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22890" windowHeight="865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C35" i="10"/>
  <c r="BE34" i="10"/>
  <c r="C34" i="10"/>
  <c r="U34" i="10" l="1"/>
  <c r="U35"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<sst xmlns="http://schemas.openxmlformats.org/spreadsheetml/2006/main" count="1168" uniqueCount="618">
  <si>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</si>
  <si>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</si>
  <si>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</si>
  <si>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</si>
  <si>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</si>
  <si>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</si>
  <si>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</si>
  <si>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</si>
  <si>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</si>
  <si>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</si>
  <si>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</si>
  <si>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</si>
  <si>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</si>
  <si>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</si>
  <si>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</si>
  <si>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</si>
  <si>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</si>
  <si>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</si>
  <si>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</si>
  <si>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</si>
  <si>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</si>
  <si>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</si>
  <si>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</si>
  <si>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</si>
  <si>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</si>
  <si>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</si>
  <si>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</si>
  <si>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</si>
  <si>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</si>
  <si>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</si>
  <si>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</si>
  <si>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</si>
  <si>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</si>
  <si>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</si>
  <si>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</si>
  <si>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</si>
  <si>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</si>
  <si>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</si>
  <si>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</si>
  <si>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</si>
  <si>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</si>
  <si>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</si>
  <si>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</si>
  <si>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</si>
  <si>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</si>
  <si>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</si>
  <si>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</si>
  <si>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</si>
  <si>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</si>
  <si>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</si>
  <si>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</si>
  <si>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</si>
  <si>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</si>
  <si>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</si>
  <si>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</si>
  <si>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</si>
  <si>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</si>
  <si>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</si>
  <si>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</si>
  <si>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</si>
  <si>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</si>
  <si>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</si>
  <si>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</si>
  <si>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</si>
  <si>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</si>
  <si>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</si>
  <si>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</si>
  <si>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</si>
  <si>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</si>
  <si>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</si>
  <si>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</si>
  <si>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</si>
  <si>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</si>
  <si>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</si>
  <si>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</si>
  <si>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</si>
  <si>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</si>
  <si>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</si>
  <si>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</si>
  <si>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</si>
  <si>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</si>
  <si>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</si>
  <si>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</si>
  <si>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</si>
  <si>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</si>
  <si>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</si>
  <si>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</si>
  <si>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</si>
  <si>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</si>
  <si>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</si>
  <si>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</si>
  <si>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</si>
  <si>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</si>
  <si>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</si>
  <si>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</si>
  <si>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</si>
  <si>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</si>
  <si>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</si>
  <si>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岡垣町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</si>
  <si>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</si>
  <si>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</si>
  <si>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</si>
  <si>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</si>
  <si>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</si>
  <si>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</si>
  <si>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</si>
  <si>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</si>
  <si>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</si>
  <si>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</si>
  <si>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</si>
  <si>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</si>
  <si>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</si>
  <si>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</si>
  <si>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</si>
  <si>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</si>
  <si>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</si>
  <si>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</si>
  <si>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</si>
  <si>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</si>
  <si>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</si>
  <si>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</si>
  <si>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</si>
  <si>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</si>
  <si>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</si>
  <si>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</si>
  <si>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</si>
  <si>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</si>
  <si>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</si>
  <si>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</si>
  <si>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</si>
  <si>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</si>
  <si>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</si>
  <si>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</si>
  <si>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</si>
  <si>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</si>
  <si>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</si>
  <si>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</si>
  <si>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</si>
  <si>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</si>
  <si>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</si>
  <si>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</si>
  <si>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</si>
  <si>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</si>
  <si>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</si>
  <si>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</si>
  <si>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</si>
  <si>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</si>
  <si>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</si>
  <si>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</si>
  <si>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</si>
  <si>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</si>
  <si>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</si>
  <si>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</si>
  <si>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</si>
  <si>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</si>
  <si>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</si>
  <si>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</si>
  <si>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</si>
  <si>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</si>
  <si>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</si>
  <si>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</si>
  <si>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</si>
  <si>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</si>
  <si>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</si>
  <si>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</si>
  <si>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</si>
  <si>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</si>
  <si>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</si>
  <si>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</si>
  <si>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</si>
  <si>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</si>
  <si>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</si>
  <si>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</si>
  <si>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</si>
  <si>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</si>
  <si>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</si>
  <si>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</si>
  <si>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</si>
  <si>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</si>
  <si>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</si>
  <si>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</si>
  <si>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</si>
  <si>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</si>
  <si>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</si>
  <si>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</si>
  <si>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</si>
  <si>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</si>
  <si>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</si>
  <si>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</si>
  <si>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</si>
  <si>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</si>
  <si>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</si>
  <si>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</si>
  <si>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</si>
  <si>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</si>
  <si>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</si>
  <si>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</si>
  <si>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</si>
  <si>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</si>
  <si>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</si>
  <si>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</si>
  <si>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</si>
  <si>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</si>
  <si>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</si>
  <si>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</si>
  <si>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</si>
  <si>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</si>
  <si>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</si>
  <si>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</si>
  <si>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</si>
  <si>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</si>
  <si>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</si>
  <si>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</si>
  <si>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</si>
  <si>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</si>
  <si>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</si>
  <si>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福岡県岡垣町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</si>
  <si>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</si>
  <si>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</si>
  <si>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</si>
  <si>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</si>
  <si>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</si>
  <si>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</si>
  <si>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</si>
  <si>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</si>
  <si>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</si>
  <si>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</si>
  <si>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</si>
  <si>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</si>
  <si>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</si>
  <si>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</si>
  <si>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</si>
  <si>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</si>
  <si>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</si>
  <si>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</si>
  <si>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</si>
  <si>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</si>
  <si>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</si>
  <si>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</si>
  <si>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</si>
  <si>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</si>
  <si>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</si>
  <si>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　　　法人均等割</t>
    <phoneticPr fontId="5"/>
  </si>
  <si>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</si>
  <si>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</si>
  <si>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</si>
  <si>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</si>
  <si>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</si>
  <si>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</si>
  <si>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</si>
  <si>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</si>
  <si>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</si>
  <si>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</si>
  <si>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</si>
  <si>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</si>
  <si>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</si>
  <si>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</si>
  <si>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</si>
  <si>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</si>
  <si>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</si>
  <si>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</si>
  <si>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</si>
  <si>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</si>
  <si>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</si>
  <si>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</si>
  <si>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</si>
  <si>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</si>
  <si>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</si>
  <si>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</si>
  <si>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</si>
  <si>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</si>
  <si>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</si>
  <si>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</si>
  <si>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</si>
  <si>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</si>
  <si>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</si>
  <si>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</si>
  <si>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</si>
  <si>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</si>
  <si>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</si>
  <si>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</si>
  <si>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</si>
  <si>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</si>
  <si>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</si>
  <si>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</si>
  <si>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</si>
  <si>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</si>
  <si>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</si>
  <si>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</si>
  <si>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</si>
  <si>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</si>
  <si>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</si>
  <si>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</si>
  <si>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</si>
  <si>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</si>
  <si>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</si>
  <si>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</si>
  <si>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</si>
  <si>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</si>
  <si>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</si>
  <si>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</si>
  <si>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</si>
  <si>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</si>
  <si>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</si>
  <si>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</si>
  <si>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</si>
  <si>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</si>
  <si>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</si>
  <si>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</si>
  <si>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</si>
  <si>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</si>
  <si>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</si>
  <si>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</si>
  <si>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</si>
  <si>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</si>
  <si>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</si>
  <si>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</si>
  <si>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</si>
  <si>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</si>
  <si>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</si>
  <si>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</si>
  <si>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</si>
  <si>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</si>
  <si>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</si>
  <si>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</si>
  <si>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</si>
  <si>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</si>
  <si>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</si>
  <si>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</si>
  <si>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</si>
  <si>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</si>
  <si>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</si>
  <si>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</si>
  <si>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被保険者数(人)</t>
  </si>
  <si>
    <t>　積立金</t>
    <phoneticPr fontId="5"/>
  </si>
  <si>
    <t>地方債</t>
  </si>
  <si>
    <t>交通</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</si>
  <si>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</si>
  <si>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</si>
  <si>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</si>
  <si>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</si>
  <si>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</si>
  <si>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</si>
  <si>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</si>
  <si>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</si>
  <si>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</si>
  <si>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</si>
  <si>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</si>
  <si>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</si>
  <si>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</si>
  <si>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</si>
  <si>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</si>
  <si>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</si>
  <si>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</si>
  <si>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</si>
  <si>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</si>
  <si>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</si>
  <si>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</si>
  <si>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</si>
  <si>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福岡県岡垣町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</si>
  <si>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</si>
  <si>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</si>
  <si>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</si>
  <si>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</si>
  <si>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</si>
  <si>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</si>
  <si>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</si>
  <si>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</si>
  <si>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</si>
  <si>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</si>
  <si>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</si>
  <si>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</si>
  <si>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</si>
  <si>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</si>
  <si>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</si>
  <si>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</si>
  <si>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</si>
  <si>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</si>
  <si>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</si>
  <si>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</si>
  <si>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</si>
  <si>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</si>
  <si>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</si>
  <si>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</si>
  <si>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</si>
  <si>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</si>
  <si>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</si>
  <si>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</si>
  <si>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</si>
  <si>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</si>
  <si>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</si>
  <si>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</si>
  <si>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</si>
  <si>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</si>
  <si>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</si>
  <si>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</si>
  <si>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</si>
  <si>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</si>
  <si>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</si>
  <si>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</si>
  <si>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</si>
  <si>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</si>
  <si>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</si>
  <si>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</si>
  <si>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</si>
  <si>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</si>
  <si>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</si>
  <si>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</si>
  <si>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</si>
  <si>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</si>
  <si>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</si>
  <si>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</si>
  <si>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</si>
  <si>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</si>
  <si>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</si>
  <si>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</si>
  <si>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</si>
  <si>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</si>
  <si>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</si>
  <si>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</si>
  <si>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</si>
  <si>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</si>
  <si>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</si>
  <si>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</si>
  <si>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</si>
  <si>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</si>
  <si>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</si>
  <si>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</si>
  <si>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</si>
  <si>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</si>
  <si>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</si>
  <si>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</si>
  <si>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</si>
  <si>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</si>
  <si>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</si>
  <si>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</si>
  <si>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</si>
  <si>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</si>
  <si>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</si>
  <si>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</si>
  <si>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</si>
  <si>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</si>
  <si>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</si>
  <si>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</si>
  <si>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</si>
  <si>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</si>
  <si>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</si>
  <si>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</si>
  <si>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</si>
  <si>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</si>
  <si>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</si>
  <si>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</si>
  <si>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</si>
  <si>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</si>
  <si>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</si>
  <si>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</si>
  <si>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</si>
  <si>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</si>
  <si>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</si>
  <si>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</si>
  <si>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</si>
  <si>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</si>
  <si>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岡垣町下水道事業会計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</si>
  <si>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</si>
  <si>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</si>
  <si>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岡垣町水道事業会計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</si>
  <si>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</si>
  <si>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</si>
  <si>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</si>
  <si>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</si>
  <si>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</si>
  <si>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</si>
  <si>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</si>
  <si>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</si>
  <si>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</si>
  <si>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</si>
  <si>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</si>
  <si>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</si>
  <si>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</si>
  <si>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</si>
  <si>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</si>
  <si>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</si>
  <si>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</si>
  <si>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</si>
  <si>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</si>
  <si>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</si>
  <si>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</si>
  <si>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</si>
  <si>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</si>
  <si>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</si>
  <si>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</si>
  <si>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</si>
  <si>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</si>
  <si>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</si>
  <si>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</si>
  <si>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</si>
  <si>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</si>
  <si>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</si>
  <si>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</si>
  <si>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</si>
  <si>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</si>
  <si>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</si>
  <si>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</si>
  <si>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</si>
  <si>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</si>
  <si>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</si>
  <si>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</si>
  <si>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</si>
  <si>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</si>
  <si>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</si>
  <si>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</si>
  <si>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</si>
  <si>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</si>
  <si>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</si>
  <si>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</si>
  <si>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</si>
  <si>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</si>
  <si>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</si>
  <si>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</si>
  <si>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</si>
  <si>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</si>
  <si>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</si>
  <si>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</si>
  <si>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</si>
  <si>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</si>
  <si>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</si>
  <si>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</si>
  <si>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</si>
  <si>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</si>
  <si>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</si>
  <si>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</si>
  <si>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</si>
  <si>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</si>
  <si>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</si>
  <si>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</si>
  <si>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</si>
  <si>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</si>
  <si>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</si>
  <si>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</si>
  <si>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</si>
  <si>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</si>
  <si>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</si>
  <si>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</si>
  <si>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</si>
  <si>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</si>
  <si>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</si>
  <si>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</si>
  <si>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</si>
  <si>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</si>
  <si>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</si>
  <si>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</si>
  <si>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</si>
  <si>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</si>
  <si>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</si>
  <si>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</si>
  <si>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</si>
  <si>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</si>
  <si>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2.06</t>
  </si>
  <si>
    <t>▲ 4.19</t>
  </si>
  <si>
    <t>一般会計</t>
  </si>
  <si>
    <t>水道事業会計</t>
  </si>
  <si>
    <t>下水道事業会計</t>
  </si>
  <si>
    <t>国民健康保険事業特別会計</t>
  </si>
  <si>
    <t>▲ 2.50</t>
  </si>
  <si>
    <t>▲ 0.84</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</si>
  <si>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</si>
  <si>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</si>
  <si>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</si>
  <si>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</si>
  <si>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</si>
  <si>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</si>
  <si>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</si>
  <si>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</si>
  <si>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</si>
  <si>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岡垣町土地開発公社</t>
    <rPh sb="0" eb="3">
      <t>オカガキマチ</t>
    </rPh>
    <rPh sb="3" eb="7">
      <t>トチカイハツ</t>
    </rPh>
    <rPh sb="7" eb="9">
      <t>コウシャ</t>
    </rPh>
    <phoneticPr fontId="2"/>
  </si>
  <si>
    <t>岡垣サンリーアイ文化スポーツ振興財団</t>
    <rPh sb="0" eb="2">
      <t>オカガキ</t>
    </rPh>
    <rPh sb="8" eb="10">
      <t>ブンカ</t>
    </rPh>
    <rPh sb="14" eb="16">
      <t>シンコウ</t>
    </rPh>
    <rPh sb="16" eb="18">
      <t>ザイダン</t>
    </rPh>
    <phoneticPr fontId="2"/>
  </si>
  <si>
    <t>まちづくり整備基金</t>
    <rPh sb="5" eb="7">
      <t>セイビ</t>
    </rPh>
    <rPh sb="7" eb="9">
      <t>キキン</t>
    </rPh>
    <phoneticPr fontId="5"/>
  </si>
  <si>
    <t>福祉基金</t>
    <rPh sb="0" eb="2">
      <t>フクシ</t>
    </rPh>
    <rPh sb="2" eb="4">
      <t>キキン</t>
    </rPh>
    <phoneticPr fontId="5"/>
  </si>
  <si>
    <t>職員退職準備基金</t>
    <rPh sb="0" eb="2">
      <t>ショクイン</t>
    </rPh>
    <rPh sb="2" eb="4">
      <t>タイショク</t>
    </rPh>
    <rPh sb="4" eb="6">
      <t>ジュンビ</t>
    </rPh>
    <rPh sb="6" eb="8">
      <t>キキン</t>
    </rPh>
    <phoneticPr fontId="5"/>
  </si>
  <si>
    <t>公共下水道設置準備基金</t>
    <rPh sb="0" eb="2">
      <t>コウキョウ</t>
    </rPh>
    <rPh sb="2" eb="5">
      <t>ゲスイドウ</t>
    </rPh>
    <rPh sb="5" eb="7">
      <t>セッチ</t>
    </rPh>
    <rPh sb="7" eb="9">
      <t>ジュンビ</t>
    </rPh>
    <rPh sb="9" eb="11">
      <t>キキン</t>
    </rPh>
    <phoneticPr fontId="5"/>
  </si>
  <si>
    <t>おかがき応援寄附基金</t>
    <rPh sb="4" eb="6">
      <t>オウエン</t>
    </rPh>
    <rPh sb="6" eb="8">
      <t>キフ</t>
    </rPh>
    <rPh sb="8" eb="10">
      <t>キキン</t>
    </rPh>
    <phoneticPr fontId="5"/>
  </si>
  <si>
    <t>-</t>
    <phoneticPr fontId="2"/>
  </si>
  <si>
    <t>福岡県自治振興組合（公文書館事業特別会計）</t>
    <rPh sb="10" eb="20">
      <t>コウブンショカンジギョウトクベツカイケイ</t>
    </rPh>
    <phoneticPr fontId="2"/>
  </si>
  <si>
    <t>福岡県市町村消防団員等公務災害補償組合（一般会計）</t>
  </si>
  <si>
    <t>福岡県自治会館管理組合（一般会計）</t>
  </si>
  <si>
    <t>遠賀・中間地域広域行政事務組合（一般会計）</t>
  </si>
  <si>
    <t>福岡県介護保険広域連合（一般会計）</t>
  </si>
  <si>
    <t>福岡県介護保険広域連合（介護保険事業特別会計）</t>
  </si>
  <si>
    <t>福岡県後期高齢者医療広域連合（一般会計）</t>
  </si>
  <si>
    <t>福岡県後期高齢者医療広域連合（後期高齢者医療特別会計）</t>
  </si>
  <si>
    <t>福岡県自治振興組合（一般会計）</t>
  </si>
  <si>
    <t>目的別歳出の状況（単位 千円・％）</t>
    <phoneticPr fontId="5"/>
  </si>
  <si>
    <t>地方譲与税</t>
    <phoneticPr fontId="5"/>
  </si>
  <si>
    <t>-</t>
    <phoneticPr fontId="5"/>
  </si>
  <si>
    <t>　　　個人均等割</t>
    <phoneticPr fontId="5"/>
  </si>
  <si>
    <t>分離課税所得割交付金</t>
    <phoneticPr fontId="25"/>
  </si>
  <si>
    <t>-</t>
    <phoneticPr fontId="5"/>
  </si>
  <si>
    <t>　　　法人税割</t>
    <phoneticPr fontId="5"/>
  </si>
  <si>
    <t>-</t>
    <phoneticPr fontId="5"/>
  </si>
  <si>
    <t>-</t>
    <phoneticPr fontId="5"/>
  </si>
  <si>
    <t>　　軽自動車税</t>
    <phoneticPr fontId="5"/>
  </si>
  <si>
    <t>　物件費</t>
    <phoneticPr fontId="5"/>
  </si>
  <si>
    <t>工業用水道</t>
    <phoneticPr fontId="5"/>
  </si>
  <si>
    <t>被保険者
1人当り</t>
    <phoneticPr fontId="5"/>
  </si>
  <si>
    <t>　うち猶予特例債</t>
    <phoneticPr fontId="16"/>
  </si>
  <si>
    <t>　うち単独</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</si>
  <si>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</si>
  <si>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</si>
  <si>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</si>
  <si>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の有形固定資産減価償却率は類似団体と比較して高い水準にあるものの、これまで地方債の新規発行を抑制してきたことから将来負担比率の数値は算定されていない。今後も将来負担を見通した上で健全な財政運営に努める。</t>
    <rPh sb="1" eb="3">
      <t>ホンマチ</t>
    </rPh>
    <rPh sb="4" eb="6">
      <t>ユウケイ</t>
    </rPh>
    <rPh sb="6" eb="8">
      <t>コテイ</t>
    </rPh>
    <rPh sb="8" eb="10">
      <t>シサン</t>
    </rPh>
    <rPh sb="10" eb="12">
      <t>ゲンカ</t>
    </rPh>
    <rPh sb="12" eb="14">
      <t>ショウキャク</t>
    </rPh>
    <rPh sb="14" eb="15">
      <t>リツ</t>
    </rPh>
    <rPh sb="16" eb="18">
      <t>ルイジ</t>
    </rPh>
    <rPh sb="18" eb="20">
      <t>ダンタイ</t>
    </rPh>
    <rPh sb="21" eb="23">
      <t>ヒカク</t>
    </rPh>
    <rPh sb="25" eb="26">
      <t>タカ</t>
    </rPh>
    <rPh sb="27" eb="29">
      <t>スイジュン</t>
    </rPh>
    <rPh sb="40" eb="43">
      <t>チホウサイ</t>
    </rPh>
    <rPh sb="44" eb="46">
      <t>シンキ</t>
    </rPh>
    <rPh sb="46" eb="48">
      <t>ハッコウ</t>
    </rPh>
    <rPh sb="49" eb="51">
      <t>ヨクセイ</t>
    </rPh>
    <rPh sb="59" eb="61">
      <t>ショウライ</t>
    </rPh>
    <rPh sb="61" eb="63">
      <t>フタン</t>
    </rPh>
    <rPh sb="63" eb="65">
      <t>ヒリツ</t>
    </rPh>
    <rPh sb="66" eb="68">
      <t>スウチ</t>
    </rPh>
    <rPh sb="69" eb="71">
      <t>サンテイ</t>
    </rPh>
    <rPh sb="78" eb="80">
      <t>コンゴ</t>
    </rPh>
    <rPh sb="81" eb="83">
      <t>ショウライ</t>
    </rPh>
    <rPh sb="83" eb="85">
      <t>フタン</t>
    </rPh>
    <rPh sb="86" eb="88">
      <t>ミトオ</t>
    </rPh>
    <rPh sb="90" eb="91">
      <t>ウエ</t>
    </rPh>
    <rPh sb="92" eb="94">
      <t>ケンゼン</t>
    </rPh>
    <rPh sb="95" eb="97">
      <t>ザイセイ</t>
    </rPh>
    <rPh sb="97" eb="99">
      <t>ウンエイ</t>
    </rPh>
    <rPh sb="100" eb="101">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</si>
  <si>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</si>
  <si>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</si>
  <si>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</si>
  <si>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</si>
  <si>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</si>
  <si>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</si>
  <si>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町はこれまで、地方債の発行を抑制してきたことから、実質公債費比率は類似団体よりも低い水準であり、将来負担比率も数値が算定されていない。しかしながら、近年は老朽化が進む公共施設の改修などにより地方債の発行額が増加しており、今後、実質公債費比率が上昇することが考えられるため、公債費の適正化に継続して取り組んでいく。</t>
    <rPh sb="1" eb="3">
      <t>ホンチョウ</t>
    </rPh>
    <rPh sb="9" eb="12">
      <t>チホウサイ</t>
    </rPh>
    <rPh sb="13" eb="15">
      <t>ハッコウ</t>
    </rPh>
    <rPh sb="16" eb="18">
      <t>ヨクセイ</t>
    </rPh>
    <rPh sb="27" eb="29">
      <t>ジッシツ</t>
    </rPh>
    <rPh sb="29" eb="32">
      <t>コウサイヒ</t>
    </rPh>
    <rPh sb="32" eb="34">
      <t>ヒリツ</t>
    </rPh>
    <rPh sb="35" eb="39">
      <t>ルイジダンタイ</t>
    </rPh>
    <rPh sb="42" eb="43">
      <t>ヒク</t>
    </rPh>
    <rPh sb="44" eb="46">
      <t>スイジュン</t>
    </rPh>
    <rPh sb="50" eb="56">
      <t>ショウライフタンヒリツ</t>
    </rPh>
    <rPh sb="57" eb="59">
      <t>スウチ</t>
    </rPh>
    <rPh sb="60" eb="62">
      <t>サンテイ</t>
    </rPh>
    <rPh sb="76" eb="78">
      <t>キンネン</t>
    </rPh>
    <rPh sb="79" eb="82">
      <t>ロウキュウカ</t>
    </rPh>
    <rPh sb="83" eb="84">
      <t>スス</t>
    </rPh>
    <rPh sb="85" eb="89">
      <t>コウキョウシセツ</t>
    </rPh>
    <rPh sb="90" eb="92">
      <t>カイシュウ</t>
    </rPh>
    <rPh sb="97" eb="100">
      <t>チホウサイ</t>
    </rPh>
    <rPh sb="101" eb="104">
      <t>ハッコウガク</t>
    </rPh>
    <rPh sb="105" eb="107">
      <t>ゾウカ</t>
    </rPh>
    <rPh sb="112" eb="114">
      <t>コンゴ</t>
    </rPh>
    <rPh sb="115" eb="120">
      <t>ジッシツコウサイヒ</t>
    </rPh>
    <rPh sb="120" eb="122">
      <t>ヒリツ</t>
    </rPh>
    <rPh sb="123" eb="125">
      <t>ジョウショウ</t>
    </rPh>
    <rPh sb="130" eb="131">
      <t>カンガ</t>
    </rPh>
    <rPh sb="138" eb="141">
      <t>コウサイヒ</t>
    </rPh>
    <rPh sb="142" eb="145">
      <t>テキセイカ</t>
    </rPh>
    <rPh sb="146" eb="148">
      <t>ケイゾク</t>
    </rPh>
    <rPh sb="150" eb="151">
      <t>ト</t>
    </rPh>
    <rPh sb="152" eb="153">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</si>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</sst>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xmlns:c16r2="http://schemas.microsoft.com/office/drawing/2015/06/chart">
            <c:ext xmlns:c16="http://schemas.microsoft.com/office/drawing/2014/chart" uri="{C3380CC4-5D6E-409C-BE32-E72D297353CC}">
              <c16:uniqueId val="{00000000-3D02-4B41-9DD6-3FEC63B852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40724</c:v>
                </c:pt>
                <c:pt idx="1">
                  <c:v>33279</c:v>
                </c:pt>
                <c:pt idx="2">
                  <c:v>36425</c:v>
                </c:pt>
                <c:pt idx="3">
                  <c:v>31241</c:v>
                </c:pt>
                <c:pt idx="4">
                  <c:v>24615</c:v>
                </c:pt>
              </c:numCache>
            </c:numRef>
          </c:val>
          <c:smooth val="0"/>
          <c:extLst xmlns:c16r2="http://schemas.microsoft.com/office/drawing/2015/06/chart">
            <c:ext xmlns:c16="http://schemas.microsoft.com/office/drawing/2014/chart" uri="{C3380CC4-5D6E-409C-BE32-E72D297353CC}">
              <c16:uniqueId val="{00000001-3D02-4B41-9DD6-3FEC63B852EF}"/>
            </c:ext>
          </c:extLst>
        </c:ser>
        <c:dLbls>
          <c:showLegendKey val="0"/>
          <c:showVal val="0"/>
          <c:showCatName val="0"/>
          <c:showSerName val="0"/>
          <c:showPercent val="0"/>
          <c:showBubbleSize val="0"/>
        </c:dLbls>
        <c:marker val="1"/>
        <c:smooth val="0"/>
        <c:axId val="496185696"/>
        <c:axId val="496186080"/>
      </c:lineChart>
      <c:catAx>
        <c:axId val="496185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186080"/>
        <c:crosses val="autoZero"/>
        <c:auto val="1"/>
        <c:lblAlgn val="ctr"/>
        <c:lblOffset val="100"/>
        <c:tickLblSkip val="1"/>
        <c:tickMarkSkip val="1"/>
        <c:noMultiLvlLbl val="0"/>
      </c:catAx>
      <c:valAx>
        <c:axId val="4961860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185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c:v>
                </c:pt>
                <c:pt idx="1">
                  <c:v>4.45</c:v>
                </c:pt>
                <c:pt idx="2">
                  <c:v>4.9000000000000004</c:v>
                </c:pt>
                <c:pt idx="3">
                  <c:v>6.97</c:v>
                </c:pt>
                <c:pt idx="4">
                  <c:v>9.76</c:v>
                </c:pt>
              </c:numCache>
            </c:numRef>
          </c:val>
          <c:extLst xmlns:c16r2="http://schemas.microsoft.com/office/drawing/2015/06/chart">
            <c:ext xmlns:c16="http://schemas.microsoft.com/office/drawing/2014/chart" uri="{C3380CC4-5D6E-409C-BE32-E72D297353CC}">
              <c16:uniqueId val="{00000000-C521-4E55-8D59-5619E192D1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30.24</c:v>
                </c:pt>
                <c:pt idx="1">
                  <c:v>26.66</c:v>
                </c:pt>
                <c:pt idx="2">
                  <c:v>27.13</c:v>
                </c:pt>
                <c:pt idx="3">
                  <c:v>26.18</c:v>
                </c:pt>
                <c:pt idx="4">
                  <c:v>24.67</c:v>
                </c:pt>
              </c:numCache>
            </c:numRef>
          </c:val>
          <c:extLst xmlns:c16r2="http://schemas.microsoft.com/office/drawing/2015/06/chart">
            <c:ext xmlns:c16="http://schemas.microsoft.com/office/drawing/2014/chart" uri="{C3380CC4-5D6E-409C-BE32-E72D297353CC}">
              <c16:uniqueId val="{00000001-C521-4E55-8D59-5619E192D1D9}"/>
            </c:ext>
          </c:extLst>
        </c:ser>
        <c:dLbls>
          <c:showLegendKey val="0"/>
          <c:showVal val="0"/>
          <c:showCatName val="0"/>
          <c:showSerName val="0"/>
          <c:showPercent val="0"/>
          <c:showBubbleSize val="0"/>
        </c:dLbls>
        <c:gapWidth val="250"/>
        <c:overlap val="100"/>
        <c:axId val="506973456"/>
        <c:axId val="506973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-2.06</c:v>
                </c:pt>
                <c:pt idx="1">
                  <c:v>-4.1900000000000004</c:v>
                </c:pt>
                <c:pt idx="2">
                  <c:v>0.42</c:v>
                </c:pt>
                <c:pt idx="3">
                  <c:v>2.29</c:v>
                </c:pt>
                <c:pt idx="4">
                  <c:v>3.23</c:v>
                </c:pt>
              </c:numCache>
            </c:numRef>
          </c:val>
          <c:smooth val="0"/>
          <c:extLst xmlns:c16r2="http://schemas.microsoft.com/office/drawing/2015/06/chart">
            <c:ext xmlns:c16="http://schemas.microsoft.com/office/drawing/2014/chart" uri="{C3380CC4-5D6E-409C-BE32-E72D297353CC}">
              <c16:uniqueId val="{00000002-C521-4E55-8D59-5619E192D1D9}"/>
            </c:ext>
          </c:extLst>
        </c:ser>
        <c:dLbls>
          <c:showLegendKey val="0"/>
          <c:showVal val="0"/>
          <c:showCatName val="0"/>
          <c:showSerName val="0"/>
          <c:showPercent val="0"/>
          <c:showBubbleSize val="0"/>
        </c:dLbls>
        <c:marker val="1"/>
        <c:smooth val="0"/>
        <c:axId val="506973456"/>
        <c:axId val="506973840"/>
      </c:lineChart>
      <c:catAx>
        <c:axId val="50697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6973840"/>
        <c:crosses val="autoZero"/>
        <c:auto val="1"/>
        <c:lblAlgn val="ctr"/>
        <c:lblOffset val="100"/>
        <c:tickLblSkip val="1"/>
        <c:tickMarkSkip val="1"/>
        <c:noMultiLvlLbl val="0"/>
      </c:catAx>
      <c:valAx>
        <c:axId val="50697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97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0.09</c:v>
                </c:pt>
                <c:pt idx="4">
                  <c:v>#N/A</c:v>
                </c:pt>
                <c:pt idx="5">
                  <c:v>0.09</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535-42F6-8204-2625A2896F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535-42F6-8204-2625A2896F0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535-42F6-8204-2625A2896F0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535-42F6-8204-2625A2896F0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D535-42F6-8204-2625A2896F0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0.22</c:v>
                </c:pt>
                <c:pt idx="2">
                  <c:v>#N/A</c:v>
                </c:pt>
                <c:pt idx="3">
                  <c:v>0.25</c:v>
                </c:pt>
                <c:pt idx="4">
                  <c:v>#N/A</c:v>
                </c:pt>
                <c:pt idx="5">
                  <c:v>0.25</c:v>
                </c:pt>
                <c:pt idx="6">
                  <c:v>#N/A</c:v>
                </c:pt>
                <c:pt idx="7">
                  <c:v>0.28000000000000003</c:v>
                </c:pt>
                <c:pt idx="8">
                  <c:v>#N/A</c:v>
                </c:pt>
                <c:pt idx="9">
                  <c:v>0.28000000000000003</c:v>
                </c:pt>
              </c:numCache>
            </c:numRef>
          </c:val>
          <c:extLst xmlns:c16r2="http://schemas.microsoft.com/office/drawing/2015/06/chart">
            <c:ext xmlns:c16="http://schemas.microsoft.com/office/drawing/2014/chart" uri="{C3380CC4-5D6E-409C-BE32-E72D297353CC}">
              <c16:uniqueId val="{00000005-D535-42F6-8204-2625A2896F0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2.5</c:v>
                </c:pt>
                <c:pt idx="1">
                  <c:v>#N/A</c:v>
                </c:pt>
                <c:pt idx="2">
                  <c:v>0.84</c:v>
                </c:pt>
                <c:pt idx="3">
                  <c:v>#N/A</c:v>
                </c:pt>
                <c:pt idx="4">
                  <c:v>#N/A</c:v>
                </c:pt>
                <c:pt idx="5">
                  <c:v>0.33</c:v>
                </c:pt>
                <c:pt idx="6">
                  <c:v>#N/A</c:v>
                </c:pt>
                <c:pt idx="7">
                  <c:v>2.42</c:v>
                </c:pt>
                <c:pt idx="8">
                  <c:v>#N/A</c:v>
                </c:pt>
                <c:pt idx="9">
                  <c:v>3.86</c:v>
                </c:pt>
              </c:numCache>
            </c:numRef>
          </c:val>
          <c:extLst xmlns:c16r2="http://schemas.microsoft.com/office/drawing/2015/06/chart">
            <c:ext xmlns:c16="http://schemas.microsoft.com/office/drawing/2014/chart" uri="{C3380CC4-5D6E-409C-BE32-E72D297353CC}">
              <c16:uniqueId val="{00000006-D535-42F6-8204-2625A2896F0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4.41</c:v>
                </c:pt>
                <c:pt idx="2">
                  <c:v>#N/A</c:v>
                </c:pt>
                <c:pt idx="3">
                  <c:v>3.76</c:v>
                </c:pt>
                <c:pt idx="4">
                  <c:v>#N/A</c:v>
                </c:pt>
                <c:pt idx="5">
                  <c:v>5.35</c:v>
                </c:pt>
                <c:pt idx="6">
                  <c:v>#N/A</c:v>
                </c:pt>
                <c:pt idx="7">
                  <c:v>6.14</c:v>
                </c:pt>
                <c:pt idx="8">
                  <c:v>#N/A</c:v>
                </c:pt>
                <c:pt idx="9">
                  <c:v>6.74</c:v>
                </c:pt>
              </c:numCache>
            </c:numRef>
          </c:val>
          <c:extLst xmlns:c16r2="http://schemas.microsoft.com/office/drawing/2015/06/chart">
            <c:ext xmlns:c16="http://schemas.microsoft.com/office/drawing/2014/chart" uri="{C3380CC4-5D6E-409C-BE32-E72D297353CC}">
              <c16:uniqueId val="{00000007-D535-42F6-8204-2625A2896F0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6.91</c:v>
                </c:pt>
                <c:pt idx="2">
                  <c:v>#N/A</c:v>
                </c:pt>
                <c:pt idx="3">
                  <c:v>6.76</c:v>
                </c:pt>
                <c:pt idx="4">
                  <c:v>#N/A</c:v>
                </c:pt>
                <c:pt idx="5">
                  <c:v>6.76</c:v>
                </c:pt>
                <c:pt idx="6">
                  <c:v>#N/A</c:v>
                </c:pt>
                <c:pt idx="7">
                  <c:v>7.16</c:v>
                </c:pt>
                <c:pt idx="8">
                  <c:v>#N/A</c:v>
                </c:pt>
                <c:pt idx="9">
                  <c:v>7.14</c:v>
                </c:pt>
              </c:numCache>
            </c:numRef>
          </c:val>
          <c:extLst xmlns:c16r2="http://schemas.microsoft.com/office/drawing/2015/06/chart">
            <c:ext xmlns:c16="http://schemas.microsoft.com/office/drawing/2014/chart" uri="{C3380CC4-5D6E-409C-BE32-E72D297353CC}">
              <c16:uniqueId val="{00000008-D535-42F6-8204-2625A2896F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5.44</c:v>
                </c:pt>
                <c:pt idx="2">
                  <c:v>#N/A</c:v>
                </c:pt>
                <c:pt idx="3">
                  <c:v>4.3499999999999996</c:v>
                </c:pt>
                <c:pt idx="4">
                  <c:v>#N/A</c:v>
                </c:pt>
                <c:pt idx="5">
                  <c:v>4.8</c:v>
                </c:pt>
                <c:pt idx="6">
                  <c:v>#N/A</c:v>
                </c:pt>
                <c:pt idx="7">
                  <c:v>6.96</c:v>
                </c:pt>
                <c:pt idx="8">
                  <c:v>#N/A</c:v>
                </c:pt>
                <c:pt idx="9">
                  <c:v>9.75</c:v>
                </c:pt>
              </c:numCache>
            </c:numRef>
          </c:val>
          <c:extLst xmlns:c16r2="http://schemas.microsoft.com/office/drawing/2015/06/chart">
            <c:ext xmlns:c16="http://schemas.microsoft.com/office/drawing/2014/chart" uri="{C3380CC4-5D6E-409C-BE32-E72D297353CC}">
              <c16:uniqueId val="{00000009-D535-42F6-8204-2625A2896F0E}"/>
            </c:ext>
          </c:extLst>
        </c:ser>
        <c:dLbls>
          <c:showLegendKey val="0"/>
          <c:showVal val="0"/>
          <c:showCatName val="0"/>
          <c:showSerName val="0"/>
          <c:showPercent val="0"/>
          <c:showBubbleSize val="0"/>
        </c:dLbls>
        <c:gapWidth val="150"/>
        <c:overlap val="100"/>
        <c:axId val="509401168"/>
        <c:axId val="509401552"/>
      </c:barChart>
      <c:catAx>
        <c:axId val="50940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9401552"/>
        <c:crosses val="autoZero"/>
        <c:auto val="1"/>
        <c:lblAlgn val="ctr"/>
        <c:lblOffset val="100"/>
        <c:tickLblSkip val="1"/>
        <c:tickMarkSkip val="1"/>
        <c:noMultiLvlLbl val="0"/>
      </c:catAx>
      <c:valAx>
        <c:axId val="50940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401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830</c:v>
                </c:pt>
                <c:pt idx="5">
                  <c:v>822</c:v>
                </c:pt>
                <c:pt idx="8">
                  <c:v>750</c:v>
                </c:pt>
                <c:pt idx="11">
                  <c:v>740</c:v>
                </c:pt>
                <c:pt idx="14">
                  <c:v>740</c:v>
                </c:pt>
              </c:numCache>
            </c:numRef>
          </c:val>
          <c:extLst xmlns:c16r2="http://schemas.microsoft.com/office/drawing/2015/06/chart">
            <c:ext xmlns:c16="http://schemas.microsoft.com/office/drawing/2014/chart" uri="{C3380CC4-5D6E-409C-BE32-E72D297353CC}">
              <c16:uniqueId val="{00000000-B0F4-4BA0-9C2E-71B22690D1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0F4-4BA0-9C2E-71B22690D1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0F4-4BA0-9C2E-71B22690D1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99</c:v>
                </c:pt>
                <c:pt idx="3">
                  <c:v>119</c:v>
                </c:pt>
                <c:pt idx="6">
                  <c:v>96</c:v>
                </c:pt>
                <c:pt idx="9">
                  <c:v>97</c:v>
                </c:pt>
                <c:pt idx="12">
                  <c:v>83</c:v>
                </c:pt>
              </c:numCache>
            </c:numRef>
          </c:val>
          <c:extLst xmlns:c16r2="http://schemas.microsoft.com/office/drawing/2015/06/chart">
            <c:ext xmlns:c16="http://schemas.microsoft.com/office/drawing/2014/chart" uri="{C3380CC4-5D6E-409C-BE32-E72D297353CC}">
              <c16:uniqueId val="{00000003-B0F4-4BA0-9C2E-71B22690D1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342</c:v>
                </c:pt>
                <c:pt idx="3">
                  <c:v>334</c:v>
                </c:pt>
                <c:pt idx="6">
                  <c:v>254</c:v>
                </c:pt>
                <c:pt idx="9">
                  <c:v>190</c:v>
                </c:pt>
                <c:pt idx="12">
                  <c:v>136</c:v>
                </c:pt>
              </c:numCache>
            </c:numRef>
          </c:val>
          <c:extLst xmlns:c16r2="http://schemas.microsoft.com/office/drawing/2015/06/chart">
            <c:ext xmlns:c16="http://schemas.microsoft.com/office/drawing/2014/chart" uri="{C3380CC4-5D6E-409C-BE32-E72D297353CC}">
              <c16:uniqueId val="{00000004-B0F4-4BA0-9C2E-71B22690D1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0F4-4BA0-9C2E-71B22690D1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0F4-4BA0-9C2E-71B22690D1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566</c:v>
                </c:pt>
                <c:pt idx="3">
                  <c:v>635</c:v>
                </c:pt>
                <c:pt idx="6">
                  <c:v>675</c:v>
                </c:pt>
                <c:pt idx="9">
                  <c:v>725</c:v>
                </c:pt>
                <c:pt idx="12">
                  <c:v>771</c:v>
                </c:pt>
              </c:numCache>
            </c:numRef>
          </c:val>
          <c:extLst xmlns:c16r2="http://schemas.microsoft.com/office/drawing/2015/06/chart">
            <c:ext xmlns:c16="http://schemas.microsoft.com/office/drawing/2014/chart" uri="{C3380CC4-5D6E-409C-BE32-E72D297353CC}">
              <c16:uniqueId val="{00000007-B0F4-4BA0-9C2E-71B22690D129}"/>
            </c:ext>
          </c:extLst>
        </c:ser>
        <c:dLbls>
          <c:showLegendKey val="0"/>
          <c:showVal val="0"/>
          <c:showCatName val="0"/>
          <c:showSerName val="0"/>
          <c:showPercent val="0"/>
          <c:showBubbleSize val="0"/>
        </c:dLbls>
        <c:gapWidth val="100"/>
        <c:overlap val="100"/>
        <c:axId val="510180936"/>
        <c:axId val="509452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177</c:v>
                </c:pt>
                <c:pt idx="2">
                  <c:v>#N/A</c:v>
                </c:pt>
                <c:pt idx="3">
                  <c:v>#N/A</c:v>
                </c:pt>
                <c:pt idx="4">
                  <c:v>266</c:v>
                </c:pt>
                <c:pt idx="5">
                  <c:v>#N/A</c:v>
                </c:pt>
                <c:pt idx="6">
                  <c:v>#N/A</c:v>
                </c:pt>
                <c:pt idx="7">
                  <c:v>275</c:v>
                </c:pt>
                <c:pt idx="8">
                  <c:v>#N/A</c:v>
                </c:pt>
                <c:pt idx="9">
                  <c:v>#N/A</c:v>
                </c:pt>
                <c:pt idx="10">
                  <c:v>272</c:v>
                </c:pt>
                <c:pt idx="11">
                  <c:v>#N/A</c:v>
                </c:pt>
                <c:pt idx="12">
                  <c:v>#N/A</c:v>
                </c:pt>
                <c:pt idx="13">
                  <c:v>250</c:v>
                </c:pt>
                <c:pt idx="14">
                  <c:v>#N/A</c:v>
                </c:pt>
              </c:numCache>
            </c:numRef>
          </c:val>
          <c:smooth val="0"/>
          <c:extLst xmlns:c16r2="http://schemas.microsoft.com/office/drawing/2015/06/chart">
            <c:ext xmlns:c16="http://schemas.microsoft.com/office/drawing/2014/chart" uri="{C3380CC4-5D6E-409C-BE32-E72D297353CC}">
              <c16:uniqueId val="{00000008-B0F4-4BA0-9C2E-71B22690D129}"/>
            </c:ext>
          </c:extLst>
        </c:ser>
        <c:dLbls>
          <c:showLegendKey val="0"/>
          <c:showVal val="0"/>
          <c:showCatName val="0"/>
          <c:showSerName val="0"/>
          <c:showPercent val="0"/>
          <c:showBubbleSize val="0"/>
        </c:dLbls>
        <c:marker val="1"/>
        <c:smooth val="0"/>
        <c:axId val="510180936"/>
        <c:axId val="509452440"/>
      </c:lineChart>
      <c:catAx>
        <c:axId val="510180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9452440"/>
        <c:crosses val="autoZero"/>
        <c:auto val="1"/>
        <c:lblAlgn val="ctr"/>
        <c:lblOffset val="100"/>
        <c:tickLblSkip val="1"/>
        <c:tickMarkSkip val="1"/>
        <c:noMultiLvlLbl val="0"/>
      </c:catAx>
      <c:valAx>
        <c:axId val="509452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180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9557</c:v>
                </c:pt>
                <c:pt idx="5">
                  <c:v>9579</c:v>
                </c:pt>
                <c:pt idx="8">
                  <c:v>9330</c:v>
                </c:pt>
                <c:pt idx="11">
                  <c:v>9240</c:v>
                </c:pt>
                <c:pt idx="14">
                  <c:v>9064</c:v>
                </c:pt>
              </c:numCache>
            </c:numRef>
          </c:val>
          <c:extLst xmlns:c16r2="http://schemas.microsoft.com/office/drawing/2015/06/chart">
            <c:ext xmlns:c16="http://schemas.microsoft.com/office/drawing/2014/chart" uri="{C3380CC4-5D6E-409C-BE32-E72D297353CC}">
              <c16:uniqueId val="{00000000-5E40-4D6D-8236-2C4F732D27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91</c:v>
                </c:pt>
                <c:pt idx="5">
                  <c:v>83</c:v>
                </c:pt>
                <c:pt idx="8">
                  <c:v>164</c:v>
                </c:pt>
                <c:pt idx="11">
                  <c:v>291</c:v>
                </c:pt>
                <c:pt idx="14">
                  <c:v>283</c:v>
                </c:pt>
              </c:numCache>
            </c:numRef>
          </c:val>
          <c:extLst xmlns:c16r2="http://schemas.microsoft.com/office/drawing/2015/06/chart">
            <c:ext xmlns:c16="http://schemas.microsoft.com/office/drawing/2014/chart" uri="{C3380CC4-5D6E-409C-BE32-E72D297353CC}">
              <c16:uniqueId val="{00000001-5E40-4D6D-8236-2C4F732D27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4561</c:v>
                </c:pt>
                <c:pt idx="5">
                  <c:v>4249</c:v>
                </c:pt>
                <c:pt idx="8">
                  <c:v>4012</c:v>
                </c:pt>
                <c:pt idx="11">
                  <c:v>4048</c:v>
                </c:pt>
                <c:pt idx="14">
                  <c:v>4778</c:v>
                </c:pt>
              </c:numCache>
            </c:numRef>
          </c:val>
          <c:extLst xmlns:c16r2="http://schemas.microsoft.com/office/drawing/2015/06/chart">
            <c:ext xmlns:c16="http://schemas.microsoft.com/office/drawing/2014/chart" uri="{C3380CC4-5D6E-409C-BE32-E72D297353CC}">
              <c16:uniqueId val="{00000002-5E40-4D6D-8236-2C4F732D27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E40-4D6D-8236-2C4F732D27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E40-4D6D-8236-2C4F732D27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E40-4D6D-8236-2C4F732D27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1127</c:v>
                </c:pt>
                <c:pt idx="3">
                  <c:v>1082</c:v>
                </c:pt>
                <c:pt idx="6">
                  <c:v>1035</c:v>
                </c:pt>
                <c:pt idx="9">
                  <c:v>1027</c:v>
                </c:pt>
                <c:pt idx="12">
                  <c:v>1014</c:v>
                </c:pt>
              </c:numCache>
            </c:numRef>
          </c:val>
          <c:extLst xmlns:c16r2="http://schemas.microsoft.com/office/drawing/2015/06/chart">
            <c:ext xmlns:c16="http://schemas.microsoft.com/office/drawing/2014/chart" uri="{C3380CC4-5D6E-409C-BE32-E72D297353CC}">
              <c16:uniqueId val="{00000006-5E40-4D6D-8236-2C4F732D27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626</c:v>
                </c:pt>
                <c:pt idx="3">
                  <c:v>591</c:v>
                </c:pt>
                <c:pt idx="6">
                  <c:v>516</c:v>
                </c:pt>
                <c:pt idx="9">
                  <c:v>472</c:v>
                </c:pt>
                <c:pt idx="12">
                  <c:v>424</c:v>
                </c:pt>
              </c:numCache>
            </c:numRef>
          </c:val>
          <c:extLst xmlns:c16r2="http://schemas.microsoft.com/office/drawing/2015/06/chart">
            <c:ext xmlns:c16="http://schemas.microsoft.com/office/drawing/2014/chart" uri="{C3380CC4-5D6E-409C-BE32-E72D297353CC}">
              <c16:uniqueId val="{00000007-5E40-4D6D-8236-2C4F732D27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3523</c:v>
                </c:pt>
                <c:pt idx="3">
                  <c:v>3163</c:v>
                </c:pt>
                <c:pt idx="6">
                  <c:v>2818</c:v>
                </c:pt>
                <c:pt idx="9">
                  <c:v>2577</c:v>
                </c:pt>
                <c:pt idx="12">
                  <c:v>2122</c:v>
                </c:pt>
              </c:numCache>
            </c:numRef>
          </c:val>
          <c:extLst xmlns:c16r2="http://schemas.microsoft.com/office/drawing/2015/06/chart">
            <c:ext xmlns:c16="http://schemas.microsoft.com/office/drawing/2014/chart" uri="{C3380CC4-5D6E-409C-BE32-E72D297353CC}">
              <c16:uniqueId val="{00000008-5E40-4D6D-8236-2C4F732D27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E40-4D6D-8236-2C4F732D27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8052</c:v>
                </c:pt>
                <c:pt idx="3">
                  <c:v>8304</c:v>
                </c:pt>
                <c:pt idx="6">
                  <c:v>8260</c:v>
                </c:pt>
                <c:pt idx="9">
                  <c:v>8306</c:v>
                </c:pt>
                <c:pt idx="12">
                  <c:v>8291</c:v>
                </c:pt>
              </c:numCache>
            </c:numRef>
          </c:val>
          <c:extLst xmlns:c16r2="http://schemas.microsoft.com/office/drawing/2015/06/chart">
            <c:ext xmlns:c16="http://schemas.microsoft.com/office/drawing/2014/chart" uri="{C3380CC4-5D6E-409C-BE32-E72D297353CC}">
              <c16:uniqueId val="{0000000A-5E40-4D6D-8236-2C4F732D2790}"/>
            </c:ext>
          </c:extLst>
        </c:ser>
        <c:dLbls>
          <c:showLegendKey val="0"/>
          <c:showVal val="0"/>
          <c:showCatName val="0"/>
          <c:showSerName val="0"/>
          <c:showPercent val="0"/>
          <c:showBubbleSize val="0"/>
        </c:dLbls>
        <c:gapWidth val="100"/>
        <c:overlap val="100"/>
        <c:axId val="509443480"/>
        <c:axId val="509443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E40-4D6D-8236-2C4F732D2790}"/>
            </c:ext>
          </c:extLst>
        </c:ser>
        <c:dLbls>
          <c:showLegendKey val="0"/>
          <c:showVal val="0"/>
          <c:showCatName val="0"/>
          <c:showSerName val="0"/>
          <c:showPercent val="0"/>
          <c:showBubbleSize val="0"/>
        </c:dLbls>
        <c:marker val="1"/>
        <c:smooth val="0"/>
        <c:axId val="509443480"/>
        <c:axId val="509443864"/>
      </c:lineChart>
      <c:catAx>
        <c:axId val="509443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9443864"/>
        <c:crosses val="autoZero"/>
        <c:auto val="1"/>
        <c:lblAlgn val="ctr"/>
        <c:lblOffset val="100"/>
        <c:tickLblSkip val="1"/>
        <c:tickMarkSkip val="1"/>
        <c:noMultiLvlLbl val="0"/>
      </c:catAx>
      <c:valAx>
        <c:axId val="509443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443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1690</c:v>
                </c:pt>
                <c:pt idx="1">
                  <c:v>1692</c:v>
                </c:pt>
                <c:pt idx="2">
                  <c:v>1695</c:v>
                </c:pt>
              </c:numCache>
            </c:numRef>
          </c:val>
          <c:extLst xmlns:c16r2="http://schemas.microsoft.com/office/drawing/2015/06/chart">
            <c:ext xmlns:c16="http://schemas.microsoft.com/office/drawing/2014/chart" uri="{C3380CC4-5D6E-409C-BE32-E72D297353CC}">
              <c16:uniqueId val="{00000000-CC20-4B54-BF0B-666D4FF2E9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521</c:v>
                </c:pt>
                <c:pt idx="1">
                  <c:v>521</c:v>
                </c:pt>
                <c:pt idx="2">
                  <c:v>632</c:v>
                </c:pt>
              </c:numCache>
            </c:numRef>
          </c:val>
          <c:extLst xmlns:c16r2="http://schemas.microsoft.com/office/drawing/2015/06/chart">
            <c:ext xmlns:c16="http://schemas.microsoft.com/office/drawing/2014/chart" uri="{C3380CC4-5D6E-409C-BE32-E72D297353CC}">
              <c16:uniqueId val="{00000001-CC20-4B54-BF0B-666D4FF2E9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1681</c:v>
                </c:pt>
                <c:pt idx="1">
                  <c:v>1717</c:v>
                </c:pt>
                <c:pt idx="2">
                  <c:v>2333</c:v>
                </c:pt>
              </c:numCache>
            </c:numRef>
          </c:val>
          <c:extLst xmlns:c16r2="http://schemas.microsoft.com/office/drawing/2015/06/chart">
            <c:ext xmlns:c16="http://schemas.microsoft.com/office/drawing/2014/chart" uri="{C3380CC4-5D6E-409C-BE32-E72D297353CC}">
              <c16:uniqueId val="{00000002-CC20-4B54-BF0B-666D4FF2E90C}"/>
            </c:ext>
          </c:extLst>
        </c:ser>
        <c:dLbls>
          <c:showLegendKey val="0"/>
          <c:showVal val="0"/>
          <c:showCatName val="0"/>
          <c:showSerName val="0"/>
          <c:showPercent val="0"/>
          <c:showBubbleSize val="0"/>
        </c:dLbls>
        <c:gapWidth val="120"/>
        <c:overlap val="100"/>
        <c:axId val="510446952"/>
        <c:axId val="510112656"/>
      </c:barChart>
      <c:catAx>
        <c:axId val="510446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0112656"/>
        <c:crosses val="autoZero"/>
        <c:auto val="1"/>
        <c:lblAlgn val="ctr"/>
        <c:lblOffset val="100"/>
        <c:tickLblSkip val="1"/>
        <c:tickMarkSkip val="1"/>
        <c:noMultiLvlLbl val="0"/>
      </c:catAx>
      <c:valAx>
        <c:axId val="510112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0446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503-474D-BAA5-74EB05A236B4}"/>
                </c:ext>
                <c:ext xmlns:c15="http://schemas.microsoft.com/office/drawing/2012/chart" uri="{CE6537A1-D6FC-4f65-9D91-7224C49458BB}">
                  <c15:dlblFieldTable>
                    <c15:dlblFTEntry>
                      <c15:txfldGUID>{826E741F-8812-43B9-807C-3789A61F389C}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503-474D-BAA5-74EB05A236B4}"/>
                </c:ext>
                <c:ext xmlns:c15="http://schemas.microsoft.com/office/drawing/2012/chart" uri="{CE6537A1-D6FC-4f65-9D91-7224C49458BB}">
                  <c15:dlblFieldTable>
                    <c15:dlblFTEntry>
                      <c15:txfldGUID>{766E0DFB-C83C-40E1-BD0F-35793E12F3CB}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503-474D-BAA5-74EB05A236B4}"/>
                </c:ext>
                <c:ext xmlns:c15="http://schemas.microsoft.com/office/drawing/2012/chart" uri="{CE6537A1-D6FC-4f65-9D91-7224C49458BB}">
                  <c15:dlblFieldTable>
                    <c15:dlblFTEntry>
                      <c15:txfldGUID>{5069E131-18B6-42BE-A978-463F62406D14}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503-474D-BAA5-74EB05A236B4}"/>
                </c:ext>
                <c:ext xmlns:c15="http://schemas.microsoft.com/office/drawing/2012/chart" uri="{CE6537A1-D6FC-4f65-9D91-7224C49458BB}">
                  <c15:dlblFieldTable>
                    <c15:dlblFTEntry>
                      <c15:txfldGUID>{35562A4F-E1F8-4EA8-97C9-E14E3E14F927}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503-474D-BAA5-74EB05A236B4}"/>
                </c:ext>
                <c:ext xmlns:c15="http://schemas.microsoft.com/office/drawing/2012/chart" uri="{CE6537A1-D6FC-4f65-9D91-7224C49458BB}">
                  <c15:dlblFieldTable>
                    <c15:dlblFTEntry>
                      <c15:txfldGUID>{A9AB3DDE-A76A-4555-8373-544C9E153071}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503-474D-BAA5-74EB05A236B4}"/>
                </c:ext>
                <c:ext xmlns:c15="http://schemas.microsoft.com/office/drawing/2012/chart" uri="{CE6537A1-D6FC-4f65-9D91-7224C49458BB}">
                  <c15:dlblFieldTable>
                    <c15:dlblFTEntry>
                      <c15:txfldGUID>{FAB29067-B820-4B17-8D84-DEB2A65FE2D9}</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503-474D-BAA5-74EB05A236B4}"/>
                </c:ext>
                <c:ext xmlns:c15="http://schemas.microsoft.com/office/drawing/2012/chart" uri="{CE6537A1-D6FC-4f65-9D91-7224C49458BB}">
                  <c15:dlblFieldTable>
                    <c15:dlblFTEntry>
                      <c15:txfldGUID>{F37CE28A-B9AC-43E4-A13C-511AA7642582}</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503-474D-BAA5-74EB05A236B4}"/>
                </c:ext>
                <c:ext xmlns:c15="http://schemas.microsoft.com/office/drawing/2012/chart" uri="{CE6537A1-D6FC-4f65-9D91-7224C49458BB}">
                  <c15:dlblFieldTable>
                    <c15:dlblFTEntry>
                      <c15:txfldGUID>{1BE49B82-A383-4C89-8CAE-4C5A4DE5978E}</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503-474D-BAA5-74EB05A236B4}"/>
                </c:ext>
                <c:ext xmlns:c15="http://schemas.microsoft.com/office/drawing/2012/chart" uri="{CE6537A1-D6FC-4f65-9D91-7224C49458BB}">
                  <c15:dlblFieldTable>
                    <c15:dlblFTEntry>
                      <c15:txfldGUID>{41233582-5B3A-44EF-9EA1-DD71D7F1786F}</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c:v>
                </c:pt>
                <c:pt idx="8">
                  <c:v>66.5</c:v>
                </c:pt>
                <c:pt idx="16">
                  <c:v>67.8</c:v>
                </c:pt>
                <c:pt idx="24">
                  <c:v>68.8</c:v>
                </c:pt>
                <c:pt idx="32">
                  <c:v>70</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503-474D-BAA5-74EB05A236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503-474D-BAA5-74EB05A236B4}"/>
                </c:ext>
                <c:ext xmlns:c15="http://schemas.microsoft.com/office/drawing/2012/chart" uri="{CE6537A1-D6FC-4f65-9D91-7224C49458BB}">
                  <c15:dlblFieldTable>
                    <c15:dlblFTEntry>
                      <c15:txfldGUID>{91F44262-804D-445B-B9D9-4870AB595F11}</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503-474D-BAA5-74EB05A236B4}"/>
                </c:ext>
                <c:ext xmlns:c15="http://schemas.microsoft.com/office/drawing/2012/chart" uri="{CE6537A1-D6FC-4f65-9D91-7224C49458BB}">
                  <c15:dlblFieldTable>
                    <c15:dlblFTEntry>
                      <c15:txfldGUID>{087820CA-00D5-4981-916C-B72F0F384B17}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503-474D-BAA5-74EB05A236B4}"/>
                </c:ext>
                <c:ext xmlns:c15="http://schemas.microsoft.com/office/drawing/2012/chart" uri="{CE6537A1-D6FC-4f65-9D91-7224C49458BB}">
                  <c15:dlblFieldTable>
                    <c15:dlblFTEntry>
                      <c15:txfldGUID>{68774FF9-E24F-456A-8CFE-68B9F9570076}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503-474D-BAA5-74EB05A236B4}"/>
                </c:ext>
                <c:ext xmlns:c15="http://schemas.microsoft.com/office/drawing/2012/chart" uri="{CE6537A1-D6FC-4f65-9D91-7224C49458BB}">
                  <c15:dlblFieldTable>
                    <c15:dlblFTEntry>
                      <c15:txfldGUID>{258B7C05-04EB-42D8-AD82-A3958A3B2E28}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503-474D-BAA5-74EB05A236B4}"/>
                </c:ext>
                <c:ext xmlns:c15="http://schemas.microsoft.com/office/drawing/2012/chart" uri="{CE6537A1-D6FC-4f65-9D91-7224C49458BB}">
                  <c15:dlblFieldTable>
                    <c15:dlblFTEntry>
                      <c15:txfldGUID>{9E9A96F3-C045-40DF-BF11-AF9EF388F7BC}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503-474D-BAA5-74EB05A236B4}"/>
                </c:ext>
                <c:ext xmlns:c15="http://schemas.microsoft.com/office/drawing/2012/chart" uri="{CE6537A1-D6FC-4f65-9D91-7224C49458BB}">
                  <c15:dlblFieldTable>
                    <c15:dlblFTEntry>
                      <c15:txfldGUID>{0A41C877-55B6-46FD-928D-53E382ABE3D9}</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503-474D-BAA5-74EB05A236B4}"/>
                </c:ext>
                <c:ext xmlns:c15="http://schemas.microsoft.com/office/drawing/2012/chart" uri="{CE6537A1-D6FC-4f65-9D91-7224C49458BB}">
                  <c15:dlblFieldTable>
                    <c15:dlblFTEntry>
                      <c15:txfldGUID>{99F9BB12-6E45-47BC-A84B-BCA7F9585DC8}</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503-474D-BAA5-74EB05A236B4}"/>
                </c:ext>
                <c:ext xmlns:c15="http://schemas.microsoft.com/office/drawing/2012/chart" uri="{CE6537A1-D6FC-4f65-9D91-7224C49458BB}">
                  <c15:dlblFieldTable>
                    <c15:dlblFTEntry>
                      <c15:txfldGUID>{703AFF23-997B-4DC2-AE24-D8A287ACF7C3}</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503-474D-BAA5-74EB05A236B4}"/>
                </c:ext>
                <c:ext xmlns:c15="http://schemas.microsoft.com/office/drawing/2012/chart" uri="{CE6537A1-D6FC-4f65-9D91-7224C49458BB}">
                  <c15:dlblFieldTable>
                    <c15:dlblFTEntry>
                      <c15:txfldGUID>{C47215EC-EFC8-489C-A312-F85294468491}</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6503-474D-BAA5-74EB05A236B4}"/>
            </c:ext>
          </c:extLst>
        </c:ser>
        <c:dLbls>
          <c:showLegendKey val="0"/>
          <c:showVal val="1"/>
          <c:showCatName val="0"/>
          <c:showSerName val="0"/>
          <c:showPercent val="0"/>
          <c:showBubbleSize val="0"/>
        </c:dLbls>
        <c:axId val="509438768"/>
        <c:axId val="498841720"/>
      </c:scatterChart>
      <c:valAx>
        <c:axId val="509438768"/>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841720"/>
        <c:crosses val="autoZero"/>
        <c:crossBetween val="midCat"/>
      </c:valAx>
      <c:valAx>
        <c:axId val="49884172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9438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F78-45E1-ADBF-38D20E87FD5E}"/>
                </c:ext>
                <c:ext xmlns:c15="http://schemas.microsoft.com/office/drawing/2012/chart" uri="{CE6537A1-D6FC-4f65-9D91-7224C49458BB}">
                  <c15:dlblFieldTable>
                    <c15:dlblFTEntry>
                      <c15:txfldGUID>{E727493D-1535-4A58-A916-D3D3BB9B5BE0}</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F78-45E1-ADBF-38D20E87FD5E}"/>
                </c:ext>
                <c:ext xmlns:c15="http://schemas.microsoft.com/office/drawing/2012/chart" uri="{CE6537A1-D6FC-4f65-9D91-7224C49458BB}">
                  <c15:dlblFieldTable>
                    <c15:dlblFTEntry>
                      <c15:txfldGUID>{5C916310-5FF6-4CAD-ADF1-03E9F77930BD}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F78-45E1-ADBF-38D20E87FD5E}"/>
                </c:ext>
                <c:ext xmlns:c15="http://schemas.microsoft.com/office/drawing/2012/chart" uri="{CE6537A1-D6FC-4f65-9D91-7224C49458BB}">
                  <c15:dlblFieldTable>
                    <c15:dlblFTEntry>
                      <c15:txfldGUID>{9F21F5D9-7154-4776-AB10-0967E403828B}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F78-45E1-ADBF-38D20E87FD5E}"/>
                </c:ext>
                <c:ext xmlns:c15="http://schemas.microsoft.com/office/drawing/2012/chart" uri="{CE6537A1-D6FC-4f65-9D91-7224C49458BB}">
                  <c15:dlblFieldTable>
                    <c15:dlblFTEntry>
                      <c15:txfldGUID>{14854ED4-D4DE-417D-B28C-19ABE0D25DBC}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F78-45E1-ADBF-38D20E87FD5E}"/>
                </c:ext>
                <c:ext xmlns:c15="http://schemas.microsoft.com/office/drawing/2012/chart" uri="{CE6537A1-D6FC-4f65-9D91-7224C49458BB}">
                  <c15:dlblFieldTable>
                    <c15:dlblFTEntry>
                      <c15:txfldGUID>{212F84FD-767E-4E20-8BDC-1FB7A7E670C4}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F78-45E1-ADBF-38D20E87FD5E}"/>
                </c:ext>
                <c:ext xmlns:c15="http://schemas.microsoft.com/office/drawing/2012/chart" uri="{CE6537A1-D6FC-4f65-9D91-7224C49458BB}">
                  <c15:dlblFieldTable>
                    <c15:dlblFTEntry>
                      <c15:txfldGUID>{2B3A5A31-C177-4337-AC5A-5271C98DB49D}</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F78-45E1-ADBF-38D20E87FD5E}"/>
                </c:ext>
                <c:ext xmlns:c15="http://schemas.microsoft.com/office/drawing/2012/chart" uri="{CE6537A1-D6FC-4f65-9D91-7224C49458BB}">
                  <c15:dlblFieldTable>
                    <c15:dlblFTEntry>
                      <c15:txfldGUID>{9780B8FF-A0E1-4057-A0E7-413BF740DDCF}</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F78-45E1-ADBF-38D20E87FD5E}"/>
                </c:ext>
                <c:ext xmlns:c15="http://schemas.microsoft.com/office/drawing/2012/chart" uri="{CE6537A1-D6FC-4f65-9D91-7224C49458BB}">
                  <c15:dlblFieldTable>
                    <c15:dlblFTEntry>
                      <c15:txfldGUID>{8F014BE4-F6A5-4527-90E7-8E827044A6C4}</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F78-45E1-ADBF-38D20E87FD5E}"/>
                </c:ext>
                <c:ext xmlns:c15="http://schemas.microsoft.com/office/drawing/2012/chart" uri="{CE6537A1-D6FC-4f65-9D91-7224C49458BB}">
                  <c15:dlblFieldTable>
                    <c15:dlblFTEntry>
                      <c15:txfldGUID>{5897D00A-CA59-4099-B51E-7F51A2942E6D}</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3.9</c:v>
                </c:pt>
                <c:pt idx="16">
                  <c:v>4.3</c:v>
                </c:pt>
                <c:pt idx="24">
                  <c:v>4.8</c:v>
                </c:pt>
                <c:pt idx="32">
                  <c:v>4.5999999999999996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F78-45E1-ADBF-38D20E87FD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F78-45E1-ADBF-38D20E87FD5E}"/>
                </c:ext>
                <c:ext xmlns:c15="http://schemas.microsoft.com/office/drawing/2012/chart" uri="{CE6537A1-D6FC-4f65-9D91-7224C49458BB}">
                  <c15:dlblFieldTable>
                    <c15:dlblFTEntry>
                      <c15:txfldGUID>{55F74827-1998-4876-90E4-43FE8F3E0385}</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F78-45E1-ADBF-38D20E87FD5E}"/>
                </c:ext>
                <c:ext xmlns:c15="http://schemas.microsoft.com/office/drawing/2012/chart" uri="{CE6537A1-D6FC-4f65-9D91-7224C49458BB}">
                  <c15:dlblFieldTable>
                    <c15:dlblFTEntry>
                      <c15:txfldGUID>{A84FFE15-BE37-46F5-B19E-0E75D650463C}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F78-45E1-ADBF-38D20E87FD5E}"/>
                </c:ext>
                <c:ext xmlns:c15="http://schemas.microsoft.com/office/drawing/2012/chart" uri="{CE6537A1-D6FC-4f65-9D91-7224C49458BB}">
                  <c15:dlblFieldTable>
                    <c15:dlblFTEntry>
                      <c15:txfldGUID>{AD6BF059-1924-475C-98B9-0648D8346583}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F78-45E1-ADBF-38D20E87FD5E}"/>
                </c:ext>
                <c:ext xmlns:c15="http://schemas.microsoft.com/office/drawing/2012/chart" uri="{CE6537A1-D6FC-4f65-9D91-7224C49458BB}">
                  <c15:dlblFieldTable>
                    <c15:dlblFTEntry>
                      <c15:txfldGUID>{36229F6B-3A16-4079-BB3C-3BDE0F44BE14}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F78-45E1-ADBF-38D20E87FD5E}"/>
                </c:ext>
                <c:ext xmlns:c15="http://schemas.microsoft.com/office/drawing/2012/chart" uri="{CE6537A1-D6FC-4f65-9D91-7224C49458BB}">
                  <c15:dlblFieldTable>
                    <c15:dlblFTEntry>
                      <c15:txfldGUID>{9BBAF3D0-553A-46B2-9C2F-9432673825F1}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F78-45E1-ADBF-38D20E87FD5E}"/>
                </c:ext>
                <c:ext xmlns:c15="http://schemas.microsoft.com/office/drawing/2012/chart" uri="{CE6537A1-D6FC-4f65-9D91-7224C49458BB}">
                  <c15:dlblFieldTable>
                    <c15:dlblFTEntry>
                      <c15:txfldGUID>{A877ECF7-826D-4414-ADE7-C548944BFEF9}</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F78-45E1-ADBF-38D20E87FD5E}"/>
                </c:ext>
                <c:ext xmlns:c15="http://schemas.microsoft.com/office/drawing/2012/chart" uri="{CE6537A1-D6FC-4f65-9D91-7224C49458BB}">
                  <c15:dlblFieldTable>
                    <c15:dlblFTEntry>
                      <c15:txfldGUID>{5655EBE5-F6D3-469C-9894-AD5BADF9BE40}</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F78-45E1-ADBF-38D20E87FD5E}"/>
                </c:ext>
                <c:ext xmlns:c15="http://schemas.microsoft.com/office/drawing/2012/chart" uri="{CE6537A1-D6FC-4f65-9D91-7224C49458BB}">
                  <c15:dlblFieldTable>
                    <c15:dlblFTEntry>
                      <c15:txfldGUID>{4EC5EF4C-9DA1-4BBA-BD48-02C100B44C9B}</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F78-45E1-ADBF-38D20E87FD5E}"/>
                </c:ext>
                <c:ext xmlns:c15="http://schemas.microsoft.com/office/drawing/2012/chart" uri="{CE6537A1-D6FC-4f65-9D91-7224C49458BB}">
                  <c15:dlblFieldTable>
                    <c15:dlblFTEntry>
                      <c15:txfldGUID>{266BFADC-7F3D-4A34-8EF6-85FEB3C3D25C}</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xmlns:c16r2="http://schemas.microsoft.com/office/drawing/2015/06/chart">
            <c:ext xmlns:c16="http://schemas.microsoft.com/office/drawing/2014/chart" uri="{C3380CC4-5D6E-409C-BE32-E72D297353CC}">
              <c16:uniqueId val="{00000013-9F78-45E1-ADBF-38D20E87FD5E}"/>
            </c:ext>
          </c:extLst>
        </c:ser>
        <c:dLbls>
          <c:showLegendKey val="0"/>
          <c:showVal val="1"/>
          <c:showCatName val="0"/>
          <c:showSerName val="0"/>
          <c:showPercent val="0"/>
          <c:showBubbleSize val="0"/>
        </c:dLbls>
        <c:axId val="498845248"/>
        <c:axId val="498842112"/>
      </c:scatterChart>
      <c:valAx>
        <c:axId val="498845248"/>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842112"/>
        <c:crosses val="autoZero"/>
        <c:crossBetween val="midCat"/>
      </c:valAx>
      <c:valAx>
        <c:axId val="498842112"/>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8845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実質公債費比率は類似団体と比較しても良好な数値となっている。これは、過去から交付税措置のない地方債などの借入を抑制してきたためである。</a:t>
          </a:r>
        </a:p>
        <a:p>
          <a:r>
            <a:rPr kumimoji="1" lang="ja-JP" altLang="en-US" sz="1400">
              <a:latin typeface="ＭＳ ゴシック" pitchFamily="49" charset="-128"/>
              <a:ea typeface="ＭＳ ゴシック" pitchFamily="49" charset="-128"/>
            </a:rPr>
            <a:t>　但し、公債費は今後も増加が見込まれるため、可能な限り起債額を抑制するとともに交付税措置の有利な起債の借入を検討するなどして財源調達を行っていく。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a:t>
          </a:r>
          <a:r>
            <a:rPr kumimoji="1" lang="en-US" altLang="ja-JP" sz="1400">
              <a:latin typeface="ＭＳ ゴシック" pitchFamily="49" charset="-128"/>
              <a:ea typeface="ＭＳ ゴシック" pitchFamily="49" charset="-128"/>
            </a:rPr>
            <a:t>11,851</a:t>
          </a:r>
          <a:r>
            <a:rPr kumimoji="1" lang="ja-JP" altLang="en-US" sz="1400">
              <a:latin typeface="ＭＳ ゴシック" pitchFamily="49" charset="-128"/>
              <a:ea typeface="ＭＳ ゴシック" pitchFamily="49" charset="-128"/>
            </a:rPr>
            <a:t>百万円となっており、</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から減少が続いている。これは、下水道事業の地方債残高の減少等により、公営企業債等繰入見込額が減少していることが要因である。</a:t>
          </a:r>
        </a:p>
        <a:p>
          <a:r>
            <a:rPr kumimoji="1" lang="ja-JP" altLang="en-US" sz="1400">
              <a:latin typeface="ＭＳ ゴシック" pitchFamily="49" charset="-128"/>
              <a:ea typeface="ＭＳ ゴシック" pitchFamily="49" charset="-128"/>
            </a:rPr>
            <a:t>　充当可能財源等は</a:t>
          </a:r>
          <a:r>
            <a:rPr kumimoji="1" lang="en-US" altLang="ja-JP" sz="1400">
              <a:latin typeface="ＭＳ ゴシック" pitchFamily="49" charset="-128"/>
              <a:ea typeface="ＭＳ ゴシック" pitchFamily="49" charset="-128"/>
            </a:rPr>
            <a:t>14,125</a:t>
          </a:r>
          <a:r>
            <a:rPr kumimoji="1" lang="ja-JP" altLang="en-US" sz="1400">
              <a:latin typeface="ＭＳ ゴシック" pitchFamily="49" charset="-128"/>
              <a:ea typeface="ＭＳ ゴシック" pitchFamily="49" charset="-128"/>
            </a:rPr>
            <a:t>百万円となっており、前年度と比べて増加している。これは、国からの財源などの有効活用や予算の適切な執行管理により、基金残高を維持できたことが主な要因である。</a:t>
          </a:r>
        </a:p>
        <a:p>
          <a:r>
            <a:rPr kumimoji="1" lang="ja-JP" altLang="en-US" sz="1400">
              <a:latin typeface="ＭＳ ゴシック" pitchFamily="49" charset="-128"/>
              <a:ea typeface="ＭＳ ゴシック" pitchFamily="49" charset="-128"/>
            </a:rPr>
            <a:t>　将来負担比率の分子は▲</a:t>
          </a:r>
          <a:r>
            <a:rPr kumimoji="1" lang="en-US" altLang="ja-JP" sz="1400">
              <a:latin typeface="ＭＳ ゴシック" pitchFamily="49" charset="-128"/>
              <a:ea typeface="ＭＳ ゴシック" pitchFamily="49" charset="-128"/>
            </a:rPr>
            <a:t>2,274</a:t>
          </a:r>
          <a:r>
            <a:rPr kumimoji="1" lang="ja-JP" altLang="en-US" sz="1400">
              <a:latin typeface="ＭＳ ゴシック" pitchFamily="49" charset="-128"/>
              <a:ea typeface="ＭＳ ゴシック" pitchFamily="49" charset="-128"/>
            </a:rPr>
            <a:t>百万円であり、前年度に引き続きマイナスとなっている。</a:t>
          </a:r>
        </a:p>
        <a:p>
          <a:r>
            <a:rPr kumimoji="1" lang="ja-JP" altLang="en-US" sz="1400">
              <a:latin typeface="ＭＳ ゴシック" pitchFamily="49" charset="-128"/>
              <a:ea typeface="ＭＳ ゴシック" pitchFamily="49" charset="-128"/>
            </a:rPr>
            <a:t>　今後も良好な数値を継続できるよう財政運営を行う。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福岡県岡垣町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令和３年度は国からの財源などの有効活用や予算の適切な執行管理により、財政調整基金の繰入れを行うことなく財源調整することができたため、積立て額が取崩し額を上回り、基金残高の増加となった。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からの繰入により収支を保っている状況であるため、今後は減少が見込まれる。このため、今後も事業の成果を継続的に検証しながら、事務事業のスリム化の取組みを進め、経常経費の削減を図る。また、企業誘致や定住人口増加により町税等の歳入経常一般財源の確保に努め、基金に頼らない財政運営への転換を進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・公共下水道設置準備基金：公共下水道事業の財源に充てる。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・福祉基金：福祉の向上を目的とし、高齢者福祉事業、障害者福祉事業、児童福祉事業、健康づくり事業などに充てる。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・職員退職準備基金：職員の退職金の財源に充てる。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・まちづくり整備基金：公共施設の建設及び整備等並びに備品等の購入に要する資金に充てる。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かがき応援寄附基金：寄附者が指定したふるさとの自然環境保全に関する事業、ふるさとの教育環境向上に関する事業、ふるさとの地域づくりに関する事業、ふるさとの健康・福祉に関する事業、その他町長が特に必要と認めた事業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百万円（町有財産売払収入等）を積み立て、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百万円（町道改良事業等）を取り崩した。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百万円（認定こども園施設整備事業）を取り崩し、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年度は利子分のみ積み立て、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百万円（認定こども園施設整備事業）を取り崩した。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・職員退職準備基金：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・公共下水道設置準備基金：下水道事業会計への繰出しのため、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・おかがき応援寄附基金：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百万円（乳幼児感染症予防事業等）、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百万円（乳幼児感染症予防事業等）、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百万円（森林保全事業等）を取り崩した。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今後見込まれる支出に対応できるよう、適切に基金の管理運営を行っていく。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令和３年度は、財政調整基金の取り崩しを行っておらず、利子の積立金分のみ増加している。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引き続き、財政調整基金の取り崩しを行わずに収支のバランスを取れるように財政状況の改善に努める。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普通交付税の再算定により追加交付された臨時財政対策債償還基金費分の積み立てにより、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公債費の増加により財政状況が悪化した場合に備え、今後も可能な限り取り崩しを行わないようにする。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FC4FC92A-BCC0-46B8-B65A-136059E978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75E57698-934C-40CE-9D4F-D252CDF89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507F6612-2770-4EE4-AB79-6938528C330A}"/>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218DBABD-69C2-4C6A-B483-3B35C8BF4D5B}"/>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A027D7FE-1F37-4D1C-B479-5CE9DD6CF6C2}"/>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393C1076-BEE5-4D0C-B8B5-66DDA088E1DA}"/>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534FCECF-54B4-4FE6-9A9F-5C5ADC3C34BD}"/>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E74FC78D-1AA2-4C0D-BF50-E01EE52F7F08}"/>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1768F36D-B154-499B-9C05-E366DEA713D4}"/>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5EA198CF-B151-4349-A3B2-250B6AA3E16C}"/>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7D8CC66B-F165-4231-B9E4-35FCBA0D9A2A}"/>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FA5C461C-2235-4F8C-9F89-7311882DDA86}"/>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91C68A6E-0BC9-45FE-AE71-F37B80AD47E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6B0B35E9-2DAC-41AA-8511-CB34ECF9EEB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570E79BD-E3A5-4D15-8CFE-45823BD2C445}"/>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DD5F9DA7-5831-4655-925E-D0B624233B36}"/>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673062A2-5684-45BE-ACCF-E069FAAE608A}"/>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F8B4CC75-A22A-458B-913F-41B91219CAE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ED952EA4-322F-4811-9F99-2B1BEF577DD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2C18A940-B7A2-435B-8839-73D53610653D}"/>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5FB597F3-C573-4EA1-A5FB-45D85A9CB04F}"/>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AD49256C-1CB5-43DB-9624-5173F04E9573}"/>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31,607
31,424
48.64
12,829,386
12,159,384
670,002
6,867,788
8,291,328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03D09A3C-9283-429E-9E68-0DB48EB138D8}"/>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CF0E0D39-E0E1-4914-A11F-FE8EDA1A647C}"/>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1B1321BB-998C-4431-9C9C-8FF99239EE0B}"/>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99638A38-959E-4BAA-812C-A38798AE7468}"/>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F91FE911-52F8-437D-BA88-3502FAB73D86}"/>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BF05DD44-F7E5-4996-A14E-03816742141F}"/>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DB0CC3CC-29AB-409A-AD11-7F4C98741A0B}"/>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7832295C-40AE-4EB6-A704-9480E688112C}"/>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BA52CBF4-582D-458D-95AB-47DDB09A7B43}"/>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D71A0520-4EC9-453A-952C-0934CED54274}"/>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AA6D782C-11EB-482C-9E4A-2F1B084F72C8}"/>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922437E9-225C-4CC9-BECA-87304E9F4599}"/>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C78C0D5F-5DEF-4741-A99C-F2FDA169BF3C}"/>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F5614C4B-8EF8-4623-8B0B-ED130FB35856}"/>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FBA19BDA-77AE-4D3F-8FBE-6A0583DBBC16}"/>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D8AD9342-09F7-488B-8F45-E7ADEAFFCE03}"/>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122BAE11-D4DF-4D98-84A4-53695129AD42}"/>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FB57779D-E6D8-4D38-A535-DEE96608A8DB}"/>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52CCEEF5-F4A0-4000-8C07-1EB0FF933111}"/>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C97446C7-D072-4E4C-A06E-FA9E387559EC}"/>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04653794-4E55-482E-84D7-D51380B225F9}"/>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73C87816-B955-424B-B7D4-3BF6F98EF8D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D1E03BC1-0B75-478C-897D-7BAD2EC0F2D5}"/>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FCC9ECBB-5823-493F-841A-BF90BEBB6C5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DDECD309-29E1-4E6A-A9AD-4B3A2AB57754}"/>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B447762D-6B72-46E2-A17F-DA466BC55EFF}"/>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A7500EAA-F9A4-4D0A-9AC6-472ECBA6C193}"/>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BEA633E4-63D9-4EDF-A54D-4F7FB5DAE36B}"/>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6EF2EE94-25CA-448D-AD71-A81CF7FD045D}"/>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B4009655-F7DF-4FE6-A054-FBBBA102EB6A}"/>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C3D01834-A4E9-42EA-B4F5-D393F587FEF7}"/>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3D029F06-8764-449B-BA41-194F3EEBBC9C}"/>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7E7C589B-E957-4923-A4A5-E57716F56CCA}"/>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C23B6112-AE2F-4D5B-BE2D-207D6D94A768}"/>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983EEB1C-BB39-484B-B1A3-D9A2ED26BE9B}"/>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岡垣町の公共施設は、</a:t>
          </a:r>
          <a:r>
            <a:rPr kumimoji="1" lang="en-US" altLang="ja-JP" sz="1100">
              <a:latin typeface="ＭＳ Ｐゴシック" panose="020B0600070205080204" pitchFamily="50" charset="-128"/>
              <a:ea typeface="ＭＳ Ｐゴシック" panose="020B0600070205080204" pitchFamily="50" charset="-128"/>
            </a:rPr>
            <a:t>1972</a:t>
          </a:r>
          <a:r>
            <a:rPr kumimoji="1" lang="ja-JP" altLang="en-US" sz="1100">
              <a:latin typeface="ＭＳ Ｐゴシック" panose="020B0600070205080204" pitchFamily="50" charset="-128"/>
              <a:ea typeface="ＭＳ Ｐゴシック" panose="020B0600070205080204" pitchFamily="50" charset="-128"/>
            </a:rPr>
            <a:t>年から</a:t>
          </a:r>
          <a:r>
            <a:rPr kumimoji="1" lang="en-US" altLang="ja-JP" sz="1100">
              <a:latin typeface="ＭＳ Ｐゴシック" panose="020B0600070205080204" pitchFamily="50" charset="-128"/>
              <a:ea typeface="ＭＳ Ｐゴシック" panose="020B0600070205080204" pitchFamily="50" charset="-128"/>
            </a:rPr>
            <a:t>1984</a:t>
          </a:r>
          <a:r>
            <a:rPr kumimoji="1" lang="ja-JP" altLang="en-US" sz="1100">
              <a:latin typeface="ＭＳ Ｐゴシック" panose="020B0600070205080204" pitchFamily="50" charset="-128"/>
              <a:ea typeface="ＭＳ Ｐゴシック" panose="020B0600070205080204" pitchFamily="50" charset="-128"/>
            </a:rPr>
            <a:t>年頃に集中的に整備され、すでに築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年以上の建物が約</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割を占めていることなどにより、有形固定資産減価償却率は類似団体より大幅に高い水準にある。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そのような中、平成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年度に策定した岡垣町公共施設等管理計画において、公共施設等の延床面積を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％削減する目標を掲げ、老朽化した施設の集約化・複合化を進めることとしており、長期的な視点により適正な維持管理に努める。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22A8A24D-CFC5-457F-9401-3F5BE4B6A7C9}"/>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E6921BF2-DCFF-4F01-BF9F-0344AC54209A}"/>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797DB057-9F14-4DCB-8765-A14C9F88E74D}"/>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xmlns="" id="{FCE4E602-23CC-4F08-AB2A-BDA5E15D92BC}"/>
            </a:ext>
          </a:extLst>
        </xdr:cNvPr>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xmlns="" id="{4236FA92-733A-4068-802B-EE015F0FCBC8}"/>
            </a:ext>
          </a:extLst>
        </xdr:cNvPr>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xmlns="" id="{109BB189-50D1-429C-9AFC-010950F5B4CB}"/>
            </a:ext>
          </a:extLst>
        </xdr:cNvPr>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xmlns="" id="{0CC7C366-A47D-45A3-909D-77DC9A900636}"/>
            </a:ext>
          </a:extLst>
        </xdr:cNvPr>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xmlns="" id="{61C6883D-D27C-46D0-9942-FE8CA3A40570}"/>
            </a:ext>
          </a:extLst>
        </xdr:cNvPr>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xmlns="" id="{056FDEAB-601F-4BFD-8560-9AE2CEBF7DA6}"/>
            </a:ext>
          </a:extLst>
        </xdr:cNvPr>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xmlns="" id="{FA9509C8-7C43-4A49-B160-AFDDB8294643}"/>
            </a:ext>
          </a:extLst>
        </xdr:cNvPr>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xmlns="" id="{943D1252-539D-4490-B603-B69D56D51279}"/>
            </a:ext>
          </a:extLst>
        </xdr:cNvPr>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xmlns="" id="{A7EDAC98-1F88-4459-92D6-108F6A5D8470}"/>
            </a:ext>
          </a:extLst>
        </xdr:cNvPr>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xmlns="" id="{536D7A04-561F-4637-AC0B-47B14B8BBC13}"/>
            </a:ext>
          </a:extLst>
        </xdr:cNvPr>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xmlns="" id="{39C9D33C-0F09-41C1-AB5E-6F064464E509}"/>
            </a:ext>
          </a:extLst>
        </xdr:cNvPr>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xmlns="" id="{767CF5BA-51B1-414E-B9E9-3A08C6E59B84}"/>
            </a:ext>
          </a:extLst>
        </xdr:cNvPr>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xmlns="" id="{C9000ADB-79B0-43D6-AFCA-1715966A2D83}"/>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xmlns="" id="{0450EC01-7B0B-45F2-82A2-B8D59B83AC92}"/>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xmlns="" id="{AE58BAE0-5972-4C4F-A4F7-EAFDFF370E1D}"/>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a:extLst>
            <a:ext uri="{FF2B5EF4-FFF2-40B4-BE49-F238E27FC236}">
              <a16:creationId xmlns:a16="http://schemas.microsoft.com/office/drawing/2014/main" xmlns="" id="{B14D02AB-21CF-46B8-AA8C-8D1AB72A06BB}"/>
            </a:ext>
          </a:extLst>
        </xdr:cNvPr>
        <xdr:cNvCxnSpPr/>
      </xdr:nvCxnSpPr>
      <xdr:spPr>
        <a:xfrm flipV="1">
          <a:off x="4206240" y="510258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a:extLst>
            <a:ext uri="{FF2B5EF4-FFF2-40B4-BE49-F238E27FC236}">
              <a16:creationId xmlns:a16="http://schemas.microsoft.com/office/drawing/2014/main" xmlns="" id="{D831C212-B868-450F-A346-7D52367D1B9E}"/>
            </a:ext>
          </a:extLst>
        </xdr:cNvPr>
        <xdr:cNvSpPr txBox="1"/>
      </xdr:nvSpPr>
      <xdr:spPr>
        <a:xfrm>
          <a:off x="4258945" y="646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a:extLst>
            <a:ext uri="{FF2B5EF4-FFF2-40B4-BE49-F238E27FC236}">
              <a16:creationId xmlns:a16="http://schemas.microsoft.com/office/drawing/2014/main" xmlns="" id="{3D9176F3-F402-4404-8761-E89462830DB9}"/>
            </a:ext>
          </a:extLst>
        </xdr:cNvPr>
        <xdr:cNvCxnSpPr/>
      </xdr:nvCxnSpPr>
      <xdr:spPr>
        <a:xfrm>
          <a:off x="4119245" y="64569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a:extLst>
            <a:ext uri="{FF2B5EF4-FFF2-40B4-BE49-F238E27FC236}">
              <a16:creationId xmlns:a16="http://schemas.microsoft.com/office/drawing/2014/main" xmlns="" id="{91BC0AF3-EAC7-4AAF-A11B-D53B66C2D603}"/>
            </a:ext>
          </a:extLst>
        </xdr:cNvPr>
        <xdr:cNvSpPr txBox="1"/>
      </xdr:nvSpPr>
      <xdr:spPr>
        <a:xfrm>
          <a:off x="4258945" y="488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a:extLst>
            <a:ext uri="{FF2B5EF4-FFF2-40B4-BE49-F238E27FC236}">
              <a16:creationId xmlns:a16="http://schemas.microsoft.com/office/drawing/2014/main" xmlns="" id="{D34F0374-4211-4D47-BD1C-9859927065F4}"/>
            </a:ext>
          </a:extLst>
        </xdr:cNvPr>
        <xdr:cNvCxnSpPr/>
      </xdr:nvCxnSpPr>
      <xdr:spPr>
        <a:xfrm>
          <a:off x="4119245" y="510258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xmlns="" id="{39452D39-D6AE-473B-A04D-70B8E6E9808E}"/>
            </a:ext>
          </a:extLst>
        </xdr:cNvPr>
        <xdr:cNvSpPr txBox="1"/>
      </xdr:nvSpPr>
      <xdr:spPr>
        <a:xfrm>
          <a:off x="4258945" y="56011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xmlns="" id="{7005E7E6-2C0D-418C-8DB5-5B3944427B75}"/>
            </a:ext>
          </a:extLst>
        </xdr:cNvPr>
        <xdr:cNvSpPr/>
      </xdr:nvSpPr>
      <xdr:spPr>
        <a:xfrm>
          <a:off x="4157345" y="574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xmlns="" id="{5DB61B9F-7614-439B-9D85-475EB1213464}"/>
            </a:ext>
          </a:extLst>
        </xdr:cNvPr>
        <xdr:cNvSpPr/>
      </xdr:nvSpPr>
      <xdr:spPr>
        <a:xfrm>
          <a:off x="3537585" y="5761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a:extLst>
            <a:ext uri="{FF2B5EF4-FFF2-40B4-BE49-F238E27FC236}">
              <a16:creationId xmlns:a16="http://schemas.microsoft.com/office/drawing/2014/main" xmlns="" id="{4BC01290-353E-4CD9-AAA7-909767E86104}"/>
            </a:ext>
          </a:extLst>
        </xdr:cNvPr>
        <xdr:cNvSpPr/>
      </xdr:nvSpPr>
      <xdr:spPr>
        <a:xfrm>
          <a:off x="2867025" y="572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xmlns="" id="{142558ED-52DE-4AAD-9162-046BF692597A}"/>
            </a:ext>
          </a:extLst>
        </xdr:cNvPr>
        <xdr:cNvSpPr/>
      </xdr:nvSpPr>
      <xdr:spPr>
        <a:xfrm>
          <a:off x="2196465" y="5693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a:extLst>
            <a:ext uri="{FF2B5EF4-FFF2-40B4-BE49-F238E27FC236}">
              <a16:creationId xmlns:a16="http://schemas.microsoft.com/office/drawing/2014/main" xmlns="" id="{73F9ABFF-2035-40AC-AB36-39F7CF409000}"/>
            </a:ext>
          </a:extLst>
        </xdr:cNvPr>
        <xdr:cNvSpPr/>
      </xdr:nvSpPr>
      <xdr:spPr>
        <a:xfrm>
          <a:off x="1525905" y="56379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4D459B19-345A-44F2-B788-D51FDD3DEEEF}"/>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FC30A133-FF38-49D8-9EF2-76C5A9E30B82}"/>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A582E8A2-5814-4B9C-BE2B-6F4D808052A3}"/>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91F8164E-2025-437C-ACC1-44A5044AC205}"/>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C07A4B2D-CF82-4FE3-8111-7E176E4EEBAB}"/>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49439</xdr:rowOff>
    </xdr:from>
    <xdr:to>
      <xdr:col>23</xdr:col>
      <xdr:colOff>136525</xdr:colOff>
      <xdr:row>31</xdr:row>
      <xdr:rowOff>151039</xdr:rowOff>
    </xdr:to>
    <xdr:sp macro="" textlink="">
      <xdr:nvSpPr>
        <xdr:cNvPr id="93" name="楕円 92">
          <a:extLst>
            <a:ext uri="{FF2B5EF4-FFF2-40B4-BE49-F238E27FC236}">
              <a16:creationId xmlns:a16="http://schemas.microsoft.com/office/drawing/2014/main" xmlns="" id="{988F3DFB-6279-4EA0-8BC9-4F1B96DF24C3}"/>
            </a:ext>
          </a:extLst>
        </xdr:cNvPr>
        <xdr:cNvSpPr/>
      </xdr:nvSpPr>
      <xdr:spPr>
        <a:xfrm>
          <a:off x="4157345" y="60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27866</xdr:rowOff>
    </xdr:from>
    <xdr:ext cx="405111" cy="259045"/>
    <xdr:sp macro="" textlink="">
      <xdr:nvSpPr>
        <xdr:cNvPr id="94" name="有形固定資産減価償却率該当値テキスト">
          <a:extLst>
            <a:ext uri="{FF2B5EF4-FFF2-40B4-BE49-F238E27FC236}">
              <a16:creationId xmlns:a16="http://schemas.microsoft.com/office/drawing/2014/main" xmlns="" id="{E1E4C3AF-D2AF-4ED7-8746-1A31020C5AE5}"/>
            </a:ext>
          </a:extLst>
        </xdr:cNvPr>
        <xdr:cNvSpPr txBox="1"/>
      </xdr:nvSpPr>
      <xdr:spPr>
        <a:xfrm>
          <a:off x="4258945" y="599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12428</xdr:rowOff>
    </xdr:from>
    <xdr:to>
      <xdr:col>19</xdr:col>
      <xdr:colOff>187325</xdr:colOff>
      <xdr:row>31</xdr:row>
      <xdr:rowOff>114028</xdr:rowOff>
    </xdr:to>
    <xdr:sp macro="" textlink="">
      <xdr:nvSpPr>
        <xdr:cNvPr id="95" name="楕円 94">
          <a:extLst>
            <a:ext uri="{FF2B5EF4-FFF2-40B4-BE49-F238E27FC236}">
              <a16:creationId xmlns:a16="http://schemas.microsoft.com/office/drawing/2014/main" xmlns="" id="{0DCDB51B-2E21-45CC-A711-435614BD31F3}"/>
            </a:ext>
          </a:extLst>
        </xdr:cNvPr>
        <xdr:cNvSpPr/>
      </xdr:nvSpPr>
      <xdr:spPr>
        <a:xfrm>
          <a:off x="3537585" y="59788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63228</xdr:rowOff>
    </xdr:from>
    <xdr:to>
      <xdr:col>23</xdr:col>
      <xdr:colOff>85725</xdr:colOff>
      <xdr:row>31</xdr:row>
      <xdr:rowOff>100239</xdr:rowOff>
    </xdr:to>
    <xdr:cxnSp macro="">
      <xdr:nvCxnSpPr>
        <xdr:cNvPr id="96" name="直線コネクタ 95">
          <a:extLst>
            <a:ext uri="{FF2B5EF4-FFF2-40B4-BE49-F238E27FC236}">
              <a16:creationId xmlns:a16="http://schemas.microsoft.com/office/drawing/2014/main" xmlns="" id="{913BD8BE-CBDC-49DE-9C10-AAC8A401C4EA}"/>
            </a:ext>
          </a:extLst>
        </xdr:cNvPr>
        <xdr:cNvCxnSpPr/>
      </xdr:nvCxnSpPr>
      <xdr:spPr>
        <a:xfrm>
          <a:off x="3588385" y="6029688"/>
          <a:ext cx="61976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97" name="楕円 96">
          <a:extLst>
            <a:ext uri="{FF2B5EF4-FFF2-40B4-BE49-F238E27FC236}">
              <a16:creationId xmlns:a16="http://schemas.microsoft.com/office/drawing/2014/main" xmlns="" id="{EC9ABDD5-AB42-46B6-86BF-2BF28306C588}"/>
            </a:ext>
          </a:extLst>
        </xdr:cNvPr>
        <xdr:cNvSpPr/>
      </xdr:nvSpPr>
      <xdr:spPr>
        <a:xfrm>
          <a:off x="2867025" y="5951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63228</xdr:rowOff>
    </xdr:to>
    <xdr:cxnSp macro="">
      <xdr:nvCxnSpPr>
        <xdr:cNvPr id="98" name="直線コネクタ 97">
          <a:extLst>
            <a:ext uri="{FF2B5EF4-FFF2-40B4-BE49-F238E27FC236}">
              <a16:creationId xmlns:a16="http://schemas.microsoft.com/office/drawing/2014/main" xmlns="" id="{33B53FE4-2F68-48F8-BD38-B3E9DBC0003F}"/>
            </a:ext>
          </a:extLst>
        </xdr:cNvPr>
        <xdr:cNvCxnSpPr/>
      </xdr:nvCxnSpPr>
      <xdr:spPr>
        <a:xfrm>
          <a:off x="2917825" y="5998845"/>
          <a:ext cx="67056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112939</xdr:rowOff>
    </xdr:from>
    <xdr:to>
      <xdr:col>11</xdr:col>
      <xdr:colOff>187325</xdr:colOff>
      <xdr:row>31</xdr:row>
      <xdr:rowOff>43089</xdr:rowOff>
    </xdr:to>
    <xdr:sp macro="" textlink="">
      <xdr:nvSpPr>
        <xdr:cNvPr id="99" name="楕円 98">
          <a:extLst>
            <a:ext uri="{FF2B5EF4-FFF2-40B4-BE49-F238E27FC236}">
              <a16:creationId xmlns:a16="http://schemas.microsoft.com/office/drawing/2014/main" xmlns="" id="{37D8AABE-6B7E-4B92-99EA-26FDA41EA9BC}"/>
            </a:ext>
          </a:extLst>
        </xdr:cNvPr>
        <xdr:cNvSpPr/>
      </xdr:nvSpPr>
      <xdr:spPr>
        <a:xfrm>
          <a:off x="2196465" y="59117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163739</xdr:rowOff>
    </xdr:from>
    <xdr:to>
      <xdr:col>15</xdr:col>
      <xdr:colOff>136525</xdr:colOff>
      <xdr:row>31</xdr:row>
      <xdr:rowOff>32385</xdr:rowOff>
    </xdr:to>
    <xdr:cxnSp macro="">
      <xdr:nvCxnSpPr>
        <xdr:cNvPr id="100" name="直線コネクタ 99">
          <a:extLst>
            <a:ext uri="{FF2B5EF4-FFF2-40B4-BE49-F238E27FC236}">
              <a16:creationId xmlns:a16="http://schemas.microsoft.com/office/drawing/2014/main" xmlns="" id="{B579A012-8337-4E84-A1AC-7685D6D194A9}"/>
            </a:ext>
          </a:extLst>
        </xdr:cNvPr>
        <xdr:cNvCxnSpPr/>
      </xdr:nvCxnSpPr>
      <xdr:spPr>
        <a:xfrm>
          <a:off x="2247265" y="5962559"/>
          <a:ext cx="670560" cy="3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82097</xdr:rowOff>
    </xdr:from>
    <xdr:to>
      <xdr:col>7</xdr:col>
      <xdr:colOff>187325</xdr:colOff>
      <xdr:row>31</xdr:row>
      <xdr:rowOff>12247</xdr:rowOff>
    </xdr:to>
    <xdr:sp macro="" textlink="">
      <xdr:nvSpPr>
        <xdr:cNvPr id="101" name="楕円 100">
          <a:extLst>
            <a:ext uri="{FF2B5EF4-FFF2-40B4-BE49-F238E27FC236}">
              <a16:creationId xmlns:a16="http://schemas.microsoft.com/office/drawing/2014/main" xmlns="" id="{7FF71897-AF0A-4D49-A988-111DD19499BF}"/>
            </a:ext>
          </a:extLst>
        </xdr:cNvPr>
        <xdr:cNvSpPr/>
      </xdr:nvSpPr>
      <xdr:spPr>
        <a:xfrm>
          <a:off x="1525905" y="58809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132897</xdr:rowOff>
    </xdr:from>
    <xdr:to>
      <xdr:col>11</xdr:col>
      <xdr:colOff>136525</xdr:colOff>
      <xdr:row>30</xdr:row>
      <xdr:rowOff>163739</xdr:rowOff>
    </xdr:to>
    <xdr:cxnSp macro="">
      <xdr:nvCxnSpPr>
        <xdr:cNvPr id="102" name="直線コネクタ 101">
          <a:extLst>
            <a:ext uri="{FF2B5EF4-FFF2-40B4-BE49-F238E27FC236}">
              <a16:creationId xmlns:a16="http://schemas.microsoft.com/office/drawing/2014/main" xmlns="" id="{907C981B-A0BC-4B0D-9D19-65A7F8DE2DAE}"/>
            </a:ext>
          </a:extLst>
        </xdr:cNvPr>
        <xdr:cNvCxnSpPr/>
      </xdr:nvCxnSpPr>
      <xdr:spPr>
        <a:xfrm>
          <a:off x="1576705" y="5931717"/>
          <a:ext cx="67056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a:extLst>
            <a:ext uri="{FF2B5EF4-FFF2-40B4-BE49-F238E27FC236}">
              <a16:creationId xmlns:a16="http://schemas.microsoft.com/office/drawing/2014/main" xmlns="" id="{5189A784-9FCF-466F-8255-5B5CAA4E5E3E}"/>
            </a:ext>
          </a:extLst>
        </xdr:cNvPr>
        <xdr:cNvSpPr txBox="1"/>
      </xdr:nvSpPr>
      <xdr:spPr>
        <a:xfrm>
          <a:off x="3395989"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104" name="n_2aveValue有形固定資産減価償却率">
          <a:extLst>
            <a:ext uri="{FF2B5EF4-FFF2-40B4-BE49-F238E27FC236}">
              <a16:creationId xmlns:a16="http://schemas.microsoft.com/office/drawing/2014/main" xmlns="" id="{A34231A3-1686-4B73-8B05-338F6A01D16D}"/>
            </a:ext>
          </a:extLst>
        </xdr:cNvPr>
        <xdr:cNvSpPr txBox="1"/>
      </xdr:nvSpPr>
      <xdr:spPr>
        <a:xfrm>
          <a:off x="2738129" y="550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5" name="n_3aveValue有形固定資産減価償却率">
          <a:extLst>
            <a:ext uri="{FF2B5EF4-FFF2-40B4-BE49-F238E27FC236}">
              <a16:creationId xmlns:a16="http://schemas.microsoft.com/office/drawing/2014/main" xmlns="" id="{19AB2869-7527-43AF-A6BC-58B94BFBD511}"/>
            </a:ext>
          </a:extLst>
        </xdr:cNvPr>
        <xdr:cNvSpPr txBox="1"/>
      </xdr:nvSpPr>
      <xdr:spPr>
        <a:xfrm>
          <a:off x="2067569" y="547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106" name="n_4aveValue有形固定資産減価償却率">
          <a:extLst>
            <a:ext uri="{FF2B5EF4-FFF2-40B4-BE49-F238E27FC236}">
              <a16:creationId xmlns:a16="http://schemas.microsoft.com/office/drawing/2014/main" xmlns="" id="{6041E239-9639-40CA-870B-AF6721AD7262}"/>
            </a:ext>
          </a:extLst>
        </xdr:cNvPr>
        <xdr:cNvSpPr txBox="1"/>
      </xdr:nvSpPr>
      <xdr:spPr>
        <a:xfrm>
          <a:off x="1397009" y="5420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105155</xdr:rowOff>
    </xdr:from>
    <xdr:ext cx="405111" cy="259045"/>
    <xdr:sp macro="" textlink="">
      <xdr:nvSpPr>
        <xdr:cNvPr id="107" name="n_1mainValue有形固定資産減価償却率">
          <a:extLst>
            <a:ext uri="{FF2B5EF4-FFF2-40B4-BE49-F238E27FC236}">
              <a16:creationId xmlns:a16="http://schemas.microsoft.com/office/drawing/2014/main" xmlns="" id="{91942191-EB1D-41D4-AE4F-F5FDD99FCF8B}"/>
            </a:ext>
          </a:extLst>
        </xdr:cNvPr>
        <xdr:cNvSpPr txBox="1"/>
      </xdr:nvSpPr>
      <xdr:spPr>
        <a:xfrm>
          <a:off x="3395989" y="6071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74312</xdr:rowOff>
    </xdr:from>
    <xdr:ext cx="405111" cy="259045"/>
    <xdr:sp macro="" textlink="">
      <xdr:nvSpPr>
        <xdr:cNvPr id="108" name="n_2mainValue有形固定資産減価償却率">
          <a:extLst>
            <a:ext uri="{FF2B5EF4-FFF2-40B4-BE49-F238E27FC236}">
              <a16:creationId xmlns:a16="http://schemas.microsoft.com/office/drawing/2014/main" xmlns="" id="{04BCA031-A8C4-4FD6-B575-B9C249F0D151}"/>
            </a:ext>
          </a:extLst>
        </xdr:cNvPr>
        <xdr:cNvSpPr txBox="1"/>
      </xdr:nvSpPr>
      <xdr:spPr>
        <a:xfrm>
          <a:off x="2738129" y="604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34216</xdr:rowOff>
    </xdr:from>
    <xdr:ext cx="405111" cy="259045"/>
    <xdr:sp macro="" textlink="">
      <xdr:nvSpPr>
        <xdr:cNvPr id="109" name="n_3mainValue有形固定資産減価償却率">
          <a:extLst>
            <a:ext uri="{FF2B5EF4-FFF2-40B4-BE49-F238E27FC236}">
              <a16:creationId xmlns:a16="http://schemas.microsoft.com/office/drawing/2014/main" xmlns="" id="{E549B7D6-2DC4-4F8B-B939-9CB697FF62AB}"/>
            </a:ext>
          </a:extLst>
        </xdr:cNvPr>
        <xdr:cNvSpPr txBox="1"/>
      </xdr:nvSpPr>
      <xdr:spPr>
        <a:xfrm>
          <a:off x="2067569" y="600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3374</xdr:rowOff>
    </xdr:from>
    <xdr:ext cx="405111" cy="259045"/>
    <xdr:sp macro="" textlink="">
      <xdr:nvSpPr>
        <xdr:cNvPr id="110" name="n_4mainValue有形固定資産減価償却率">
          <a:extLst>
            <a:ext uri="{FF2B5EF4-FFF2-40B4-BE49-F238E27FC236}">
              <a16:creationId xmlns:a16="http://schemas.microsoft.com/office/drawing/2014/main" xmlns="" id="{8C27A137-47EE-4877-9837-4203F89452AC}"/>
            </a:ext>
          </a:extLst>
        </xdr:cNvPr>
        <xdr:cNvSpPr txBox="1"/>
      </xdr:nvSpPr>
      <xdr:spPr>
        <a:xfrm>
          <a:off x="1397009" y="596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xmlns="" id="{DBC69319-DAC1-4CDF-B95C-B987B439CC8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xmlns="" id="{7250E34A-18C7-4834-97AC-BC79370594DE}"/>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xmlns="" id="{D7B6D844-0E45-41F4-98FB-34509C674697}"/>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xmlns="" id="{46B37D4C-B98E-4BD4-B9A8-BEA0DC143076}"/>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xmlns="" id="{612FA376-522C-4075-9432-700ADEC15A7C}"/>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xmlns="" id="{9DCE5981-7028-4703-8229-2A3C98FF2772}"/>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xmlns="" id="{9AD6039B-6F5B-4251-A3F2-5C7F5D175986}"/>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xmlns="" id="{CAA9C07C-33F1-4895-B33A-1CB6BE459BC9}"/>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xmlns="" id="{3DCCBB14-4AEF-4C00-8595-E218B2D001CC}"/>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xmlns="" id="{71B60BAC-B159-49C8-8346-E076675AEFA3}"/>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xmlns="" id="{4B86BBCC-6C98-4E91-9FCA-243FE02F097F}"/>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xmlns="" id="{D6B8B8E5-0839-4703-966B-99CF0B16F4D4}"/>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xmlns="" id="{B77A7BA8-66E9-451C-862B-A5195BBEA935}"/>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債務償還比率は前年度及び類似団体内平均値を下回った。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年度に策定した岡垣町行政改革推進計画に基づき、経常経費の削減に取り組んできたことや、地方債現在高が減少したことなどが考えられる。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債務償還比率については、平成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年度を上限の目安と捉えており、引き続き、平成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年度を上回らないよう取り組んでいく。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xmlns="" id="{CF890FE3-45E8-4EB9-8CC6-ACDAAA2A8509}"/>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xmlns="" id="{EB4BAD4B-3F5A-4478-BE0A-D51186EC7EC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xmlns="" id="{B31D36B3-54D7-492C-97BC-CF2A35671499}"/>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xmlns="" id="{D20F2E77-DB18-4DA6-AB5B-62BD959A21FB}"/>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xmlns="" id="{DE414424-6489-4FF5-93A2-CB3BAEA69668}"/>
            </a:ext>
          </a:extLst>
        </xdr:cNvPr>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xmlns="" id="{7A1DB0B5-B5C6-4BF8-B1B5-71C920E08D95}"/>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xmlns="" id="{A5390F19-9B86-41CE-9E57-6BFEE400AB9E}"/>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xmlns="" id="{09F190B2-C43A-461B-AAFA-1D7DB4640FE8}"/>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xmlns="" id="{72BA79F1-AD15-44E2-888E-5ED59F64FFAC}"/>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xmlns="" id="{E0137A10-2F08-4030-B750-35FD001BAABF}"/>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xmlns="" id="{87BC8C01-C6AB-4BAA-A896-42E1423FAC6B}"/>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xmlns="" id="{AA6E11D7-8C39-4870-A9C4-9AC2645349D4}"/>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xmlns="" id="{7B022CB9-08AC-45CE-916F-64CCAE1E3C89}"/>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9AD0A52C-242E-416E-8137-5BCCCBF6EE6E}"/>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E8037C3D-EA5E-444F-9D2A-5FECFDAE5952}"/>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a:extLst>
            <a:ext uri="{FF2B5EF4-FFF2-40B4-BE49-F238E27FC236}">
              <a16:creationId xmlns:a16="http://schemas.microsoft.com/office/drawing/2014/main" xmlns="" id="{56B6282F-F22C-4888-9762-264188D66D3F}"/>
            </a:ext>
          </a:extLst>
        </xdr:cNvPr>
        <xdr:cNvCxnSpPr/>
      </xdr:nvCxnSpPr>
      <xdr:spPr>
        <a:xfrm flipV="1">
          <a:off x="13027660" y="5211868"/>
          <a:ext cx="1269" cy="12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a:extLst>
            <a:ext uri="{FF2B5EF4-FFF2-40B4-BE49-F238E27FC236}">
              <a16:creationId xmlns:a16="http://schemas.microsoft.com/office/drawing/2014/main" xmlns="" id="{74C79EE1-40E5-48F5-B337-2D34651D2C9B}"/>
            </a:ext>
          </a:extLst>
        </xdr:cNvPr>
        <xdr:cNvSpPr txBox="1"/>
      </xdr:nvSpPr>
      <xdr:spPr>
        <a:xfrm>
          <a:off x="13080365" y="64231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a:extLst>
            <a:ext uri="{FF2B5EF4-FFF2-40B4-BE49-F238E27FC236}">
              <a16:creationId xmlns:a16="http://schemas.microsoft.com/office/drawing/2014/main" xmlns="" id="{62429527-0545-48D6-9D93-4696924FF0C2}"/>
            </a:ext>
          </a:extLst>
        </xdr:cNvPr>
        <xdr:cNvCxnSpPr/>
      </xdr:nvCxnSpPr>
      <xdr:spPr>
        <a:xfrm>
          <a:off x="12963525" y="6419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xmlns="" id="{F778B1ED-22B5-4EBE-884A-FDF63B16E937}"/>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xmlns="" id="{AD97749E-32E3-4FD7-BE42-CF3AE02C3029}"/>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a:extLst>
            <a:ext uri="{FF2B5EF4-FFF2-40B4-BE49-F238E27FC236}">
              <a16:creationId xmlns:a16="http://schemas.microsoft.com/office/drawing/2014/main" xmlns="" id="{F9A3C531-2835-4F60-8B62-A11FCB64CAA7}"/>
            </a:ext>
          </a:extLst>
        </xdr:cNvPr>
        <xdr:cNvSpPr txBox="1"/>
      </xdr:nvSpPr>
      <xdr:spPr>
        <a:xfrm>
          <a:off x="13080365" y="5620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a:extLst>
            <a:ext uri="{FF2B5EF4-FFF2-40B4-BE49-F238E27FC236}">
              <a16:creationId xmlns:a16="http://schemas.microsoft.com/office/drawing/2014/main" xmlns="" id="{9A14DD2E-D028-4913-8663-8CEEAAA8C5C5}"/>
            </a:ext>
          </a:extLst>
        </xdr:cNvPr>
        <xdr:cNvSpPr/>
      </xdr:nvSpPr>
      <xdr:spPr>
        <a:xfrm>
          <a:off x="13001625" y="56386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a:extLst>
            <a:ext uri="{FF2B5EF4-FFF2-40B4-BE49-F238E27FC236}">
              <a16:creationId xmlns:a16="http://schemas.microsoft.com/office/drawing/2014/main" xmlns="" id="{EF674F2F-A78A-4265-A0B6-676AE2758056}"/>
            </a:ext>
          </a:extLst>
        </xdr:cNvPr>
        <xdr:cNvSpPr/>
      </xdr:nvSpPr>
      <xdr:spPr>
        <a:xfrm>
          <a:off x="12359005" y="58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a:extLst>
            <a:ext uri="{FF2B5EF4-FFF2-40B4-BE49-F238E27FC236}">
              <a16:creationId xmlns:a16="http://schemas.microsoft.com/office/drawing/2014/main" xmlns="" id="{1D9EE2A2-A09E-4F72-9F57-57AAC3D48FB0}"/>
            </a:ext>
          </a:extLst>
        </xdr:cNvPr>
        <xdr:cNvSpPr/>
      </xdr:nvSpPr>
      <xdr:spPr>
        <a:xfrm>
          <a:off x="11688445" y="58722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a:extLst>
            <a:ext uri="{FF2B5EF4-FFF2-40B4-BE49-F238E27FC236}">
              <a16:creationId xmlns:a16="http://schemas.microsoft.com/office/drawing/2014/main" xmlns="" id="{1EE4D4B8-39CB-4660-9FCD-A17FD0EA2966}"/>
            </a:ext>
          </a:extLst>
        </xdr:cNvPr>
        <xdr:cNvSpPr/>
      </xdr:nvSpPr>
      <xdr:spPr>
        <a:xfrm>
          <a:off x="11017885" y="58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a:extLst>
            <a:ext uri="{FF2B5EF4-FFF2-40B4-BE49-F238E27FC236}">
              <a16:creationId xmlns:a16="http://schemas.microsoft.com/office/drawing/2014/main" xmlns="" id="{CBDB3964-D0B8-4E28-AD44-5747ADDE4047}"/>
            </a:ext>
          </a:extLst>
        </xdr:cNvPr>
        <xdr:cNvSpPr/>
      </xdr:nvSpPr>
      <xdr:spPr>
        <a:xfrm>
          <a:off x="10347325" y="585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28F3FEDA-B3A1-42DD-9E3B-6F9CE2FB91AD}"/>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D11BB993-F45A-45C3-9332-C77C94BF9C01}"/>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1A6CD0E2-2078-46FA-9140-A1ECC83AABC6}"/>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412D28A2-4B46-42A0-B681-9E8BE81A7F37}"/>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5E557485-CE79-4400-90EF-7F378ED0467F}"/>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112353</xdr:rowOff>
    </xdr:from>
    <xdr:to>
      <xdr:col>76</xdr:col>
      <xdr:colOff>73025</xdr:colOff>
      <xdr:row>29</xdr:row>
      <xdr:rowOff>42503</xdr:rowOff>
    </xdr:to>
    <xdr:sp macro="" textlink="">
      <xdr:nvSpPr>
        <xdr:cNvPr id="155" name="楕円 154">
          <a:extLst>
            <a:ext uri="{FF2B5EF4-FFF2-40B4-BE49-F238E27FC236}">
              <a16:creationId xmlns:a16="http://schemas.microsoft.com/office/drawing/2014/main" xmlns="" id="{D670D412-9EB3-4A91-9E78-85D740222D68}"/>
            </a:ext>
          </a:extLst>
        </xdr:cNvPr>
        <xdr:cNvSpPr/>
      </xdr:nvSpPr>
      <xdr:spPr>
        <a:xfrm>
          <a:off x="13001625" y="55758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135230</xdr:rowOff>
    </xdr:from>
    <xdr:ext cx="469744" cy="259045"/>
    <xdr:sp macro="" textlink="">
      <xdr:nvSpPr>
        <xdr:cNvPr id="156" name="債務償還比率該当値テキスト">
          <a:extLst>
            <a:ext uri="{FF2B5EF4-FFF2-40B4-BE49-F238E27FC236}">
              <a16:creationId xmlns:a16="http://schemas.microsoft.com/office/drawing/2014/main" xmlns="" id="{20F5A8A5-A2AD-4474-BE4A-1CFAE1B0A066}"/>
            </a:ext>
          </a:extLst>
        </xdr:cNvPr>
        <xdr:cNvSpPr txBox="1"/>
      </xdr:nvSpPr>
      <xdr:spPr>
        <a:xfrm>
          <a:off x="13080365" y="543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58688</xdr:rowOff>
    </xdr:from>
    <xdr:to>
      <xdr:col>72</xdr:col>
      <xdr:colOff>123825</xdr:colOff>
      <xdr:row>29</xdr:row>
      <xdr:rowOff>160288</xdr:rowOff>
    </xdr:to>
    <xdr:sp macro="" textlink="">
      <xdr:nvSpPr>
        <xdr:cNvPr id="157" name="楕円 156">
          <a:extLst>
            <a:ext uri="{FF2B5EF4-FFF2-40B4-BE49-F238E27FC236}">
              <a16:creationId xmlns:a16="http://schemas.microsoft.com/office/drawing/2014/main" xmlns="" id="{FA76DFC6-50DC-407A-B364-D248E0201E4C}"/>
            </a:ext>
          </a:extLst>
        </xdr:cNvPr>
        <xdr:cNvSpPr/>
      </xdr:nvSpPr>
      <xdr:spPr>
        <a:xfrm>
          <a:off x="12359005" y="56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163153</xdr:rowOff>
    </xdr:from>
    <xdr:to>
      <xdr:col>76</xdr:col>
      <xdr:colOff>22225</xdr:colOff>
      <xdr:row>29</xdr:row>
      <xdr:rowOff>109488</xdr:rowOff>
    </xdr:to>
    <xdr:cxnSp macro="">
      <xdr:nvCxnSpPr>
        <xdr:cNvPr id="158" name="直線コネクタ 157">
          <a:extLst>
            <a:ext uri="{FF2B5EF4-FFF2-40B4-BE49-F238E27FC236}">
              <a16:creationId xmlns:a16="http://schemas.microsoft.com/office/drawing/2014/main" xmlns="" id="{6093F200-1D39-4F96-A072-BD6D0EA64934}"/>
            </a:ext>
          </a:extLst>
        </xdr:cNvPr>
        <xdr:cNvCxnSpPr/>
      </xdr:nvCxnSpPr>
      <xdr:spPr>
        <a:xfrm flipV="1">
          <a:off x="12409805" y="5626693"/>
          <a:ext cx="619760" cy="11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28293</xdr:rowOff>
    </xdr:from>
    <xdr:to>
      <xdr:col>68</xdr:col>
      <xdr:colOff>123825</xdr:colOff>
      <xdr:row>30</xdr:row>
      <xdr:rowOff>129893</xdr:rowOff>
    </xdr:to>
    <xdr:sp macro="" textlink="">
      <xdr:nvSpPr>
        <xdr:cNvPr id="159" name="楕円 158">
          <a:extLst>
            <a:ext uri="{FF2B5EF4-FFF2-40B4-BE49-F238E27FC236}">
              <a16:creationId xmlns:a16="http://schemas.microsoft.com/office/drawing/2014/main" xmlns="" id="{1F650C12-6836-43ED-B372-B2DA7C52E599}"/>
            </a:ext>
          </a:extLst>
        </xdr:cNvPr>
        <xdr:cNvSpPr/>
      </xdr:nvSpPr>
      <xdr:spPr>
        <a:xfrm>
          <a:off x="11688445" y="582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109488</xdr:rowOff>
    </xdr:from>
    <xdr:to>
      <xdr:col>72</xdr:col>
      <xdr:colOff>73025</xdr:colOff>
      <xdr:row>30</xdr:row>
      <xdr:rowOff>79093</xdr:rowOff>
    </xdr:to>
    <xdr:cxnSp macro="">
      <xdr:nvCxnSpPr>
        <xdr:cNvPr id="160" name="直線コネクタ 159">
          <a:extLst>
            <a:ext uri="{FF2B5EF4-FFF2-40B4-BE49-F238E27FC236}">
              <a16:creationId xmlns:a16="http://schemas.microsoft.com/office/drawing/2014/main" xmlns="" id="{97B115F2-513F-4E6D-B117-70AADFDA74EB}"/>
            </a:ext>
          </a:extLst>
        </xdr:cNvPr>
        <xdr:cNvCxnSpPr/>
      </xdr:nvCxnSpPr>
      <xdr:spPr>
        <a:xfrm flipV="1">
          <a:off x="11739245" y="5740668"/>
          <a:ext cx="670560" cy="13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74711</xdr:rowOff>
    </xdr:from>
    <xdr:to>
      <xdr:col>64</xdr:col>
      <xdr:colOff>123825</xdr:colOff>
      <xdr:row>31</xdr:row>
      <xdr:rowOff>4861</xdr:rowOff>
    </xdr:to>
    <xdr:sp macro="" textlink="">
      <xdr:nvSpPr>
        <xdr:cNvPr id="161" name="楕円 160">
          <a:extLst>
            <a:ext uri="{FF2B5EF4-FFF2-40B4-BE49-F238E27FC236}">
              <a16:creationId xmlns:a16="http://schemas.microsoft.com/office/drawing/2014/main" xmlns="" id="{21B4558C-6B58-4E72-A4F2-09DA211ACD02}"/>
            </a:ext>
          </a:extLst>
        </xdr:cNvPr>
        <xdr:cNvSpPr/>
      </xdr:nvSpPr>
      <xdr:spPr>
        <a:xfrm>
          <a:off x="11017885" y="5873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79093</xdr:rowOff>
    </xdr:from>
    <xdr:to>
      <xdr:col>68</xdr:col>
      <xdr:colOff>73025</xdr:colOff>
      <xdr:row>30</xdr:row>
      <xdr:rowOff>125511</xdr:rowOff>
    </xdr:to>
    <xdr:cxnSp macro="">
      <xdr:nvCxnSpPr>
        <xdr:cNvPr id="162" name="直線コネクタ 161">
          <a:extLst>
            <a:ext uri="{FF2B5EF4-FFF2-40B4-BE49-F238E27FC236}">
              <a16:creationId xmlns:a16="http://schemas.microsoft.com/office/drawing/2014/main" xmlns="" id="{77CB707E-7E11-4C29-9D9C-A565B46FE9B4}"/>
            </a:ext>
          </a:extLst>
        </xdr:cNvPr>
        <xdr:cNvCxnSpPr/>
      </xdr:nvCxnSpPr>
      <xdr:spPr>
        <a:xfrm flipV="1">
          <a:off x="11068685" y="5877913"/>
          <a:ext cx="670560" cy="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166829</xdr:rowOff>
    </xdr:from>
    <xdr:to>
      <xdr:col>60</xdr:col>
      <xdr:colOff>123825</xdr:colOff>
      <xdr:row>31</xdr:row>
      <xdr:rowOff>96979</xdr:rowOff>
    </xdr:to>
    <xdr:sp macro="" textlink="">
      <xdr:nvSpPr>
        <xdr:cNvPr id="163" name="楕円 162">
          <a:extLst>
            <a:ext uri="{FF2B5EF4-FFF2-40B4-BE49-F238E27FC236}">
              <a16:creationId xmlns:a16="http://schemas.microsoft.com/office/drawing/2014/main" xmlns="" id="{F5CDE445-AE76-45A0-996C-7B53010777CA}"/>
            </a:ext>
          </a:extLst>
        </xdr:cNvPr>
        <xdr:cNvSpPr/>
      </xdr:nvSpPr>
      <xdr:spPr>
        <a:xfrm>
          <a:off x="10347325" y="5965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125511</xdr:rowOff>
    </xdr:from>
    <xdr:to>
      <xdr:col>64</xdr:col>
      <xdr:colOff>73025</xdr:colOff>
      <xdr:row>31</xdr:row>
      <xdr:rowOff>46179</xdr:rowOff>
    </xdr:to>
    <xdr:cxnSp macro="">
      <xdr:nvCxnSpPr>
        <xdr:cNvPr id="164" name="直線コネクタ 163">
          <a:extLst>
            <a:ext uri="{FF2B5EF4-FFF2-40B4-BE49-F238E27FC236}">
              <a16:creationId xmlns:a16="http://schemas.microsoft.com/office/drawing/2014/main" xmlns="" id="{5CAE51AE-2B23-44BD-9E54-CD74D95E6336}"/>
            </a:ext>
          </a:extLst>
        </xdr:cNvPr>
        <xdr:cNvCxnSpPr/>
      </xdr:nvCxnSpPr>
      <xdr:spPr>
        <a:xfrm flipV="1">
          <a:off x="10398125" y="5924331"/>
          <a:ext cx="670560" cy="8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5" name="n_1aveValue債務償還比率">
          <a:extLst>
            <a:ext uri="{FF2B5EF4-FFF2-40B4-BE49-F238E27FC236}">
              <a16:creationId xmlns:a16="http://schemas.microsoft.com/office/drawing/2014/main" xmlns="" id="{A3E8707B-5290-41E4-847F-E2431380DEBF}"/>
            </a:ext>
          </a:extLst>
        </xdr:cNvPr>
        <xdr:cNvSpPr txBox="1"/>
      </xdr:nvSpPr>
      <xdr:spPr>
        <a:xfrm>
          <a:off x="12185092" y="590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6" name="n_2aveValue債務償還比率">
          <a:extLst>
            <a:ext uri="{FF2B5EF4-FFF2-40B4-BE49-F238E27FC236}">
              <a16:creationId xmlns:a16="http://schemas.microsoft.com/office/drawing/2014/main" xmlns="" id="{354BFBFB-A74B-4171-8EA9-675900C9246E}"/>
            </a:ext>
          </a:extLst>
        </xdr:cNvPr>
        <xdr:cNvSpPr txBox="1"/>
      </xdr:nvSpPr>
      <xdr:spPr>
        <a:xfrm>
          <a:off x="11527232" y="596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67" name="n_3aveValue債務償還比率">
          <a:extLst>
            <a:ext uri="{FF2B5EF4-FFF2-40B4-BE49-F238E27FC236}">
              <a16:creationId xmlns:a16="http://schemas.microsoft.com/office/drawing/2014/main" xmlns="" id="{BF421058-CCE8-4BB9-994A-916D7EEF0AB4}"/>
            </a:ext>
          </a:extLst>
        </xdr:cNvPr>
        <xdr:cNvSpPr txBox="1"/>
      </xdr:nvSpPr>
      <xdr:spPr>
        <a:xfrm>
          <a:off x="10856672" y="56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68" name="n_4aveValue債務償還比率">
          <a:extLst>
            <a:ext uri="{FF2B5EF4-FFF2-40B4-BE49-F238E27FC236}">
              <a16:creationId xmlns:a16="http://schemas.microsoft.com/office/drawing/2014/main" xmlns="" id="{7522B675-0199-483F-B2BD-C89D3B969652}"/>
            </a:ext>
          </a:extLst>
        </xdr:cNvPr>
        <xdr:cNvSpPr txBox="1"/>
      </xdr:nvSpPr>
      <xdr:spPr>
        <a:xfrm>
          <a:off x="10186112" y="563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5365</xdr:rowOff>
    </xdr:from>
    <xdr:ext cx="469744" cy="259045"/>
    <xdr:sp macro="" textlink="">
      <xdr:nvSpPr>
        <xdr:cNvPr id="169" name="n_1mainValue債務償還比率">
          <a:extLst>
            <a:ext uri="{FF2B5EF4-FFF2-40B4-BE49-F238E27FC236}">
              <a16:creationId xmlns:a16="http://schemas.microsoft.com/office/drawing/2014/main" xmlns="" id="{AA308A05-D670-4B46-B0F0-D5703803A3CB}"/>
            </a:ext>
          </a:extLst>
        </xdr:cNvPr>
        <xdr:cNvSpPr txBox="1"/>
      </xdr:nvSpPr>
      <xdr:spPr>
        <a:xfrm>
          <a:off x="12185092" y="54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146420</xdr:rowOff>
    </xdr:from>
    <xdr:ext cx="469744" cy="259045"/>
    <xdr:sp macro="" textlink="">
      <xdr:nvSpPr>
        <xdr:cNvPr id="170" name="n_2mainValue債務償還比率">
          <a:extLst>
            <a:ext uri="{FF2B5EF4-FFF2-40B4-BE49-F238E27FC236}">
              <a16:creationId xmlns:a16="http://schemas.microsoft.com/office/drawing/2014/main" xmlns="" id="{15C66775-40E1-42ED-804D-FE2D68530916}"/>
            </a:ext>
          </a:extLst>
        </xdr:cNvPr>
        <xdr:cNvSpPr txBox="1"/>
      </xdr:nvSpPr>
      <xdr:spPr>
        <a:xfrm>
          <a:off x="11527232" y="560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167438</xdr:rowOff>
    </xdr:from>
    <xdr:ext cx="469744" cy="259045"/>
    <xdr:sp macro="" textlink="">
      <xdr:nvSpPr>
        <xdr:cNvPr id="171" name="n_3mainValue債務償還比率">
          <a:extLst>
            <a:ext uri="{FF2B5EF4-FFF2-40B4-BE49-F238E27FC236}">
              <a16:creationId xmlns:a16="http://schemas.microsoft.com/office/drawing/2014/main" xmlns="" id="{9BAFD00A-20E3-4C94-AB45-F1018CE230F6}"/>
            </a:ext>
          </a:extLst>
        </xdr:cNvPr>
        <xdr:cNvSpPr txBox="1"/>
      </xdr:nvSpPr>
      <xdr:spPr>
        <a:xfrm>
          <a:off x="10856672" y="596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88106</xdr:rowOff>
    </xdr:from>
    <xdr:ext cx="469744" cy="259045"/>
    <xdr:sp macro="" textlink="">
      <xdr:nvSpPr>
        <xdr:cNvPr id="172" name="n_4mainValue債務償還比率">
          <a:extLst>
            <a:ext uri="{FF2B5EF4-FFF2-40B4-BE49-F238E27FC236}">
              <a16:creationId xmlns:a16="http://schemas.microsoft.com/office/drawing/2014/main" xmlns="" id="{41CDA18F-8519-44E5-ADCC-94BD3BCB6CB1}"/>
            </a:ext>
          </a:extLst>
        </xdr:cNvPr>
        <xdr:cNvSpPr txBox="1"/>
      </xdr:nvSpPr>
      <xdr:spPr>
        <a:xfrm>
          <a:off x="10186112" y="605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xmlns="" id="{5F05F729-AAD2-4531-A22E-7DD65E75E169}"/>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xmlns="" id="{96652547-D74D-4D6A-A1D4-876FBE5F447C}"/>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xmlns="" id="{56BDF45B-2DDF-4A0B-847B-560A1886FA27}"/>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xmlns="" id="{82A54DD2-932B-4BA2-ABE1-2FDF4060CF91}"/>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xmlns="" id="{9AB53884-62E9-40E7-9113-77F15AB6F1A3}"/>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xmlns="" id="{2EF50CF6-D055-4F13-AF2B-940F5C9F89A7}"/>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A34E372-73B3-4A03-8A64-ACA87B56342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123E179A-CCCB-43F5-B0B4-1D25CD9E680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6A290DB5-9FC3-4AD3-9315-EF56A2D3DEED}"/>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2BBEE83-653F-4518-81CB-FE40602F5F9A}"/>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04855EF-DE87-4112-9AC2-A6E53071F0B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6208C79C-9AC8-4D7B-9281-63D21806B64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3ACB9066-BA59-4318-B66D-32A87C6B2406}"/>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5090CDB-4EE9-42D5-B6B9-ACF25BB3C56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8783079-6B19-4738-A33F-7E59C81FB71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0CA3C41-9E75-48D3-8102-05A72F6B505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31,607
31,424
48.64
12,829,386
12,159,384
670,002
6,867,788
8,291,328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D97A9AC-1730-4D7F-8F8F-F7E51594A64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484BF2F-1943-4051-8BBE-72835DB3972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CE1AAA3-B874-4B5D-AC3B-CC9E2D16B6C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EEAED03-E1DC-41AB-9288-6C34B34D06B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45542AD-7515-44F0-9607-8944CB6C092D}"/>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1D8FF00-762B-43D6-8459-596743A526BC}"/>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F9B0093-8385-4659-A437-3AAAB6DCDCCB}"/>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D888B6AC-B9A0-41FA-848B-8BA3A5B21B3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05A8368-C731-44DA-B5F1-B693AC0AF419}"/>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1100402-43FD-45A3-9717-18E04FDDDE2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7F41D34-5D3D-4D37-9CD6-787D5B46F0BA}"/>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281A880-13B8-4466-8E9B-A1111674A823}"/>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8A9963B-3AEB-438E-8B1F-FC246608ACAC}"/>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F6E1D97-A371-45B9-A0C9-FD40BDC69FF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723EB0A-81CB-49B9-AC95-12A273D680E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DE28393-BBB2-4A3F-8E08-E1A1F2252FC4}"/>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986C925F-54A4-481A-B724-24872B7FB865}"/>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A0214D1-1E31-43C2-A6CF-9FF9DFFF1D77}"/>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1D3DC9B6-543A-49D4-B567-4CA3A08B15F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CDAE74A5-A3E4-4CEA-B2B8-0FA6578536EA}"/>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C37A41AA-24AC-4D64-9982-5EB0D428A322}"/>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68CB3720-5011-4C33-A49D-A7F241026053}"/>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3B90FC22-283E-4A44-8946-5D1958E38774}"/>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1ACAAFDA-CA6B-43CA-9C7C-5076FCB97081}"/>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F3E04F72-D68A-43E0-9DB6-B79483906FE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D2FA6857-F8C0-4862-B548-D07F6D7C73C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8435C4B-0F68-4F1E-9E1D-6DC9D7F3571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F407B744-DF79-4A21-9B88-DC9F3D852603}"/>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76C931A1-6D9C-4B5D-AD85-25E220F9DAB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30CBD18A-7605-481E-AE0D-49EA4C4F2CD1}"/>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CC0AC712-B788-47F3-A336-BC299194DD2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B4781BD9-06B8-4A6A-B83B-F7DEEB75B487}"/>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42B89C54-9FEA-43B9-B06E-B9693826F75C}"/>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7FE93C66-FB59-4DF3-AE34-5F32568DA031}"/>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29B737AB-92B0-479E-A756-ED8B79933D9D}"/>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AE0529B6-4C81-4F84-A25B-DB297A56ACCE}"/>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413A7134-E1AB-4CB8-97C1-17C11906F1D2}"/>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FE186C1D-C2CC-4084-ADC1-B68FD943B1F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4C0A7570-9AA4-455D-965E-85BBF803ABF6}"/>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79EC3624-CF1C-4045-AD74-5C3CC7E03A48}"/>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F1F96E9D-610C-4AC5-A382-46E73836841D}"/>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87D3D3F4-E926-4B38-AE75-38570B4E6943}"/>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A0E07497-CBD0-4ABC-AA40-1805FDD81609}"/>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ED11458D-11B7-4CD9-95C2-15BC2C52EE8C}"/>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1B0B9F8D-323E-4F2D-9957-C08D7AFE1DA7}"/>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xmlns="" id="{3D8EF76E-EF6B-4BF7-AB96-EC98E38BD415}"/>
            </a:ext>
          </a:extLst>
        </xdr:cNvPr>
        <xdr:cNvCxnSpPr/>
      </xdr:nvCxnSpPr>
      <xdr:spPr>
        <a:xfrm flipV="1">
          <a:off x="4086225" y="581215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8B77CA51-4D63-45E7-8898-45392D2234A1}"/>
            </a:ext>
          </a:extLst>
        </xdr:cNvPr>
        <xdr:cNvSpPr txBox="1"/>
      </xdr:nvSpPr>
      <xdr:spPr>
        <a:xfrm>
          <a:off x="412496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xmlns="" id="{D58BB182-1A33-4769-ACD5-024C8469790B}"/>
            </a:ext>
          </a:extLst>
        </xdr:cNvPr>
        <xdr:cNvCxnSpPr/>
      </xdr:nvCxnSpPr>
      <xdr:spPr>
        <a:xfrm>
          <a:off x="4020820" y="7067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598DEE3D-AD46-4741-84DB-000B86D2E728}"/>
            </a:ext>
          </a:extLst>
        </xdr:cNvPr>
        <xdr:cNvSpPr txBox="1"/>
      </xdr:nvSpPr>
      <xdr:spPr>
        <a:xfrm>
          <a:off x="412496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xmlns="" id="{308FDC42-01DF-4DF2-BEDA-FE50FC3C7CC7}"/>
            </a:ext>
          </a:extLst>
        </xdr:cNvPr>
        <xdr:cNvCxnSpPr/>
      </xdr:nvCxnSpPr>
      <xdr:spPr>
        <a:xfrm>
          <a:off x="4020820" y="5812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CA264B97-EDEC-4796-8FA9-675E48FA2E4D}"/>
            </a:ext>
          </a:extLst>
        </xdr:cNvPr>
        <xdr:cNvSpPr txBox="1"/>
      </xdr:nvSpPr>
      <xdr:spPr>
        <a:xfrm>
          <a:off x="412496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xmlns="" id="{21BE30C7-418D-4EF4-8903-4F67472E7019}"/>
            </a:ext>
          </a:extLst>
        </xdr:cNvPr>
        <xdr:cNvSpPr/>
      </xdr:nvSpPr>
      <xdr:spPr>
        <a:xfrm>
          <a:off x="403606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xmlns="" id="{CB8F833A-BA41-49BA-A57E-21DC49494DBB}"/>
            </a:ext>
          </a:extLst>
        </xdr:cNvPr>
        <xdr:cNvSpPr/>
      </xdr:nvSpPr>
      <xdr:spPr>
        <a:xfrm>
          <a:off x="3312160" y="63747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xmlns="" id="{FFD3138C-8505-4119-8C78-7263B6F271B2}"/>
            </a:ext>
          </a:extLst>
        </xdr:cNvPr>
        <xdr:cNvSpPr/>
      </xdr:nvSpPr>
      <xdr:spPr>
        <a:xfrm>
          <a:off x="251460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xmlns="" id="{48653C84-875F-4822-976B-57D4D9F53D4A}"/>
            </a:ext>
          </a:extLst>
        </xdr:cNvPr>
        <xdr:cNvSpPr/>
      </xdr:nvSpPr>
      <xdr:spPr>
        <a:xfrm>
          <a:off x="17399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xmlns="" id="{F7A952F7-3872-4F56-A445-35FF0E0A47E7}"/>
            </a:ext>
          </a:extLst>
        </xdr:cNvPr>
        <xdr:cNvSpPr/>
      </xdr:nvSpPr>
      <xdr:spPr>
        <a:xfrm>
          <a:off x="96520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27C16947-D981-483C-BA78-74E8D41CED7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D868E718-3965-4CC7-BB84-FC320F84BBE9}"/>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4B9E309B-AE19-461A-9AC2-A857D1CBB17A}"/>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468B9E37-C9B1-4FFB-B1ED-DBBB185E9FA4}"/>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29F67B5B-52DA-4A33-A0A6-5387D71C3C0C}"/>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73" name="楕円 72">
          <a:extLst>
            <a:ext uri="{FF2B5EF4-FFF2-40B4-BE49-F238E27FC236}">
              <a16:creationId xmlns:a16="http://schemas.microsoft.com/office/drawing/2014/main" xmlns="" id="{24086F59-5297-409F-9051-651F6D12D2C9}"/>
            </a:ext>
          </a:extLst>
        </xdr:cNvPr>
        <xdr:cNvSpPr/>
      </xdr:nvSpPr>
      <xdr:spPr>
        <a:xfrm>
          <a:off x="4036060" y="6449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57167</xdr:rowOff>
    </xdr:from>
    <xdr:ext cx="405111" cy="259045"/>
    <xdr:sp macro="" textlink="">
      <xdr:nvSpPr>
        <xdr:cNvPr id="74" name="【道路】&#10;有形固定資産減価償却率該当値テキスト">
          <a:extLst>
            <a:ext uri="{FF2B5EF4-FFF2-40B4-BE49-F238E27FC236}">
              <a16:creationId xmlns:a16="http://schemas.microsoft.com/office/drawing/2014/main" xmlns="" id="{E2D76B37-4903-4003-A02B-8DE1A6228D28}"/>
            </a:ext>
          </a:extLst>
        </xdr:cNvPr>
        <xdr:cNvSpPr txBox="1"/>
      </xdr:nvSpPr>
      <xdr:spPr>
        <a:xfrm>
          <a:off x="412496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5" name="楕円 74">
          <a:extLst>
            <a:ext uri="{FF2B5EF4-FFF2-40B4-BE49-F238E27FC236}">
              <a16:creationId xmlns:a16="http://schemas.microsoft.com/office/drawing/2014/main" xmlns="" id="{C5FFEA67-6535-4A0B-A6CE-586D615D2DF8}"/>
            </a:ext>
          </a:extLst>
        </xdr:cNvPr>
        <xdr:cNvSpPr/>
      </xdr:nvSpPr>
      <xdr:spPr>
        <a:xfrm>
          <a:off x="3312160" y="6418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129540</xdr:rowOff>
    </xdr:to>
    <xdr:cxnSp macro="">
      <xdr:nvCxnSpPr>
        <xdr:cNvPr id="76" name="直線コネクタ 75">
          <a:extLst>
            <a:ext uri="{FF2B5EF4-FFF2-40B4-BE49-F238E27FC236}">
              <a16:creationId xmlns:a16="http://schemas.microsoft.com/office/drawing/2014/main" xmlns="" id="{3C084788-07ED-4641-B740-77DE31EEC3E9}"/>
            </a:ext>
          </a:extLst>
        </xdr:cNvPr>
        <xdr:cNvCxnSpPr/>
      </xdr:nvCxnSpPr>
      <xdr:spPr>
        <a:xfrm>
          <a:off x="3355340" y="646938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7" name="楕円 76">
          <a:extLst>
            <a:ext uri="{FF2B5EF4-FFF2-40B4-BE49-F238E27FC236}">
              <a16:creationId xmlns:a16="http://schemas.microsoft.com/office/drawing/2014/main" xmlns="" id="{AC498858-C1B9-49CE-9268-E3A425388F0F}"/>
            </a:ext>
          </a:extLst>
        </xdr:cNvPr>
        <xdr:cNvSpPr/>
      </xdr:nvSpPr>
      <xdr:spPr>
        <a:xfrm>
          <a:off x="25146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99060</xdr:rowOff>
    </xdr:to>
    <xdr:cxnSp macro="">
      <xdr:nvCxnSpPr>
        <xdr:cNvPr id="78" name="直線コネクタ 77">
          <a:extLst>
            <a:ext uri="{FF2B5EF4-FFF2-40B4-BE49-F238E27FC236}">
              <a16:creationId xmlns:a16="http://schemas.microsoft.com/office/drawing/2014/main" xmlns="" id="{D0DB07F3-5372-4D12-A02B-A9180BDF84E2}"/>
            </a:ext>
          </a:extLst>
        </xdr:cNvPr>
        <xdr:cNvCxnSpPr/>
      </xdr:nvCxnSpPr>
      <xdr:spPr>
        <a:xfrm>
          <a:off x="2565400" y="643890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160655</xdr:rowOff>
    </xdr:from>
    <xdr:to>
      <xdr:col>10</xdr:col>
      <xdr:colOff>165100</xdr:colOff>
      <xdr:row>38</xdr:row>
      <xdr:rowOff>90805</xdr:rowOff>
    </xdr:to>
    <xdr:sp macro="" textlink="">
      <xdr:nvSpPr>
        <xdr:cNvPr id="79" name="楕円 78">
          <a:extLst>
            <a:ext uri="{FF2B5EF4-FFF2-40B4-BE49-F238E27FC236}">
              <a16:creationId xmlns:a16="http://schemas.microsoft.com/office/drawing/2014/main" xmlns="" id="{A8AD4EB4-6D08-44A3-B534-F7D2DBAB9432}"/>
            </a:ext>
          </a:extLst>
        </xdr:cNvPr>
        <xdr:cNvSpPr/>
      </xdr:nvSpPr>
      <xdr:spPr>
        <a:xfrm>
          <a:off x="1739900" y="6363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40005</xdr:rowOff>
    </xdr:from>
    <xdr:to>
      <xdr:col>15</xdr:col>
      <xdr:colOff>50800</xdr:colOff>
      <xdr:row>38</xdr:row>
      <xdr:rowOff>68580</xdr:rowOff>
    </xdr:to>
    <xdr:cxnSp macro="">
      <xdr:nvCxnSpPr>
        <xdr:cNvPr id="80" name="直線コネクタ 79">
          <a:extLst>
            <a:ext uri="{FF2B5EF4-FFF2-40B4-BE49-F238E27FC236}">
              <a16:creationId xmlns:a16="http://schemas.microsoft.com/office/drawing/2014/main" xmlns="" id="{715CA766-7F57-471B-9576-5CA975A5CAAA}"/>
            </a:ext>
          </a:extLst>
        </xdr:cNvPr>
        <xdr:cNvCxnSpPr/>
      </xdr:nvCxnSpPr>
      <xdr:spPr>
        <a:xfrm>
          <a:off x="1790700" y="641032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135890</xdr:rowOff>
    </xdr:from>
    <xdr:to>
      <xdr:col>6</xdr:col>
      <xdr:colOff>38100</xdr:colOff>
      <xdr:row>38</xdr:row>
      <xdr:rowOff>66040</xdr:rowOff>
    </xdr:to>
    <xdr:sp macro="" textlink="">
      <xdr:nvSpPr>
        <xdr:cNvPr id="81" name="楕円 80">
          <a:extLst>
            <a:ext uri="{FF2B5EF4-FFF2-40B4-BE49-F238E27FC236}">
              <a16:creationId xmlns:a16="http://schemas.microsoft.com/office/drawing/2014/main" xmlns="" id="{30AC6C77-FDCF-4EEC-A01B-47E8B7BEB2AB}"/>
            </a:ext>
          </a:extLst>
        </xdr:cNvPr>
        <xdr:cNvSpPr/>
      </xdr:nvSpPr>
      <xdr:spPr>
        <a:xfrm>
          <a:off x="965200" y="6338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15240</xdr:rowOff>
    </xdr:from>
    <xdr:to>
      <xdr:col>10</xdr:col>
      <xdr:colOff>114300</xdr:colOff>
      <xdr:row>38</xdr:row>
      <xdr:rowOff>40005</xdr:rowOff>
    </xdr:to>
    <xdr:cxnSp macro="">
      <xdr:nvCxnSpPr>
        <xdr:cNvPr id="82" name="直線コネクタ 81">
          <a:extLst>
            <a:ext uri="{FF2B5EF4-FFF2-40B4-BE49-F238E27FC236}">
              <a16:creationId xmlns:a16="http://schemas.microsoft.com/office/drawing/2014/main" xmlns="" id="{0379E6DB-D846-4B2F-96A3-A6D7444E191C}"/>
            </a:ext>
          </a:extLst>
        </xdr:cNvPr>
        <xdr:cNvCxnSpPr/>
      </xdr:nvCxnSpPr>
      <xdr:spPr>
        <a:xfrm>
          <a:off x="1008380" y="6385560"/>
          <a:ext cx="7823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xmlns="" id="{AE796ECD-59AC-47A7-953D-22197A98829F}"/>
            </a:ext>
          </a:extLst>
        </xdr:cNvPr>
        <xdr:cNvSpPr txBox="1"/>
      </xdr:nvSpPr>
      <xdr:spPr>
        <a:xfrm>
          <a:off x="317056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xmlns="" id="{5C831523-FD6C-41B8-94A1-635D78575679}"/>
            </a:ext>
          </a:extLst>
        </xdr:cNvPr>
        <xdr:cNvSpPr txBox="1"/>
      </xdr:nvSpPr>
      <xdr:spPr>
        <a:xfrm>
          <a:off x="238570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xmlns="" id="{0E59824E-3940-4FC5-8EE7-EB9D69DF60C6}"/>
            </a:ext>
          </a:extLst>
        </xdr:cNvPr>
        <xdr:cNvSpPr txBox="1"/>
      </xdr:nvSpPr>
      <xdr:spPr>
        <a:xfrm>
          <a:off x="161100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xmlns="" id="{3E8CB610-F4B7-4455-887F-39D1D6BF919D}"/>
            </a:ext>
          </a:extLst>
        </xdr:cNvPr>
        <xdr:cNvSpPr txBox="1"/>
      </xdr:nvSpPr>
      <xdr:spPr>
        <a:xfrm>
          <a:off x="8363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7" name="n_1mainValue【道路】&#10;有形固定資産減価償却率">
          <a:extLst>
            <a:ext uri="{FF2B5EF4-FFF2-40B4-BE49-F238E27FC236}">
              <a16:creationId xmlns:a16="http://schemas.microsoft.com/office/drawing/2014/main" xmlns="" id="{526E464D-7AE8-4B57-8751-AAEC1FCC0D0D}"/>
            </a:ext>
          </a:extLst>
        </xdr:cNvPr>
        <xdr:cNvSpPr txBox="1"/>
      </xdr:nvSpPr>
      <xdr:spPr>
        <a:xfrm>
          <a:off x="317056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8" name="n_2mainValue【道路】&#10;有形固定資産減価償却率">
          <a:extLst>
            <a:ext uri="{FF2B5EF4-FFF2-40B4-BE49-F238E27FC236}">
              <a16:creationId xmlns:a16="http://schemas.microsoft.com/office/drawing/2014/main" xmlns="" id="{3E1152D9-E50C-43AC-8662-54040E4E353A}"/>
            </a:ext>
          </a:extLst>
        </xdr:cNvPr>
        <xdr:cNvSpPr txBox="1"/>
      </xdr:nvSpPr>
      <xdr:spPr>
        <a:xfrm>
          <a:off x="238570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81932</xdr:rowOff>
    </xdr:from>
    <xdr:ext cx="405111" cy="259045"/>
    <xdr:sp macro="" textlink="">
      <xdr:nvSpPr>
        <xdr:cNvPr id="89" name="n_3mainValue【道路】&#10;有形固定資産減価償却率">
          <a:extLst>
            <a:ext uri="{FF2B5EF4-FFF2-40B4-BE49-F238E27FC236}">
              <a16:creationId xmlns:a16="http://schemas.microsoft.com/office/drawing/2014/main" xmlns="" id="{0728C5FC-9F86-46B0-BCEF-F7ABDBE4EF35}"/>
            </a:ext>
          </a:extLst>
        </xdr:cNvPr>
        <xdr:cNvSpPr txBox="1"/>
      </xdr:nvSpPr>
      <xdr:spPr>
        <a:xfrm>
          <a:off x="161100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57167</xdr:rowOff>
    </xdr:from>
    <xdr:ext cx="405111" cy="259045"/>
    <xdr:sp macro="" textlink="">
      <xdr:nvSpPr>
        <xdr:cNvPr id="90" name="n_4mainValue【道路】&#10;有形固定資産減価償却率">
          <a:extLst>
            <a:ext uri="{FF2B5EF4-FFF2-40B4-BE49-F238E27FC236}">
              <a16:creationId xmlns:a16="http://schemas.microsoft.com/office/drawing/2014/main" xmlns="" id="{07A40A71-72C4-4186-9D0D-EE363B331BB8}"/>
            </a:ext>
          </a:extLst>
        </xdr:cNvPr>
        <xdr:cNvSpPr txBox="1"/>
      </xdr:nvSpPr>
      <xdr:spPr>
        <a:xfrm>
          <a:off x="83630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xmlns="" id="{8C5F03B1-F6EC-4464-9253-1480E5A6A85D}"/>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xmlns="" id="{EF1F2168-97E4-4BA1-8671-7A82BE01E75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xmlns="" id="{8EA3186F-9DE6-4DF5-BE75-76FC4B02B9F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xmlns="" id="{C75F79C8-CFAE-4728-9632-E0383C96B57D}"/>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xmlns="" id="{45481146-373C-4627-9FC7-ACEDEF88684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xmlns="" id="{4D2DBC60-D9A0-4F12-8603-68E536D242E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xmlns="" id="{DB0AEE3D-BA06-484A-8CBB-6C4EE60465D9}"/>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xmlns="" id="{C6BAE0CE-22A0-4943-BC90-3C60E89D8FB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xmlns="" id="{ACB7B52D-61C6-4B96-8737-7547E7617C65}"/>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xmlns="" id="{46CC6539-D5D6-4708-A89A-808D3AFBCEC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xmlns="" id="{1EB5ADE1-DF4A-4E36-A70F-8F5EB9F1E201}"/>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xmlns="" id="{5FDFBAB6-84C4-4FD8-9B63-E0C7C9C3294B}"/>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xmlns="" id="{7BC1E2DD-3A8F-4F2E-A2CC-DE064D422CA7}"/>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xmlns="" id="{C985C237-3325-465E-9AFC-04A69B7F4641}"/>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xmlns="" id="{B7095AC7-ED0A-44EE-8D8A-51AE3714056A}"/>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xmlns="" id="{AB4BE543-5552-4FA0-BBC3-173D8119D1FA}"/>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xmlns="" id="{C7410D8F-3904-4A50-8BE9-C32C8CF7278B}"/>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xmlns="" id="{2553BDAB-9783-48A9-9906-23DDE8C367B8}"/>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xmlns="" id="{5AA4C075-9399-4F5D-B6C5-36074AC0AC74}"/>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xmlns="" id="{8CC519C5-FF01-4F0D-8AD5-DE7E7295BF47}"/>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xmlns="" id="{AE8F258F-CD5D-4942-B621-2301897BDB5A}"/>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xmlns="" id="{BB3A3D98-0F6E-4518-A5FF-6BC2B686FAA1}"/>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xmlns="" id="{D14AE167-AD99-4772-AF41-C14AE2902EC8}"/>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xmlns="" id="{8657979E-6C0F-47F1-85E3-DB73844EDB6A}"/>
            </a:ext>
          </a:extLst>
        </xdr:cNvPr>
        <xdr:cNvCxnSpPr/>
      </xdr:nvCxnSpPr>
      <xdr:spPr>
        <a:xfrm flipV="1">
          <a:off x="9219565" y="5829909"/>
          <a:ext cx="0" cy="1172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xmlns="" id="{8C82C8A1-4B38-41E4-A7A1-9A0BF7C0AB1F}"/>
            </a:ext>
          </a:extLst>
        </xdr:cNvPr>
        <xdr:cNvSpPr txBox="1"/>
      </xdr:nvSpPr>
      <xdr:spPr>
        <a:xfrm>
          <a:off x="9258300" y="70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xmlns="" id="{D2290287-9E94-4192-9B8D-8C3A1121745F}"/>
            </a:ext>
          </a:extLst>
        </xdr:cNvPr>
        <xdr:cNvCxnSpPr/>
      </xdr:nvCxnSpPr>
      <xdr:spPr>
        <a:xfrm>
          <a:off x="9154160" y="7002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xmlns="" id="{03AEF779-3CCC-4008-8A70-BC7073CF4822}"/>
            </a:ext>
          </a:extLst>
        </xdr:cNvPr>
        <xdr:cNvSpPr txBox="1"/>
      </xdr:nvSpPr>
      <xdr:spPr>
        <a:xfrm>
          <a:off x="9258300" y="560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xmlns="" id="{F6BF0113-2952-468E-8226-4BC73C5DB165}"/>
            </a:ext>
          </a:extLst>
        </xdr:cNvPr>
        <xdr:cNvCxnSpPr/>
      </xdr:nvCxnSpPr>
      <xdr:spPr>
        <a:xfrm>
          <a:off x="9154160" y="58299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xmlns="" id="{BA95407F-927F-432E-A7C0-8107EDC745BF}"/>
            </a:ext>
          </a:extLst>
        </xdr:cNvPr>
        <xdr:cNvSpPr txBox="1"/>
      </xdr:nvSpPr>
      <xdr:spPr>
        <a:xfrm>
          <a:off x="9258300" y="653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xmlns="" id="{05E7514F-D3B5-4648-95A6-E535EC3A1910}"/>
            </a:ext>
          </a:extLst>
        </xdr:cNvPr>
        <xdr:cNvSpPr/>
      </xdr:nvSpPr>
      <xdr:spPr>
        <a:xfrm>
          <a:off x="9192260" y="667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xmlns="" id="{C5F90573-38B2-4585-AEA2-1A31B47168CB}"/>
            </a:ext>
          </a:extLst>
        </xdr:cNvPr>
        <xdr:cNvSpPr/>
      </xdr:nvSpPr>
      <xdr:spPr>
        <a:xfrm>
          <a:off x="8445500" y="6691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xmlns="" id="{CDEB6254-7E25-4B39-BA0F-9F8DDB15E780}"/>
            </a:ext>
          </a:extLst>
        </xdr:cNvPr>
        <xdr:cNvSpPr/>
      </xdr:nvSpPr>
      <xdr:spPr>
        <a:xfrm>
          <a:off x="7670800" y="6675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xmlns="" id="{D9949DDB-2671-42B6-A61E-C1EDB2E22F80}"/>
            </a:ext>
          </a:extLst>
        </xdr:cNvPr>
        <xdr:cNvSpPr/>
      </xdr:nvSpPr>
      <xdr:spPr>
        <a:xfrm>
          <a:off x="6873240" y="6673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xmlns="" id="{8F52A396-E142-4FE3-A471-F5ECDF85D5A2}"/>
            </a:ext>
          </a:extLst>
        </xdr:cNvPr>
        <xdr:cNvSpPr/>
      </xdr:nvSpPr>
      <xdr:spPr>
        <a:xfrm>
          <a:off x="6098540" y="6689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F2727546-EC5A-470E-B355-86E6032126D5}"/>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FA438D9A-9547-4F9D-8DEF-700F73EDE0E2}"/>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15673070-8598-40A0-8DF0-AAEF37612FDE}"/>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7D5E8DBA-4F67-4E0C-A1FD-88159E855D8E}"/>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D3E67940-008D-4B0A-86DC-BB127C47BA1B}"/>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157226</xdr:rowOff>
    </xdr:from>
    <xdr:to>
      <xdr:col>55</xdr:col>
      <xdr:colOff>50800</xdr:colOff>
      <xdr:row>40</xdr:row>
      <xdr:rowOff>87376</xdr:rowOff>
    </xdr:to>
    <xdr:sp macro="" textlink="">
      <xdr:nvSpPr>
        <xdr:cNvPr id="130" name="楕円 129">
          <a:extLst>
            <a:ext uri="{FF2B5EF4-FFF2-40B4-BE49-F238E27FC236}">
              <a16:creationId xmlns:a16="http://schemas.microsoft.com/office/drawing/2014/main" xmlns="" id="{A9EEE1FC-4EEE-49FE-BCAB-C283286EECD9}"/>
            </a:ext>
          </a:extLst>
        </xdr:cNvPr>
        <xdr:cNvSpPr/>
      </xdr:nvSpPr>
      <xdr:spPr>
        <a:xfrm>
          <a:off x="9192260" y="66951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135653</xdr:rowOff>
    </xdr:from>
    <xdr:ext cx="469744" cy="259045"/>
    <xdr:sp macro="" textlink="">
      <xdr:nvSpPr>
        <xdr:cNvPr id="131" name="【道路】&#10;一人当たり延長該当値テキスト">
          <a:extLst>
            <a:ext uri="{FF2B5EF4-FFF2-40B4-BE49-F238E27FC236}">
              <a16:creationId xmlns:a16="http://schemas.microsoft.com/office/drawing/2014/main" xmlns="" id="{B9FDEBB0-5DAA-4F34-9F80-D8885BD47F1B}"/>
            </a:ext>
          </a:extLst>
        </xdr:cNvPr>
        <xdr:cNvSpPr txBox="1"/>
      </xdr:nvSpPr>
      <xdr:spPr>
        <a:xfrm>
          <a:off x="9258300" y="66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157797</xdr:rowOff>
    </xdr:from>
    <xdr:to>
      <xdr:col>50</xdr:col>
      <xdr:colOff>165100</xdr:colOff>
      <xdr:row>40</xdr:row>
      <xdr:rowOff>87947</xdr:rowOff>
    </xdr:to>
    <xdr:sp macro="" textlink="">
      <xdr:nvSpPr>
        <xdr:cNvPr id="132" name="楕円 131">
          <a:extLst>
            <a:ext uri="{FF2B5EF4-FFF2-40B4-BE49-F238E27FC236}">
              <a16:creationId xmlns:a16="http://schemas.microsoft.com/office/drawing/2014/main" xmlns="" id="{FD3CC156-B135-4E2E-8945-DC3D2F0FF22E}"/>
            </a:ext>
          </a:extLst>
        </xdr:cNvPr>
        <xdr:cNvSpPr/>
      </xdr:nvSpPr>
      <xdr:spPr>
        <a:xfrm>
          <a:off x="8445500" y="66957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36576</xdr:rowOff>
    </xdr:from>
    <xdr:to>
      <xdr:col>55</xdr:col>
      <xdr:colOff>0</xdr:colOff>
      <xdr:row>40</xdr:row>
      <xdr:rowOff>37147</xdr:rowOff>
    </xdr:to>
    <xdr:cxnSp macro="">
      <xdr:nvCxnSpPr>
        <xdr:cNvPr id="133" name="直線コネクタ 132">
          <a:extLst>
            <a:ext uri="{FF2B5EF4-FFF2-40B4-BE49-F238E27FC236}">
              <a16:creationId xmlns:a16="http://schemas.microsoft.com/office/drawing/2014/main" xmlns="" id="{E3537DCD-6CAF-4DD1-93D2-7A9079ABB142}"/>
            </a:ext>
          </a:extLst>
        </xdr:cNvPr>
        <xdr:cNvCxnSpPr/>
      </xdr:nvCxnSpPr>
      <xdr:spPr>
        <a:xfrm flipV="1">
          <a:off x="8496300" y="6742176"/>
          <a:ext cx="7239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159550</xdr:rowOff>
    </xdr:from>
    <xdr:to>
      <xdr:col>46</xdr:col>
      <xdr:colOff>38100</xdr:colOff>
      <xdr:row>40</xdr:row>
      <xdr:rowOff>89700</xdr:rowOff>
    </xdr:to>
    <xdr:sp macro="" textlink="">
      <xdr:nvSpPr>
        <xdr:cNvPr id="134" name="楕円 133">
          <a:extLst>
            <a:ext uri="{FF2B5EF4-FFF2-40B4-BE49-F238E27FC236}">
              <a16:creationId xmlns:a16="http://schemas.microsoft.com/office/drawing/2014/main" xmlns="" id="{E1EB22DD-C702-4C83-9402-0A8E3DAC372A}"/>
            </a:ext>
          </a:extLst>
        </xdr:cNvPr>
        <xdr:cNvSpPr/>
      </xdr:nvSpPr>
      <xdr:spPr>
        <a:xfrm>
          <a:off x="7670800" y="6697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37147</xdr:rowOff>
    </xdr:from>
    <xdr:to>
      <xdr:col>50</xdr:col>
      <xdr:colOff>114300</xdr:colOff>
      <xdr:row>40</xdr:row>
      <xdr:rowOff>38900</xdr:rowOff>
    </xdr:to>
    <xdr:cxnSp macro="">
      <xdr:nvCxnSpPr>
        <xdr:cNvPr id="135" name="直線コネクタ 134">
          <a:extLst>
            <a:ext uri="{FF2B5EF4-FFF2-40B4-BE49-F238E27FC236}">
              <a16:creationId xmlns:a16="http://schemas.microsoft.com/office/drawing/2014/main" xmlns="" id="{BC0C4544-2B81-45DE-8B79-003581250DD6}"/>
            </a:ext>
          </a:extLst>
        </xdr:cNvPr>
        <xdr:cNvCxnSpPr/>
      </xdr:nvCxnSpPr>
      <xdr:spPr>
        <a:xfrm flipV="1">
          <a:off x="7713980" y="6742747"/>
          <a:ext cx="78232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160769</xdr:rowOff>
    </xdr:from>
    <xdr:to>
      <xdr:col>41</xdr:col>
      <xdr:colOff>101600</xdr:colOff>
      <xdr:row>40</xdr:row>
      <xdr:rowOff>90919</xdr:rowOff>
    </xdr:to>
    <xdr:sp macro="" textlink="">
      <xdr:nvSpPr>
        <xdr:cNvPr id="136" name="楕円 135">
          <a:extLst>
            <a:ext uri="{FF2B5EF4-FFF2-40B4-BE49-F238E27FC236}">
              <a16:creationId xmlns:a16="http://schemas.microsoft.com/office/drawing/2014/main" xmlns="" id="{7DA4782E-46BD-4C30-81BA-9DD9EA30FB25}"/>
            </a:ext>
          </a:extLst>
        </xdr:cNvPr>
        <xdr:cNvSpPr/>
      </xdr:nvSpPr>
      <xdr:spPr>
        <a:xfrm>
          <a:off x="6873240" y="6698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38900</xdr:rowOff>
    </xdr:from>
    <xdr:to>
      <xdr:col>45</xdr:col>
      <xdr:colOff>177800</xdr:colOff>
      <xdr:row>40</xdr:row>
      <xdr:rowOff>40119</xdr:rowOff>
    </xdr:to>
    <xdr:cxnSp macro="">
      <xdr:nvCxnSpPr>
        <xdr:cNvPr id="137" name="直線コネクタ 136">
          <a:extLst>
            <a:ext uri="{FF2B5EF4-FFF2-40B4-BE49-F238E27FC236}">
              <a16:creationId xmlns:a16="http://schemas.microsoft.com/office/drawing/2014/main" xmlns="" id="{CF233334-7256-4407-8175-2E15D8B5D59A}"/>
            </a:ext>
          </a:extLst>
        </xdr:cNvPr>
        <xdr:cNvCxnSpPr/>
      </xdr:nvCxnSpPr>
      <xdr:spPr>
        <a:xfrm flipV="1">
          <a:off x="6924040" y="6744500"/>
          <a:ext cx="78994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150368</xdr:rowOff>
    </xdr:from>
    <xdr:to>
      <xdr:col>36</xdr:col>
      <xdr:colOff>165100</xdr:colOff>
      <xdr:row>40</xdr:row>
      <xdr:rowOff>80518</xdr:rowOff>
    </xdr:to>
    <xdr:sp macro="" textlink="">
      <xdr:nvSpPr>
        <xdr:cNvPr id="138" name="楕円 137">
          <a:extLst>
            <a:ext uri="{FF2B5EF4-FFF2-40B4-BE49-F238E27FC236}">
              <a16:creationId xmlns:a16="http://schemas.microsoft.com/office/drawing/2014/main" xmlns="" id="{75552C0B-0569-4D18-8492-8BC04F5040D7}"/>
            </a:ext>
          </a:extLst>
        </xdr:cNvPr>
        <xdr:cNvSpPr/>
      </xdr:nvSpPr>
      <xdr:spPr>
        <a:xfrm>
          <a:off x="6098540" y="6688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29718</xdr:rowOff>
    </xdr:from>
    <xdr:to>
      <xdr:col>41</xdr:col>
      <xdr:colOff>50800</xdr:colOff>
      <xdr:row>40</xdr:row>
      <xdr:rowOff>40119</xdr:rowOff>
    </xdr:to>
    <xdr:cxnSp macro="">
      <xdr:nvCxnSpPr>
        <xdr:cNvPr id="139" name="直線コネクタ 138">
          <a:extLst>
            <a:ext uri="{FF2B5EF4-FFF2-40B4-BE49-F238E27FC236}">
              <a16:creationId xmlns:a16="http://schemas.microsoft.com/office/drawing/2014/main" xmlns="" id="{9525AD7B-6399-426E-8633-0940D8835093}"/>
            </a:ext>
          </a:extLst>
        </xdr:cNvPr>
        <xdr:cNvCxnSpPr/>
      </xdr:nvCxnSpPr>
      <xdr:spPr>
        <a:xfrm>
          <a:off x="6149340" y="6735318"/>
          <a:ext cx="7747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xmlns="" id="{85566FC8-092F-400D-BC9B-1521BB472FC6}"/>
            </a:ext>
          </a:extLst>
        </xdr:cNvPr>
        <xdr:cNvSpPr txBox="1"/>
      </xdr:nvSpPr>
      <xdr:spPr>
        <a:xfrm>
          <a:off x="8271587" y="64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xmlns="" id="{631C71E0-F5F8-462A-821E-4E245D508E0C}"/>
            </a:ext>
          </a:extLst>
        </xdr:cNvPr>
        <xdr:cNvSpPr txBox="1"/>
      </xdr:nvSpPr>
      <xdr:spPr>
        <a:xfrm>
          <a:off x="7509587" y="645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xmlns="" id="{81C7D9D6-E05A-4D3F-86E7-A6A79005E42D}"/>
            </a:ext>
          </a:extLst>
        </xdr:cNvPr>
        <xdr:cNvSpPr txBox="1"/>
      </xdr:nvSpPr>
      <xdr:spPr>
        <a:xfrm>
          <a:off x="6712027" y="64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72331</xdr:rowOff>
    </xdr:from>
    <xdr:ext cx="469744" cy="259045"/>
    <xdr:sp macro="" textlink="">
      <xdr:nvSpPr>
        <xdr:cNvPr id="143" name="n_4aveValue【道路】&#10;一人当たり延長">
          <a:extLst>
            <a:ext uri="{FF2B5EF4-FFF2-40B4-BE49-F238E27FC236}">
              <a16:creationId xmlns:a16="http://schemas.microsoft.com/office/drawing/2014/main" xmlns="" id="{059F90F5-5275-4BAB-A92E-251D605E9BC5}"/>
            </a:ext>
          </a:extLst>
        </xdr:cNvPr>
        <xdr:cNvSpPr txBox="1"/>
      </xdr:nvSpPr>
      <xdr:spPr>
        <a:xfrm>
          <a:off x="5937327" y="677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79074</xdr:rowOff>
    </xdr:from>
    <xdr:ext cx="469744" cy="259045"/>
    <xdr:sp macro="" textlink="">
      <xdr:nvSpPr>
        <xdr:cNvPr id="144" name="n_1mainValue【道路】&#10;一人当たり延長">
          <a:extLst>
            <a:ext uri="{FF2B5EF4-FFF2-40B4-BE49-F238E27FC236}">
              <a16:creationId xmlns:a16="http://schemas.microsoft.com/office/drawing/2014/main" xmlns="" id="{AD550D97-A477-488F-841F-CC0779861B93}"/>
            </a:ext>
          </a:extLst>
        </xdr:cNvPr>
        <xdr:cNvSpPr txBox="1"/>
      </xdr:nvSpPr>
      <xdr:spPr>
        <a:xfrm>
          <a:off x="8271587" y="678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80827</xdr:rowOff>
    </xdr:from>
    <xdr:ext cx="469744" cy="259045"/>
    <xdr:sp macro="" textlink="">
      <xdr:nvSpPr>
        <xdr:cNvPr id="145" name="n_2mainValue【道路】&#10;一人当たり延長">
          <a:extLst>
            <a:ext uri="{FF2B5EF4-FFF2-40B4-BE49-F238E27FC236}">
              <a16:creationId xmlns:a16="http://schemas.microsoft.com/office/drawing/2014/main" xmlns="" id="{275A7C74-7DE7-48A6-BA0D-5B47E1C32C85}"/>
            </a:ext>
          </a:extLst>
        </xdr:cNvPr>
        <xdr:cNvSpPr txBox="1"/>
      </xdr:nvSpPr>
      <xdr:spPr>
        <a:xfrm>
          <a:off x="7509587" y="67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82046</xdr:rowOff>
    </xdr:from>
    <xdr:ext cx="469744" cy="259045"/>
    <xdr:sp macro="" textlink="">
      <xdr:nvSpPr>
        <xdr:cNvPr id="146" name="n_3mainValue【道路】&#10;一人当たり延長">
          <a:extLst>
            <a:ext uri="{FF2B5EF4-FFF2-40B4-BE49-F238E27FC236}">
              <a16:creationId xmlns:a16="http://schemas.microsoft.com/office/drawing/2014/main" xmlns="" id="{DEB7B7CB-AFF5-45F9-AE66-EBE36A2B79E2}"/>
            </a:ext>
          </a:extLst>
        </xdr:cNvPr>
        <xdr:cNvSpPr txBox="1"/>
      </xdr:nvSpPr>
      <xdr:spPr>
        <a:xfrm>
          <a:off x="6712027" y="678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97045</xdr:rowOff>
    </xdr:from>
    <xdr:ext cx="469744" cy="259045"/>
    <xdr:sp macro="" textlink="">
      <xdr:nvSpPr>
        <xdr:cNvPr id="147" name="n_4mainValue【道路】&#10;一人当たり延長">
          <a:extLst>
            <a:ext uri="{FF2B5EF4-FFF2-40B4-BE49-F238E27FC236}">
              <a16:creationId xmlns:a16="http://schemas.microsoft.com/office/drawing/2014/main" xmlns="" id="{F4DD7306-8ECB-40DD-A082-D08C63988CA2}"/>
            </a:ext>
          </a:extLst>
        </xdr:cNvPr>
        <xdr:cNvSpPr txBox="1"/>
      </xdr:nvSpPr>
      <xdr:spPr>
        <a:xfrm>
          <a:off x="5937327"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xmlns="" id="{11BABCAE-F899-4E05-8301-FE4409D974DD}"/>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xmlns="" id="{377E8F9B-E042-40B9-BA06-207F9F58F42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xmlns="" id="{95EF23F8-7C33-49B8-BC23-20E356910BE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xmlns="" id="{CD5BDF7C-5E86-44B0-AE71-CC4F6A5A873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xmlns="" id="{C94B10DC-3F64-4CFA-BF90-277FB5A17F9E}"/>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xmlns="" id="{4C17F3AA-07DF-4C4C-96DE-B45516DDB6FD}"/>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xmlns="" id="{639CD112-CEA7-4702-B752-4F7307E5D5F2}"/>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xmlns="" id="{6A2925F1-A105-4CB3-8E60-D34D81BE1EED}"/>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xmlns="" id="{EC979E58-2751-4126-B768-190FEC2AA6F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xmlns="" id="{AEAEF7F8-C975-48BB-AA85-F8AD894FF1C7}"/>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xmlns="" id="{B9975E04-28E2-4580-AAC2-4E073DCA067C}"/>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xmlns="" id="{BAFBB01C-8B53-44D9-A363-2041E9188A08}"/>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xmlns="" id="{4DE18F63-A125-419C-85DA-1CCD761D2717}"/>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xmlns="" id="{3FFC3AE5-C62D-43DA-B5D4-AEA383C9DD89}"/>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xmlns="" id="{4FC6420C-755A-4533-A02A-1F39C4077A94}"/>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xmlns="" id="{1DC43C16-BAFF-46D5-A7E6-986B34695279}"/>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xmlns="" id="{FB1BA598-0214-4B52-ADFC-6B305A9D7A51}"/>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xmlns="" id="{B53CDBA8-D529-4242-8169-BDBA1D01FFBD}"/>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xmlns="" id="{6149CE89-6399-4432-9F91-FC6F41D40676}"/>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xmlns="" id="{1B6ED91A-2AFF-4ECA-8760-E1A9CE73BA92}"/>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xmlns="" id="{23A391DF-F689-4B0B-B97D-41BB2DBB2171}"/>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xmlns="" id="{EAE92619-76AA-44D3-9D2C-9F40078931EB}"/>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xmlns="" id="{0EB08F10-574A-4964-84AB-12D49349446D}"/>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xmlns="" id="{6D8B1A8F-63D8-447D-978C-8158FE499C6B}"/>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xmlns="" id="{E1EF1ACB-BAE7-437E-B85D-590DD6AA9213}"/>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xmlns="" id="{8C473A04-3701-47C3-89BB-A9A25B1736EB}"/>
            </a:ext>
          </a:extLst>
        </xdr:cNvPr>
        <xdr:cNvCxnSpPr/>
      </xdr:nvCxnSpPr>
      <xdr:spPr>
        <a:xfrm flipV="1">
          <a:off x="4086225" y="9319804"/>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xmlns="" id="{D9476FD1-1EC0-4D97-9AF1-6C25C39B8CB0}"/>
            </a:ext>
          </a:extLst>
        </xdr:cNvPr>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xmlns="" id="{61D8495A-3129-4A07-A648-C54C03578637}"/>
            </a:ext>
          </a:extLst>
        </xdr:cNvPr>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xmlns="" id="{16FC8A3F-81AD-48B7-934C-1FC0F453EECB}"/>
            </a:ext>
          </a:extLst>
        </xdr:cNvPr>
        <xdr:cNvSpPr txBox="1"/>
      </xdr:nvSpPr>
      <xdr:spPr>
        <a:xfrm>
          <a:off x="4124960" y="9098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xmlns="" id="{EAA88D4D-5B9D-4C84-A313-60683061DB94}"/>
            </a:ext>
          </a:extLst>
        </xdr:cNvPr>
        <xdr:cNvCxnSpPr/>
      </xdr:nvCxnSpPr>
      <xdr:spPr>
        <a:xfrm>
          <a:off x="402082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xmlns="" id="{933F4BAF-A1B4-45FD-A49B-A55F8F99C428}"/>
            </a:ext>
          </a:extLst>
        </xdr:cNvPr>
        <xdr:cNvSpPr txBox="1"/>
      </xdr:nvSpPr>
      <xdr:spPr>
        <a:xfrm>
          <a:off x="4124960" y="10048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xmlns="" id="{8D5089BD-821D-4652-9311-1ADAA0E18ACB}"/>
            </a:ext>
          </a:extLst>
        </xdr:cNvPr>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xmlns="" id="{068EE3FC-0FCB-4461-A0C5-B1777852957F}"/>
            </a:ext>
          </a:extLst>
        </xdr:cNvPr>
        <xdr:cNvSpPr/>
      </xdr:nvSpPr>
      <xdr:spPr>
        <a:xfrm>
          <a:off x="331216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xmlns="" id="{62571C55-DDD9-4542-A19A-B791F6B8E954}"/>
            </a:ext>
          </a:extLst>
        </xdr:cNvPr>
        <xdr:cNvSpPr/>
      </xdr:nvSpPr>
      <xdr:spPr>
        <a:xfrm>
          <a:off x="2514600" y="10151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xmlns="" id="{F79610FA-E178-4112-A693-DE0AEAB1A3B7}"/>
            </a:ext>
          </a:extLst>
        </xdr:cNvPr>
        <xdr:cNvSpPr/>
      </xdr:nvSpPr>
      <xdr:spPr>
        <a:xfrm>
          <a:off x="17399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xmlns="" id="{562FD81B-85F8-4E9E-AA38-5811D04C5CC7}"/>
            </a:ext>
          </a:extLst>
        </xdr:cNvPr>
        <xdr:cNvSpPr/>
      </xdr:nvSpPr>
      <xdr:spPr>
        <a:xfrm>
          <a:off x="965200" y="101023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07E893AA-A88E-4362-BDAC-A91EA26B962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21B0140A-8775-41C2-8907-C3F5B9AE9924}"/>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46CA371F-D028-4FF6-9BE0-0862B71BA1C9}"/>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25A27C8D-0870-4E3C-81EB-38923752DA2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4E07D5E9-8444-494B-8968-8FEA2E6244F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136978</xdr:rowOff>
    </xdr:from>
    <xdr:to>
      <xdr:col>24</xdr:col>
      <xdr:colOff>114300</xdr:colOff>
      <xdr:row>61</xdr:row>
      <xdr:rowOff>67128</xdr:rowOff>
    </xdr:to>
    <xdr:sp macro="" textlink="">
      <xdr:nvSpPr>
        <xdr:cNvPr id="189" name="楕円 188">
          <a:extLst>
            <a:ext uri="{FF2B5EF4-FFF2-40B4-BE49-F238E27FC236}">
              <a16:creationId xmlns:a16="http://schemas.microsoft.com/office/drawing/2014/main" xmlns="" id="{5A9A2390-B994-4AC3-B160-5227DFE3F3CB}"/>
            </a:ext>
          </a:extLst>
        </xdr:cNvPr>
        <xdr:cNvSpPr/>
      </xdr:nvSpPr>
      <xdr:spPr>
        <a:xfrm>
          <a:off x="4036060" y="10195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115405</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xmlns="" id="{1E4D0C43-CA58-4C3F-8FAD-26E00C032991}"/>
            </a:ext>
          </a:extLst>
        </xdr:cNvPr>
        <xdr:cNvSpPr txBox="1"/>
      </xdr:nvSpPr>
      <xdr:spPr>
        <a:xfrm>
          <a:off x="4124960"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191" name="楕円 190">
          <a:extLst>
            <a:ext uri="{FF2B5EF4-FFF2-40B4-BE49-F238E27FC236}">
              <a16:creationId xmlns:a16="http://schemas.microsoft.com/office/drawing/2014/main" xmlns="" id="{089B8C6C-C0E7-4EE8-927F-1D36EE056F9E}"/>
            </a:ext>
          </a:extLst>
        </xdr:cNvPr>
        <xdr:cNvSpPr/>
      </xdr:nvSpPr>
      <xdr:spPr>
        <a:xfrm>
          <a:off x="3312160" y="10193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16328</xdr:rowOff>
    </xdr:to>
    <xdr:cxnSp macro="">
      <xdr:nvCxnSpPr>
        <xdr:cNvPr id="192" name="直線コネクタ 191">
          <a:extLst>
            <a:ext uri="{FF2B5EF4-FFF2-40B4-BE49-F238E27FC236}">
              <a16:creationId xmlns:a16="http://schemas.microsoft.com/office/drawing/2014/main" xmlns="" id="{8AAA98BF-C98A-4651-BE71-34966A615FFE}"/>
            </a:ext>
          </a:extLst>
        </xdr:cNvPr>
        <xdr:cNvCxnSpPr/>
      </xdr:nvCxnSpPr>
      <xdr:spPr>
        <a:xfrm>
          <a:off x="3355340" y="10240736"/>
          <a:ext cx="7315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122283</xdr:rowOff>
    </xdr:from>
    <xdr:to>
      <xdr:col>15</xdr:col>
      <xdr:colOff>101600</xdr:colOff>
      <xdr:row>61</xdr:row>
      <xdr:rowOff>52433</xdr:rowOff>
    </xdr:to>
    <xdr:sp macro="" textlink="">
      <xdr:nvSpPr>
        <xdr:cNvPr id="193" name="楕円 192">
          <a:extLst>
            <a:ext uri="{FF2B5EF4-FFF2-40B4-BE49-F238E27FC236}">
              <a16:creationId xmlns:a16="http://schemas.microsoft.com/office/drawing/2014/main" xmlns="" id="{DC4CD865-C59B-4749-AC00-E4D107D910FB}"/>
            </a:ext>
          </a:extLst>
        </xdr:cNvPr>
        <xdr:cNvSpPr/>
      </xdr:nvSpPr>
      <xdr:spPr>
        <a:xfrm>
          <a:off x="2514600" y="10180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1633</xdr:rowOff>
    </xdr:from>
    <xdr:to>
      <xdr:col>19</xdr:col>
      <xdr:colOff>177800</xdr:colOff>
      <xdr:row>61</xdr:row>
      <xdr:rowOff>14696</xdr:rowOff>
    </xdr:to>
    <xdr:cxnSp macro="">
      <xdr:nvCxnSpPr>
        <xdr:cNvPr id="194" name="直線コネクタ 193">
          <a:extLst>
            <a:ext uri="{FF2B5EF4-FFF2-40B4-BE49-F238E27FC236}">
              <a16:creationId xmlns:a16="http://schemas.microsoft.com/office/drawing/2014/main" xmlns="" id="{D961B072-31C8-4FDE-A878-E81A13C356DF}"/>
            </a:ext>
          </a:extLst>
        </xdr:cNvPr>
        <xdr:cNvCxnSpPr/>
      </xdr:nvCxnSpPr>
      <xdr:spPr>
        <a:xfrm>
          <a:off x="2565400" y="10227673"/>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102688</xdr:rowOff>
    </xdr:from>
    <xdr:to>
      <xdr:col>10</xdr:col>
      <xdr:colOff>165100</xdr:colOff>
      <xdr:row>61</xdr:row>
      <xdr:rowOff>32838</xdr:rowOff>
    </xdr:to>
    <xdr:sp macro="" textlink="">
      <xdr:nvSpPr>
        <xdr:cNvPr id="195" name="楕円 194">
          <a:extLst>
            <a:ext uri="{FF2B5EF4-FFF2-40B4-BE49-F238E27FC236}">
              <a16:creationId xmlns:a16="http://schemas.microsoft.com/office/drawing/2014/main" xmlns="" id="{CF96331B-2C11-4CB9-9EBD-3C870B247FDD}"/>
            </a:ext>
          </a:extLst>
        </xdr:cNvPr>
        <xdr:cNvSpPr/>
      </xdr:nvSpPr>
      <xdr:spPr>
        <a:xfrm>
          <a:off x="1739900" y="10161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153488</xdr:rowOff>
    </xdr:from>
    <xdr:to>
      <xdr:col>15</xdr:col>
      <xdr:colOff>50800</xdr:colOff>
      <xdr:row>61</xdr:row>
      <xdr:rowOff>1633</xdr:rowOff>
    </xdr:to>
    <xdr:cxnSp macro="">
      <xdr:nvCxnSpPr>
        <xdr:cNvPr id="196" name="直線コネクタ 195">
          <a:extLst>
            <a:ext uri="{FF2B5EF4-FFF2-40B4-BE49-F238E27FC236}">
              <a16:creationId xmlns:a16="http://schemas.microsoft.com/office/drawing/2014/main" xmlns="" id="{FCFCFE45-8713-4EF0-88A0-59540D439C50}"/>
            </a:ext>
          </a:extLst>
        </xdr:cNvPr>
        <xdr:cNvCxnSpPr/>
      </xdr:nvCxnSpPr>
      <xdr:spPr>
        <a:xfrm>
          <a:off x="1790700" y="10211888"/>
          <a:ext cx="7747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89626</xdr:rowOff>
    </xdr:from>
    <xdr:to>
      <xdr:col>6</xdr:col>
      <xdr:colOff>38100</xdr:colOff>
      <xdr:row>61</xdr:row>
      <xdr:rowOff>19776</xdr:rowOff>
    </xdr:to>
    <xdr:sp macro="" textlink="">
      <xdr:nvSpPr>
        <xdr:cNvPr id="197" name="楕円 196">
          <a:extLst>
            <a:ext uri="{FF2B5EF4-FFF2-40B4-BE49-F238E27FC236}">
              <a16:creationId xmlns:a16="http://schemas.microsoft.com/office/drawing/2014/main" xmlns="" id="{EF1C98F8-7871-4C19-A837-1C9C4D07303A}"/>
            </a:ext>
          </a:extLst>
        </xdr:cNvPr>
        <xdr:cNvSpPr/>
      </xdr:nvSpPr>
      <xdr:spPr>
        <a:xfrm>
          <a:off x="965200" y="10148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140426</xdr:rowOff>
    </xdr:from>
    <xdr:to>
      <xdr:col>10</xdr:col>
      <xdr:colOff>114300</xdr:colOff>
      <xdr:row>60</xdr:row>
      <xdr:rowOff>153488</xdr:rowOff>
    </xdr:to>
    <xdr:cxnSp macro="">
      <xdr:nvCxnSpPr>
        <xdr:cNvPr id="198" name="直線コネクタ 197">
          <a:extLst>
            <a:ext uri="{FF2B5EF4-FFF2-40B4-BE49-F238E27FC236}">
              <a16:creationId xmlns:a16="http://schemas.microsoft.com/office/drawing/2014/main" xmlns="" id="{0A421DBA-002D-462B-9E4D-CCE16CD54DFC}"/>
            </a:ext>
          </a:extLst>
        </xdr:cNvPr>
        <xdr:cNvCxnSpPr/>
      </xdr:nvCxnSpPr>
      <xdr:spPr>
        <a:xfrm>
          <a:off x="1008380" y="10198826"/>
          <a:ext cx="78232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xmlns="" id="{9FA0BB36-8D10-4D30-AED4-E6A0A85E4FE4}"/>
            </a:ext>
          </a:extLst>
        </xdr:cNvPr>
        <xdr:cNvSpPr txBox="1"/>
      </xdr:nvSpPr>
      <xdr:spPr>
        <a:xfrm>
          <a:off x="3170564" y="9971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xmlns="" id="{F309E710-D5E0-42BA-BF05-4ED3FA0BBFA8}"/>
            </a:ext>
          </a:extLst>
        </xdr:cNvPr>
        <xdr:cNvSpPr txBox="1"/>
      </xdr:nvSpPr>
      <xdr:spPr>
        <a:xfrm>
          <a:off x="2385704" y="9930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xmlns="" id="{FBA54DEF-E27F-4E44-A254-3BAACC3D6E8E}"/>
            </a:ext>
          </a:extLst>
        </xdr:cNvPr>
        <xdr:cNvSpPr txBox="1"/>
      </xdr:nvSpPr>
      <xdr:spPr>
        <a:xfrm>
          <a:off x="1611004" y="9907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xmlns="" id="{BE376D0C-7517-499A-B221-80F9958C3E4F}"/>
            </a:ext>
          </a:extLst>
        </xdr:cNvPr>
        <xdr:cNvSpPr txBox="1"/>
      </xdr:nvSpPr>
      <xdr:spPr>
        <a:xfrm>
          <a:off x="8363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56623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xmlns="" id="{03CD3388-939B-4FB2-A5FA-90D68CD69FB6}"/>
            </a:ext>
          </a:extLst>
        </xdr:cNvPr>
        <xdr:cNvSpPr txBox="1"/>
      </xdr:nvSpPr>
      <xdr:spPr>
        <a:xfrm>
          <a:off x="3170564" y="1028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43560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xmlns="" id="{3CAF64E1-1437-4B3A-BD34-951E78144D57}"/>
            </a:ext>
          </a:extLst>
        </xdr:cNvPr>
        <xdr:cNvSpPr txBox="1"/>
      </xdr:nvSpPr>
      <xdr:spPr>
        <a:xfrm>
          <a:off x="2385704" y="1026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23965</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xmlns="" id="{3C9CC8A8-FA15-4990-8021-4E198741F52A}"/>
            </a:ext>
          </a:extLst>
        </xdr:cNvPr>
        <xdr:cNvSpPr txBox="1"/>
      </xdr:nvSpPr>
      <xdr:spPr>
        <a:xfrm>
          <a:off x="1611004" y="1025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10903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xmlns="" id="{B3935FDE-44F6-410B-8633-65910D9EE180}"/>
            </a:ext>
          </a:extLst>
        </xdr:cNvPr>
        <xdr:cNvSpPr txBox="1"/>
      </xdr:nvSpPr>
      <xdr:spPr>
        <a:xfrm>
          <a:off x="836304" y="1023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xmlns="" id="{94097C7A-BFC4-4CE3-89B1-F3D58AD47C31}"/>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xmlns="" id="{2952F8CD-E216-4331-9BEB-067CFD450549}"/>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xmlns="" id="{7442527D-C91F-40C8-A331-DDF89FA9030C}"/>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xmlns="" id="{09B3AFE2-2567-4F9C-AA8F-0D3EFD22C9B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xmlns="" id="{EB46E9AE-D0A7-4E0E-95FB-774C77528CD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xmlns="" id="{FA81E667-30B4-4E14-992C-01C732DB3F63}"/>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xmlns="" id="{33D5ED93-5FEB-43CB-8EA8-FCEFD8823A77}"/>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xmlns="" id="{5EE5A475-1FFC-420D-9B86-561905F6F7C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xmlns="" id="{BCF2E74D-23E1-4545-90B7-32DEFDC74C4D}"/>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xmlns="" id="{C60835E3-1842-4502-B2D9-223E98DA7BD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xmlns="" id="{7584F6E1-33D3-480D-A908-7459098FDA7F}"/>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xmlns="" id="{27ADB6EF-DA31-49BC-9E74-B3895CAB11DD}"/>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xmlns="" id="{150E7480-2AA5-4137-849C-5996E44FB929}"/>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xmlns="" id="{B7161D76-AB2F-4A66-9BCD-176E57C9459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xmlns="" id="{9D1325A8-1C0A-42A6-B55C-3D0739981123}"/>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xmlns="" id="{8599A6D9-4453-4523-BB1E-D15D0CAF3499}"/>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xmlns="" id="{88DA3687-5E46-40E2-AB58-A8D0647CD4B3}"/>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xmlns="" id="{B5AA371E-A29B-4D8D-B3DB-231B1523BD6A}"/>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xmlns="" id="{59D8DD9A-5B40-4FBF-8B11-E093F9DA892B}"/>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xmlns="" id="{505CFDB2-BBEE-4AB2-8697-6C889174904A}"/>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xmlns="" id="{5F329F13-A62B-474F-BC6F-F5B0EFACA9E1}"/>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xmlns="" id="{6BBCBD50-B597-4EE3-A0BD-DCEC88FD714E}"/>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xmlns="" id="{E9C00470-873B-47F9-A9C2-374CAAD52E58}"/>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xmlns="" id="{0F808250-4296-4816-8577-B7E2D6379656}"/>
            </a:ext>
          </a:extLst>
        </xdr:cNvPr>
        <xdr:cNvCxnSpPr/>
      </xdr:nvCxnSpPr>
      <xdr:spPr>
        <a:xfrm flipV="1">
          <a:off x="9219565" y="9416325"/>
          <a:ext cx="0" cy="138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xmlns="" id="{24BD7379-08F6-47BC-B79B-C2DA7D3D357A}"/>
            </a:ext>
          </a:extLst>
        </xdr:cNvPr>
        <xdr:cNvSpPr txBox="1"/>
      </xdr:nvSpPr>
      <xdr:spPr>
        <a:xfrm>
          <a:off x="9258300" y="1080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xmlns="" id="{BDB5D5A0-1380-4918-9408-EB94E83A89B7}"/>
            </a:ext>
          </a:extLst>
        </xdr:cNvPr>
        <xdr:cNvCxnSpPr/>
      </xdr:nvCxnSpPr>
      <xdr:spPr>
        <a:xfrm>
          <a:off x="9154160" y="10803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xmlns="" id="{86ABAF4F-D358-4045-BF64-ECE849AAAE00}"/>
            </a:ext>
          </a:extLst>
        </xdr:cNvPr>
        <xdr:cNvSpPr txBox="1"/>
      </xdr:nvSpPr>
      <xdr:spPr>
        <a:xfrm>
          <a:off x="9258300" y="919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xmlns="" id="{0EF32304-D4AB-4AB0-BD29-DC7D296A46E7}"/>
            </a:ext>
          </a:extLst>
        </xdr:cNvPr>
        <xdr:cNvCxnSpPr/>
      </xdr:nvCxnSpPr>
      <xdr:spPr>
        <a:xfrm>
          <a:off x="9154160" y="9416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xmlns="" id="{019CD23C-A5B6-4C48-9C04-754006F0BD71}"/>
            </a:ext>
          </a:extLst>
        </xdr:cNvPr>
        <xdr:cNvSpPr txBox="1"/>
      </xdr:nvSpPr>
      <xdr:spPr>
        <a:xfrm>
          <a:off x="9258300" y="104101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xmlns="" id="{5AE3D430-046A-4606-B0F7-E18F9C62D7A5}"/>
            </a:ext>
          </a:extLst>
        </xdr:cNvPr>
        <xdr:cNvSpPr/>
      </xdr:nvSpPr>
      <xdr:spPr>
        <a:xfrm>
          <a:off x="9192260" y="10558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xmlns="" id="{99538E04-86C3-48E3-9C49-35ADD3B41CFF}"/>
            </a:ext>
          </a:extLst>
        </xdr:cNvPr>
        <xdr:cNvSpPr/>
      </xdr:nvSpPr>
      <xdr:spPr>
        <a:xfrm>
          <a:off x="8445500" y="10554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xmlns="" id="{3BC9F3B4-58D6-4D09-B1CC-CE5241019A7E}"/>
            </a:ext>
          </a:extLst>
        </xdr:cNvPr>
        <xdr:cNvSpPr/>
      </xdr:nvSpPr>
      <xdr:spPr>
        <a:xfrm>
          <a:off x="7670800" y="105036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xmlns="" id="{740E0644-F6EA-4E05-BEBF-C9E17E8A2545}"/>
            </a:ext>
          </a:extLst>
        </xdr:cNvPr>
        <xdr:cNvSpPr/>
      </xdr:nvSpPr>
      <xdr:spPr>
        <a:xfrm>
          <a:off x="6873240" y="10518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xmlns="" id="{4AC7E287-4B1F-4EB4-8304-A30F6469D89D}"/>
            </a:ext>
          </a:extLst>
        </xdr:cNvPr>
        <xdr:cNvSpPr/>
      </xdr:nvSpPr>
      <xdr:spPr>
        <a:xfrm>
          <a:off x="60985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7A6E9055-4B91-457E-85C5-C984F121D352}"/>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8CD15609-C134-45FF-B0E1-15244DC41706}"/>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8597987D-F94D-42D4-A492-4799842B72A5}"/>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FC562BB9-E0F6-4EB6-80C5-39F63ABCC02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CE6D31BF-CB38-49CB-A4FA-8348C101F0A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33576</xdr:rowOff>
    </xdr:from>
    <xdr:to>
      <xdr:col>55</xdr:col>
      <xdr:colOff>50800</xdr:colOff>
      <xdr:row>63</xdr:row>
      <xdr:rowOff>135176</xdr:rowOff>
    </xdr:to>
    <xdr:sp macro="" textlink="">
      <xdr:nvSpPr>
        <xdr:cNvPr id="246" name="楕円 245">
          <a:extLst>
            <a:ext uri="{FF2B5EF4-FFF2-40B4-BE49-F238E27FC236}">
              <a16:creationId xmlns:a16="http://schemas.microsoft.com/office/drawing/2014/main" xmlns="" id="{09049893-554C-46F4-91FA-9F90FA64B7D2}"/>
            </a:ext>
          </a:extLst>
        </xdr:cNvPr>
        <xdr:cNvSpPr/>
      </xdr:nvSpPr>
      <xdr:spPr>
        <a:xfrm>
          <a:off x="9192260" y="105948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12003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xmlns="" id="{A3C260A2-BCEB-4B4B-9592-D82D6DB94A22}"/>
            </a:ext>
          </a:extLst>
        </xdr:cNvPr>
        <xdr:cNvSpPr txBox="1"/>
      </xdr:nvSpPr>
      <xdr:spPr>
        <a:xfrm>
          <a:off x="9258300" y="1057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37623</xdr:rowOff>
    </xdr:from>
    <xdr:to>
      <xdr:col>50</xdr:col>
      <xdr:colOff>165100</xdr:colOff>
      <xdr:row>63</xdr:row>
      <xdr:rowOff>139223</xdr:rowOff>
    </xdr:to>
    <xdr:sp macro="" textlink="">
      <xdr:nvSpPr>
        <xdr:cNvPr id="248" name="楕円 247">
          <a:extLst>
            <a:ext uri="{FF2B5EF4-FFF2-40B4-BE49-F238E27FC236}">
              <a16:creationId xmlns:a16="http://schemas.microsoft.com/office/drawing/2014/main" xmlns="" id="{0FCB0C02-5243-4E6B-B891-B91E5542D0FF}"/>
            </a:ext>
          </a:extLst>
        </xdr:cNvPr>
        <xdr:cNvSpPr/>
      </xdr:nvSpPr>
      <xdr:spPr>
        <a:xfrm>
          <a:off x="8445500" y="1059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84376</xdr:rowOff>
    </xdr:from>
    <xdr:to>
      <xdr:col>55</xdr:col>
      <xdr:colOff>0</xdr:colOff>
      <xdr:row>63</xdr:row>
      <xdr:rowOff>88423</xdr:rowOff>
    </xdr:to>
    <xdr:cxnSp macro="">
      <xdr:nvCxnSpPr>
        <xdr:cNvPr id="249" name="直線コネクタ 248">
          <a:extLst>
            <a:ext uri="{FF2B5EF4-FFF2-40B4-BE49-F238E27FC236}">
              <a16:creationId xmlns:a16="http://schemas.microsoft.com/office/drawing/2014/main" xmlns="" id="{6829AD9A-CD18-4888-86F2-7341D6E5739A}"/>
            </a:ext>
          </a:extLst>
        </xdr:cNvPr>
        <xdr:cNvCxnSpPr/>
      </xdr:nvCxnSpPr>
      <xdr:spPr>
        <a:xfrm flipV="1">
          <a:off x="8496300" y="10645696"/>
          <a:ext cx="723900" cy="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39856</xdr:rowOff>
    </xdr:from>
    <xdr:to>
      <xdr:col>46</xdr:col>
      <xdr:colOff>38100</xdr:colOff>
      <xdr:row>63</xdr:row>
      <xdr:rowOff>141456</xdr:rowOff>
    </xdr:to>
    <xdr:sp macro="" textlink="">
      <xdr:nvSpPr>
        <xdr:cNvPr id="250" name="楕円 249">
          <a:extLst>
            <a:ext uri="{FF2B5EF4-FFF2-40B4-BE49-F238E27FC236}">
              <a16:creationId xmlns:a16="http://schemas.microsoft.com/office/drawing/2014/main" xmlns="" id="{4D83D068-96BA-4C81-AB1A-C048359ED700}"/>
            </a:ext>
          </a:extLst>
        </xdr:cNvPr>
        <xdr:cNvSpPr/>
      </xdr:nvSpPr>
      <xdr:spPr>
        <a:xfrm>
          <a:off x="7670800" y="106011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88423</xdr:rowOff>
    </xdr:from>
    <xdr:to>
      <xdr:col>50</xdr:col>
      <xdr:colOff>114300</xdr:colOff>
      <xdr:row>63</xdr:row>
      <xdr:rowOff>90656</xdr:rowOff>
    </xdr:to>
    <xdr:cxnSp macro="">
      <xdr:nvCxnSpPr>
        <xdr:cNvPr id="251" name="直線コネクタ 250">
          <a:extLst>
            <a:ext uri="{FF2B5EF4-FFF2-40B4-BE49-F238E27FC236}">
              <a16:creationId xmlns:a16="http://schemas.microsoft.com/office/drawing/2014/main" xmlns="" id="{1CCCE029-0A1A-40CF-BC3C-1C21DFD5951E}"/>
            </a:ext>
          </a:extLst>
        </xdr:cNvPr>
        <xdr:cNvCxnSpPr/>
      </xdr:nvCxnSpPr>
      <xdr:spPr>
        <a:xfrm flipV="1">
          <a:off x="7713980" y="10649743"/>
          <a:ext cx="78232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41494</xdr:rowOff>
    </xdr:from>
    <xdr:to>
      <xdr:col>41</xdr:col>
      <xdr:colOff>101600</xdr:colOff>
      <xdr:row>63</xdr:row>
      <xdr:rowOff>143094</xdr:rowOff>
    </xdr:to>
    <xdr:sp macro="" textlink="">
      <xdr:nvSpPr>
        <xdr:cNvPr id="252" name="楕円 251">
          <a:extLst>
            <a:ext uri="{FF2B5EF4-FFF2-40B4-BE49-F238E27FC236}">
              <a16:creationId xmlns:a16="http://schemas.microsoft.com/office/drawing/2014/main" xmlns="" id="{562EB63F-1107-42AF-A0FA-8CA05D06E3B0}"/>
            </a:ext>
          </a:extLst>
        </xdr:cNvPr>
        <xdr:cNvSpPr/>
      </xdr:nvSpPr>
      <xdr:spPr>
        <a:xfrm>
          <a:off x="6873240" y="1060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90656</xdr:rowOff>
    </xdr:from>
    <xdr:to>
      <xdr:col>45</xdr:col>
      <xdr:colOff>177800</xdr:colOff>
      <xdr:row>63</xdr:row>
      <xdr:rowOff>92294</xdr:rowOff>
    </xdr:to>
    <xdr:cxnSp macro="">
      <xdr:nvCxnSpPr>
        <xdr:cNvPr id="253" name="直線コネクタ 252">
          <a:extLst>
            <a:ext uri="{FF2B5EF4-FFF2-40B4-BE49-F238E27FC236}">
              <a16:creationId xmlns:a16="http://schemas.microsoft.com/office/drawing/2014/main" xmlns="" id="{CCC7CA61-FC57-4A8B-9569-04D3F60F392A}"/>
            </a:ext>
          </a:extLst>
        </xdr:cNvPr>
        <xdr:cNvCxnSpPr/>
      </xdr:nvCxnSpPr>
      <xdr:spPr>
        <a:xfrm flipV="1">
          <a:off x="6924040" y="10651976"/>
          <a:ext cx="78994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44209</xdr:rowOff>
    </xdr:from>
    <xdr:to>
      <xdr:col>36</xdr:col>
      <xdr:colOff>165100</xdr:colOff>
      <xdr:row>63</xdr:row>
      <xdr:rowOff>145809</xdr:rowOff>
    </xdr:to>
    <xdr:sp macro="" textlink="">
      <xdr:nvSpPr>
        <xdr:cNvPr id="254" name="楕円 253">
          <a:extLst>
            <a:ext uri="{FF2B5EF4-FFF2-40B4-BE49-F238E27FC236}">
              <a16:creationId xmlns:a16="http://schemas.microsoft.com/office/drawing/2014/main" xmlns="" id="{12BE4D28-8E98-47FC-9EB4-CAEAFCEF8101}"/>
            </a:ext>
          </a:extLst>
        </xdr:cNvPr>
        <xdr:cNvSpPr/>
      </xdr:nvSpPr>
      <xdr:spPr>
        <a:xfrm>
          <a:off x="6098540" y="106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92294</xdr:rowOff>
    </xdr:from>
    <xdr:to>
      <xdr:col>41</xdr:col>
      <xdr:colOff>50800</xdr:colOff>
      <xdr:row>63</xdr:row>
      <xdr:rowOff>95009</xdr:rowOff>
    </xdr:to>
    <xdr:cxnSp macro="">
      <xdr:nvCxnSpPr>
        <xdr:cNvPr id="255" name="直線コネクタ 254">
          <a:extLst>
            <a:ext uri="{FF2B5EF4-FFF2-40B4-BE49-F238E27FC236}">
              <a16:creationId xmlns:a16="http://schemas.microsoft.com/office/drawing/2014/main" xmlns="" id="{EBE51A32-EF7C-4FB2-961D-28622E02D693}"/>
            </a:ext>
          </a:extLst>
        </xdr:cNvPr>
        <xdr:cNvCxnSpPr/>
      </xdr:nvCxnSpPr>
      <xdr:spPr>
        <a:xfrm flipV="1">
          <a:off x="6149340" y="10653614"/>
          <a:ext cx="7747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xmlns="" id="{D4EB0B81-0DCA-4D28-85FD-22688A1BC2D4}"/>
            </a:ext>
          </a:extLst>
        </xdr:cNvPr>
        <xdr:cNvSpPr txBox="1"/>
      </xdr:nvSpPr>
      <xdr:spPr>
        <a:xfrm>
          <a:off x="8214575" y="1033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xmlns="" id="{457359DE-8AE8-43A5-B513-4D19D2D9F029}"/>
            </a:ext>
          </a:extLst>
        </xdr:cNvPr>
        <xdr:cNvSpPr txBox="1"/>
      </xdr:nvSpPr>
      <xdr:spPr>
        <a:xfrm>
          <a:off x="7444955" y="1028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xmlns="" id="{33A8806D-4517-4F99-8CE1-F0B42016EBB4}"/>
            </a:ext>
          </a:extLst>
        </xdr:cNvPr>
        <xdr:cNvSpPr txBox="1"/>
      </xdr:nvSpPr>
      <xdr:spPr>
        <a:xfrm>
          <a:off x="6670255" y="1029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xmlns="" id="{E6A30522-2764-4A56-9AC4-5CDEC255E97B}"/>
            </a:ext>
          </a:extLst>
        </xdr:cNvPr>
        <xdr:cNvSpPr txBox="1"/>
      </xdr:nvSpPr>
      <xdr:spPr>
        <a:xfrm>
          <a:off x="5872695" y="1029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130350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xmlns="" id="{9E7DE23D-34AD-45CF-83F0-93DA208BE9C2}"/>
            </a:ext>
          </a:extLst>
        </xdr:cNvPr>
        <xdr:cNvSpPr txBox="1"/>
      </xdr:nvSpPr>
      <xdr:spPr>
        <a:xfrm>
          <a:off x="8214575" y="1069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132583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xmlns="" id="{2CF7767C-9D60-47AD-B99E-252208C55FC9}"/>
            </a:ext>
          </a:extLst>
        </xdr:cNvPr>
        <xdr:cNvSpPr txBox="1"/>
      </xdr:nvSpPr>
      <xdr:spPr>
        <a:xfrm>
          <a:off x="7444955" y="1069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134221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xmlns="" id="{E222AF69-AC79-48AB-8EAD-C5529C60F9B0}"/>
            </a:ext>
          </a:extLst>
        </xdr:cNvPr>
        <xdr:cNvSpPr txBox="1"/>
      </xdr:nvSpPr>
      <xdr:spPr>
        <a:xfrm>
          <a:off x="6670255" y="1069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136936</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xmlns="" id="{C755E6F8-0575-4749-960F-140621A6F60F}"/>
            </a:ext>
          </a:extLst>
        </xdr:cNvPr>
        <xdr:cNvSpPr txBox="1"/>
      </xdr:nvSpPr>
      <xdr:spPr>
        <a:xfrm>
          <a:off x="5872695" y="1069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xmlns="" id="{CE5F596B-F0F7-4319-9FE0-2DBEA9F8295F}"/>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xmlns="" id="{B0DDB422-D36F-4377-B149-816C5141FB0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xmlns="" id="{C1BEED7B-961F-4DD7-9F52-B2C0D61D1A7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xmlns="" id="{DFD6CFDD-2E37-4BAE-8E13-6CF3B67EE7A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xmlns="" id="{FDA06DDD-0401-4717-83A5-FF6C5EC0C74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xmlns="" id="{BC6B52EF-E937-422D-8B21-F96FF0E787C3}"/>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xmlns="" id="{FD74F9D0-F968-4887-87C7-50B4C1D2FAB6}"/>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xmlns="" id="{84E7B3B4-A6B4-409E-976D-0B175EAC892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xmlns="" id="{120D6C00-C5CC-4F35-A18A-08C9372B51F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xmlns="" id="{49B72ED3-54A2-4C72-A56A-029F8EAC44B6}"/>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xmlns="" id="{225FE710-10FB-45D9-B927-E3C6B98C5BD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xmlns="" id="{EBC0AC40-3F0E-4F6D-9F03-9C1BD7F1A83E}"/>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xmlns="" id="{5E389464-D13A-4516-BE1F-FAED12FBB37B}"/>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xmlns="" id="{A5CAE6CF-E2BF-4E9B-82BA-4D6F73241953}"/>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xmlns="" id="{820D9E52-2918-4662-919C-8291E93E9B33}"/>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xmlns="" id="{813A5D80-C391-4B23-BF7A-B0D63EE1351E}"/>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xmlns="" id="{AFE4D4EA-CE59-41C3-9CFC-90B9692841D6}"/>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xmlns="" id="{D672DB67-013E-40F3-83EF-CB67D35E3E47}"/>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xmlns="" id="{391AE247-C59D-4E88-9002-2F5189C17B14}"/>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xmlns="" id="{4C444D9C-03D1-4911-8F62-D4B1502E4DDC}"/>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xmlns="" id="{84DD1E89-BCD8-4BDA-8DCF-67C38ABF820B}"/>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xmlns="" id="{0444C0BF-E689-4E45-AF79-B578C1EEE5A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xmlns="" id="{4B6D7A4B-27E0-4BCE-BC13-C41347C1A391}"/>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xmlns="" id="{C3457EDD-E0E6-436C-8E35-A151A06DDEF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xmlns="" id="{AF6251BE-3691-46AB-BDC0-EF03DD645112}"/>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xmlns="" id="{22C7C847-D153-4C51-B20A-CDCF7E5A1B25}"/>
            </a:ext>
          </a:extLst>
        </xdr:cNvPr>
        <xdr:cNvCxnSpPr/>
      </xdr:nvCxnSpPr>
      <xdr:spPr>
        <a:xfrm flipV="1">
          <a:off x="4086225" y="13062312"/>
          <a:ext cx="0" cy="152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xmlns="" id="{F2EAAF86-B6D6-410E-8BF6-356E28AE3114}"/>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xmlns="" id="{74B0E31A-6C06-42A2-8B35-3502ECC409AA}"/>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xmlns="" id="{5244C8E1-6110-4D64-B027-2CE965ED1771}"/>
            </a:ext>
          </a:extLst>
        </xdr:cNvPr>
        <xdr:cNvSpPr txBox="1"/>
      </xdr:nvSpPr>
      <xdr:spPr>
        <a:xfrm>
          <a:off x="4124960" y="12841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xmlns="" id="{BC083C2E-E33E-4A63-90C7-736806C29186}"/>
            </a:ext>
          </a:extLst>
        </xdr:cNvPr>
        <xdr:cNvCxnSpPr/>
      </xdr:nvCxnSpPr>
      <xdr:spPr>
        <a:xfrm>
          <a:off x="4020820" y="13062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xmlns="" id="{53B9DDD3-6605-42E6-A797-FA3375C28258}"/>
            </a:ext>
          </a:extLst>
        </xdr:cNvPr>
        <xdr:cNvSpPr txBox="1"/>
      </xdr:nvSpPr>
      <xdr:spPr>
        <a:xfrm>
          <a:off x="4124960" y="13753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xmlns="" id="{76216A21-A96F-4B2D-912E-F2ADBC45CA39}"/>
            </a:ext>
          </a:extLst>
        </xdr:cNvPr>
        <xdr:cNvSpPr/>
      </xdr:nvSpPr>
      <xdr:spPr>
        <a:xfrm>
          <a:off x="4036060" y="139019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xmlns="" id="{D4882691-951A-497C-AA65-26765EC6550F}"/>
            </a:ext>
          </a:extLst>
        </xdr:cNvPr>
        <xdr:cNvSpPr/>
      </xdr:nvSpPr>
      <xdr:spPr>
        <a:xfrm>
          <a:off x="3312160" y="139553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xmlns="" id="{8D6AD8E8-8991-47BD-9BDB-96BADE9815AF}"/>
            </a:ext>
          </a:extLst>
        </xdr:cNvPr>
        <xdr:cNvSpPr/>
      </xdr:nvSpPr>
      <xdr:spPr>
        <a:xfrm>
          <a:off x="25146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xmlns="" id="{2187DBED-75FD-4E16-8D86-7190779C72AF}"/>
            </a:ext>
          </a:extLst>
        </xdr:cNvPr>
        <xdr:cNvSpPr/>
      </xdr:nvSpPr>
      <xdr:spPr>
        <a:xfrm>
          <a:off x="1739900" y="139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xmlns="" id="{2B7033A6-34FA-4BD3-830C-467E41ED28D3}"/>
            </a:ext>
          </a:extLst>
        </xdr:cNvPr>
        <xdr:cNvSpPr/>
      </xdr:nvSpPr>
      <xdr:spPr>
        <a:xfrm>
          <a:off x="96520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6241851B-0865-44E4-B062-A5FFBAE5EB5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930163EA-BE55-41CA-8356-34E1F816444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717161F1-D9AF-46F4-8FFB-1F380921AA1C}"/>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70D1F51F-BEFC-457E-8CAE-FB6C150F6E04}"/>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7CFB4789-CF40-400E-BBAF-1C18D4B5AB5A}"/>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121194</xdr:rowOff>
    </xdr:from>
    <xdr:to>
      <xdr:col>24</xdr:col>
      <xdr:colOff>114300</xdr:colOff>
      <xdr:row>84</xdr:row>
      <xdr:rowOff>51344</xdr:rowOff>
    </xdr:to>
    <xdr:sp macro="" textlink="">
      <xdr:nvSpPr>
        <xdr:cNvPr id="305" name="楕円 304">
          <a:extLst>
            <a:ext uri="{FF2B5EF4-FFF2-40B4-BE49-F238E27FC236}">
              <a16:creationId xmlns:a16="http://schemas.microsoft.com/office/drawing/2014/main" xmlns="" id="{843AC3E5-B172-493B-A584-109F3687BD7F}"/>
            </a:ext>
          </a:extLst>
        </xdr:cNvPr>
        <xdr:cNvSpPr/>
      </xdr:nvSpPr>
      <xdr:spPr>
        <a:xfrm>
          <a:off x="4036060" y="14035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99621</xdr:rowOff>
    </xdr:from>
    <xdr:ext cx="405111" cy="259045"/>
    <xdr:sp macro="" textlink="">
      <xdr:nvSpPr>
        <xdr:cNvPr id="306" name="【公営住宅】&#10;有形固定資産減価償却率該当値テキスト">
          <a:extLst>
            <a:ext uri="{FF2B5EF4-FFF2-40B4-BE49-F238E27FC236}">
              <a16:creationId xmlns:a16="http://schemas.microsoft.com/office/drawing/2014/main" xmlns="" id="{6E4E3A67-F985-4EBE-A468-5591FF9809A3}"/>
            </a:ext>
          </a:extLst>
        </xdr:cNvPr>
        <xdr:cNvSpPr txBox="1"/>
      </xdr:nvSpPr>
      <xdr:spPr>
        <a:xfrm>
          <a:off x="4124960" y="1401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98334</xdr:rowOff>
    </xdr:from>
    <xdr:to>
      <xdr:col>20</xdr:col>
      <xdr:colOff>38100</xdr:colOff>
      <xdr:row>84</xdr:row>
      <xdr:rowOff>28484</xdr:rowOff>
    </xdr:to>
    <xdr:sp macro="" textlink="">
      <xdr:nvSpPr>
        <xdr:cNvPr id="307" name="楕円 306">
          <a:extLst>
            <a:ext uri="{FF2B5EF4-FFF2-40B4-BE49-F238E27FC236}">
              <a16:creationId xmlns:a16="http://schemas.microsoft.com/office/drawing/2014/main" xmlns="" id="{C7FB0151-7267-49A0-B34E-931E521E8C9D}"/>
            </a:ext>
          </a:extLst>
        </xdr:cNvPr>
        <xdr:cNvSpPr/>
      </xdr:nvSpPr>
      <xdr:spPr>
        <a:xfrm>
          <a:off x="3312160" y="140124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149134</xdr:rowOff>
    </xdr:from>
    <xdr:to>
      <xdr:col>24</xdr:col>
      <xdr:colOff>63500</xdr:colOff>
      <xdr:row>84</xdr:row>
      <xdr:rowOff>544</xdr:rowOff>
    </xdr:to>
    <xdr:cxnSp macro="">
      <xdr:nvCxnSpPr>
        <xdr:cNvPr id="308" name="直線コネクタ 307">
          <a:extLst>
            <a:ext uri="{FF2B5EF4-FFF2-40B4-BE49-F238E27FC236}">
              <a16:creationId xmlns:a16="http://schemas.microsoft.com/office/drawing/2014/main" xmlns="" id="{41FFB726-9A2A-416E-9E06-D37AB8B7DD93}"/>
            </a:ext>
          </a:extLst>
        </xdr:cNvPr>
        <xdr:cNvCxnSpPr/>
      </xdr:nvCxnSpPr>
      <xdr:spPr>
        <a:xfrm>
          <a:off x="3355340" y="14063254"/>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47716</xdr:rowOff>
    </xdr:from>
    <xdr:to>
      <xdr:col>15</xdr:col>
      <xdr:colOff>101600</xdr:colOff>
      <xdr:row>85</xdr:row>
      <xdr:rowOff>149316</xdr:rowOff>
    </xdr:to>
    <xdr:sp macro="" textlink="">
      <xdr:nvSpPr>
        <xdr:cNvPr id="309" name="楕円 308">
          <a:extLst>
            <a:ext uri="{FF2B5EF4-FFF2-40B4-BE49-F238E27FC236}">
              <a16:creationId xmlns:a16="http://schemas.microsoft.com/office/drawing/2014/main" xmlns="" id="{9EFC572A-4213-466E-96EC-EABE7BFFD753}"/>
            </a:ext>
          </a:extLst>
        </xdr:cNvPr>
        <xdr:cNvSpPr/>
      </xdr:nvSpPr>
      <xdr:spPr>
        <a:xfrm>
          <a:off x="2514600" y="142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149134</xdr:rowOff>
    </xdr:from>
    <xdr:to>
      <xdr:col>19</xdr:col>
      <xdr:colOff>177800</xdr:colOff>
      <xdr:row>85</xdr:row>
      <xdr:rowOff>98516</xdr:rowOff>
    </xdr:to>
    <xdr:cxnSp macro="">
      <xdr:nvCxnSpPr>
        <xdr:cNvPr id="310" name="直線コネクタ 309">
          <a:extLst>
            <a:ext uri="{FF2B5EF4-FFF2-40B4-BE49-F238E27FC236}">
              <a16:creationId xmlns:a16="http://schemas.microsoft.com/office/drawing/2014/main" xmlns="" id="{2D6C9364-191F-4F42-9913-6400E7A06EBB}"/>
            </a:ext>
          </a:extLst>
        </xdr:cNvPr>
        <xdr:cNvCxnSpPr/>
      </xdr:nvCxnSpPr>
      <xdr:spPr>
        <a:xfrm flipV="1">
          <a:off x="2565400" y="14063254"/>
          <a:ext cx="789940" cy="28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39551</xdr:rowOff>
    </xdr:from>
    <xdr:to>
      <xdr:col>10</xdr:col>
      <xdr:colOff>165100</xdr:colOff>
      <xdr:row>85</xdr:row>
      <xdr:rowOff>141151</xdr:rowOff>
    </xdr:to>
    <xdr:sp macro="" textlink="">
      <xdr:nvSpPr>
        <xdr:cNvPr id="311" name="楕円 310">
          <a:extLst>
            <a:ext uri="{FF2B5EF4-FFF2-40B4-BE49-F238E27FC236}">
              <a16:creationId xmlns:a16="http://schemas.microsoft.com/office/drawing/2014/main" xmlns="" id="{2099E693-7CDA-4E04-89B3-83C4997771F2}"/>
            </a:ext>
          </a:extLst>
        </xdr:cNvPr>
        <xdr:cNvSpPr/>
      </xdr:nvSpPr>
      <xdr:spPr>
        <a:xfrm>
          <a:off x="1739900" y="1428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90351</xdr:rowOff>
    </xdr:from>
    <xdr:to>
      <xdr:col>15</xdr:col>
      <xdr:colOff>50800</xdr:colOff>
      <xdr:row>85</xdr:row>
      <xdr:rowOff>98516</xdr:rowOff>
    </xdr:to>
    <xdr:cxnSp macro="">
      <xdr:nvCxnSpPr>
        <xdr:cNvPr id="312" name="直線コネクタ 311">
          <a:extLst>
            <a:ext uri="{FF2B5EF4-FFF2-40B4-BE49-F238E27FC236}">
              <a16:creationId xmlns:a16="http://schemas.microsoft.com/office/drawing/2014/main" xmlns="" id="{3085297E-E203-479F-9CFE-B9EB50B171FD}"/>
            </a:ext>
          </a:extLst>
        </xdr:cNvPr>
        <xdr:cNvCxnSpPr/>
      </xdr:nvCxnSpPr>
      <xdr:spPr>
        <a:xfrm>
          <a:off x="1790700" y="14339751"/>
          <a:ext cx="7747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23223</xdr:rowOff>
    </xdr:from>
    <xdr:to>
      <xdr:col>6</xdr:col>
      <xdr:colOff>38100</xdr:colOff>
      <xdr:row>85</xdr:row>
      <xdr:rowOff>124823</xdr:rowOff>
    </xdr:to>
    <xdr:sp macro="" textlink="">
      <xdr:nvSpPr>
        <xdr:cNvPr id="313" name="楕円 312">
          <a:extLst>
            <a:ext uri="{FF2B5EF4-FFF2-40B4-BE49-F238E27FC236}">
              <a16:creationId xmlns:a16="http://schemas.microsoft.com/office/drawing/2014/main" xmlns="" id="{37E84308-997C-4498-9C3F-6BB8FE9B827D}"/>
            </a:ext>
          </a:extLst>
        </xdr:cNvPr>
        <xdr:cNvSpPr/>
      </xdr:nvSpPr>
      <xdr:spPr>
        <a:xfrm>
          <a:off x="965200" y="142726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74023</xdr:rowOff>
    </xdr:from>
    <xdr:to>
      <xdr:col>10</xdr:col>
      <xdr:colOff>114300</xdr:colOff>
      <xdr:row>85</xdr:row>
      <xdr:rowOff>90351</xdr:rowOff>
    </xdr:to>
    <xdr:cxnSp macro="">
      <xdr:nvCxnSpPr>
        <xdr:cNvPr id="314" name="直線コネクタ 313">
          <a:extLst>
            <a:ext uri="{FF2B5EF4-FFF2-40B4-BE49-F238E27FC236}">
              <a16:creationId xmlns:a16="http://schemas.microsoft.com/office/drawing/2014/main" xmlns="" id="{5D36D1D3-3C6D-4C9F-B40A-FCFFD47C4732}"/>
            </a:ext>
          </a:extLst>
        </xdr:cNvPr>
        <xdr:cNvCxnSpPr/>
      </xdr:nvCxnSpPr>
      <xdr:spPr>
        <a:xfrm>
          <a:off x="1008380" y="14323423"/>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xmlns="" id="{00EEC26A-0942-4DD7-AC34-6B09A84F2BC9}"/>
            </a:ext>
          </a:extLst>
        </xdr:cNvPr>
        <xdr:cNvSpPr txBox="1"/>
      </xdr:nvSpPr>
      <xdr:spPr>
        <a:xfrm>
          <a:off x="3170564" y="1373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xmlns="" id="{6E9F03D0-BAC3-4BB1-A1A9-7C309A230E9C}"/>
            </a:ext>
          </a:extLst>
        </xdr:cNvPr>
        <xdr:cNvSpPr txBox="1"/>
      </xdr:nvSpPr>
      <xdr:spPr>
        <a:xfrm>
          <a:off x="2385704" y="1374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xmlns="" id="{6EEC8780-17D0-4761-9543-23FCE2000482}"/>
            </a:ext>
          </a:extLst>
        </xdr:cNvPr>
        <xdr:cNvSpPr txBox="1"/>
      </xdr:nvSpPr>
      <xdr:spPr>
        <a:xfrm>
          <a:off x="161100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xmlns="" id="{859B79AC-57B1-4641-93B4-BDDBB598B90E}"/>
            </a:ext>
          </a:extLst>
        </xdr:cNvPr>
        <xdr:cNvSpPr txBox="1"/>
      </xdr:nvSpPr>
      <xdr:spPr>
        <a:xfrm>
          <a:off x="836304" y="1366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19611</xdr:rowOff>
    </xdr:from>
    <xdr:ext cx="405111" cy="259045"/>
    <xdr:sp macro="" textlink="">
      <xdr:nvSpPr>
        <xdr:cNvPr id="319" name="n_1mainValue【公営住宅】&#10;有形固定資産減価償却率">
          <a:extLst>
            <a:ext uri="{FF2B5EF4-FFF2-40B4-BE49-F238E27FC236}">
              <a16:creationId xmlns:a16="http://schemas.microsoft.com/office/drawing/2014/main" xmlns="" id="{AE4EB9D3-422F-44DB-9A9E-CC7D4731732D}"/>
            </a:ext>
          </a:extLst>
        </xdr:cNvPr>
        <xdr:cNvSpPr txBox="1"/>
      </xdr:nvSpPr>
      <xdr:spPr>
        <a:xfrm>
          <a:off x="317056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140443</xdr:rowOff>
    </xdr:from>
    <xdr:ext cx="405111" cy="259045"/>
    <xdr:sp macro="" textlink="">
      <xdr:nvSpPr>
        <xdr:cNvPr id="320" name="n_2mainValue【公営住宅】&#10;有形固定資産減価償却率">
          <a:extLst>
            <a:ext uri="{FF2B5EF4-FFF2-40B4-BE49-F238E27FC236}">
              <a16:creationId xmlns:a16="http://schemas.microsoft.com/office/drawing/2014/main" xmlns="" id="{78A77FFC-6C6F-4B71-97C0-1ADF7DC013F2}"/>
            </a:ext>
          </a:extLst>
        </xdr:cNvPr>
        <xdr:cNvSpPr txBox="1"/>
      </xdr:nvSpPr>
      <xdr:spPr>
        <a:xfrm>
          <a:off x="2385704" y="1438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132278</xdr:rowOff>
    </xdr:from>
    <xdr:ext cx="405111" cy="259045"/>
    <xdr:sp macro="" textlink="">
      <xdr:nvSpPr>
        <xdr:cNvPr id="321" name="n_3mainValue【公営住宅】&#10;有形固定資産減価償却率">
          <a:extLst>
            <a:ext uri="{FF2B5EF4-FFF2-40B4-BE49-F238E27FC236}">
              <a16:creationId xmlns:a16="http://schemas.microsoft.com/office/drawing/2014/main" xmlns="" id="{A746A187-57EA-48E7-84C3-A58EB65F46AA}"/>
            </a:ext>
          </a:extLst>
        </xdr:cNvPr>
        <xdr:cNvSpPr txBox="1"/>
      </xdr:nvSpPr>
      <xdr:spPr>
        <a:xfrm>
          <a:off x="1611004" y="1438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115950</xdr:rowOff>
    </xdr:from>
    <xdr:ext cx="405111" cy="259045"/>
    <xdr:sp macro="" textlink="">
      <xdr:nvSpPr>
        <xdr:cNvPr id="322" name="n_4mainValue【公営住宅】&#10;有形固定資産減価償却率">
          <a:extLst>
            <a:ext uri="{FF2B5EF4-FFF2-40B4-BE49-F238E27FC236}">
              <a16:creationId xmlns:a16="http://schemas.microsoft.com/office/drawing/2014/main" xmlns="" id="{FC61A30F-A731-455C-9161-81B98A1BCE4E}"/>
            </a:ext>
          </a:extLst>
        </xdr:cNvPr>
        <xdr:cNvSpPr txBox="1"/>
      </xdr:nvSpPr>
      <xdr:spPr>
        <a:xfrm>
          <a:off x="836304" y="14365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xmlns="" id="{CF5B3051-1D69-4285-8118-8E2516E604F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xmlns="" id="{221D8D72-9D0C-4EE3-8F51-446AC65A932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xmlns="" id="{828A928F-69C0-4BCE-AF2B-3C30D5FAD9C7}"/>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xmlns="" id="{947904A5-832A-482B-9533-6F0EEB032FB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xmlns="" id="{A9D58844-C547-4E82-B242-96947B74F26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xmlns="" id="{217B2860-0517-4144-A9B6-BD59EEFAF85E}"/>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xmlns="" id="{9B3791C6-E962-4BAC-AA6C-FBFF9941EDE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xmlns="" id="{B687B711-ED5C-4B81-ACA0-06D077F40E6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xmlns="" id="{DCD85D9D-63E4-4308-B049-7C66A493A1C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xmlns="" id="{929FA7ED-81A9-493E-BD0F-A52FD96A423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xmlns="" id="{C4855561-F2CA-44D3-BA0D-F093D7525ED4}"/>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xmlns="" id="{F94ED203-431D-47CC-95AA-E54CF7BF1014}"/>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xmlns="" id="{D29DECE6-FD42-48C4-8464-43B8B98ED048}"/>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xmlns="" id="{B227759A-933F-45BF-8B01-22F16C970948}"/>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xmlns="" id="{FCDADBC5-40E0-4F34-B1AB-E659E9B282EE}"/>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xmlns="" id="{34700D98-0AC6-4F86-9594-E9FBDF7BE688}"/>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xmlns="" id="{CFBC0990-D76E-4766-953C-7738949F3A2E}"/>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xmlns="" id="{78DDA3C8-4D43-40AC-97F5-BA1B4F9E2066}"/>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xmlns="" id="{A2475C06-BFDC-418B-876B-F7A72D99B93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xmlns="" id="{A42BEC20-3145-46C0-9C29-851784B1896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xmlns="" id="{AF8F4E34-7325-40F1-B996-7F0EB95ADC2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xmlns="" id="{CC251607-1A5F-4768-84EB-960297DA59AA}"/>
            </a:ext>
          </a:extLst>
        </xdr:cNvPr>
        <xdr:cNvCxnSpPr/>
      </xdr:nvCxnSpPr>
      <xdr:spPr>
        <a:xfrm flipV="1">
          <a:off x="9219565" y="13204089"/>
          <a:ext cx="0" cy="124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xmlns="" id="{CDB4143C-E2F2-4E3C-B677-2B6FF431AB33}"/>
            </a:ext>
          </a:extLst>
        </xdr:cNvPr>
        <xdr:cNvSpPr txBox="1"/>
      </xdr:nvSpPr>
      <xdr:spPr>
        <a:xfrm>
          <a:off x="9258300" y="144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xmlns="" id="{34650330-9C3C-457C-A71C-F808C537C1B6}"/>
            </a:ext>
          </a:extLst>
        </xdr:cNvPr>
        <xdr:cNvCxnSpPr/>
      </xdr:nvCxnSpPr>
      <xdr:spPr>
        <a:xfrm>
          <a:off x="9154160" y="14452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xmlns="" id="{C01EA209-C501-43FF-82B1-6CBCBA6AB01A}"/>
            </a:ext>
          </a:extLst>
        </xdr:cNvPr>
        <xdr:cNvSpPr txBox="1"/>
      </xdr:nvSpPr>
      <xdr:spPr>
        <a:xfrm>
          <a:off x="9258300" y="129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xmlns="" id="{94D8B287-EBF0-4504-B741-D86D23008B03}"/>
            </a:ext>
          </a:extLst>
        </xdr:cNvPr>
        <xdr:cNvCxnSpPr/>
      </xdr:nvCxnSpPr>
      <xdr:spPr>
        <a:xfrm>
          <a:off x="9154160" y="132040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xmlns="" id="{C1EC5A7C-14A9-4FFB-AFF0-C566966C1C27}"/>
            </a:ext>
          </a:extLst>
        </xdr:cNvPr>
        <xdr:cNvSpPr txBox="1"/>
      </xdr:nvSpPr>
      <xdr:spPr>
        <a:xfrm>
          <a:off x="9258300" y="1413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xmlns="" id="{CA8E22D7-D905-497E-88B6-FE6D54B07FC0}"/>
            </a:ext>
          </a:extLst>
        </xdr:cNvPr>
        <xdr:cNvSpPr/>
      </xdr:nvSpPr>
      <xdr:spPr>
        <a:xfrm>
          <a:off x="9192260" y="142778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xmlns="" id="{BB43FE12-CCA5-4A9D-9A18-F5BDC3B8E6D9}"/>
            </a:ext>
          </a:extLst>
        </xdr:cNvPr>
        <xdr:cNvSpPr/>
      </xdr:nvSpPr>
      <xdr:spPr>
        <a:xfrm>
          <a:off x="8445500" y="1428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xmlns="" id="{35A9DD9F-9A98-4C97-82A1-3C5A6A7D2580}"/>
            </a:ext>
          </a:extLst>
        </xdr:cNvPr>
        <xdr:cNvSpPr/>
      </xdr:nvSpPr>
      <xdr:spPr>
        <a:xfrm>
          <a:off x="7670800" y="142698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xmlns="" id="{B6ADD13C-3CF6-42CD-9332-4ACEA7DD55EE}"/>
            </a:ext>
          </a:extLst>
        </xdr:cNvPr>
        <xdr:cNvSpPr/>
      </xdr:nvSpPr>
      <xdr:spPr>
        <a:xfrm>
          <a:off x="6873240" y="1427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xmlns="" id="{7E9EBDE0-B97F-47AD-A2B8-3BB9A0403960}"/>
            </a:ext>
          </a:extLst>
        </xdr:cNvPr>
        <xdr:cNvSpPr/>
      </xdr:nvSpPr>
      <xdr:spPr>
        <a:xfrm>
          <a:off x="6098540" y="1428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E3421957-8A58-4EE6-BE91-5074DCAEC78A}"/>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6DE7271D-A097-4249-9CFD-BB783C753B6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7D3E1961-8FCE-4C98-BDF8-C2D71176AF3C}"/>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E85625E1-0958-4A9A-95D6-AEE869A24846}"/>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AF1570D2-CEA4-42AB-806E-65DC5C65259F}"/>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69368</xdr:rowOff>
    </xdr:from>
    <xdr:to>
      <xdr:col>55</xdr:col>
      <xdr:colOff>50800</xdr:colOff>
      <xdr:row>85</xdr:row>
      <xdr:rowOff>170968</xdr:rowOff>
    </xdr:to>
    <xdr:sp macro="" textlink="">
      <xdr:nvSpPr>
        <xdr:cNvPr id="360" name="楕円 359">
          <a:extLst>
            <a:ext uri="{FF2B5EF4-FFF2-40B4-BE49-F238E27FC236}">
              <a16:creationId xmlns:a16="http://schemas.microsoft.com/office/drawing/2014/main" xmlns="" id="{BF4698C8-EDFE-40F1-AE0A-E23DDD7DCED2}"/>
            </a:ext>
          </a:extLst>
        </xdr:cNvPr>
        <xdr:cNvSpPr/>
      </xdr:nvSpPr>
      <xdr:spPr>
        <a:xfrm>
          <a:off x="9192260" y="143187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6876</xdr:rowOff>
    </xdr:from>
    <xdr:ext cx="469744" cy="259045"/>
    <xdr:sp macro="" textlink="">
      <xdr:nvSpPr>
        <xdr:cNvPr id="361" name="【公営住宅】&#10;一人当たり面積該当値テキスト">
          <a:extLst>
            <a:ext uri="{FF2B5EF4-FFF2-40B4-BE49-F238E27FC236}">
              <a16:creationId xmlns:a16="http://schemas.microsoft.com/office/drawing/2014/main" xmlns="" id="{A875295A-82F8-42B5-B89C-A18735FC3481}"/>
            </a:ext>
          </a:extLst>
        </xdr:cNvPr>
        <xdr:cNvSpPr txBox="1"/>
      </xdr:nvSpPr>
      <xdr:spPr>
        <a:xfrm>
          <a:off x="9258300" y="1425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69596</xdr:rowOff>
    </xdr:from>
    <xdr:to>
      <xdr:col>50</xdr:col>
      <xdr:colOff>165100</xdr:colOff>
      <xdr:row>85</xdr:row>
      <xdr:rowOff>171196</xdr:rowOff>
    </xdr:to>
    <xdr:sp macro="" textlink="">
      <xdr:nvSpPr>
        <xdr:cNvPr id="362" name="楕円 361">
          <a:extLst>
            <a:ext uri="{FF2B5EF4-FFF2-40B4-BE49-F238E27FC236}">
              <a16:creationId xmlns:a16="http://schemas.microsoft.com/office/drawing/2014/main" xmlns="" id="{4C338D5D-B720-43E0-9BEA-6E0FA704285C}"/>
            </a:ext>
          </a:extLst>
        </xdr:cNvPr>
        <xdr:cNvSpPr/>
      </xdr:nvSpPr>
      <xdr:spPr>
        <a:xfrm>
          <a:off x="8445500" y="1431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120168</xdr:rowOff>
    </xdr:from>
    <xdr:to>
      <xdr:col>55</xdr:col>
      <xdr:colOff>0</xdr:colOff>
      <xdr:row>85</xdr:row>
      <xdr:rowOff>120396</xdr:rowOff>
    </xdr:to>
    <xdr:cxnSp macro="">
      <xdr:nvCxnSpPr>
        <xdr:cNvPr id="363" name="直線コネクタ 362">
          <a:extLst>
            <a:ext uri="{FF2B5EF4-FFF2-40B4-BE49-F238E27FC236}">
              <a16:creationId xmlns:a16="http://schemas.microsoft.com/office/drawing/2014/main" xmlns="" id="{E98BB53E-6A30-44C5-BABF-712924326BD8}"/>
            </a:ext>
          </a:extLst>
        </xdr:cNvPr>
        <xdr:cNvCxnSpPr/>
      </xdr:nvCxnSpPr>
      <xdr:spPr>
        <a:xfrm flipV="1">
          <a:off x="8496300" y="14369568"/>
          <a:ext cx="7239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78282</xdr:rowOff>
    </xdr:from>
    <xdr:to>
      <xdr:col>46</xdr:col>
      <xdr:colOff>38100</xdr:colOff>
      <xdr:row>86</xdr:row>
      <xdr:rowOff>8432</xdr:rowOff>
    </xdr:to>
    <xdr:sp macro="" textlink="">
      <xdr:nvSpPr>
        <xdr:cNvPr id="364" name="楕円 363">
          <a:extLst>
            <a:ext uri="{FF2B5EF4-FFF2-40B4-BE49-F238E27FC236}">
              <a16:creationId xmlns:a16="http://schemas.microsoft.com/office/drawing/2014/main" xmlns="" id="{E6C59835-7A0C-4E47-A480-69BDC62323BE}"/>
            </a:ext>
          </a:extLst>
        </xdr:cNvPr>
        <xdr:cNvSpPr/>
      </xdr:nvSpPr>
      <xdr:spPr>
        <a:xfrm>
          <a:off x="7670800" y="14327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120396</xdr:rowOff>
    </xdr:from>
    <xdr:to>
      <xdr:col>50</xdr:col>
      <xdr:colOff>114300</xdr:colOff>
      <xdr:row>85</xdr:row>
      <xdr:rowOff>129082</xdr:rowOff>
    </xdr:to>
    <xdr:cxnSp macro="">
      <xdr:nvCxnSpPr>
        <xdr:cNvPr id="365" name="直線コネクタ 364">
          <a:extLst>
            <a:ext uri="{FF2B5EF4-FFF2-40B4-BE49-F238E27FC236}">
              <a16:creationId xmlns:a16="http://schemas.microsoft.com/office/drawing/2014/main" xmlns="" id="{42CC839E-613E-4F79-BB46-C39467031B41}"/>
            </a:ext>
          </a:extLst>
        </xdr:cNvPr>
        <xdr:cNvCxnSpPr/>
      </xdr:nvCxnSpPr>
      <xdr:spPr>
        <a:xfrm flipV="1">
          <a:off x="7713980" y="14369796"/>
          <a:ext cx="78232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77369</xdr:rowOff>
    </xdr:from>
    <xdr:to>
      <xdr:col>41</xdr:col>
      <xdr:colOff>101600</xdr:colOff>
      <xdr:row>86</xdr:row>
      <xdr:rowOff>7519</xdr:rowOff>
    </xdr:to>
    <xdr:sp macro="" textlink="">
      <xdr:nvSpPr>
        <xdr:cNvPr id="366" name="楕円 365">
          <a:extLst>
            <a:ext uri="{FF2B5EF4-FFF2-40B4-BE49-F238E27FC236}">
              <a16:creationId xmlns:a16="http://schemas.microsoft.com/office/drawing/2014/main" xmlns="" id="{7F5DAE43-B292-4F3B-B03E-A853E74F1367}"/>
            </a:ext>
          </a:extLst>
        </xdr:cNvPr>
        <xdr:cNvSpPr/>
      </xdr:nvSpPr>
      <xdr:spPr>
        <a:xfrm>
          <a:off x="6873240" y="14326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128169</xdr:rowOff>
    </xdr:from>
    <xdr:to>
      <xdr:col>45</xdr:col>
      <xdr:colOff>177800</xdr:colOff>
      <xdr:row>85</xdr:row>
      <xdr:rowOff>129082</xdr:rowOff>
    </xdr:to>
    <xdr:cxnSp macro="">
      <xdr:nvCxnSpPr>
        <xdr:cNvPr id="367" name="直線コネクタ 366">
          <a:extLst>
            <a:ext uri="{FF2B5EF4-FFF2-40B4-BE49-F238E27FC236}">
              <a16:creationId xmlns:a16="http://schemas.microsoft.com/office/drawing/2014/main" xmlns="" id="{0D2237C5-858B-4E63-8D08-CFA113AB776A}"/>
            </a:ext>
          </a:extLst>
        </xdr:cNvPr>
        <xdr:cNvCxnSpPr/>
      </xdr:nvCxnSpPr>
      <xdr:spPr>
        <a:xfrm>
          <a:off x="6924040" y="14377569"/>
          <a:ext cx="78994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73940</xdr:rowOff>
    </xdr:from>
    <xdr:to>
      <xdr:col>36</xdr:col>
      <xdr:colOff>165100</xdr:colOff>
      <xdr:row>86</xdr:row>
      <xdr:rowOff>4090</xdr:rowOff>
    </xdr:to>
    <xdr:sp macro="" textlink="">
      <xdr:nvSpPr>
        <xdr:cNvPr id="368" name="楕円 367">
          <a:extLst>
            <a:ext uri="{FF2B5EF4-FFF2-40B4-BE49-F238E27FC236}">
              <a16:creationId xmlns:a16="http://schemas.microsoft.com/office/drawing/2014/main" xmlns="" id="{4BA743DD-03B2-4ACC-A309-578ABE593913}"/>
            </a:ext>
          </a:extLst>
        </xdr:cNvPr>
        <xdr:cNvSpPr/>
      </xdr:nvSpPr>
      <xdr:spPr>
        <a:xfrm>
          <a:off x="6098540" y="14323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124740</xdr:rowOff>
    </xdr:from>
    <xdr:to>
      <xdr:col>41</xdr:col>
      <xdr:colOff>50800</xdr:colOff>
      <xdr:row>85</xdr:row>
      <xdr:rowOff>128169</xdr:rowOff>
    </xdr:to>
    <xdr:cxnSp macro="">
      <xdr:nvCxnSpPr>
        <xdr:cNvPr id="369" name="直線コネクタ 368">
          <a:extLst>
            <a:ext uri="{FF2B5EF4-FFF2-40B4-BE49-F238E27FC236}">
              <a16:creationId xmlns:a16="http://schemas.microsoft.com/office/drawing/2014/main" xmlns="" id="{5E1ACC3B-1799-4505-8093-FE820131E9C7}"/>
            </a:ext>
          </a:extLst>
        </xdr:cNvPr>
        <xdr:cNvCxnSpPr/>
      </xdr:nvCxnSpPr>
      <xdr:spPr>
        <a:xfrm>
          <a:off x="6149340" y="14374140"/>
          <a:ext cx="7747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xmlns="" id="{BD11BA9F-087C-4DE7-9515-2F1A27B9CB0B}"/>
            </a:ext>
          </a:extLst>
        </xdr:cNvPr>
        <xdr:cNvSpPr txBox="1"/>
      </xdr:nvSpPr>
      <xdr:spPr>
        <a:xfrm>
          <a:off x="8271587" y="140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xmlns="" id="{D8707E07-7013-4829-8D67-4DDBCF85C0C6}"/>
            </a:ext>
          </a:extLst>
        </xdr:cNvPr>
        <xdr:cNvSpPr txBox="1"/>
      </xdr:nvSpPr>
      <xdr:spPr>
        <a:xfrm>
          <a:off x="7509587" y="140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xmlns="" id="{568C858B-3532-4621-AFFC-091B133CD7FF}"/>
            </a:ext>
          </a:extLst>
        </xdr:cNvPr>
        <xdr:cNvSpPr txBox="1"/>
      </xdr:nvSpPr>
      <xdr:spPr>
        <a:xfrm>
          <a:off x="6712027" y="1405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xmlns="" id="{D37B962C-2B93-44F7-AB58-06A677D3E997}"/>
            </a:ext>
          </a:extLst>
        </xdr:cNvPr>
        <xdr:cNvSpPr txBox="1"/>
      </xdr:nvSpPr>
      <xdr:spPr>
        <a:xfrm>
          <a:off x="5937327" y="140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162323</xdr:rowOff>
    </xdr:from>
    <xdr:ext cx="469744" cy="259045"/>
    <xdr:sp macro="" textlink="">
      <xdr:nvSpPr>
        <xdr:cNvPr id="374" name="n_1mainValue【公営住宅】&#10;一人当たり面積">
          <a:extLst>
            <a:ext uri="{FF2B5EF4-FFF2-40B4-BE49-F238E27FC236}">
              <a16:creationId xmlns:a16="http://schemas.microsoft.com/office/drawing/2014/main" xmlns="" id="{00BDEF7E-81E6-452A-9D0F-484ED609DDB1}"/>
            </a:ext>
          </a:extLst>
        </xdr:cNvPr>
        <xdr:cNvSpPr txBox="1"/>
      </xdr:nvSpPr>
      <xdr:spPr>
        <a:xfrm>
          <a:off x="8271587" y="1441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171009</xdr:rowOff>
    </xdr:from>
    <xdr:ext cx="469744" cy="259045"/>
    <xdr:sp macro="" textlink="">
      <xdr:nvSpPr>
        <xdr:cNvPr id="375" name="n_2mainValue【公営住宅】&#10;一人当たり面積">
          <a:extLst>
            <a:ext uri="{FF2B5EF4-FFF2-40B4-BE49-F238E27FC236}">
              <a16:creationId xmlns:a16="http://schemas.microsoft.com/office/drawing/2014/main" xmlns="" id="{305FADE2-33C6-4D5F-8DC1-2371293C780C}"/>
            </a:ext>
          </a:extLst>
        </xdr:cNvPr>
        <xdr:cNvSpPr txBox="1"/>
      </xdr:nvSpPr>
      <xdr:spPr>
        <a:xfrm>
          <a:off x="7509587" y="1442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170096</xdr:rowOff>
    </xdr:from>
    <xdr:ext cx="469744" cy="259045"/>
    <xdr:sp macro="" textlink="">
      <xdr:nvSpPr>
        <xdr:cNvPr id="376" name="n_3mainValue【公営住宅】&#10;一人当たり面積">
          <a:extLst>
            <a:ext uri="{FF2B5EF4-FFF2-40B4-BE49-F238E27FC236}">
              <a16:creationId xmlns:a16="http://schemas.microsoft.com/office/drawing/2014/main" xmlns="" id="{81FD0012-8347-4A71-8883-140F9E34065F}"/>
            </a:ext>
          </a:extLst>
        </xdr:cNvPr>
        <xdr:cNvSpPr txBox="1"/>
      </xdr:nvSpPr>
      <xdr:spPr>
        <a:xfrm>
          <a:off x="6712027" y="1441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166667</xdr:rowOff>
    </xdr:from>
    <xdr:ext cx="469744" cy="259045"/>
    <xdr:sp macro="" textlink="">
      <xdr:nvSpPr>
        <xdr:cNvPr id="377" name="n_4mainValue【公営住宅】&#10;一人当たり面積">
          <a:extLst>
            <a:ext uri="{FF2B5EF4-FFF2-40B4-BE49-F238E27FC236}">
              <a16:creationId xmlns:a16="http://schemas.microsoft.com/office/drawing/2014/main" xmlns="" id="{EC296B2D-9531-4FF1-802B-7C4BDB70D2D4}"/>
            </a:ext>
          </a:extLst>
        </xdr:cNvPr>
        <xdr:cNvSpPr txBox="1"/>
      </xdr:nvSpPr>
      <xdr:spPr>
        <a:xfrm>
          <a:off x="5937327" y="144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xmlns="" id="{D2092457-BC2A-4FEA-BC1A-C9F7D6D49238}"/>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xmlns="" id="{7E617C40-D257-4294-ADA2-F91CDA6ED10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xmlns="" id="{71808DD9-7D7E-4F3B-A3B9-FD07E5B39739}"/>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xmlns="" id="{27DFCEB1-A5C7-4AB2-BE56-6DD44B2D127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xmlns="" id="{05F26D6C-1BCF-4EC4-9D4E-967A5037748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xmlns="" id="{339DE9D2-E8C0-48BA-B3C3-56717DB74F8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xmlns="" id="{81B97E89-896F-4DDD-B32B-98AF86C2B935}"/>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xmlns="" id="{FA6AE3C8-3BCE-4A0B-BBC7-880619C9372D}"/>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xmlns="" id="{FA4381EB-9D26-4597-A875-B9D5427D510C}"/>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xmlns="" id="{93D44494-7AA2-44B5-96EE-9CD307C78AA9}"/>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xmlns="" id="{539B451F-FE73-4819-8A3D-B2EF704803ED}"/>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9" name="直線コネクタ 388">
          <a:extLst>
            <a:ext uri="{FF2B5EF4-FFF2-40B4-BE49-F238E27FC236}">
              <a16:creationId xmlns:a16="http://schemas.microsoft.com/office/drawing/2014/main" xmlns="" id="{5157799D-0740-4738-87C8-1845500CD42D}"/>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0" name="テキスト ボックス 389">
          <a:extLst>
            <a:ext uri="{FF2B5EF4-FFF2-40B4-BE49-F238E27FC236}">
              <a16:creationId xmlns:a16="http://schemas.microsoft.com/office/drawing/2014/main" xmlns="" id="{E6338A91-7BE1-49B7-950A-8255FD5DACD7}"/>
            </a:ext>
          </a:extLst>
        </xdr:cNvPr>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1" name="直線コネクタ 390">
          <a:extLst>
            <a:ext uri="{FF2B5EF4-FFF2-40B4-BE49-F238E27FC236}">
              <a16:creationId xmlns:a16="http://schemas.microsoft.com/office/drawing/2014/main" xmlns="" id="{2C6F484A-8E69-40DD-8DC0-7ADD83F35606}"/>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2" name="テキスト ボックス 391">
          <a:extLst>
            <a:ext uri="{FF2B5EF4-FFF2-40B4-BE49-F238E27FC236}">
              <a16:creationId xmlns:a16="http://schemas.microsoft.com/office/drawing/2014/main" xmlns="" id="{EE0AA451-52ED-4A1A-9F12-BA49908ED584}"/>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3" name="直線コネクタ 392">
          <a:extLst>
            <a:ext uri="{FF2B5EF4-FFF2-40B4-BE49-F238E27FC236}">
              <a16:creationId xmlns:a16="http://schemas.microsoft.com/office/drawing/2014/main" xmlns="" id="{FDE66F1A-5C16-4B98-8ABA-B8F9797D0020}"/>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4" name="テキスト ボックス 393">
          <a:extLst>
            <a:ext uri="{FF2B5EF4-FFF2-40B4-BE49-F238E27FC236}">
              <a16:creationId xmlns:a16="http://schemas.microsoft.com/office/drawing/2014/main" xmlns="" id="{49CC9729-362C-4C1F-94FC-7875ADFA276A}"/>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5" name="直線コネクタ 394">
          <a:extLst>
            <a:ext uri="{FF2B5EF4-FFF2-40B4-BE49-F238E27FC236}">
              <a16:creationId xmlns:a16="http://schemas.microsoft.com/office/drawing/2014/main" xmlns="" id="{3DA3E74C-C5B2-46CD-A9FE-F6DC2FB01B6D}"/>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6" name="テキスト ボックス 395">
          <a:extLst>
            <a:ext uri="{FF2B5EF4-FFF2-40B4-BE49-F238E27FC236}">
              <a16:creationId xmlns:a16="http://schemas.microsoft.com/office/drawing/2014/main" xmlns="" id="{AAB3C716-717C-4D67-9E66-25C432064F21}"/>
            </a:ext>
          </a:extLst>
        </xdr:cNvPr>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xmlns="" id="{DD6BB97B-EEF2-44F1-964C-A156DBDE9849}"/>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a:extLst>
            <a:ext uri="{FF2B5EF4-FFF2-40B4-BE49-F238E27FC236}">
              <a16:creationId xmlns:a16="http://schemas.microsoft.com/office/drawing/2014/main" xmlns="" id="{C036AA16-2BD3-41DF-A4F8-3E1F9DA7D92A}"/>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xmlns="" id="{523EE55D-ECF7-49F2-9E92-EB5B54B1D0D6}"/>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126492</xdr:rowOff>
    </xdr:from>
    <xdr:to>
      <xdr:col>24</xdr:col>
      <xdr:colOff>62865</xdr:colOff>
      <xdr:row>107</xdr:row>
      <xdr:rowOff>112776</xdr:rowOff>
    </xdr:to>
    <xdr:cxnSp macro="">
      <xdr:nvCxnSpPr>
        <xdr:cNvPr id="400" name="直線コネクタ 399">
          <a:extLst>
            <a:ext uri="{FF2B5EF4-FFF2-40B4-BE49-F238E27FC236}">
              <a16:creationId xmlns:a16="http://schemas.microsoft.com/office/drawing/2014/main" xmlns="" id="{F2414121-5877-434C-B901-C5CC03FC6854}"/>
            </a:ext>
          </a:extLst>
        </xdr:cNvPr>
        <xdr:cNvCxnSpPr/>
      </xdr:nvCxnSpPr>
      <xdr:spPr>
        <a:xfrm flipV="1">
          <a:off x="4086225" y="16722852"/>
          <a:ext cx="0" cy="132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116603</xdr:rowOff>
    </xdr:from>
    <xdr:ext cx="405111" cy="259045"/>
    <xdr:sp macro="" textlink="">
      <xdr:nvSpPr>
        <xdr:cNvPr id="401" name="【港湾・漁港】&#10;有形固定資産減価償却率最小値テキスト">
          <a:extLst>
            <a:ext uri="{FF2B5EF4-FFF2-40B4-BE49-F238E27FC236}">
              <a16:creationId xmlns:a16="http://schemas.microsoft.com/office/drawing/2014/main" xmlns="" id="{D552895A-4BF0-463A-880C-FEE2541EEACF}"/>
            </a:ext>
          </a:extLst>
        </xdr:cNvPr>
        <xdr:cNvSpPr txBox="1"/>
      </xdr:nvSpPr>
      <xdr:spPr>
        <a:xfrm>
          <a:off x="4124960" y="1805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112776</xdr:rowOff>
    </xdr:from>
    <xdr:to>
      <xdr:col>24</xdr:col>
      <xdr:colOff>152400</xdr:colOff>
      <xdr:row>107</xdr:row>
      <xdr:rowOff>112776</xdr:rowOff>
    </xdr:to>
    <xdr:cxnSp macro="">
      <xdr:nvCxnSpPr>
        <xdr:cNvPr id="402" name="直線コネクタ 401">
          <a:extLst>
            <a:ext uri="{FF2B5EF4-FFF2-40B4-BE49-F238E27FC236}">
              <a16:creationId xmlns:a16="http://schemas.microsoft.com/office/drawing/2014/main" xmlns="" id="{7F967677-F509-48D8-BD31-08A428F5A628}"/>
            </a:ext>
          </a:extLst>
        </xdr:cNvPr>
        <xdr:cNvCxnSpPr/>
      </xdr:nvCxnSpPr>
      <xdr:spPr>
        <a:xfrm>
          <a:off x="4020820" y="18050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73169</xdr:rowOff>
    </xdr:from>
    <xdr:ext cx="405111" cy="259045"/>
    <xdr:sp macro="" textlink="">
      <xdr:nvSpPr>
        <xdr:cNvPr id="403" name="【港湾・漁港】&#10;有形固定資産減価償却率最大値テキスト">
          <a:extLst>
            <a:ext uri="{FF2B5EF4-FFF2-40B4-BE49-F238E27FC236}">
              <a16:creationId xmlns:a16="http://schemas.microsoft.com/office/drawing/2014/main" xmlns="" id="{702606A6-6B77-4025-BE17-FDCFFEC54AE6}"/>
            </a:ext>
          </a:extLst>
        </xdr:cNvPr>
        <xdr:cNvSpPr txBox="1"/>
      </xdr:nvSpPr>
      <xdr:spPr>
        <a:xfrm>
          <a:off x="4124960" y="16501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126492</xdr:rowOff>
    </xdr:from>
    <xdr:to>
      <xdr:col>24</xdr:col>
      <xdr:colOff>152400</xdr:colOff>
      <xdr:row>99</xdr:row>
      <xdr:rowOff>126492</xdr:rowOff>
    </xdr:to>
    <xdr:cxnSp macro="">
      <xdr:nvCxnSpPr>
        <xdr:cNvPr id="404" name="直線コネクタ 403">
          <a:extLst>
            <a:ext uri="{FF2B5EF4-FFF2-40B4-BE49-F238E27FC236}">
              <a16:creationId xmlns:a16="http://schemas.microsoft.com/office/drawing/2014/main" xmlns="" id="{35614885-E6A1-4AAF-A10E-63210ECA6C08}"/>
            </a:ext>
          </a:extLst>
        </xdr:cNvPr>
        <xdr:cNvCxnSpPr/>
      </xdr:nvCxnSpPr>
      <xdr:spPr>
        <a:xfrm>
          <a:off x="4020820" y="16722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112285</xdr:rowOff>
    </xdr:from>
    <xdr:ext cx="405111" cy="259045"/>
    <xdr:sp macro="" textlink="">
      <xdr:nvSpPr>
        <xdr:cNvPr id="405" name="【港湾・漁港】&#10;有形固定資産減価償却率平均値テキスト">
          <a:extLst>
            <a:ext uri="{FF2B5EF4-FFF2-40B4-BE49-F238E27FC236}">
              <a16:creationId xmlns:a16="http://schemas.microsoft.com/office/drawing/2014/main" xmlns="" id="{BF98EE21-D27E-43BA-9BA9-187FC78DFC27}"/>
            </a:ext>
          </a:extLst>
        </xdr:cNvPr>
        <xdr:cNvSpPr txBox="1"/>
      </xdr:nvSpPr>
      <xdr:spPr>
        <a:xfrm>
          <a:off x="4124960" y="17379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89408</xdr:rowOff>
    </xdr:from>
    <xdr:to>
      <xdr:col>24</xdr:col>
      <xdr:colOff>114300</xdr:colOff>
      <xdr:row>105</xdr:row>
      <xdr:rowOff>19558</xdr:rowOff>
    </xdr:to>
    <xdr:sp macro="" textlink="">
      <xdr:nvSpPr>
        <xdr:cNvPr id="406" name="フローチャート: 判断 405">
          <a:extLst>
            <a:ext uri="{FF2B5EF4-FFF2-40B4-BE49-F238E27FC236}">
              <a16:creationId xmlns:a16="http://schemas.microsoft.com/office/drawing/2014/main" xmlns="" id="{59A5C5F5-47F7-448D-8685-4694D9E0EAA8}"/>
            </a:ext>
          </a:extLst>
        </xdr:cNvPr>
        <xdr:cNvSpPr/>
      </xdr:nvSpPr>
      <xdr:spPr>
        <a:xfrm>
          <a:off x="4036060" y="175239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77978</xdr:rowOff>
    </xdr:from>
    <xdr:to>
      <xdr:col>20</xdr:col>
      <xdr:colOff>38100</xdr:colOff>
      <xdr:row>105</xdr:row>
      <xdr:rowOff>8128</xdr:rowOff>
    </xdr:to>
    <xdr:sp macro="" textlink="">
      <xdr:nvSpPr>
        <xdr:cNvPr id="407" name="フローチャート: 判断 406">
          <a:extLst>
            <a:ext uri="{FF2B5EF4-FFF2-40B4-BE49-F238E27FC236}">
              <a16:creationId xmlns:a16="http://schemas.microsoft.com/office/drawing/2014/main" xmlns="" id="{6812FFB4-6941-49B3-8FE9-F10F78E1F7E0}"/>
            </a:ext>
          </a:extLst>
        </xdr:cNvPr>
        <xdr:cNvSpPr/>
      </xdr:nvSpPr>
      <xdr:spPr>
        <a:xfrm>
          <a:off x="3312160" y="175125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29972</xdr:rowOff>
    </xdr:from>
    <xdr:to>
      <xdr:col>15</xdr:col>
      <xdr:colOff>101600</xdr:colOff>
      <xdr:row>104</xdr:row>
      <xdr:rowOff>131572</xdr:rowOff>
    </xdr:to>
    <xdr:sp macro="" textlink="">
      <xdr:nvSpPr>
        <xdr:cNvPr id="408" name="フローチャート: 判断 407">
          <a:extLst>
            <a:ext uri="{FF2B5EF4-FFF2-40B4-BE49-F238E27FC236}">
              <a16:creationId xmlns:a16="http://schemas.microsoft.com/office/drawing/2014/main" xmlns="" id="{F5CA7DB4-7C98-4AB2-8152-3C798E03CA93}"/>
            </a:ext>
          </a:extLst>
        </xdr:cNvPr>
        <xdr:cNvSpPr/>
      </xdr:nvSpPr>
      <xdr:spPr>
        <a:xfrm>
          <a:off x="2514600" y="1746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409" name="フローチャート: 判断 408">
          <a:extLst>
            <a:ext uri="{FF2B5EF4-FFF2-40B4-BE49-F238E27FC236}">
              <a16:creationId xmlns:a16="http://schemas.microsoft.com/office/drawing/2014/main" xmlns="" id="{5EB5F9AC-1AD7-4323-A8E2-85049D343069}"/>
            </a:ext>
          </a:extLst>
        </xdr:cNvPr>
        <xdr:cNvSpPr/>
      </xdr:nvSpPr>
      <xdr:spPr>
        <a:xfrm>
          <a:off x="1739900" y="173883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114554</xdr:rowOff>
    </xdr:from>
    <xdr:to>
      <xdr:col>6</xdr:col>
      <xdr:colOff>38100</xdr:colOff>
      <xdr:row>104</xdr:row>
      <xdr:rowOff>44704</xdr:rowOff>
    </xdr:to>
    <xdr:sp macro="" textlink="">
      <xdr:nvSpPr>
        <xdr:cNvPr id="410" name="フローチャート: 判断 409">
          <a:extLst>
            <a:ext uri="{FF2B5EF4-FFF2-40B4-BE49-F238E27FC236}">
              <a16:creationId xmlns:a16="http://schemas.microsoft.com/office/drawing/2014/main" xmlns="" id="{E42502EF-E3D9-4440-B2DE-34BE700FCBEE}"/>
            </a:ext>
          </a:extLst>
        </xdr:cNvPr>
        <xdr:cNvSpPr/>
      </xdr:nvSpPr>
      <xdr:spPr>
        <a:xfrm>
          <a:off x="965200" y="173814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9E0D82F4-C4BC-4E7A-A469-452C6ABAD823}"/>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A988E397-8F8B-4594-8DB7-A8D285A8765C}"/>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9B686487-56C4-4DFD-B233-C183395B114F}"/>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39DFC931-9BB1-461E-A9DE-B8256024196D}"/>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6637641D-5704-4FDE-B116-86B4C4C4B9E1}"/>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61976</xdr:rowOff>
    </xdr:from>
    <xdr:to>
      <xdr:col>24</xdr:col>
      <xdr:colOff>114300</xdr:colOff>
      <xdr:row>107</xdr:row>
      <xdr:rowOff>163576</xdr:rowOff>
    </xdr:to>
    <xdr:sp macro="" textlink="">
      <xdr:nvSpPr>
        <xdr:cNvPr id="416" name="楕円 415">
          <a:extLst>
            <a:ext uri="{FF2B5EF4-FFF2-40B4-BE49-F238E27FC236}">
              <a16:creationId xmlns:a16="http://schemas.microsoft.com/office/drawing/2014/main" xmlns="" id="{CBC84FA9-90B4-4A14-B315-ADA5FD67B297}"/>
            </a:ext>
          </a:extLst>
        </xdr:cNvPr>
        <xdr:cNvSpPr/>
      </xdr:nvSpPr>
      <xdr:spPr>
        <a:xfrm>
          <a:off x="4036060" y="179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148353</xdr:rowOff>
    </xdr:from>
    <xdr:ext cx="405111" cy="259045"/>
    <xdr:sp macro="" textlink="">
      <xdr:nvSpPr>
        <xdr:cNvPr id="417" name="【港湾・漁港】&#10;有形固定資産減価償却率該当値テキスト">
          <a:extLst>
            <a:ext uri="{FF2B5EF4-FFF2-40B4-BE49-F238E27FC236}">
              <a16:creationId xmlns:a16="http://schemas.microsoft.com/office/drawing/2014/main" xmlns="" id="{49321295-9545-42FA-9D63-644041EB1C2D}"/>
            </a:ext>
          </a:extLst>
        </xdr:cNvPr>
        <xdr:cNvSpPr txBox="1"/>
      </xdr:nvSpPr>
      <xdr:spPr>
        <a:xfrm>
          <a:off x="4124960" y="1791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16256</xdr:rowOff>
    </xdr:from>
    <xdr:to>
      <xdr:col>20</xdr:col>
      <xdr:colOff>38100</xdr:colOff>
      <xdr:row>107</xdr:row>
      <xdr:rowOff>117856</xdr:rowOff>
    </xdr:to>
    <xdr:sp macro="" textlink="">
      <xdr:nvSpPr>
        <xdr:cNvPr id="418" name="楕円 417">
          <a:extLst>
            <a:ext uri="{FF2B5EF4-FFF2-40B4-BE49-F238E27FC236}">
              <a16:creationId xmlns:a16="http://schemas.microsoft.com/office/drawing/2014/main" xmlns="" id="{9AE9CD97-5854-4B8D-B375-10DDF21E657E}"/>
            </a:ext>
          </a:extLst>
        </xdr:cNvPr>
        <xdr:cNvSpPr/>
      </xdr:nvSpPr>
      <xdr:spPr>
        <a:xfrm>
          <a:off x="3312160" y="179537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67056</xdr:rowOff>
    </xdr:from>
    <xdr:to>
      <xdr:col>24</xdr:col>
      <xdr:colOff>63500</xdr:colOff>
      <xdr:row>107</xdr:row>
      <xdr:rowOff>112776</xdr:rowOff>
    </xdr:to>
    <xdr:cxnSp macro="">
      <xdr:nvCxnSpPr>
        <xdr:cNvPr id="419" name="直線コネクタ 418">
          <a:extLst>
            <a:ext uri="{FF2B5EF4-FFF2-40B4-BE49-F238E27FC236}">
              <a16:creationId xmlns:a16="http://schemas.microsoft.com/office/drawing/2014/main" xmlns="" id="{7F625DC7-C468-44E9-9245-0B25267A8822}"/>
            </a:ext>
          </a:extLst>
        </xdr:cNvPr>
        <xdr:cNvCxnSpPr/>
      </xdr:nvCxnSpPr>
      <xdr:spPr>
        <a:xfrm>
          <a:off x="3355340" y="18004536"/>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141987</xdr:rowOff>
    </xdr:from>
    <xdr:to>
      <xdr:col>15</xdr:col>
      <xdr:colOff>101600</xdr:colOff>
      <xdr:row>107</xdr:row>
      <xdr:rowOff>72137</xdr:rowOff>
    </xdr:to>
    <xdr:sp macro="" textlink="">
      <xdr:nvSpPr>
        <xdr:cNvPr id="420" name="楕円 419">
          <a:extLst>
            <a:ext uri="{FF2B5EF4-FFF2-40B4-BE49-F238E27FC236}">
              <a16:creationId xmlns:a16="http://schemas.microsoft.com/office/drawing/2014/main" xmlns="" id="{8900ACCD-3EF9-4606-9C4E-AD2C2D2311DA}"/>
            </a:ext>
          </a:extLst>
        </xdr:cNvPr>
        <xdr:cNvSpPr/>
      </xdr:nvSpPr>
      <xdr:spPr>
        <a:xfrm>
          <a:off x="2514600" y="17911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21337</xdr:rowOff>
    </xdr:from>
    <xdr:to>
      <xdr:col>19</xdr:col>
      <xdr:colOff>177800</xdr:colOff>
      <xdr:row>107</xdr:row>
      <xdr:rowOff>67056</xdr:rowOff>
    </xdr:to>
    <xdr:cxnSp macro="">
      <xdr:nvCxnSpPr>
        <xdr:cNvPr id="421" name="直線コネクタ 420">
          <a:extLst>
            <a:ext uri="{FF2B5EF4-FFF2-40B4-BE49-F238E27FC236}">
              <a16:creationId xmlns:a16="http://schemas.microsoft.com/office/drawing/2014/main" xmlns="" id="{49BFCA24-E0A8-4D89-99AD-E5A42A7ECD5B}"/>
            </a:ext>
          </a:extLst>
        </xdr:cNvPr>
        <xdr:cNvCxnSpPr/>
      </xdr:nvCxnSpPr>
      <xdr:spPr>
        <a:xfrm>
          <a:off x="2565400" y="17958817"/>
          <a:ext cx="78994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96265</xdr:rowOff>
    </xdr:from>
    <xdr:to>
      <xdr:col>10</xdr:col>
      <xdr:colOff>165100</xdr:colOff>
      <xdr:row>107</xdr:row>
      <xdr:rowOff>26415</xdr:rowOff>
    </xdr:to>
    <xdr:sp macro="" textlink="">
      <xdr:nvSpPr>
        <xdr:cNvPr id="422" name="楕円 421">
          <a:extLst>
            <a:ext uri="{FF2B5EF4-FFF2-40B4-BE49-F238E27FC236}">
              <a16:creationId xmlns:a16="http://schemas.microsoft.com/office/drawing/2014/main" xmlns="" id="{1331FF1A-2A6C-460F-A883-B62CCFB084EC}"/>
            </a:ext>
          </a:extLst>
        </xdr:cNvPr>
        <xdr:cNvSpPr/>
      </xdr:nvSpPr>
      <xdr:spPr>
        <a:xfrm>
          <a:off x="1739900" y="17866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147065</xdr:rowOff>
    </xdr:from>
    <xdr:to>
      <xdr:col>15</xdr:col>
      <xdr:colOff>50800</xdr:colOff>
      <xdr:row>107</xdr:row>
      <xdr:rowOff>21337</xdr:rowOff>
    </xdr:to>
    <xdr:cxnSp macro="">
      <xdr:nvCxnSpPr>
        <xdr:cNvPr id="423" name="直線コネクタ 422">
          <a:extLst>
            <a:ext uri="{FF2B5EF4-FFF2-40B4-BE49-F238E27FC236}">
              <a16:creationId xmlns:a16="http://schemas.microsoft.com/office/drawing/2014/main" xmlns="" id="{F2506636-2B1B-4C90-898C-EC31E9335208}"/>
            </a:ext>
          </a:extLst>
        </xdr:cNvPr>
        <xdr:cNvCxnSpPr/>
      </xdr:nvCxnSpPr>
      <xdr:spPr>
        <a:xfrm>
          <a:off x="1790700" y="17916905"/>
          <a:ext cx="77470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50546</xdr:rowOff>
    </xdr:from>
    <xdr:to>
      <xdr:col>6</xdr:col>
      <xdr:colOff>38100</xdr:colOff>
      <xdr:row>106</xdr:row>
      <xdr:rowOff>152146</xdr:rowOff>
    </xdr:to>
    <xdr:sp macro="" textlink="">
      <xdr:nvSpPr>
        <xdr:cNvPr id="424" name="楕円 423">
          <a:extLst>
            <a:ext uri="{FF2B5EF4-FFF2-40B4-BE49-F238E27FC236}">
              <a16:creationId xmlns:a16="http://schemas.microsoft.com/office/drawing/2014/main" xmlns="" id="{8C93CDD0-7267-4A84-B968-B176158D1C2A}"/>
            </a:ext>
          </a:extLst>
        </xdr:cNvPr>
        <xdr:cNvSpPr/>
      </xdr:nvSpPr>
      <xdr:spPr>
        <a:xfrm>
          <a:off x="965200" y="178203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101346</xdr:rowOff>
    </xdr:from>
    <xdr:to>
      <xdr:col>10</xdr:col>
      <xdr:colOff>114300</xdr:colOff>
      <xdr:row>106</xdr:row>
      <xdr:rowOff>147065</xdr:rowOff>
    </xdr:to>
    <xdr:cxnSp macro="">
      <xdr:nvCxnSpPr>
        <xdr:cNvPr id="425" name="直線コネクタ 424">
          <a:extLst>
            <a:ext uri="{FF2B5EF4-FFF2-40B4-BE49-F238E27FC236}">
              <a16:creationId xmlns:a16="http://schemas.microsoft.com/office/drawing/2014/main" xmlns="" id="{A50249D5-7478-4EAF-BD98-25C40BB5096F}"/>
            </a:ext>
          </a:extLst>
        </xdr:cNvPr>
        <xdr:cNvCxnSpPr/>
      </xdr:nvCxnSpPr>
      <xdr:spPr>
        <a:xfrm>
          <a:off x="1008380" y="17871186"/>
          <a:ext cx="7823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24655</xdr:rowOff>
    </xdr:from>
    <xdr:ext cx="405111" cy="259045"/>
    <xdr:sp macro="" textlink="">
      <xdr:nvSpPr>
        <xdr:cNvPr id="426" name="n_1aveValue【港湾・漁港】&#10;有形固定資産減価償却率">
          <a:extLst>
            <a:ext uri="{FF2B5EF4-FFF2-40B4-BE49-F238E27FC236}">
              <a16:creationId xmlns:a16="http://schemas.microsoft.com/office/drawing/2014/main" xmlns="" id="{3DDA171D-00C4-4A28-8F2B-D3FA76A85530}"/>
            </a:ext>
          </a:extLst>
        </xdr:cNvPr>
        <xdr:cNvSpPr txBox="1"/>
      </xdr:nvSpPr>
      <xdr:spPr>
        <a:xfrm>
          <a:off x="3170564" y="172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148099</xdr:rowOff>
    </xdr:from>
    <xdr:ext cx="405111" cy="259045"/>
    <xdr:sp macro="" textlink="">
      <xdr:nvSpPr>
        <xdr:cNvPr id="427" name="n_2aveValue【港湾・漁港】&#10;有形固定資産減価償却率">
          <a:extLst>
            <a:ext uri="{FF2B5EF4-FFF2-40B4-BE49-F238E27FC236}">
              <a16:creationId xmlns:a16="http://schemas.microsoft.com/office/drawing/2014/main" xmlns="" id="{84A01E5E-2E97-4325-A7A4-51670A6E3838}"/>
            </a:ext>
          </a:extLst>
        </xdr:cNvPr>
        <xdr:cNvSpPr txBox="1"/>
      </xdr:nvSpPr>
      <xdr:spPr>
        <a:xfrm>
          <a:off x="238570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68090</xdr:rowOff>
    </xdr:from>
    <xdr:ext cx="405111" cy="259045"/>
    <xdr:sp macro="" textlink="">
      <xdr:nvSpPr>
        <xdr:cNvPr id="428" name="n_3aveValue【港湾・漁港】&#10;有形固定資産減価償却率">
          <a:extLst>
            <a:ext uri="{FF2B5EF4-FFF2-40B4-BE49-F238E27FC236}">
              <a16:creationId xmlns:a16="http://schemas.microsoft.com/office/drawing/2014/main" xmlns="" id="{9ED0F7F1-0E60-4A65-99B3-2B24CD053935}"/>
            </a:ext>
          </a:extLst>
        </xdr:cNvPr>
        <xdr:cNvSpPr txBox="1"/>
      </xdr:nvSpPr>
      <xdr:spPr>
        <a:xfrm>
          <a:off x="1611004" y="1716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61231</xdr:rowOff>
    </xdr:from>
    <xdr:ext cx="405111" cy="259045"/>
    <xdr:sp macro="" textlink="">
      <xdr:nvSpPr>
        <xdr:cNvPr id="429" name="n_4aveValue【港湾・漁港】&#10;有形固定資産減価償却率">
          <a:extLst>
            <a:ext uri="{FF2B5EF4-FFF2-40B4-BE49-F238E27FC236}">
              <a16:creationId xmlns:a16="http://schemas.microsoft.com/office/drawing/2014/main" xmlns="" id="{010F7F53-14AA-46B2-864A-E0951912A967}"/>
            </a:ext>
          </a:extLst>
        </xdr:cNvPr>
        <xdr:cNvSpPr txBox="1"/>
      </xdr:nvSpPr>
      <xdr:spPr>
        <a:xfrm>
          <a:off x="836304" y="1716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108983</xdr:rowOff>
    </xdr:from>
    <xdr:ext cx="405111" cy="259045"/>
    <xdr:sp macro="" textlink="">
      <xdr:nvSpPr>
        <xdr:cNvPr id="430" name="n_1mainValue【港湾・漁港】&#10;有形固定資産減価償却率">
          <a:extLst>
            <a:ext uri="{FF2B5EF4-FFF2-40B4-BE49-F238E27FC236}">
              <a16:creationId xmlns:a16="http://schemas.microsoft.com/office/drawing/2014/main" xmlns="" id="{25384E3B-7D55-4971-B0B5-15BBC48B4144}"/>
            </a:ext>
          </a:extLst>
        </xdr:cNvPr>
        <xdr:cNvSpPr txBox="1"/>
      </xdr:nvSpPr>
      <xdr:spPr>
        <a:xfrm>
          <a:off x="3170564" y="1804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63264</xdr:rowOff>
    </xdr:from>
    <xdr:ext cx="405111" cy="259045"/>
    <xdr:sp macro="" textlink="">
      <xdr:nvSpPr>
        <xdr:cNvPr id="431" name="n_2mainValue【港湾・漁港】&#10;有形固定資産減価償却率">
          <a:extLst>
            <a:ext uri="{FF2B5EF4-FFF2-40B4-BE49-F238E27FC236}">
              <a16:creationId xmlns:a16="http://schemas.microsoft.com/office/drawing/2014/main" xmlns="" id="{03C24EB4-E438-4C4F-A3E4-7516358C304D}"/>
            </a:ext>
          </a:extLst>
        </xdr:cNvPr>
        <xdr:cNvSpPr txBox="1"/>
      </xdr:nvSpPr>
      <xdr:spPr>
        <a:xfrm>
          <a:off x="2385704" y="18000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17542</xdr:rowOff>
    </xdr:from>
    <xdr:ext cx="405111" cy="259045"/>
    <xdr:sp macro="" textlink="">
      <xdr:nvSpPr>
        <xdr:cNvPr id="432" name="n_3mainValue【港湾・漁港】&#10;有形固定資産減価償却率">
          <a:extLst>
            <a:ext uri="{FF2B5EF4-FFF2-40B4-BE49-F238E27FC236}">
              <a16:creationId xmlns:a16="http://schemas.microsoft.com/office/drawing/2014/main" xmlns="" id="{8BD83BC8-0085-4F89-87F6-0DD138D1BB82}"/>
            </a:ext>
          </a:extLst>
        </xdr:cNvPr>
        <xdr:cNvSpPr txBox="1"/>
      </xdr:nvSpPr>
      <xdr:spPr>
        <a:xfrm>
          <a:off x="1611004" y="179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143273</xdr:rowOff>
    </xdr:from>
    <xdr:ext cx="405111" cy="259045"/>
    <xdr:sp macro="" textlink="">
      <xdr:nvSpPr>
        <xdr:cNvPr id="433" name="n_4mainValue【港湾・漁港】&#10;有形固定資産減価償却率">
          <a:extLst>
            <a:ext uri="{FF2B5EF4-FFF2-40B4-BE49-F238E27FC236}">
              <a16:creationId xmlns:a16="http://schemas.microsoft.com/office/drawing/2014/main" xmlns="" id="{BB068843-A670-441A-98FC-55DA2B096A1C}"/>
            </a:ext>
          </a:extLst>
        </xdr:cNvPr>
        <xdr:cNvSpPr txBox="1"/>
      </xdr:nvSpPr>
      <xdr:spPr>
        <a:xfrm>
          <a:off x="836304" y="17913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xmlns="" id="{2EC00D4A-AA7C-4A2F-9781-1F6873E6C9B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xmlns="" id="{6A4CF2F0-AE6E-43F2-8159-F3682BFF2C7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xmlns="" id="{F20977E0-B65F-453D-B712-A21A55944D6F}"/>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xmlns="" id="{358AAE9C-9D6E-472D-B846-5B597E5F97AC}"/>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xmlns="" id="{9423D398-B552-4D2B-B63D-897EF7C271C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xmlns="" id="{5682D07A-B85C-401C-A205-617DFA79003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xmlns="" id="{BA8109F7-10A2-404B-8FE3-5894418917A6}"/>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xmlns="" id="{A215A7C7-575E-4818-9CC2-2D79412C35A4}"/>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xmlns="" id="{70DD2A13-F28C-4ED6-8BAF-1FB59E5C7273}"/>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xmlns="" id="{3EF6B532-9B2B-4EE3-B182-CD573A95E9F5}"/>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xmlns="" id="{6C07A952-795C-4A43-B4DE-B9489784624E}"/>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5" name="テキスト ボックス 444">
          <a:extLst>
            <a:ext uri="{FF2B5EF4-FFF2-40B4-BE49-F238E27FC236}">
              <a16:creationId xmlns:a16="http://schemas.microsoft.com/office/drawing/2014/main" xmlns="" id="{C2E2ED63-84D0-48DD-9559-21CBD6AA776B}"/>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xmlns="" id="{7F46C404-C242-4EAC-8413-E4988561233D}"/>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7" name="テキスト ボックス 446">
          <a:extLst>
            <a:ext uri="{FF2B5EF4-FFF2-40B4-BE49-F238E27FC236}">
              <a16:creationId xmlns:a16="http://schemas.microsoft.com/office/drawing/2014/main" xmlns="" id="{349941C7-C39A-4C11-81A7-7DA9D3512F8B}"/>
            </a:ext>
          </a:extLst>
        </xdr:cNvPr>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xmlns="" id="{21C91BE5-90D0-4FF6-B459-02AE0C04DC53}"/>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9" name="テキスト ボックス 448">
          <a:extLst>
            <a:ext uri="{FF2B5EF4-FFF2-40B4-BE49-F238E27FC236}">
              <a16:creationId xmlns:a16="http://schemas.microsoft.com/office/drawing/2014/main" xmlns="" id="{8FCD18D2-30D9-416C-BFA3-1F17737C82E2}"/>
            </a:ext>
          </a:extLst>
        </xdr:cNvPr>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xmlns="" id="{D5511786-CC8B-4703-81BC-9A3078890626}"/>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1" name="テキスト ボックス 450">
          <a:extLst>
            <a:ext uri="{FF2B5EF4-FFF2-40B4-BE49-F238E27FC236}">
              <a16:creationId xmlns:a16="http://schemas.microsoft.com/office/drawing/2014/main" xmlns="" id="{A8BE1D46-0E01-4E8E-9251-94221DC1E321}"/>
            </a:ext>
          </a:extLst>
        </xdr:cNvPr>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xmlns="" id="{1F18BCC2-54D0-43FC-9E5F-FB26A7AD4F57}"/>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a:extLst>
            <a:ext uri="{FF2B5EF4-FFF2-40B4-BE49-F238E27FC236}">
              <a16:creationId xmlns:a16="http://schemas.microsoft.com/office/drawing/2014/main" xmlns="" id="{D8E87B62-3BAB-47F9-8BD7-A0E5F5178787}"/>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xmlns="" id="{7B9B4C12-8D71-4F4B-A3BB-553F9195B763}"/>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167988</xdr:rowOff>
    </xdr:from>
    <xdr:to>
      <xdr:col>54</xdr:col>
      <xdr:colOff>189865</xdr:colOff>
      <xdr:row>108</xdr:row>
      <xdr:rowOff>74234</xdr:rowOff>
    </xdr:to>
    <xdr:cxnSp macro="">
      <xdr:nvCxnSpPr>
        <xdr:cNvPr id="455" name="直線コネクタ 454">
          <a:extLst>
            <a:ext uri="{FF2B5EF4-FFF2-40B4-BE49-F238E27FC236}">
              <a16:creationId xmlns:a16="http://schemas.microsoft.com/office/drawing/2014/main" xmlns="" id="{E3D3FFFE-D399-4081-B2B0-D9077D37CF58}"/>
            </a:ext>
          </a:extLst>
        </xdr:cNvPr>
        <xdr:cNvCxnSpPr/>
      </xdr:nvCxnSpPr>
      <xdr:spPr>
        <a:xfrm flipV="1">
          <a:off x="9219565" y="16764348"/>
          <a:ext cx="0" cy="141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456" name="【港湾・漁港】&#10;一人当たり有形固定資産（償却資産）額最小値テキスト">
          <a:extLst>
            <a:ext uri="{FF2B5EF4-FFF2-40B4-BE49-F238E27FC236}">
              <a16:creationId xmlns:a16="http://schemas.microsoft.com/office/drawing/2014/main" xmlns="" id="{90B431F2-8C68-4542-9357-B6C7E9FD22A7}"/>
            </a:ext>
          </a:extLst>
        </xdr:cNvPr>
        <xdr:cNvSpPr txBox="1"/>
      </xdr:nvSpPr>
      <xdr:spPr>
        <a:xfrm>
          <a:off x="9258300" y="18183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457" name="直線コネクタ 456">
          <a:extLst>
            <a:ext uri="{FF2B5EF4-FFF2-40B4-BE49-F238E27FC236}">
              <a16:creationId xmlns:a16="http://schemas.microsoft.com/office/drawing/2014/main" xmlns="" id="{0BDD89A0-ACFA-451E-AAD3-F929B2B9075C}"/>
            </a:ext>
          </a:extLst>
        </xdr:cNvPr>
        <xdr:cNvCxnSpPr/>
      </xdr:nvCxnSpPr>
      <xdr:spPr>
        <a:xfrm>
          <a:off x="9154160" y="18179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114665</xdr:rowOff>
    </xdr:from>
    <xdr:ext cx="599010" cy="259045"/>
    <xdr:sp macro="" textlink="">
      <xdr:nvSpPr>
        <xdr:cNvPr id="458" name="【港湾・漁港】&#10;一人当たり有形固定資産（償却資産）額最大値テキスト">
          <a:extLst>
            <a:ext uri="{FF2B5EF4-FFF2-40B4-BE49-F238E27FC236}">
              <a16:creationId xmlns:a16="http://schemas.microsoft.com/office/drawing/2014/main" xmlns="" id="{CD560B5B-9FBE-4AA4-87BB-3DDC7FFD2829}"/>
            </a:ext>
          </a:extLst>
        </xdr:cNvPr>
        <xdr:cNvSpPr txBox="1"/>
      </xdr:nvSpPr>
      <xdr:spPr>
        <a:xfrm>
          <a:off x="9258300" y="1654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167988</xdr:rowOff>
    </xdr:from>
    <xdr:to>
      <xdr:col>55</xdr:col>
      <xdr:colOff>88900</xdr:colOff>
      <xdr:row>99</xdr:row>
      <xdr:rowOff>167988</xdr:rowOff>
    </xdr:to>
    <xdr:cxnSp macro="">
      <xdr:nvCxnSpPr>
        <xdr:cNvPr id="459" name="直線コネクタ 458">
          <a:extLst>
            <a:ext uri="{FF2B5EF4-FFF2-40B4-BE49-F238E27FC236}">
              <a16:creationId xmlns:a16="http://schemas.microsoft.com/office/drawing/2014/main" xmlns="" id="{BB2EBFB5-9D46-4E8F-96F4-35E54A1B8FBA}"/>
            </a:ext>
          </a:extLst>
        </xdr:cNvPr>
        <xdr:cNvCxnSpPr/>
      </xdr:nvCxnSpPr>
      <xdr:spPr>
        <a:xfrm>
          <a:off x="9154160" y="16764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144445</xdr:rowOff>
    </xdr:from>
    <xdr:ext cx="534377" cy="259045"/>
    <xdr:sp macro="" textlink="">
      <xdr:nvSpPr>
        <xdr:cNvPr id="460" name="【港湾・漁港】&#10;一人当たり有形固定資産（償却資産）額平均値テキスト">
          <a:extLst>
            <a:ext uri="{FF2B5EF4-FFF2-40B4-BE49-F238E27FC236}">
              <a16:creationId xmlns:a16="http://schemas.microsoft.com/office/drawing/2014/main" xmlns="" id="{B1B51A83-7294-4B84-B5EB-E74F9F10C405}"/>
            </a:ext>
          </a:extLst>
        </xdr:cNvPr>
        <xdr:cNvSpPr txBox="1"/>
      </xdr:nvSpPr>
      <xdr:spPr>
        <a:xfrm>
          <a:off x="9258300" y="17579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121568</xdr:rowOff>
    </xdr:from>
    <xdr:to>
      <xdr:col>55</xdr:col>
      <xdr:colOff>50800</xdr:colOff>
      <xdr:row>106</xdr:row>
      <xdr:rowOff>51718</xdr:rowOff>
    </xdr:to>
    <xdr:sp macro="" textlink="">
      <xdr:nvSpPr>
        <xdr:cNvPr id="461" name="フローチャート: 判断 460">
          <a:extLst>
            <a:ext uri="{FF2B5EF4-FFF2-40B4-BE49-F238E27FC236}">
              <a16:creationId xmlns:a16="http://schemas.microsoft.com/office/drawing/2014/main" xmlns="" id="{6391A703-87DE-44CA-BD6D-AB9F6598B635}"/>
            </a:ext>
          </a:extLst>
        </xdr:cNvPr>
        <xdr:cNvSpPr/>
      </xdr:nvSpPr>
      <xdr:spPr>
        <a:xfrm>
          <a:off x="9192260" y="177237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78499</xdr:rowOff>
    </xdr:from>
    <xdr:to>
      <xdr:col>50</xdr:col>
      <xdr:colOff>165100</xdr:colOff>
      <xdr:row>106</xdr:row>
      <xdr:rowOff>8649</xdr:rowOff>
    </xdr:to>
    <xdr:sp macro="" textlink="">
      <xdr:nvSpPr>
        <xdr:cNvPr id="462" name="フローチャート: 判断 461">
          <a:extLst>
            <a:ext uri="{FF2B5EF4-FFF2-40B4-BE49-F238E27FC236}">
              <a16:creationId xmlns:a16="http://schemas.microsoft.com/office/drawing/2014/main" xmlns="" id="{5DDA86DB-E226-41F6-B1AF-31043054CEAA}"/>
            </a:ext>
          </a:extLst>
        </xdr:cNvPr>
        <xdr:cNvSpPr/>
      </xdr:nvSpPr>
      <xdr:spPr>
        <a:xfrm>
          <a:off x="8445500" y="17680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69675</xdr:rowOff>
    </xdr:from>
    <xdr:to>
      <xdr:col>46</xdr:col>
      <xdr:colOff>38100</xdr:colOff>
      <xdr:row>105</xdr:row>
      <xdr:rowOff>171275</xdr:rowOff>
    </xdr:to>
    <xdr:sp macro="" textlink="">
      <xdr:nvSpPr>
        <xdr:cNvPr id="463" name="フローチャート: 判断 462">
          <a:extLst>
            <a:ext uri="{FF2B5EF4-FFF2-40B4-BE49-F238E27FC236}">
              <a16:creationId xmlns:a16="http://schemas.microsoft.com/office/drawing/2014/main" xmlns="" id="{8AD00596-A3A0-4037-B499-2EFC0FD754AE}"/>
            </a:ext>
          </a:extLst>
        </xdr:cNvPr>
        <xdr:cNvSpPr/>
      </xdr:nvSpPr>
      <xdr:spPr>
        <a:xfrm>
          <a:off x="7670800" y="176718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119999</xdr:rowOff>
    </xdr:from>
    <xdr:to>
      <xdr:col>41</xdr:col>
      <xdr:colOff>101600</xdr:colOff>
      <xdr:row>106</xdr:row>
      <xdr:rowOff>50149</xdr:rowOff>
    </xdr:to>
    <xdr:sp macro="" textlink="">
      <xdr:nvSpPr>
        <xdr:cNvPr id="464" name="フローチャート: 判断 463">
          <a:extLst>
            <a:ext uri="{FF2B5EF4-FFF2-40B4-BE49-F238E27FC236}">
              <a16:creationId xmlns:a16="http://schemas.microsoft.com/office/drawing/2014/main" xmlns="" id="{9A67E46A-F7AA-42FA-A3CF-D007B1246002}"/>
            </a:ext>
          </a:extLst>
        </xdr:cNvPr>
        <xdr:cNvSpPr/>
      </xdr:nvSpPr>
      <xdr:spPr>
        <a:xfrm>
          <a:off x="6873240" y="17722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78915</xdr:rowOff>
    </xdr:from>
    <xdr:to>
      <xdr:col>36</xdr:col>
      <xdr:colOff>165100</xdr:colOff>
      <xdr:row>106</xdr:row>
      <xdr:rowOff>9065</xdr:rowOff>
    </xdr:to>
    <xdr:sp macro="" textlink="">
      <xdr:nvSpPr>
        <xdr:cNvPr id="465" name="フローチャート: 判断 464">
          <a:extLst>
            <a:ext uri="{FF2B5EF4-FFF2-40B4-BE49-F238E27FC236}">
              <a16:creationId xmlns:a16="http://schemas.microsoft.com/office/drawing/2014/main" xmlns="" id="{3CF5F451-A087-4696-8C34-E5EB28D83498}"/>
            </a:ext>
          </a:extLst>
        </xdr:cNvPr>
        <xdr:cNvSpPr/>
      </xdr:nvSpPr>
      <xdr:spPr>
        <a:xfrm>
          <a:off x="6098540" y="17681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xmlns="" id="{BEBE6C36-F3D4-4931-B997-83C56F1D0363}"/>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A1850F3B-0847-48B6-8F4F-A7C69CA0FE4F}"/>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B9D1A9BD-A3BB-46FD-9CDA-E3730FB8D55F}"/>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5AAD6737-B043-4ED3-8ACE-9423D80F3D1C}"/>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13F38D9D-AEA3-411F-95AF-3A675C32CC3D}"/>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70366</xdr:rowOff>
    </xdr:from>
    <xdr:to>
      <xdr:col>55</xdr:col>
      <xdr:colOff>50800</xdr:colOff>
      <xdr:row>107</xdr:row>
      <xdr:rowOff>516</xdr:rowOff>
    </xdr:to>
    <xdr:sp macro="" textlink="">
      <xdr:nvSpPr>
        <xdr:cNvPr id="471" name="楕円 470">
          <a:extLst>
            <a:ext uri="{FF2B5EF4-FFF2-40B4-BE49-F238E27FC236}">
              <a16:creationId xmlns:a16="http://schemas.microsoft.com/office/drawing/2014/main" xmlns="" id="{03350B97-DD19-4890-99B6-8F69AA553DF8}"/>
            </a:ext>
          </a:extLst>
        </xdr:cNvPr>
        <xdr:cNvSpPr/>
      </xdr:nvSpPr>
      <xdr:spPr>
        <a:xfrm>
          <a:off x="9192260" y="178402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48793</xdr:rowOff>
    </xdr:from>
    <xdr:ext cx="534377" cy="259045"/>
    <xdr:sp macro="" textlink="">
      <xdr:nvSpPr>
        <xdr:cNvPr id="472" name="【港湾・漁港】&#10;一人当たり有形固定資産（償却資産）額該当値テキスト">
          <a:extLst>
            <a:ext uri="{FF2B5EF4-FFF2-40B4-BE49-F238E27FC236}">
              <a16:creationId xmlns:a16="http://schemas.microsoft.com/office/drawing/2014/main" xmlns="" id="{1D1F57BE-7031-40C2-A4C3-A225E5451484}"/>
            </a:ext>
          </a:extLst>
        </xdr:cNvPr>
        <xdr:cNvSpPr txBox="1"/>
      </xdr:nvSpPr>
      <xdr:spPr>
        <a:xfrm>
          <a:off x="9258300" y="1781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70772</xdr:rowOff>
    </xdr:from>
    <xdr:to>
      <xdr:col>50</xdr:col>
      <xdr:colOff>165100</xdr:colOff>
      <xdr:row>107</xdr:row>
      <xdr:rowOff>922</xdr:rowOff>
    </xdr:to>
    <xdr:sp macro="" textlink="">
      <xdr:nvSpPr>
        <xdr:cNvPr id="473" name="楕円 472">
          <a:extLst>
            <a:ext uri="{FF2B5EF4-FFF2-40B4-BE49-F238E27FC236}">
              <a16:creationId xmlns:a16="http://schemas.microsoft.com/office/drawing/2014/main" xmlns="" id="{EA5F7376-D952-44A6-8F29-BC7251E97EA2}"/>
            </a:ext>
          </a:extLst>
        </xdr:cNvPr>
        <xdr:cNvSpPr/>
      </xdr:nvSpPr>
      <xdr:spPr>
        <a:xfrm>
          <a:off x="8445500" y="178406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121166</xdr:rowOff>
    </xdr:from>
    <xdr:to>
      <xdr:col>55</xdr:col>
      <xdr:colOff>0</xdr:colOff>
      <xdr:row>106</xdr:row>
      <xdr:rowOff>121572</xdr:rowOff>
    </xdr:to>
    <xdr:cxnSp macro="">
      <xdr:nvCxnSpPr>
        <xdr:cNvPr id="474" name="直線コネクタ 473">
          <a:extLst>
            <a:ext uri="{FF2B5EF4-FFF2-40B4-BE49-F238E27FC236}">
              <a16:creationId xmlns:a16="http://schemas.microsoft.com/office/drawing/2014/main" xmlns="" id="{F54A02C1-00B9-4654-8F71-0BD0935BF903}"/>
            </a:ext>
          </a:extLst>
        </xdr:cNvPr>
        <xdr:cNvCxnSpPr/>
      </xdr:nvCxnSpPr>
      <xdr:spPr>
        <a:xfrm flipV="1">
          <a:off x="8496300" y="17891006"/>
          <a:ext cx="7239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71298</xdr:rowOff>
    </xdr:from>
    <xdr:to>
      <xdr:col>46</xdr:col>
      <xdr:colOff>38100</xdr:colOff>
      <xdr:row>107</xdr:row>
      <xdr:rowOff>1448</xdr:rowOff>
    </xdr:to>
    <xdr:sp macro="" textlink="">
      <xdr:nvSpPr>
        <xdr:cNvPr id="475" name="楕円 474">
          <a:extLst>
            <a:ext uri="{FF2B5EF4-FFF2-40B4-BE49-F238E27FC236}">
              <a16:creationId xmlns:a16="http://schemas.microsoft.com/office/drawing/2014/main" xmlns="" id="{EF3C2AD1-1C1F-4D78-AE6A-2E7763D45614}"/>
            </a:ext>
          </a:extLst>
        </xdr:cNvPr>
        <xdr:cNvSpPr/>
      </xdr:nvSpPr>
      <xdr:spPr>
        <a:xfrm>
          <a:off x="7670800" y="178411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121572</xdr:rowOff>
    </xdr:from>
    <xdr:to>
      <xdr:col>50</xdr:col>
      <xdr:colOff>114300</xdr:colOff>
      <xdr:row>106</xdr:row>
      <xdr:rowOff>122098</xdr:rowOff>
    </xdr:to>
    <xdr:cxnSp macro="">
      <xdr:nvCxnSpPr>
        <xdr:cNvPr id="476" name="直線コネクタ 475">
          <a:extLst>
            <a:ext uri="{FF2B5EF4-FFF2-40B4-BE49-F238E27FC236}">
              <a16:creationId xmlns:a16="http://schemas.microsoft.com/office/drawing/2014/main" xmlns="" id="{7C4906A1-C9F1-4455-BE01-0D890E6E4480}"/>
            </a:ext>
          </a:extLst>
        </xdr:cNvPr>
        <xdr:cNvCxnSpPr/>
      </xdr:nvCxnSpPr>
      <xdr:spPr>
        <a:xfrm flipV="1">
          <a:off x="7713980" y="17891412"/>
          <a:ext cx="78232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72286</xdr:rowOff>
    </xdr:from>
    <xdr:to>
      <xdr:col>41</xdr:col>
      <xdr:colOff>101600</xdr:colOff>
      <xdr:row>107</xdr:row>
      <xdr:rowOff>2436</xdr:rowOff>
    </xdr:to>
    <xdr:sp macro="" textlink="">
      <xdr:nvSpPr>
        <xdr:cNvPr id="477" name="楕円 476">
          <a:extLst>
            <a:ext uri="{FF2B5EF4-FFF2-40B4-BE49-F238E27FC236}">
              <a16:creationId xmlns:a16="http://schemas.microsoft.com/office/drawing/2014/main" xmlns="" id="{39D4BE12-714F-4D55-9682-5822B963378C}"/>
            </a:ext>
          </a:extLst>
        </xdr:cNvPr>
        <xdr:cNvSpPr/>
      </xdr:nvSpPr>
      <xdr:spPr>
        <a:xfrm>
          <a:off x="6873240" y="178421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122098</xdr:rowOff>
    </xdr:from>
    <xdr:to>
      <xdr:col>45</xdr:col>
      <xdr:colOff>177800</xdr:colOff>
      <xdr:row>106</xdr:row>
      <xdr:rowOff>123086</xdr:rowOff>
    </xdr:to>
    <xdr:cxnSp macro="">
      <xdr:nvCxnSpPr>
        <xdr:cNvPr id="478" name="直線コネクタ 477">
          <a:extLst>
            <a:ext uri="{FF2B5EF4-FFF2-40B4-BE49-F238E27FC236}">
              <a16:creationId xmlns:a16="http://schemas.microsoft.com/office/drawing/2014/main" xmlns="" id="{4EFB8542-D551-4CF1-A0D4-BC94C180E2E2}"/>
            </a:ext>
          </a:extLst>
        </xdr:cNvPr>
        <xdr:cNvCxnSpPr/>
      </xdr:nvCxnSpPr>
      <xdr:spPr>
        <a:xfrm flipV="1">
          <a:off x="6924040" y="17891938"/>
          <a:ext cx="78994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73777</xdr:rowOff>
    </xdr:from>
    <xdr:to>
      <xdr:col>36</xdr:col>
      <xdr:colOff>165100</xdr:colOff>
      <xdr:row>107</xdr:row>
      <xdr:rowOff>3927</xdr:rowOff>
    </xdr:to>
    <xdr:sp macro="" textlink="">
      <xdr:nvSpPr>
        <xdr:cNvPr id="479" name="楕円 478">
          <a:extLst>
            <a:ext uri="{FF2B5EF4-FFF2-40B4-BE49-F238E27FC236}">
              <a16:creationId xmlns:a16="http://schemas.microsoft.com/office/drawing/2014/main" xmlns="" id="{F77F3D2E-989E-4AE7-AB90-01781E71A671}"/>
            </a:ext>
          </a:extLst>
        </xdr:cNvPr>
        <xdr:cNvSpPr/>
      </xdr:nvSpPr>
      <xdr:spPr>
        <a:xfrm>
          <a:off x="6098540" y="178436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123086</xdr:rowOff>
    </xdr:from>
    <xdr:to>
      <xdr:col>41</xdr:col>
      <xdr:colOff>50800</xdr:colOff>
      <xdr:row>106</xdr:row>
      <xdr:rowOff>124577</xdr:rowOff>
    </xdr:to>
    <xdr:cxnSp macro="">
      <xdr:nvCxnSpPr>
        <xdr:cNvPr id="480" name="直線コネクタ 479">
          <a:extLst>
            <a:ext uri="{FF2B5EF4-FFF2-40B4-BE49-F238E27FC236}">
              <a16:creationId xmlns:a16="http://schemas.microsoft.com/office/drawing/2014/main" xmlns="" id="{A2E46E84-1588-4078-A457-A22799B29B0F}"/>
            </a:ext>
          </a:extLst>
        </xdr:cNvPr>
        <xdr:cNvCxnSpPr/>
      </xdr:nvCxnSpPr>
      <xdr:spPr>
        <a:xfrm flipV="1">
          <a:off x="6149340" y="17892926"/>
          <a:ext cx="7747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25176</xdr:rowOff>
    </xdr:from>
    <xdr:ext cx="599010" cy="259045"/>
    <xdr:sp macro="" textlink="">
      <xdr:nvSpPr>
        <xdr:cNvPr id="481" name="n_1aveValue【港湾・漁港】&#10;一人当たり有形固定資産（償却資産）額">
          <a:extLst>
            <a:ext uri="{FF2B5EF4-FFF2-40B4-BE49-F238E27FC236}">
              <a16:creationId xmlns:a16="http://schemas.microsoft.com/office/drawing/2014/main" xmlns="" id="{1160C225-EBD8-4555-9B34-144F16A3A77A}"/>
            </a:ext>
          </a:extLst>
        </xdr:cNvPr>
        <xdr:cNvSpPr txBox="1"/>
      </xdr:nvSpPr>
      <xdr:spPr>
        <a:xfrm>
          <a:off x="8214575" y="174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16352</xdr:rowOff>
    </xdr:from>
    <xdr:ext cx="599010" cy="259045"/>
    <xdr:sp macro="" textlink="">
      <xdr:nvSpPr>
        <xdr:cNvPr id="482" name="n_2aveValue【港湾・漁港】&#10;一人当たり有形固定資産（償却資産）額">
          <a:extLst>
            <a:ext uri="{FF2B5EF4-FFF2-40B4-BE49-F238E27FC236}">
              <a16:creationId xmlns:a16="http://schemas.microsoft.com/office/drawing/2014/main" xmlns="" id="{5367C29E-4ECC-4F95-B555-ADEF2CEFF74F}"/>
            </a:ext>
          </a:extLst>
        </xdr:cNvPr>
        <xdr:cNvSpPr txBox="1"/>
      </xdr:nvSpPr>
      <xdr:spPr>
        <a:xfrm>
          <a:off x="7444955" y="1745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66676</xdr:rowOff>
    </xdr:from>
    <xdr:ext cx="534377" cy="259045"/>
    <xdr:sp macro="" textlink="">
      <xdr:nvSpPr>
        <xdr:cNvPr id="483" name="n_3aveValue【港湾・漁港】&#10;一人当たり有形固定資産（償却資産）額">
          <a:extLst>
            <a:ext uri="{FF2B5EF4-FFF2-40B4-BE49-F238E27FC236}">
              <a16:creationId xmlns:a16="http://schemas.microsoft.com/office/drawing/2014/main" xmlns="" id="{D5CC135C-944B-4A1F-A5DC-2B3ED6B8A0B3}"/>
            </a:ext>
          </a:extLst>
        </xdr:cNvPr>
        <xdr:cNvSpPr txBox="1"/>
      </xdr:nvSpPr>
      <xdr:spPr>
        <a:xfrm>
          <a:off x="6702571" y="1750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25592</xdr:rowOff>
    </xdr:from>
    <xdr:ext cx="599010" cy="259045"/>
    <xdr:sp macro="" textlink="">
      <xdr:nvSpPr>
        <xdr:cNvPr id="484" name="n_4aveValue【港湾・漁港】&#10;一人当たり有形固定資産（償却資産）額">
          <a:extLst>
            <a:ext uri="{FF2B5EF4-FFF2-40B4-BE49-F238E27FC236}">
              <a16:creationId xmlns:a16="http://schemas.microsoft.com/office/drawing/2014/main" xmlns="" id="{0C87A446-C921-48A3-9F0A-4D6CE5D4FC4F}"/>
            </a:ext>
          </a:extLst>
        </xdr:cNvPr>
        <xdr:cNvSpPr txBox="1"/>
      </xdr:nvSpPr>
      <xdr:spPr>
        <a:xfrm>
          <a:off x="5872695" y="1746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163499</xdr:rowOff>
    </xdr:from>
    <xdr:ext cx="534377" cy="259045"/>
    <xdr:sp macro="" textlink="">
      <xdr:nvSpPr>
        <xdr:cNvPr id="485" name="n_1mainValue【港湾・漁港】&#10;一人当たり有形固定資産（償却資産）額">
          <a:extLst>
            <a:ext uri="{FF2B5EF4-FFF2-40B4-BE49-F238E27FC236}">
              <a16:creationId xmlns:a16="http://schemas.microsoft.com/office/drawing/2014/main" xmlns="" id="{69EC2434-DEBD-4BA3-B1D9-101AA8C4F691}"/>
            </a:ext>
          </a:extLst>
        </xdr:cNvPr>
        <xdr:cNvSpPr txBox="1"/>
      </xdr:nvSpPr>
      <xdr:spPr>
        <a:xfrm>
          <a:off x="8239271" y="179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164025</xdr:rowOff>
    </xdr:from>
    <xdr:ext cx="534377" cy="259045"/>
    <xdr:sp macro="" textlink="">
      <xdr:nvSpPr>
        <xdr:cNvPr id="486" name="n_2mainValue【港湾・漁港】&#10;一人当たり有形固定資産（償却資産）額">
          <a:extLst>
            <a:ext uri="{FF2B5EF4-FFF2-40B4-BE49-F238E27FC236}">
              <a16:creationId xmlns:a16="http://schemas.microsoft.com/office/drawing/2014/main" xmlns="" id="{DC2D0091-FBB4-4293-9350-2C1A0E2EB428}"/>
            </a:ext>
          </a:extLst>
        </xdr:cNvPr>
        <xdr:cNvSpPr txBox="1"/>
      </xdr:nvSpPr>
      <xdr:spPr>
        <a:xfrm>
          <a:off x="7477271" y="1793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165013</xdr:rowOff>
    </xdr:from>
    <xdr:ext cx="534377" cy="259045"/>
    <xdr:sp macro="" textlink="">
      <xdr:nvSpPr>
        <xdr:cNvPr id="487" name="n_3mainValue【港湾・漁港】&#10;一人当たり有形固定資産（償却資産）額">
          <a:extLst>
            <a:ext uri="{FF2B5EF4-FFF2-40B4-BE49-F238E27FC236}">
              <a16:creationId xmlns:a16="http://schemas.microsoft.com/office/drawing/2014/main" xmlns="" id="{0E947FE1-0C09-477E-9084-98B28BA8DC88}"/>
            </a:ext>
          </a:extLst>
        </xdr:cNvPr>
        <xdr:cNvSpPr txBox="1"/>
      </xdr:nvSpPr>
      <xdr:spPr>
        <a:xfrm>
          <a:off x="6702571" y="179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166504</xdr:rowOff>
    </xdr:from>
    <xdr:ext cx="534377" cy="259045"/>
    <xdr:sp macro="" textlink="">
      <xdr:nvSpPr>
        <xdr:cNvPr id="488" name="n_4mainValue【港湾・漁港】&#10;一人当たり有形固定資産（償却資産）額">
          <a:extLst>
            <a:ext uri="{FF2B5EF4-FFF2-40B4-BE49-F238E27FC236}">
              <a16:creationId xmlns:a16="http://schemas.microsoft.com/office/drawing/2014/main" xmlns="" id="{BC63C9EA-3DFF-4B99-B059-92D4ABCBCB10}"/>
            </a:ext>
          </a:extLst>
        </xdr:cNvPr>
        <xdr:cNvSpPr txBox="1"/>
      </xdr:nvSpPr>
      <xdr:spPr>
        <a:xfrm>
          <a:off x="5905011" y="179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xmlns="" id="{56A629D9-4AA4-47F7-B7C9-2092DC8DC81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xmlns="" id="{1ABB47BA-B1F5-4833-93C1-08CF23F863E4}"/>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xmlns="" id="{6F118B68-34E6-42C9-B21B-9AE28296567A}"/>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xmlns="" id="{C1C662E3-3793-4F4C-B88F-92E587BC068E}"/>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xmlns="" id="{79335139-CF9A-422E-8869-E5475B8CD58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xmlns="" id="{D240D8B5-B965-4B5B-BF64-15BFA085907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xmlns="" id="{F1039877-EAEB-43EB-8A0C-C0F47062E29D}"/>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xmlns="" id="{1B57C1CD-03D0-40DC-B394-06557597EEB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xmlns="" id="{A9603783-E2F2-48E3-A840-68C6ED1CC3B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xmlns="" id="{087F07F7-60A7-4C89-BE7B-3B2D4323FDA5}"/>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xmlns="" id="{136B3AD2-19C7-4469-9611-44917918926E}"/>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xmlns="" id="{04A4A39F-D1AE-48AA-B968-2590B28F724D}"/>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xmlns="" id="{B6B1DFA6-BDAF-4BD4-940F-B340A80BA5D6}"/>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xmlns="" id="{43E8269B-DE4F-471C-A280-F1C0D2971974}"/>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xmlns="" id="{1B8B2E6A-D707-457E-8719-2D3D644C5ECC}"/>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xmlns="" id="{8730B7ED-0C27-44B8-B6DC-4584345A3EE1}"/>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xmlns="" id="{05B6EB86-ED20-492E-9893-AA02C3489EF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xmlns="" id="{968A6626-3A97-422A-962A-63314306CCC9}"/>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xmlns="" id="{51C55D15-2557-4F67-9137-A3EE824F36AA}"/>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xmlns="" id="{B24E44DF-81B5-43C8-BB95-C7289E2F58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xmlns="" id="{19BCFADD-4E38-4E36-9AC4-70366BF7DF07}"/>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xmlns="" id="{86D43D9F-B9ED-4049-826C-BE454D42A565}"/>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xmlns="" id="{858028D1-1299-494A-9C52-CB18E848BEF6}"/>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xmlns="" id="{F67EBBAF-CD5C-49B8-954B-9F4BB3335B7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xmlns="" id="{BB85882B-C3FC-4C6D-A88E-7C6FDCB3E0A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4" name="直線コネクタ 513">
          <a:extLst>
            <a:ext uri="{FF2B5EF4-FFF2-40B4-BE49-F238E27FC236}">
              <a16:creationId xmlns:a16="http://schemas.microsoft.com/office/drawing/2014/main" xmlns="" id="{EB8E5289-9577-4C67-9E7D-D2AF4415FA46}"/>
            </a:ext>
          </a:extLst>
        </xdr:cNvPr>
        <xdr:cNvCxnSpPr/>
      </xdr:nvCxnSpPr>
      <xdr:spPr>
        <a:xfrm flipV="1">
          <a:off x="14375764"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5" name="【認定こども園・幼稚園・保育所】&#10;有形固定資産減価償却率最小値テキスト">
          <a:extLst>
            <a:ext uri="{FF2B5EF4-FFF2-40B4-BE49-F238E27FC236}">
              <a16:creationId xmlns:a16="http://schemas.microsoft.com/office/drawing/2014/main" xmlns="" id="{8613C341-2B9A-4D1A-9F1A-FE53ECD006FA}"/>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6" name="直線コネクタ 515">
          <a:extLst>
            <a:ext uri="{FF2B5EF4-FFF2-40B4-BE49-F238E27FC236}">
              <a16:creationId xmlns:a16="http://schemas.microsoft.com/office/drawing/2014/main" xmlns="" id="{E966F22A-DB7C-4AE2-BADB-20D8BE0EEF82}"/>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17" name="【認定こども園・幼稚園・保育所】&#10;有形固定資産減価償却率最大値テキスト">
          <a:extLst>
            <a:ext uri="{FF2B5EF4-FFF2-40B4-BE49-F238E27FC236}">
              <a16:creationId xmlns:a16="http://schemas.microsoft.com/office/drawing/2014/main" xmlns="" id="{AEE9BEDC-A1EA-43E6-9D94-42D43AC6F9FD}"/>
            </a:ext>
          </a:extLst>
        </xdr:cNvPr>
        <xdr:cNvSpPr txBox="1"/>
      </xdr:nvSpPr>
      <xdr:spPr>
        <a:xfrm>
          <a:off x="1441450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18" name="直線コネクタ 517">
          <a:extLst>
            <a:ext uri="{FF2B5EF4-FFF2-40B4-BE49-F238E27FC236}">
              <a16:creationId xmlns:a16="http://schemas.microsoft.com/office/drawing/2014/main" xmlns="" id="{6A56CF03-9A50-487E-9E99-F7C438DDE5D0}"/>
            </a:ext>
          </a:extLst>
        </xdr:cNvPr>
        <xdr:cNvCxnSpPr/>
      </xdr:nvCxnSpPr>
      <xdr:spPr>
        <a:xfrm>
          <a:off x="1428750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xmlns="" id="{E9916510-B497-4868-A0A9-AB65BB99E4A0}"/>
            </a:ext>
          </a:extLst>
        </xdr:cNvPr>
        <xdr:cNvSpPr txBox="1"/>
      </xdr:nvSpPr>
      <xdr:spPr>
        <a:xfrm>
          <a:off x="14414500" y="62036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520" name="フローチャート: 判断 519">
          <a:extLst>
            <a:ext uri="{FF2B5EF4-FFF2-40B4-BE49-F238E27FC236}">
              <a16:creationId xmlns:a16="http://schemas.microsoft.com/office/drawing/2014/main" xmlns="" id="{7691A5B0-5167-4618-AE1B-F421C160D6A5}"/>
            </a:ext>
          </a:extLst>
        </xdr:cNvPr>
        <xdr:cNvSpPr/>
      </xdr:nvSpPr>
      <xdr:spPr>
        <a:xfrm>
          <a:off x="14325600" y="635217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521" name="フローチャート: 判断 520">
          <a:extLst>
            <a:ext uri="{FF2B5EF4-FFF2-40B4-BE49-F238E27FC236}">
              <a16:creationId xmlns:a16="http://schemas.microsoft.com/office/drawing/2014/main" xmlns="" id="{11C0745D-CEE3-456B-B374-5AFDA51F1BE0}"/>
            </a:ext>
          </a:extLst>
        </xdr:cNvPr>
        <xdr:cNvSpPr/>
      </xdr:nvSpPr>
      <xdr:spPr>
        <a:xfrm>
          <a:off x="13578840" y="63391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522" name="フローチャート: 判断 521">
          <a:extLst>
            <a:ext uri="{FF2B5EF4-FFF2-40B4-BE49-F238E27FC236}">
              <a16:creationId xmlns:a16="http://schemas.microsoft.com/office/drawing/2014/main" xmlns="" id="{E68FF2AA-F333-4040-8FDE-02C152548A40}"/>
            </a:ext>
          </a:extLst>
        </xdr:cNvPr>
        <xdr:cNvSpPr/>
      </xdr:nvSpPr>
      <xdr:spPr>
        <a:xfrm>
          <a:off x="12804140" y="63358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523" name="フローチャート: 判断 522">
          <a:extLst>
            <a:ext uri="{FF2B5EF4-FFF2-40B4-BE49-F238E27FC236}">
              <a16:creationId xmlns:a16="http://schemas.microsoft.com/office/drawing/2014/main" xmlns="" id="{06E54A95-78B5-4ADA-B4AD-DE890516F964}"/>
            </a:ext>
          </a:extLst>
        </xdr:cNvPr>
        <xdr:cNvSpPr/>
      </xdr:nvSpPr>
      <xdr:spPr>
        <a:xfrm>
          <a:off x="12029440" y="6357076"/>
          <a:ext cx="7874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524" name="フローチャート: 判断 523">
          <a:extLst>
            <a:ext uri="{FF2B5EF4-FFF2-40B4-BE49-F238E27FC236}">
              <a16:creationId xmlns:a16="http://schemas.microsoft.com/office/drawing/2014/main" xmlns="" id="{4B0BE253-09E1-4321-A423-B75C103CDD15}"/>
            </a:ext>
          </a:extLst>
        </xdr:cNvPr>
        <xdr:cNvSpPr/>
      </xdr:nvSpPr>
      <xdr:spPr>
        <a:xfrm>
          <a:off x="11231880" y="6355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xmlns="" id="{1F11035B-961E-48AC-856E-DE5537EDA9B9}"/>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xmlns="" id="{C65B1F19-E5F2-4137-BFFB-0985AA7D1EE3}"/>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73CC544E-E014-4DDA-AA40-F3C69DF8C9CD}"/>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D6DF343C-0372-4512-9823-6A19E9850726}"/>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BE14009A-7B7C-4C6D-B22D-09B62654B88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74385</xdr:rowOff>
    </xdr:from>
    <xdr:to>
      <xdr:col>85</xdr:col>
      <xdr:colOff>177800</xdr:colOff>
      <xdr:row>41</xdr:row>
      <xdr:rowOff>4535</xdr:rowOff>
    </xdr:to>
    <xdr:sp macro="" textlink="">
      <xdr:nvSpPr>
        <xdr:cNvPr id="530" name="楕円 529">
          <a:extLst>
            <a:ext uri="{FF2B5EF4-FFF2-40B4-BE49-F238E27FC236}">
              <a16:creationId xmlns:a16="http://schemas.microsoft.com/office/drawing/2014/main" xmlns="" id="{5EC250AC-A503-4DE8-8F00-DC90B4663B2C}"/>
            </a:ext>
          </a:extLst>
        </xdr:cNvPr>
        <xdr:cNvSpPr/>
      </xdr:nvSpPr>
      <xdr:spPr>
        <a:xfrm>
          <a:off x="14325600" y="67799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52812</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xmlns="" id="{10719E1C-08EF-4C2D-B628-39615AC23CBD}"/>
            </a:ext>
          </a:extLst>
        </xdr:cNvPr>
        <xdr:cNvSpPr txBox="1"/>
      </xdr:nvSpPr>
      <xdr:spPr>
        <a:xfrm>
          <a:off x="14414500" y="67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532" name="楕円 531">
          <a:extLst>
            <a:ext uri="{FF2B5EF4-FFF2-40B4-BE49-F238E27FC236}">
              <a16:creationId xmlns:a16="http://schemas.microsoft.com/office/drawing/2014/main" xmlns="" id="{2DCA7584-5DF7-443E-A3C0-C8BFDF018B2C}"/>
            </a:ext>
          </a:extLst>
        </xdr:cNvPr>
        <xdr:cNvSpPr/>
      </xdr:nvSpPr>
      <xdr:spPr>
        <a:xfrm>
          <a:off x="1357884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40</xdr:row>
      <xdr:rowOff>125185</xdr:rowOff>
    </xdr:to>
    <xdr:cxnSp macro="">
      <xdr:nvCxnSpPr>
        <xdr:cNvPr id="533" name="直線コネクタ 532">
          <a:extLst>
            <a:ext uri="{FF2B5EF4-FFF2-40B4-BE49-F238E27FC236}">
              <a16:creationId xmlns:a16="http://schemas.microsoft.com/office/drawing/2014/main" xmlns="" id="{C6B98576-A493-43D7-A68E-8E1A88CFE117}"/>
            </a:ext>
          </a:extLst>
        </xdr:cNvPr>
        <xdr:cNvCxnSpPr/>
      </xdr:nvCxnSpPr>
      <xdr:spPr>
        <a:xfrm>
          <a:off x="13629640" y="6827520"/>
          <a:ext cx="74676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907</xdr:rowOff>
    </xdr:from>
    <xdr:to>
      <xdr:col>76</xdr:col>
      <xdr:colOff>165100</xdr:colOff>
      <xdr:row>41</xdr:row>
      <xdr:rowOff>102507</xdr:rowOff>
    </xdr:to>
    <xdr:sp macro="" textlink="">
      <xdr:nvSpPr>
        <xdr:cNvPr id="534" name="楕円 533">
          <a:extLst>
            <a:ext uri="{FF2B5EF4-FFF2-40B4-BE49-F238E27FC236}">
              <a16:creationId xmlns:a16="http://schemas.microsoft.com/office/drawing/2014/main" xmlns="" id="{CA53B1C3-4901-4800-AF98-B83A5F0D039E}"/>
            </a:ext>
          </a:extLst>
        </xdr:cNvPr>
        <xdr:cNvSpPr/>
      </xdr:nvSpPr>
      <xdr:spPr>
        <a:xfrm>
          <a:off x="12804140" y="68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121920</xdr:rowOff>
    </xdr:from>
    <xdr:to>
      <xdr:col>81</xdr:col>
      <xdr:colOff>50800</xdr:colOff>
      <xdr:row>41</xdr:row>
      <xdr:rowOff>51707</xdr:rowOff>
    </xdr:to>
    <xdr:cxnSp macro="">
      <xdr:nvCxnSpPr>
        <xdr:cNvPr id="535" name="直線コネクタ 534">
          <a:extLst>
            <a:ext uri="{FF2B5EF4-FFF2-40B4-BE49-F238E27FC236}">
              <a16:creationId xmlns:a16="http://schemas.microsoft.com/office/drawing/2014/main" xmlns="" id="{9CD6A990-425D-4740-8BD1-B3B35753E75D}"/>
            </a:ext>
          </a:extLst>
        </xdr:cNvPr>
        <xdr:cNvCxnSpPr/>
      </xdr:nvCxnSpPr>
      <xdr:spPr>
        <a:xfrm flipV="1">
          <a:off x="12854940" y="6827520"/>
          <a:ext cx="774700" cy="9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138067</xdr:rowOff>
    </xdr:from>
    <xdr:to>
      <xdr:col>72</xdr:col>
      <xdr:colOff>38100</xdr:colOff>
      <xdr:row>41</xdr:row>
      <xdr:rowOff>68217</xdr:rowOff>
    </xdr:to>
    <xdr:sp macro="" textlink="">
      <xdr:nvSpPr>
        <xdr:cNvPr id="536" name="楕円 535">
          <a:extLst>
            <a:ext uri="{FF2B5EF4-FFF2-40B4-BE49-F238E27FC236}">
              <a16:creationId xmlns:a16="http://schemas.microsoft.com/office/drawing/2014/main" xmlns="" id="{B89FA992-9422-4D36-B394-80F19DDAF9C2}"/>
            </a:ext>
          </a:extLst>
        </xdr:cNvPr>
        <xdr:cNvSpPr/>
      </xdr:nvSpPr>
      <xdr:spPr>
        <a:xfrm>
          <a:off x="12029440" y="68436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17417</xdr:rowOff>
    </xdr:from>
    <xdr:to>
      <xdr:col>76</xdr:col>
      <xdr:colOff>114300</xdr:colOff>
      <xdr:row>41</xdr:row>
      <xdr:rowOff>51707</xdr:rowOff>
    </xdr:to>
    <xdr:cxnSp macro="">
      <xdr:nvCxnSpPr>
        <xdr:cNvPr id="537" name="直線コネクタ 536">
          <a:extLst>
            <a:ext uri="{FF2B5EF4-FFF2-40B4-BE49-F238E27FC236}">
              <a16:creationId xmlns:a16="http://schemas.microsoft.com/office/drawing/2014/main" xmlns="" id="{6B0810C1-1579-4E78-A333-631CED399669}"/>
            </a:ext>
          </a:extLst>
        </xdr:cNvPr>
        <xdr:cNvCxnSpPr/>
      </xdr:nvCxnSpPr>
      <xdr:spPr>
        <a:xfrm>
          <a:off x="12072620" y="6890657"/>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170724</xdr:rowOff>
    </xdr:from>
    <xdr:to>
      <xdr:col>67</xdr:col>
      <xdr:colOff>101600</xdr:colOff>
      <xdr:row>41</xdr:row>
      <xdr:rowOff>100874</xdr:rowOff>
    </xdr:to>
    <xdr:sp macro="" textlink="">
      <xdr:nvSpPr>
        <xdr:cNvPr id="538" name="楕円 537">
          <a:extLst>
            <a:ext uri="{FF2B5EF4-FFF2-40B4-BE49-F238E27FC236}">
              <a16:creationId xmlns:a16="http://schemas.microsoft.com/office/drawing/2014/main" xmlns="" id="{A0443F48-0BAD-45DA-A14D-34DC5E2C67B1}"/>
            </a:ext>
          </a:extLst>
        </xdr:cNvPr>
        <xdr:cNvSpPr/>
      </xdr:nvSpPr>
      <xdr:spPr>
        <a:xfrm>
          <a:off x="11231880" y="6876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17417</xdr:rowOff>
    </xdr:from>
    <xdr:to>
      <xdr:col>71</xdr:col>
      <xdr:colOff>177800</xdr:colOff>
      <xdr:row>41</xdr:row>
      <xdr:rowOff>50074</xdr:rowOff>
    </xdr:to>
    <xdr:cxnSp macro="">
      <xdr:nvCxnSpPr>
        <xdr:cNvPr id="539" name="直線コネクタ 538">
          <a:extLst>
            <a:ext uri="{FF2B5EF4-FFF2-40B4-BE49-F238E27FC236}">
              <a16:creationId xmlns:a16="http://schemas.microsoft.com/office/drawing/2014/main" xmlns="" id="{928A7D87-874A-4E42-A41B-8FDF20CCF8CB}"/>
            </a:ext>
          </a:extLst>
        </xdr:cNvPr>
        <xdr:cNvCxnSpPr/>
      </xdr:nvCxnSpPr>
      <xdr:spPr>
        <a:xfrm flipV="1">
          <a:off x="11282680" y="689065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xmlns="" id="{E6FE5645-C1B5-4A64-9ECE-2D42A26E16F6}"/>
            </a:ext>
          </a:extLst>
        </xdr:cNvPr>
        <xdr:cNvSpPr txBox="1"/>
      </xdr:nvSpPr>
      <xdr:spPr>
        <a:xfrm>
          <a:off x="134372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xmlns="" id="{626DB59B-EF90-40AA-B4FF-6F1E40A7BEC2}"/>
            </a:ext>
          </a:extLst>
        </xdr:cNvPr>
        <xdr:cNvSpPr txBox="1"/>
      </xdr:nvSpPr>
      <xdr:spPr>
        <a:xfrm>
          <a:off x="12675244" y="611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xmlns="" id="{86B601ED-7646-4357-A850-3C1954427B44}"/>
            </a:ext>
          </a:extLst>
        </xdr:cNvPr>
        <xdr:cNvSpPr txBox="1"/>
      </xdr:nvSpPr>
      <xdr:spPr>
        <a:xfrm>
          <a:off x="119005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xmlns="" id="{9D8CC249-0A29-4BE5-9910-40416BD38749}"/>
            </a:ext>
          </a:extLst>
        </xdr:cNvPr>
        <xdr:cNvSpPr txBox="1"/>
      </xdr:nvSpPr>
      <xdr:spPr>
        <a:xfrm>
          <a:off x="1110298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xmlns="" id="{76319BE1-7CC1-4DF9-8629-700F0D823071}"/>
            </a:ext>
          </a:extLst>
        </xdr:cNvPr>
        <xdr:cNvSpPr txBox="1"/>
      </xdr:nvSpPr>
      <xdr:spPr>
        <a:xfrm>
          <a:off x="134372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93634</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xmlns="" id="{848B18C4-0A04-45B0-AD71-0B77B70A0EBF}"/>
            </a:ext>
          </a:extLst>
        </xdr:cNvPr>
        <xdr:cNvSpPr txBox="1"/>
      </xdr:nvSpPr>
      <xdr:spPr>
        <a:xfrm>
          <a:off x="12675244" y="696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59344</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xmlns="" id="{F337CF25-9670-4089-B6D6-B62C41781D8B}"/>
            </a:ext>
          </a:extLst>
        </xdr:cNvPr>
        <xdr:cNvSpPr txBox="1"/>
      </xdr:nvSpPr>
      <xdr:spPr>
        <a:xfrm>
          <a:off x="11900544" y="693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92001</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xmlns="" id="{FA4EC499-0038-416F-BCDF-9469B1490C7E}"/>
            </a:ext>
          </a:extLst>
        </xdr:cNvPr>
        <xdr:cNvSpPr txBox="1"/>
      </xdr:nvSpPr>
      <xdr:spPr>
        <a:xfrm>
          <a:off x="11102984" y="69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xmlns="" id="{8065CF0A-56A0-481F-82F2-F49F9E064A1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xmlns="" id="{2832761D-453E-4697-922A-F141F30A42D7}"/>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xmlns="" id="{64F5A06E-4B67-4E07-B4A0-3F9E0E196B0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xmlns="" id="{52956434-0982-4B68-8833-747B33244CD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xmlns="" id="{21C3160C-85F8-4507-AE54-2CDA7794FA7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xmlns="" id="{E8181F06-8A0F-424B-B016-E4F06E5773AF}"/>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xmlns="" id="{59A97CBB-01F6-4CCC-B7B9-AF6388DBB008}"/>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xmlns="" id="{3050E646-D49A-4C29-9732-7308A8C6821D}"/>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xmlns="" id="{7D3F7AA8-1222-49C7-B0CE-7088F214528B}"/>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xmlns="" id="{1A226A9F-8865-4938-A88B-B4C447C16E0A}"/>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xmlns="" id="{81BB6198-2191-411E-9962-79B405B78191}"/>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a:extLst>
            <a:ext uri="{FF2B5EF4-FFF2-40B4-BE49-F238E27FC236}">
              <a16:creationId xmlns:a16="http://schemas.microsoft.com/office/drawing/2014/main" xmlns="" id="{B511A24E-F52B-4AFD-8473-1982973369CA}"/>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xmlns="" id="{892D9197-6574-4622-8647-35A7E4E7C953}"/>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a:extLst>
            <a:ext uri="{FF2B5EF4-FFF2-40B4-BE49-F238E27FC236}">
              <a16:creationId xmlns:a16="http://schemas.microsoft.com/office/drawing/2014/main" xmlns="" id="{70BA355E-88B9-4504-B02D-483DE61CF58B}"/>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xmlns="" id="{F25024B7-D1B5-437D-A240-D818F5A5CE2D}"/>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a:extLst>
            <a:ext uri="{FF2B5EF4-FFF2-40B4-BE49-F238E27FC236}">
              <a16:creationId xmlns:a16="http://schemas.microsoft.com/office/drawing/2014/main" xmlns="" id="{5D63211C-3968-4BED-AEEE-A1164FEE2F22}"/>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xmlns="" id="{FAA9A1BC-197E-4698-97E1-30EAFD1A73C9}"/>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a:extLst>
            <a:ext uri="{FF2B5EF4-FFF2-40B4-BE49-F238E27FC236}">
              <a16:creationId xmlns:a16="http://schemas.microsoft.com/office/drawing/2014/main" xmlns="" id="{9C432992-E7E8-42A1-93B0-AB8A4034CF63}"/>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xmlns="" id="{287382DE-FF53-4A95-AE87-F188B24F3A2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a16="http://schemas.microsoft.com/office/drawing/2014/main" xmlns="" id="{00D16BAC-BBB9-4A46-A917-2518D46A985B}"/>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a16="http://schemas.microsoft.com/office/drawing/2014/main" xmlns="" id="{56FEEF86-6B12-46FB-B961-FDC878936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569" name="直線コネクタ 568">
          <a:extLst>
            <a:ext uri="{FF2B5EF4-FFF2-40B4-BE49-F238E27FC236}">
              <a16:creationId xmlns:a16="http://schemas.microsoft.com/office/drawing/2014/main" xmlns="" id="{E37177CF-9EAF-4111-B12F-755F7809DDC2}"/>
            </a:ext>
          </a:extLst>
        </xdr:cNvPr>
        <xdr:cNvCxnSpPr/>
      </xdr:nvCxnSpPr>
      <xdr:spPr>
        <a:xfrm flipV="1">
          <a:off x="19509104" y="5828538"/>
          <a:ext cx="0" cy="115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0" name="【認定こども園・幼稚園・保育所】&#10;一人当たり面積最小値テキスト">
          <a:extLst>
            <a:ext uri="{FF2B5EF4-FFF2-40B4-BE49-F238E27FC236}">
              <a16:creationId xmlns:a16="http://schemas.microsoft.com/office/drawing/2014/main" xmlns="" id="{EE61D0CF-C1F7-489E-A4E8-79547A1133DF}"/>
            </a:ext>
          </a:extLst>
        </xdr:cNvPr>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1" name="直線コネクタ 570">
          <a:extLst>
            <a:ext uri="{FF2B5EF4-FFF2-40B4-BE49-F238E27FC236}">
              <a16:creationId xmlns:a16="http://schemas.microsoft.com/office/drawing/2014/main" xmlns="" id="{8B271666-03FA-42A7-AC4B-DB1EAB8A69AC}"/>
            </a:ext>
          </a:extLst>
        </xdr:cNvPr>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572" name="【認定こども園・幼稚園・保育所】&#10;一人当たり面積最大値テキスト">
          <a:extLst>
            <a:ext uri="{FF2B5EF4-FFF2-40B4-BE49-F238E27FC236}">
              <a16:creationId xmlns:a16="http://schemas.microsoft.com/office/drawing/2014/main" xmlns="" id="{88EBFAC6-475D-42DE-9570-94A9B26FE11D}"/>
            </a:ext>
          </a:extLst>
        </xdr:cNvPr>
        <xdr:cNvSpPr txBox="1"/>
      </xdr:nvSpPr>
      <xdr:spPr>
        <a:xfrm>
          <a:off x="1954784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573" name="直線コネクタ 572">
          <a:extLst>
            <a:ext uri="{FF2B5EF4-FFF2-40B4-BE49-F238E27FC236}">
              <a16:creationId xmlns:a16="http://schemas.microsoft.com/office/drawing/2014/main" xmlns="" id="{083903B1-154D-4604-94C5-8691B6D916DE}"/>
            </a:ext>
          </a:extLst>
        </xdr:cNvPr>
        <xdr:cNvCxnSpPr/>
      </xdr:nvCxnSpPr>
      <xdr:spPr>
        <a:xfrm>
          <a:off x="19443700" y="5828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574" name="【認定こども園・幼稚園・保育所】&#10;一人当たり面積平均値テキスト">
          <a:extLst>
            <a:ext uri="{FF2B5EF4-FFF2-40B4-BE49-F238E27FC236}">
              <a16:creationId xmlns:a16="http://schemas.microsoft.com/office/drawing/2014/main" xmlns="" id="{11AB84DC-C068-464E-8237-2DF6904345B0}"/>
            </a:ext>
          </a:extLst>
        </xdr:cNvPr>
        <xdr:cNvSpPr txBox="1"/>
      </xdr:nvSpPr>
      <xdr:spPr>
        <a:xfrm>
          <a:off x="19547840" y="653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575" name="フローチャート: 判断 574">
          <a:extLst>
            <a:ext uri="{FF2B5EF4-FFF2-40B4-BE49-F238E27FC236}">
              <a16:creationId xmlns:a16="http://schemas.microsoft.com/office/drawing/2014/main" xmlns="" id="{C7FF0AD7-2644-4934-8F5D-F3C19A042BC1}"/>
            </a:ext>
          </a:extLst>
        </xdr:cNvPr>
        <xdr:cNvSpPr/>
      </xdr:nvSpPr>
      <xdr:spPr>
        <a:xfrm>
          <a:off x="19458940" y="6684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576" name="フローチャート: 判断 575">
          <a:extLst>
            <a:ext uri="{FF2B5EF4-FFF2-40B4-BE49-F238E27FC236}">
              <a16:creationId xmlns:a16="http://schemas.microsoft.com/office/drawing/2014/main" xmlns="" id="{20C7507D-A92A-454C-B605-D8DA68E6D0BA}"/>
            </a:ext>
          </a:extLst>
        </xdr:cNvPr>
        <xdr:cNvSpPr/>
      </xdr:nvSpPr>
      <xdr:spPr>
        <a:xfrm>
          <a:off x="18735040" y="6677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577" name="フローチャート: 判断 576">
          <a:extLst>
            <a:ext uri="{FF2B5EF4-FFF2-40B4-BE49-F238E27FC236}">
              <a16:creationId xmlns:a16="http://schemas.microsoft.com/office/drawing/2014/main" xmlns="" id="{7AFDF9A7-C1C8-468C-8408-6F35A417CB6F}"/>
            </a:ext>
          </a:extLst>
        </xdr:cNvPr>
        <xdr:cNvSpPr/>
      </xdr:nvSpPr>
      <xdr:spPr>
        <a:xfrm>
          <a:off x="17937480" y="66593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578" name="フローチャート: 判断 577">
          <a:extLst>
            <a:ext uri="{FF2B5EF4-FFF2-40B4-BE49-F238E27FC236}">
              <a16:creationId xmlns:a16="http://schemas.microsoft.com/office/drawing/2014/main" xmlns="" id="{1C78A83D-1C7B-4E56-B769-48007B92C32B}"/>
            </a:ext>
          </a:extLst>
        </xdr:cNvPr>
        <xdr:cNvSpPr/>
      </xdr:nvSpPr>
      <xdr:spPr>
        <a:xfrm>
          <a:off x="17162780" y="6670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579" name="フローチャート: 判断 578">
          <a:extLst>
            <a:ext uri="{FF2B5EF4-FFF2-40B4-BE49-F238E27FC236}">
              <a16:creationId xmlns:a16="http://schemas.microsoft.com/office/drawing/2014/main" xmlns="" id="{65CF8F2A-9578-4899-9CF4-D7BBFFFC1F8D}"/>
            </a:ext>
          </a:extLst>
        </xdr:cNvPr>
        <xdr:cNvSpPr/>
      </xdr:nvSpPr>
      <xdr:spPr>
        <a:xfrm>
          <a:off x="16388080" y="6670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xmlns="" id="{4BB6CD24-F1BF-4C09-926C-D608C20295C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xmlns="" id="{42D5C788-FED7-4620-AFDD-6277EA4CF482}"/>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8CE2DED6-4168-4F8D-991C-46FD0768CD71}"/>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89C1864D-A158-43ED-BECF-025A16AB176C}"/>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566ED18A-EDB9-408E-8E51-E81B52D034E5}"/>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48260</xdr:rowOff>
    </xdr:from>
    <xdr:to>
      <xdr:col>116</xdr:col>
      <xdr:colOff>114300</xdr:colOff>
      <xdr:row>41</xdr:row>
      <xdr:rowOff>149860</xdr:rowOff>
    </xdr:to>
    <xdr:sp macro="" textlink="">
      <xdr:nvSpPr>
        <xdr:cNvPr id="585" name="楕円 584">
          <a:extLst>
            <a:ext uri="{FF2B5EF4-FFF2-40B4-BE49-F238E27FC236}">
              <a16:creationId xmlns:a16="http://schemas.microsoft.com/office/drawing/2014/main" xmlns="" id="{BCD88336-94D9-42ED-BC71-5A6B463A1EEB}"/>
            </a:ext>
          </a:extLst>
        </xdr:cNvPr>
        <xdr:cNvSpPr/>
      </xdr:nvSpPr>
      <xdr:spPr>
        <a:xfrm>
          <a:off x="1945894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134637</xdr:rowOff>
    </xdr:from>
    <xdr:ext cx="469744" cy="259045"/>
    <xdr:sp macro="" textlink="">
      <xdr:nvSpPr>
        <xdr:cNvPr id="586" name="【認定こども園・幼稚園・保育所】&#10;一人当たり面積該当値テキスト">
          <a:extLst>
            <a:ext uri="{FF2B5EF4-FFF2-40B4-BE49-F238E27FC236}">
              <a16:creationId xmlns:a16="http://schemas.microsoft.com/office/drawing/2014/main" xmlns="" id="{E10703F8-DCF8-40F9-A94B-9ACB07247A40}"/>
            </a:ext>
          </a:extLst>
        </xdr:cNvPr>
        <xdr:cNvSpPr txBox="1"/>
      </xdr:nvSpPr>
      <xdr:spPr>
        <a:xfrm>
          <a:off x="19547840" y="68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48260</xdr:rowOff>
    </xdr:from>
    <xdr:to>
      <xdr:col>112</xdr:col>
      <xdr:colOff>38100</xdr:colOff>
      <xdr:row>41</xdr:row>
      <xdr:rowOff>149860</xdr:rowOff>
    </xdr:to>
    <xdr:sp macro="" textlink="">
      <xdr:nvSpPr>
        <xdr:cNvPr id="587" name="楕円 586">
          <a:extLst>
            <a:ext uri="{FF2B5EF4-FFF2-40B4-BE49-F238E27FC236}">
              <a16:creationId xmlns:a16="http://schemas.microsoft.com/office/drawing/2014/main" xmlns="" id="{D2E15C70-802A-4F52-B248-15EB7900007C}"/>
            </a:ext>
          </a:extLst>
        </xdr:cNvPr>
        <xdr:cNvSpPr/>
      </xdr:nvSpPr>
      <xdr:spPr>
        <a:xfrm>
          <a:off x="18735040" y="6921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99060</xdr:rowOff>
    </xdr:from>
    <xdr:to>
      <xdr:col>116</xdr:col>
      <xdr:colOff>63500</xdr:colOff>
      <xdr:row>41</xdr:row>
      <xdr:rowOff>99060</xdr:rowOff>
    </xdr:to>
    <xdr:cxnSp macro="">
      <xdr:nvCxnSpPr>
        <xdr:cNvPr id="588" name="直線コネクタ 587">
          <a:extLst>
            <a:ext uri="{FF2B5EF4-FFF2-40B4-BE49-F238E27FC236}">
              <a16:creationId xmlns:a16="http://schemas.microsoft.com/office/drawing/2014/main" xmlns="" id="{A449F04D-020E-481F-A4AA-4129749F5A8B}"/>
            </a:ext>
          </a:extLst>
        </xdr:cNvPr>
        <xdr:cNvCxnSpPr/>
      </xdr:nvCxnSpPr>
      <xdr:spPr>
        <a:xfrm>
          <a:off x="18778220" y="69723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50546</xdr:rowOff>
    </xdr:from>
    <xdr:to>
      <xdr:col>107</xdr:col>
      <xdr:colOff>101600</xdr:colOff>
      <xdr:row>41</xdr:row>
      <xdr:rowOff>152146</xdr:rowOff>
    </xdr:to>
    <xdr:sp macro="" textlink="">
      <xdr:nvSpPr>
        <xdr:cNvPr id="589" name="楕円 588">
          <a:extLst>
            <a:ext uri="{FF2B5EF4-FFF2-40B4-BE49-F238E27FC236}">
              <a16:creationId xmlns:a16="http://schemas.microsoft.com/office/drawing/2014/main" xmlns="" id="{4A3AC880-46AA-48E2-B255-8220C3CC4B5D}"/>
            </a:ext>
          </a:extLst>
        </xdr:cNvPr>
        <xdr:cNvSpPr/>
      </xdr:nvSpPr>
      <xdr:spPr>
        <a:xfrm>
          <a:off x="17937480" y="69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99060</xdr:rowOff>
    </xdr:from>
    <xdr:to>
      <xdr:col>111</xdr:col>
      <xdr:colOff>177800</xdr:colOff>
      <xdr:row>41</xdr:row>
      <xdr:rowOff>101346</xdr:rowOff>
    </xdr:to>
    <xdr:cxnSp macro="">
      <xdr:nvCxnSpPr>
        <xdr:cNvPr id="590" name="直線コネクタ 589">
          <a:extLst>
            <a:ext uri="{FF2B5EF4-FFF2-40B4-BE49-F238E27FC236}">
              <a16:creationId xmlns:a16="http://schemas.microsoft.com/office/drawing/2014/main" xmlns="" id="{407F950A-4FA7-4958-8117-0F798D2FF6A4}"/>
            </a:ext>
          </a:extLst>
        </xdr:cNvPr>
        <xdr:cNvCxnSpPr/>
      </xdr:nvCxnSpPr>
      <xdr:spPr>
        <a:xfrm flipV="1">
          <a:off x="17988280" y="6972300"/>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50546</xdr:rowOff>
    </xdr:from>
    <xdr:to>
      <xdr:col>102</xdr:col>
      <xdr:colOff>165100</xdr:colOff>
      <xdr:row>41</xdr:row>
      <xdr:rowOff>152146</xdr:rowOff>
    </xdr:to>
    <xdr:sp macro="" textlink="">
      <xdr:nvSpPr>
        <xdr:cNvPr id="591" name="楕円 590">
          <a:extLst>
            <a:ext uri="{FF2B5EF4-FFF2-40B4-BE49-F238E27FC236}">
              <a16:creationId xmlns:a16="http://schemas.microsoft.com/office/drawing/2014/main" xmlns="" id="{7AE9AF5A-4DD0-4E72-8589-CCF25E58ABC3}"/>
            </a:ext>
          </a:extLst>
        </xdr:cNvPr>
        <xdr:cNvSpPr/>
      </xdr:nvSpPr>
      <xdr:spPr>
        <a:xfrm>
          <a:off x="17162780" y="69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101346</xdr:rowOff>
    </xdr:from>
    <xdr:to>
      <xdr:col>107</xdr:col>
      <xdr:colOff>50800</xdr:colOff>
      <xdr:row>41</xdr:row>
      <xdr:rowOff>101346</xdr:rowOff>
    </xdr:to>
    <xdr:cxnSp macro="">
      <xdr:nvCxnSpPr>
        <xdr:cNvPr id="592" name="直線コネクタ 591">
          <a:extLst>
            <a:ext uri="{FF2B5EF4-FFF2-40B4-BE49-F238E27FC236}">
              <a16:creationId xmlns:a16="http://schemas.microsoft.com/office/drawing/2014/main" xmlns="" id="{8D286530-2771-4369-9F79-7077E0AD19C4}"/>
            </a:ext>
          </a:extLst>
        </xdr:cNvPr>
        <xdr:cNvCxnSpPr/>
      </xdr:nvCxnSpPr>
      <xdr:spPr>
        <a:xfrm>
          <a:off x="17213580" y="697458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50546</xdr:rowOff>
    </xdr:from>
    <xdr:to>
      <xdr:col>98</xdr:col>
      <xdr:colOff>38100</xdr:colOff>
      <xdr:row>41</xdr:row>
      <xdr:rowOff>152146</xdr:rowOff>
    </xdr:to>
    <xdr:sp macro="" textlink="">
      <xdr:nvSpPr>
        <xdr:cNvPr id="593" name="楕円 592">
          <a:extLst>
            <a:ext uri="{FF2B5EF4-FFF2-40B4-BE49-F238E27FC236}">
              <a16:creationId xmlns:a16="http://schemas.microsoft.com/office/drawing/2014/main" xmlns="" id="{22C38092-DAFC-4353-AA97-C8102D1D58A3}"/>
            </a:ext>
          </a:extLst>
        </xdr:cNvPr>
        <xdr:cNvSpPr/>
      </xdr:nvSpPr>
      <xdr:spPr>
        <a:xfrm>
          <a:off x="16388080" y="69237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101346</xdr:rowOff>
    </xdr:from>
    <xdr:to>
      <xdr:col>102</xdr:col>
      <xdr:colOff>114300</xdr:colOff>
      <xdr:row>41</xdr:row>
      <xdr:rowOff>101346</xdr:rowOff>
    </xdr:to>
    <xdr:cxnSp macro="">
      <xdr:nvCxnSpPr>
        <xdr:cNvPr id="594" name="直線コネクタ 593">
          <a:extLst>
            <a:ext uri="{FF2B5EF4-FFF2-40B4-BE49-F238E27FC236}">
              <a16:creationId xmlns:a16="http://schemas.microsoft.com/office/drawing/2014/main" xmlns="" id="{40004270-BB9B-4186-A6AA-E66016DA2F71}"/>
            </a:ext>
          </a:extLst>
        </xdr:cNvPr>
        <xdr:cNvCxnSpPr/>
      </xdr:nvCxnSpPr>
      <xdr:spPr>
        <a:xfrm>
          <a:off x="16431260" y="697458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95" name="n_1aveValue【認定こども園・幼稚園・保育所】&#10;一人当たり面積">
          <a:extLst>
            <a:ext uri="{FF2B5EF4-FFF2-40B4-BE49-F238E27FC236}">
              <a16:creationId xmlns:a16="http://schemas.microsoft.com/office/drawing/2014/main" xmlns="" id="{9A576E5B-0089-40AC-A927-9279F45B499B}"/>
            </a:ext>
          </a:extLst>
        </xdr:cNvPr>
        <xdr:cNvSpPr txBox="1"/>
      </xdr:nvSpPr>
      <xdr:spPr>
        <a:xfrm>
          <a:off x="185611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96" name="n_2aveValue【認定こども園・幼稚園・保育所】&#10;一人当たり面積">
          <a:extLst>
            <a:ext uri="{FF2B5EF4-FFF2-40B4-BE49-F238E27FC236}">
              <a16:creationId xmlns:a16="http://schemas.microsoft.com/office/drawing/2014/main" xmlns="" id="{B2D11782-C146-462F-96C2-FAF69C665EEA}"/>
            </a:ext>
          </a:extLst>
        </xdr:cNvPr>
        <xdr:cNvSpPr txBox="1"/>
      </xdr:nvSpPr>
      <xdr:spPr>
        <a:xfrm>
          <a:off x="1777626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97" name="n_3aveValue【認定こども園・幼稚園・保育所】&#10;一人当たり面積">
          <a:extLst>
            <a:ext uri="{FF2B5EF4-FFF2-40B4-BE49-F238E27FC236}">
              <a16:creationId xmlns:a16="http://schemas.microsoft.com/office/drawing/2014/main" xmlns="" id="{B8E889EE-BDC8-4574-9E71-7758702D2BEE}"/>
            </a:ext>
          </a:extLst>
        </xdr:cNvPr>
        <xdr:cNvSpPr txBox="1"/>
      </xdr:nvSpPr>
      <xdr:spPr>
        <a:xfrm>
          <a:off x="17001567"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98" name="n_4aveValue【認定こども園・幼稚園・保育所】&#10;一人当たり面積">
          <a:extLst>
            <a:ext uri="{FF2B5EF4-FFF2-40B4-BE49-F238E27FC236}">
              <a16:creationId xmlns:a16="http://schemas.microsoft.com/office/drawing/2014/main" xmlns="" id="{AA12EBD3-D797-4AB4-8C48-114F872B0D99}"/>
            </a:ext>
          </a:extLst>
        </xdr:cNvPr>
        <xdr:cNvSpPr txBox="1"/>
      </xdr:nvSpPr>
      <xdr:spPr>
        <a:xfrm>
          <a:off x="16226867"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140987</xdr:rowOff>
    </xdr:from>
    <xdr:ext cx="469744" cy="259045"/>
    <xdr:sp macro="" textlink="">
      <xdr:nvSpPr>
        <xdr:cNvPr id="599" name="n_1mainValue【認定こども園・幼稚園・保育所】&#10;一人当たり面積">
          <a:extLst>
            <a:ext uri="{FF2B5EF4-FFF2-40B4-BE49-F238E27FC236}">
              <a16:creationId xmlns:a16="http://schemas.microsoft.com/office/drawing/2014/main" xmlns="" id="{716D6015-060B-4E6B-93B7-8B6C13990D9C}"/>
            </a:ext>
          </a:extLst>
        </xdr:cNvPr>
        <xdr:cNvSpPr txBox="1"/>
      </xdr:nvSpPr>
      <xdr:spPr>
        <a:xfrm>
          <a:off x="185611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143273</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xmlns="" id="{D0963A52-AA21-4C13-A5EF-D6CEBF84F23A}"/>
            </a:ext>
          </a:extLst>
        </xdr:cNvPr>
        <xdr:cNvSpPr txBox="1"/>
      </xdr:nvSpPr>
      <xdr:spPr>
        <a:xfrm>
          <a:off x="17776267" y="70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143273</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xmlns="" id="{435FBFE6-1638-4289-9C7E-20B0E2309F87}"/>
            </a:ext>
          </a:extLst>
        </xdr:cNvPr>
        <xdr:cNvSpPr txBox="1"/>
      </xdr:nvSpPr>
      <xdr:spPr>
        <a:xfrm>
          <a:off x="17001567" y="70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143273</xdr:rowOff>
    </xdr:from>
    <xdr:ext cx="469744" cy="259045"/>
    <xdr:sp macro="" textlink="">
      <xdr:nvSpPr>
        <xdr:cNvPr id="602" name="n_4mainValue【認定こども園・幼稚園・保育所】&#10;一人当たり面積">
          <a:extLst>
            <a:ext uri="{FF2B5EF4-FFF2-40B4-BE49-F238E27FC236}">
              <a16:creationId xmlns:a16="http://schemas.microsoft.com/office/drawing/2014/main" xmlns="" id="{40BBE853-87D1-4CC5-B510-C9B94A044FB8}"/>
            </a:ext>
          </a:extLst>
        </xdr:cNvPr>
        <xdr:cNvSpPr txBox="1"/>
      </xdr:nvSpPr>
      <xdr:spPr>
        <a:xfrm>
          <a:off x="16226867" y="70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xmlns="" id="{18C9CABB-0DF4-42DC-9718-6E8EA5D4F481}"/>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xmlns="" id="{970107C2-26EF-47F6-93B9-832E39133A4A}"/>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xmlns="" id="{C522FADC-84C3-4A7C-977B-AE741AEA497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xmlns="" id="{0473394D-DB4E-4192-8D94-A16E310CE865}"/>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xmlns="" id="{803A9E5A-90CF-4D69-88EA-00F746E5C01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xmlns="" id="{B74C688F-E699-4E0E-B6DA-E058BB3E33A5}"/>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xmlns="" id="{154B03DF-8080-4FE2-81DA-6F1C2834172A}"/>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xmlns="" id="{54E24F62-790A-4A10-BFBC-AEBFEAF5A05A}"/>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xmlns="" id="{2CE058BB-5C59-4460-BE2B-322E8F43F0CE}"/>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xmlns="" id="{7DB4D347-90F6-45D9-BD80-B45F53A4377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xmlns="" id="{2D90D2CC-00D8-444D-B73B-32737AF9383D}"/>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xmlns="" id="{DC728473-1B02-4077-80FC-05EA43685049}"/>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5" name="テキスト ボックス 614">
          <a:extLst>
            <a:ext uri="{FF2B5EF4-FFF2-40B4-BE49-F238E27FC236}">
              <a16:creationId xmlns:a16="http://schemas.microsoft.com/office/drawing/2014/main" xmlns="" id="{ECB0CBB2-97FE-480B-B838-5B97DFE81C5D}"/>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xmlns="" id="{EC2BCA88-3D43-44F8-AEA4-9164E9666152}"/>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7" name="テキスト ボックス 616">
          <a:extLst>
            <a:ext uri="{FF2B5EF4-FFF2-40B4-BE49-F238E27FC236}">
              <a16:creationId xmlns:a16="http://schemas.microsoft.com/office/drawing/2014/main" xmlns="" id="{31EB3665-F61A-4690-BDD2-950FC3B90EE4}"/>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xmlns="" id="{D691141F-0DA2-4E53-91BE-D1AA59A12243}"/>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9" name="テキスト ボックス 618">
          <a:extLst>
            <a:ext uri="{FF2B5EF4-FFF2-40B4-BE49-F238E27FC236}">
              <a16:creationId xmlns:a16="http://schemas.microsoft.com/office/drawing/2014/main" xmlns="" id="{8AF99022-DF7D-4FE2-968A-A85B11D1CE66}"/>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xmlns="" id="{987EA735-C5F0-42E8-B019-4B558872F8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1" name="テキスト ボックス 620">
          <a:extLst>
            <a:ext uri="{FF2B5EF4-FFF2-40B4-BE49-F238E27FC236}">
              <a16:creationId xmlns:a16="http://schemas.microsoft.com/office/drawing/2014/main" xmlns="" id="{8344578B-B0FF-49BE-9B6B-8239A7032A0C}"/>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xmlns="" id="{5C9938CB-0CBE-4152-AFF9-FDD4FBF93D6E}"/>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3" name="テキスト ボックス 622">
          <a:extLst>
            <a:ext uri="{FF2B5EF4-FFF2-40B4-BE49-F238E27FC236}">
              <a16:creationId xmlns:a16="http://schemas.microsoft.com/office/drawing/2014/main" xmlns="" id="{4BDC0A11-98F2-402E-82D5-065544DFABDA}"/>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xmlns="" id="{84A514F8-3CA5-4C6C-9FB6-A69F87F2F4C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5" name="テキスト ボックス 624">
          <a:extLst>
            <a:ext uri="{FF2B5EF4-FFF2-40B4-BE49-F238E27FC236}">
              <a16:creationId xmlns:a16="http://schemas.microsoft.com/office/drawing/2014/main" xmlns="" id="{63C5537A-9F42-4D13-8366-79320D389A72}"/>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a:extLst>
            <a:ext uri="{FF2B5EF4-FFF2-40B4-BE49-F238E27FC236}">
              <a16:creationId xmlns:a16="http://schemas.microsoft.com/office/drawing/2014/main" xmlns="" id="{01F3E18D-8B7B-4797-92AF-67FAF45AEEC2}"/>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627" name="直線コネクタ 626">
          <a:extLst>
            <a:ext uri="{FF2B5EF4-FFF2-40B4-BE49-F238E27FC236}">
              <a16:creationId xmlns:a16="http://schemas.microsoft.com/office/drawing/2014/main" xmlns="" id="{1C159957-B8A1-494D-A68C-2CA7401AA286}"/>
            </a:ext>
          </a:extLst>
        </xdr:cNvPr>
        <xdr:cNvCxnSpPr/>
      </xdr:nvCxnSpPr>
      <xdr:spPr>
        <a:xfrm flipV="1">
          <a:off x="14375764" y="9555480"/>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28" name="【学校施設】&#10;有形固定資産減価償却率最小値テキスト">
          <a:extLst>
            <a:ext uri="{FF2B5EF4-FFF2-40B4-BE49-F238E27FC236}">
              <a16:creationId xmlns:a16="http://schemas.microsoft.com/office/drawing/2014/main" xmlns="" id="{F7377089-E178-4A91-A04B-96938874A41B}"/>
            </a:ext>
          </a:extLst>
        </xdr:cNvPr>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29" name="直線コネクタ 628">
          <a:extLst>
            <a:ext uri="{FF2B5EF4-FFF2-40B4-BE49-F238E27FC236}">
              <a16:creationId xmlns:a16="http://schemas.microsoft.com/office/drawing/2014/main" xmlns="" id="{20D68994-A368-4294-9055-56FD674B4F8E}"/>
            </a:ext>
          </a:extLst>
        </xdr:cNvPr>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630" name="【学校施設】&#10;有形固定資産減価償却率最大値テキスト">
          <a:extLst>
            <a:ext uri="{FF2B5EF4-FFF2-40B4-BE49-F238E27FC236}">
              <a16:creationId xmlns:a16="http://schemas.microsoft.com/office/drawing/2014/main" xmlns="" id="{0B41159C-E299-4949-B5BD-50390896F666}"/>
            </a:ext>
          </a:extLst>
        </xdr:cNvPr>
        <xdr:cNvSpPr txBox="1"/>
      </xdr:nvSpPr>
      <xdr:spPr>
        <a:xfrm>
          <a:off x="144145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631" name="直線コネクタ 630">
          <a:extLst>
            <a:ext uri="{FF2B5EF4-FFF2-40B4-BE49-F238E27FC236}">
              <a16:creationId xmlns:a16="http://schemas.microsoft.com/office/drawing/2014/main" xmlns="" id="{FB336EDC-E509-4985-BE63-787D07A06EF0}"/>
            </a:ext>
          </a:extLst>
        </xdr:cNvPr>
        <xdr:cNvCxnSpPr/>
      </xdr:nvCxnSpPr>
      <xdr:spPr>
        <a:xfrm>
          <a:off x="14287500" y="955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632" name="【学校施設】&#10;有形固定資産減価償却率平均値テキスト">
          <a:extLst>
            <a:ext uri="{FF2B5EF4-FFF2-40B4-BE49-F238E27FC236}">
              <a16:creationId xmlns:a16="http://schemas.microsoft.com/office/drawing/2014/main" xmlns="" id="{2CCA340F-4E6B-4169-BBA6-88DDD06D3777}"/>
            </a:ext>
          </a:extLst>
        </xdr:cNvPr>
        <xdr:cNvSpPr txBox="1"/>
      </xdr:nvSpPr>
      <xdr:spPr>
        <a:xfrm>
          <a:off x="144145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633" name="フローチャート: 判断 632">
          <a:extLst>
            <a:ext uri="{FF2B5EF4-FFF2-40B4-BE49-F238E27FC236}">
              <a16:creationId xmlns:a16="http://schemas.microsoft.com/office/drawing/2014/main" xmlns="" id="{0C080872-542D-4719-BD2B-5268EFCF4709}"/>
            </a:ext>
          </a:extLst>
        </xdr:cNvPr>
        <xdr:cNvSpPr/>
      </xdr:nvSpPr>
      <xdr:spPr>
        <a:xfrm>
          <a:off x="14325600" y="1008570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634" name="フローチャート: 判断 633">
          <a:extLst>
            <a:ext uri="{FF2B5EF4-FFF2-40B4-BE49-F238E27FC236}">
              <a16:creationId xmlns:a16="http://schemas.microsoft.com/office/drawing/2014/main" xmlns="" id="{EA03D4F4-3D9A-4FCB-BE7D-8B947B35A938}"/>
            </a:ext>
          </a:extLst>
        </xdr:cNvPr>
        <xdr:cNvSpPr/>
      </xdr:nvSpPr>
      <xdr:spPr>
        <a:xfrm>
          <a:off x="1357884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635" name="フローチャート: 判断 634">
          <a:extLst>
            <a:ext uri="{FF2B5EF4-FFF2-40B4-BE49-F238E27FC236}">
              <a16:creationId xmlns:a16="http://schemas.microsoft.com/office/drawing/2014/main" xmlns="" id="{E16A0F5B-5F7C-44E0-BA62-4765EFF8DD6B}"/>
            </a:ext>
          </a:extLst>
        </xdr:cNvPr>
        <xdr:cNvSpPr/>
      </xdr:nvSpPr>
      <xdr:spPr>
        <a:xfrm>
          <a:off x="128041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636" name="フローチャート: 判断 635">
          <a:extLst>
            <a:ext uri="{FF2B5EF4-FFF2-40B4-BE49-F238E27FC236}">
              <a16:creationId xmlns:a16="http://schemas.microsoft.com/office/drawing/2014/main" xmlns="" id="{B629DC86-315F-4F54-B420-2C8F05A8BDD0}"/>
            </a:ext>
          </a:extLst>
        </xdr:cNvPr>
        <xdr:cNvSpPr/>
      </xdr:nvSpPr>
      <xdr:spPr>
        <a:xfrm>
          <a:off x="12029440" y="1006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637" name="フローチャート: 判断 636">
          <a:extLst>
            <a:ext uri="{FF2B5EF4-FFF2-40B4-BE49-F238E27FC236}">
              <a16:creationId xmlns:a16="http://schemas.microsoft.com/office/drawing/2014/main" xmlns="" id="{3DC65B4D-6999-4C4C-B9FF-38FDE5E1B150}"/>
            </a:ext>
          </a:extLst>
        </xdr:cNvPr>
        <xdr:cNvSpPr/>
      </xdr:nvSpPr>
      <xdr:spPr>
        <a:xfrm>
          <a:off x="11231880" y="1003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xmlns="" id="{0E817BA4-719D-4C71-A422-75E08268990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xmlns="" id="{483ECABA-E740-4A35-BBF4-3EEF621F79BA}"/>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xmlns="" id="{89F78AF2-5686-4C1F-B585-8CCE5D9FBFC6}"/>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xmlns="" id="{4655C325-0AB5-4407-A438-AC0F43DA36E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A9590290-B96A-40D8-ACC5-E622257182BA}"/>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643" name="楕円 642">
          <a:extLst>
            <a:ext uri="{FF2B5EF4-FFF2-40B4-BE49-F238E27FC236}">
              <a16:creationId xmlns:a16="http://schemas.microsoft.com/office/drawing/2014/main" xmlns="" id="{4FE69219-62BB-487C-942E-1A341408B026}"/>
            </a:ext>
          </a:extLst>
        </xdr:cNvPr>
        <xdr:cNvSpPr/>
      </xdr:nvSpPr>
      <xdr:spPr>
        <a:xfrm>
          <a:off x="14325600" y="102895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41927</xdr:rowOff>
    </xdr:from>
    <xdr:ext cx="405111" cy="259045"/>
    <xdr:sp macro="" textlink="">
      <xdr:nvSpPr>
        <xdr:cNvPr id="644" name="【学校施設】&#10;有形固定資産減価償却率該当値テキスト">
          <a:extLst>
            <a:ext uri="{FF2B5EF4-FFF2-40B4-BE49-F238E27FC236}">
              <a16:creationId xmlns:a16="http://schemas.microsoft.com/office/drawing/2014/main" xmlns="" id="{41427607-7914-40EE-B2BE-73A1DF8C08D5}"/>
            </a:ext>
          </a:extLst>
        </xdr:cNvPr>
        <xdr:cNvSpPr txBox="1"/>
      </xdr:nvSpPr>
      <xdr:spPr>
        <a:xfrm>
          <a:off x="144145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57785</xdr:rowOff>
    </xdr:from>
    <xdr:to>
      <xdr:col>81</xdr:col>
      <xdr:colOff>101600</xdr:colOff>
      <xdr:row>61</xdr:row>
      <xdr:rowOff>159385</xdr:rowOff>
    </xdr:to>
    <xdr:sp macro="" textlink="">
      <xdr:nvSpPr>
        <xdr:cNvPr id="645" name="楕円 644">
          <a:extLst>
            <a:ext uri="{FF2B5EF4-FFF2-40B4-BE49-F238E27FC236}">
              <a16:creationId xmlns:a16="http://schemas.microsoft.com/office/drawing/2014/main" xmlns="" id="{29D1181A-D10D-4FD5-ADC5-4C882C6D7260}"/>
            </a:ext>
          </a:extLst>
        </xdr:cNvPr>
        <xdr:cNvSpPr/>
      </xdr:nvSpPr>
      <xdr:spPr>
        <a:xfrm>
          <a:off x="1357884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108585</xdr:rowOff>
    </xdr:from>
    <xdr:to>
      <xdr:col>85</xdr:col>
      <xdr:colOff>127000</xdr:colOff>
      <xdr:row>61</xdr:row>
      <xdr:rowOff>114300</xdr:rowOff>
    </xdr:to>
    <xdr:cxnSp macro="">
      <xdr:nvCxnSpPr>
        <xdr:cNvPr id="646" name="直線コネクタ 645">
          <a:extLst>
            <a:ext uri="{FF2B5EF4-FFF2-40B4-BE49-F238E27FC236}">
              <a16:creationId xmlns:a16="http://schemas.microsoft.com/office/drawing/2014/main" xmlns="" id="{2AC88B53-912F-4D0F-B882-AFD0487D2E22}"/>
            </a:ext>
          </a:extLst>
        </xdr:cNvPr>
        <xdr:cNvCxnSpPr/>
      </xdr:nvCxnSpPr>
      <xdr:spPr>
        <a:xfrm>
          <a:off x="13629640" y="10334625"/>
          <a:ext cx="7467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31115</xdr:rowOff>
    </xdr:from>
    <xdr:to>
      <xdr:col>76</xdr:col>
      <xdr:colOff>165100</xdr:colOff>
      <xdr:row>61</xdr:row>
      <xdr:rowOff>132715</xdr:rowOff>
    </xdr:to>
    <xdr:sp macro="" textlink="">
      <xdr:nvSpPr>
        <xdr:cNvPr id="647" name="楕円 646">
          <a:extLst>
            <a:ext uri="{FF2B5EF4-FFF2-40B4-BE49-F238E27FC236}">
              <a16:creationId xmlns:a16="http://schemas.microsoft.com/office/drawing/2014/main" xmlns="" id="{17237C59-3F38-4397-98F5-965215209C2C}"/>
            </a:ext>
          </a:extLst>
        </xdr:cNvPr>
        <xdr:cNvSpPr/>
      </xdr:nvSpPr>
      <xdr:spPr>
        <a:xfrm>
          <a:off x="1280414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81915</xdr:rowOff>
    </xdr:from>
    <xdr:to>
      <xdr:col>81</xdr:col>
      <xdr:colOff>50800</xdr:colOff>
      <xdr:row>61</xdr:row>
      <xdr:rowOff>108585</xdr:rowOff>
    </xdr:to>
    <xdr:cxnSp macro="">
      <xdr:nvCxnSpPr>
        <xdr:cNvPr id="648" name="直線コネクタ 647">
          <a:extLst>
            <a:ext uri="{FF2B5EF4-FFF2-40B4-BE49-F238E27FC236}">
              <a16:creationId xmlns:a16="http://schemas.microsoft.com/office/drawing/2014/main" xmlns="" id="{AC2A85B6-8D31-44E5-B00D-7AA889E6B6AB}"/>
            </a:ext>
          </a:extLst>
        </xdr:cNvPr>
        <xdr:cNvCxnSpPr/>
      </xdr:nvCxnSpPr>
      <xdr:spPr>
        <a:xfrm>
          <a:off x="12854940" y="1030795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36830</xdr:rowOff>
    </xdr:from>
    <xdr:to>
      <xdr:col>72</xdr:col>
      <xdr:colOff>38100</xdr:colOff>
      <xdr:row>61</xdr:row>
      <xdr:rowOff>138430</xdr:rowOff>
    </xdr:to>
    <xdr:sp macro="" textlink="">
      <xdr:nvSpPr>
        <xdr:cNvPr id="649" name="楕円 648">
          <a:extLst>
            <a:ext uri="{FF2B5EF4-FFF2-40B4-BE49-F238E27FC236}">
              <a16:creationId xmlns:a16="http://schemas.microsoft.com/office/drawing/2014/main" xmlns="" id="{05FD0D8C-D77B-4197-BFA9-E230EED7587D}"/>
            </a:ext>
          </a:extLst>
        </xdr:cNvPr>
        <xdr:cNvSpPr/>
      </xdr:nvSpPr>
      <xdr:spPr>
        <a:xfrm>
          <a:off x="12029440" y="102628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81915</xdr:rowOff>
    </xdr:from>
    <xdr:to>
      <xdr:col>76</xdr:col>
      <xdr:colOff>114300</xdr:colOff>
      <xdr:row>61</xdr:row>
      <xdr:rowOff>87630</xdr:rowOff>
    </xdr:to>
    <xdr:cxnSp macro="">
      <xdr:nvCxnSpPr>
        <xdr:cNvPr id="650" name="直線コネクタ 649">
          <a:extLst>
            <a:ext uri="{FF2B5EF4-FFF2-40B4-BE49-F238E27FC236}">
              <a16:creationId xmlns:a16="http://schemas.microsoft.com/office/drawing/2014/main" xmlns="" id="{16079EBF-0D80-4374-BE7D-D56779D4889B}"/>
            </a:ext>
          </a:extLst>
        </xdr:cNvPr>
        <xdr:cNvCxnSpPr/>
      </xdr:nvCxnSpPr>
      <xdr:spPr>
        <a:xfrm flipV="1">
          <a:off x="12072620" y="10307955"/>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29210</xdr:rowOff>
    </xdr:from>
    <xdr:to>
      <xdr:col>67</xdr:col>
      <xdr:colOff>101600</xdr:colOff>
      <xdr:row>61</xdr:row>
      <xdr:rowOff>130810</xdr:rowOff>
    </xdr:to>
    <xdr:sp macro="" textlink="">
      <xdr:nvSpPr>
        <xdr:cNvPr id="651" name="楕円 650">
          <a:extLst>
            <a:ext uri="{FF2B5EF4-FFF2-40B4-BE49-F238E27FC236}">
              <a16:creationId xmlns:a16="http://schemas.microsoft.com/office/drawing/2014/main" xmlns="" id="{52714E20-4327-43A1-B2FC-ACB4953C4E1C}"/>
            </a:ext>
          </a:extLst>
        </xdr:cNvPr>
        <xdr:cNvSpPr/>
      </xdr:nvSpPr>
      <xdr:spPr>
        <a:xfrm>
          <a:off x="1123188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80010</xdr:rowOff>
    </xdr:from>
    <xdr:to>
      <xdr:col>71</xdr:col>
      <xdr:colOff>177800</xdr:colOff>
      <xdr:row>61</xdr:row>
      <xdr:rowOff>87630</xdr:rowOff>
    </xdr:to>
    <xdr:cxnSp macro="">
      <xdr:nvCxnSpPr>
        <xdr:cNvPr id="652" name="直線コネクタ 651">
          <a:extLst>
            <a:ext uri="{FF2B5EF4-FFF2-40B4-BE49-F238E27FC236}">
              <a16:creationId xmlns:a16="http://schemas.microsoft.com/office/drawing/2014/main" xmlns="" id="{5B255869-F115-408B-960D-22B99B0AD91D}"/>
            </a:ext>
          </a:extLst>
        </xdr:cNvPr>
        <xdr:cNvCxnSpPr/>
      </xdr:nvCxnSpPr>
      <xdr:spPr>
        <a:xfrm>
          <a:off x="11282680" y="1030605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653" name="n_1aveValue【学校施設】&#10;有形固定資産減価償却率">
          <a:extLst>
            <a:ext uri="{FF2B5EF4-FFF2-40B4-BE49-F238E27FC236}">
              <a16:creationId xmlns:a16="http://schemas.microsoft.com/office/drawing/2014/main" xmlns="" id="{081DC94A-568B-41E4-A85E-DFBE9860DEFC}"/>
            </a:ext>
          </a:extLst>
        </xdr:cNvPr>
        <xdr:cNvSpPr txBox="1"/>
      </xdr:nvSpPr>
      <xdr:spPr>
        <a:xfrm>
          <a:off x="134372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654" name="n_2aveValue【学校施設】&#10;有形固定資産減価償却率">
          <a:extLst>
            <a:ext uri="{FF2B5EF4-FFF2-40B4-BE49-F238E27FC236}">
              <a16:creationId xmlns:a16="http://schemas.microsoft.com/office/drawing/2014/main" xmlns="" id="{D71FA865-B105-4AC6-B700-B832F6D64A16}"/>
            </a:ext>
          </a:extLst>
        </xdr:cNvPr>
        <xdr:cNvSpPr txBox="1"/>
      </xdr:nvSpPr>
      <xdr:spPr>
        <a:xfrm>
          <a:off x="12675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655" name="n_3aveValue【学校施設】&#10;有形固定資産減価償却率">
          <a:extLst>
            <a:ext uri="{FF2B5EF4-FFF2-40B4-BE49-F238E27FC236}">
              <a16:creationId xmlns:a16="http://schemas.microsoft.com/office/drawing/2014/main" xmlns="" id="{296E29CA-4C89-4F2F-8024-37ECA949FCD6}"/>
            </a:ext>
          </a:extLst>
        </xdr:cNvPr>
        <xdr:cNvSpPr txBox="1"/>
      </xdr:nvSpPr>
      <xdr:spPr>
        <a:xfrm>
          <a:off x="119005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656" name="n_4aveValue【学校施設】&#10;有形固定資産減価償却率">
          <a:extLst>
            <a:ext uri="{FF2B5EF4-FFF2-40B4-BE49-F238E27FC236}">
              <a16:creationId xmlns:a16="http://schemas.microsoft.com/office/drawing/2014/main" xmlns="" id="{9E1A07C2-2FA3-480E-8A1B-23FEF4DE3FBC}"/>
            </a:ext>
          </a:extLst>
        </xdr:cNvPr>
        <xdr:cNvSpPr txBox="1"/>
      </xdr:nvSpPr>
      <xdr:spPr>
        <a:xfrm>
          <a:off x="1110298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150512</xdr:rowOff>
    </xdr:from>
    <xdr:ext cx="405111" cy="259045"/>
    <xdr:sp macro="" textlink="">
      <xdr:nvSpPr>
        <xdr:cNvPr id="657" name="n_1mainValue【学校施設】&#10;有形固定資産減価償却率">
          <a:extLst>
            <a:ext uri="{FF2B5EF4-FFF2-40B4-BE49-F238E27FC236}">
              <a16:creationId xmlns:a16="http://schemas.microsoft.com/office/drawing/2014/main" xmlns="" id="{6C047D74-7679-4231-ACED-8B9BC7F5F374}"/>
            </a:ext>
          </a:extLst>
        </xdr:cNvPr>
        <xdr:cNvSpPr txBox="1"/>
      </xdr:nvSpPr>
      <xdr:spPr>
        <a:xfrm>
          <a:off x="134372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123842</xdr:rowOff>
    </xdr:from>
    <xdr:ext cx="405111" cy="259045"/>
    <xdr:sp macro="" textlink="">
      <xdr:nvSpPr>
        <xdr:cNvPr id="658" name="n_2mainValue【学校施設】&#10;有形固定資産減価償却率">
          <a:extLst>
            <a:ext uri="{FF2B5EF4-FFF2-40B4-BE49-F238E27FC236}">
              <a16:creationId xmlns:a16="http://schemas.microsoft.com/office/drawing/2014/main" xmlns="" id="{C7A9C598-CBCB-4E86-A08D-0572D97A58F7}"/>
            </a:ext>
          </a:extLst>
        </xdr:cNvPr>
        <xdr:cNvSpPr txBox="1"/>
      </xdr:nvSpPr>
      <xdr:spPr>
        <a:xfrm>
          <a:off x="126752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129557</xdr:rowOff>
    </xdr:from>
    <xdr:ext cx="405111" cy="259045"/>
    <xdr:sp macro="" textlink="">
      <xdr:nvSpPr>
        <xdr:cNvPr id="659" name="n_3mainValue【学校施設】&#10;有形固定資産減価償却率">
          <a:extLst>
            <a:ext uri="{FF2B5EF4-FFF2-40B4-BE49-F238E27FC236}">
              <a16:creationId xmlns:a16="http://schemas.microsoft.com/office/drawing/2014/main" xmlns="" id="{79DF122B-0956-4E62-B371-7BA919BCB754}"/>
            </a:ext>
          </a:extLst>
        </xdr:cNvPr>
        <xdr:cNvSpPr txBox="1"/>
      </xdr:nvSpPr>
      <xdr:spPr>
        <a:xfrm>
          <a:off x="119005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660" name="n_4mainValue【学校施設】&#10;有形固定資産減価償却率">
          <a:extLst>
            <a:ext uri="{FF2B5EF4-FFF2-40B4-BE49-F238E27FC236}">
              <a16:creationId xmlns:a16="http://schemas.microsoft.com/office/drawing/2014/main" xmlns="" id="{12BC070B-B062-4935-A3CC-60D63DAB7500}"/>
            </a:ext>
          </a:extLst>
        </xdr:cNvPr>
        <xdr:cNvSpPr txBox="1"/>
      </xdr:nvSpPr>
      <xdr:spPr>
        <a:xfrm>
          <a:off x="1110298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xmlns="" id="{C74DE942-4128-4D9A-AA31-BCFF17C194D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xmlns="" id="{1969862D-44E0-47C2-A202-5B58D1B7966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xmlns="" id="{61CC2129-C916-491A-A634-954F4BF23E2F}"/>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xmlns="" id="{631990DC-2B49-4266-9AFD-7AC0443105BF}"/>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xmlns="" id="{D501D1A8-27D9-46C3-ADE5-5C707DF28AB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xmlns="" id="{E1F152A9-BD97-4FBC-B44A-1AA383BBDEA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xmlns="" id="{A9D16813-C5BE-4ABF-AEF8-0883CEE38C7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xmlns="" id="{EBD01034-DD41-48B8-A464-775720507D0A}"/>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xmlns="" id="{9C7294A4-398D-429B-8373-2CEE6BF32519}"/>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xmlns="" id="{5DFF2AEE-F64C-4BEC-8DE8-DCA330F2ABE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a:extLst>
            <a:ext uri="{FF2B5EF4-FFF2-40B4-BE49-F238E27FC236}">
              <a16:creationId xmlns:a16="http://schemas.microsoft.com/office/drawing/2014/main" xmlns="" id="{F0033E03-67AC-4E9C-B0C5-6B4499A2EC7A}"/>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2" name="直線コネクタ 671">
          <a:extLst>
            <a:ext uri="{FF2B5EF4-FFF2-40B4-BE49-F238E27FC236}">
              <a16:creationId xmlns:a16="http://schemas.microsoft.com/office/drawing/2014/main" xmlns="" id="{BAE8024B-A169-423E-A709-9B27651B8B4B}"/>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3" name="テキスト ボックス 672">
          <a:extLst>
            <a:ext uri="{FF2B5EF4-FFF2-40B4-BE49-F238E27FC236}">
              <a16:creationId xmlns:a16="http://schemas.microsoft.com/office/drawing/2014/main" xmlns="" id="{B3879999-CDE5-484D-A6F5-25FDCB2A6F26}"/>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4" name="直線コネクタ 673">
          <a:extLst>
            <a:ext uri="{FF2B5EF4-FFF2-40B4-BE49-F238E27FC236}">
              <a16:creationId xmlns:a16="http://schemas.microsoft.com/office/drawing/2014/main" xmlns="" id="{466EA0D6-4881-455F-B6B9-833E5DCC4752}"/>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5" name="テキスト ボックス 674">
          <a:extLst>
            <a:ext uri="{FF2B5EF4-FFF2-40B4-BE49-F238E27FC236}">
              <a16:creationId xmlns:a16="http://schemas.microsoft.com/office/drawing/2014/main" xmlns="" id="{67E4FEE8-DC95-4126-A75A-0A2CFA7B7A1A}"/>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6" name="直線コネクタ 675">
          <a:extLst>
            <a:ext uri="{FF2B5EF4-FFF2-40B4-BE49-F238E27FC236}">
              <a16:creationId xmlns:a16="http://schemas.microsoft.com/office/drawing/2014/main" xmlns="" id="{D538E4B4-1DD5-4976-AB05-B878002F5082}"/>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7" name="テキスト ボックス 676">
          <a:extLst>
            <a:ext uri="{FF2B5EF4-FFF2-40B4-BE49-F238E27FC236}">
              <a16:creationId xmlns:a16="http://schemas.microsoft.com/office/drawing/2014/main" xmlns="" id="{796BA6F5-2B67-4AF1-83C1-661F7302CF85}"/>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8" name="直線コネクタ 677">
          <a:extLst>
            <a:ext uri="{FF2B5EF4-FFF2-40B4-BE49-F238E27FC236}">
              <a16:creationId xmlns:a16="http://schemas.microsoft.com/office/drawing/2014/main" xmlns="" id="{3C182189-7BF0-4721-B334-002D28E8867A}"/>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9" name="テキスト ボックス 678">
          <a:extLst>
            <a:ext uri="{FF2B5EF4-FFF2-40B4-BE49-F238E27FC236}">
              <a16:creationId xmlns:a16="http://schemas.microsoft.com/office/drawing/2014/main" xmlns="" id="{9467EA3D-CEF5-4E8C-9CA1-243E9496B875}"/>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0" name="直線コネクタ 679">
          <a:extLst>
            <a:ext uri="{FF2B5EF4-FFF2-40B4-BE49-F238E27FC236}">
              <a16:creationId xmlns:a16="http://schemas.microsoft.com/office/drawing/2014/main" xmlns="" id="{DCC108DD-535D-400E-90B0-65407C148267}"/>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1" name="テキスト ボックス 680">
          <a:extLst>
            <a:ext uri="{FF2B5EF4-FFF2-40B4-BE49-F238E27FC236}">
              <a16:creationId xmlns:a16="http://schemas.microsoft.com/office/drawing/2014/main" xmlns="" id="{49862EB4-D10E-4E56-BD9E-260CC131DC03}"/>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2" name="直線コネクタ 681">
          <a:extLst>
            <a:ext uri="{FF2B5EF4-FFF2-40B4-BE49-F238E27FC236}">
              <a16:creationId xmlns:a16="http://schemas.microsoft.com/office/drawing/2014/main" xmlns="" id="{D13070D6-EFE8-42DE-86CA-3B4312C20F1C}"/>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3" name="テキスト ボックス 682">
          <a:extLst>
            <a:ext uri="{FF2B5EF4-FFF2-40B4-BE49-F238E27FC236}">
              <a16:creationId xmlns:a16="http://schemas.microsoft.com/office/drawing/2014/main" xmlns="" id="{42D33A71-CE87-460B-8068-5539BDA3711C}"/>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xmlns="" id="{B8CDEED5-EDEA-44F6-8380-2E1F32AB6D95}"/>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xmlns="" id="{D2B45790-307A-4600-BDF5-E1853CF32B46}"/>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xmlns="" id="{F5B8F4BF-4602-48E1-B912-E3B02E8A0C39}"/>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687" name="直線コネクタ 686">
          <a:extLst>
            <a:ext uri="{FF2B5EF4-FFF2-40B4-BE49-F238E27FC236}">
              <a16:creationId xmlns:a16="http://schemas.microsoft.com/office/drawing/2014/main" xmlns="" id="{5D3E6F6F-6BBE-4158-A0A0-14B8293AD779}"/>
            </a:ext>
          </a:extLst>
        </xdr:cNvPr>
        <xdr:cNvCxnSpPr/>
      </xdr:nvCxnSpPr>
      <xdr:spPr>
        <a:xfrm flipV="1">
          <a:off x="19509104" y="9380547"/>
          <a:ext cx="0" cy="1255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688" name="【学校施設】&#10;一人当たり面積最小値テキスト">
          <a:extLst>
            <a:ext uri="{FF2B5EF4-FFF2-40B4-BE49-F238E27FC236}">
              <a16:creationId xmlns:a16="http://schemas.microsoft.com/office/drawing/2014/main" xmlns="" id="{06B521A4-CE51-42A3-84EE-8E577B05D905}"/>
            </a:ext>
          </a:extLst>
        </xdr:cNvPr>
        <xdr:cNvSpPr txBox="1"/>
      </xdr:nvSpPr>
      <xdr:spPr>
        <a:xfrm>
          <a:off x="19547840" y="1063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689" name="直線コネクタ 688">
          <a:extLst>
            <a:ext uri="{FF2B5EF4-FFF2-40B4-BE49-F238E27FC236}">
              <a16:creationId xmlns:a16="http://schemas.microsoft.com/office/drawing/2014/main" xmlns="" id="{45F31DE7-12F9-40B5-A119-CD66B9F22A22}"/>
            </a:ext>
          </a:extLst>
        </xdr:cNvPr>
        <xdr:cNvCxnSpPr/>
      </xdr:nvCxnSpPr>
      <xdr:spPr>
        <a:xfrm>
          <a:off x="19443700" y="10636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690" name="【学校施設】&#10;一人当たり面積最大値テキスト">
          <a:extLst>
            <a:ext uri="{FF2B5EF4-FFF2-40B4-BE49-F238E27FC236}">
              <a16:creationId xmlns:a16="http://schemas.microsoft.com/office/drawing/2014/main" xmlns="" id="{0A228FB2-3CA1-4161-8630-0B903630D719}"/>
            </a:ext>
          </a:extLst>
        </xdr:cNvPr>
        <xdr:cNvSpPr txBox="1"/>
      </xdr:nvSpPr>
      <xdr:spPr>
        <a:xfrm>
          <a:off x="19547840" y="91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691" name="直線コネクタ 690">
          <a:extLst>
            <a:ext uri="{FF2B5EF4-FFF2-40B4-BE49-F238E27FC236}">
              <a16:creationId xmlns:a16="http://schemas.microsoft.com/office/drawing/2014/main" xmlns="" id="{DE9DDD3F-4ACB-4085-808E-A7A0915A014A}"/>
            </a:ext>
          </a:extLst>
        </xdr:cNvPr>
        <xdr:cNvCxnSpPr/>
      </xdr:nvCxnSpPr>
      <xdr:spPr>
        <a:xfrm>
          <a:off x="19443700" y="9380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692" name="【学校施設】&#10;一人当たり面積平均値テキスト">
          <a:extLst>
            <a:ext uri="{FF2B5EF4-FFF2-40B4-BE49-F238E27FC236}">
              <a16:creationId xmlns:a16="http://schemas.microsoft.com/office/drawing/2014/main" xmlns="" id="{D8394202-3C3B-4304-830B-6F03A33FE4C0}"/>
            </a:ext>
          </a:extLst>
        </xdr:cNvPr>
        <xdr:cNvSpPr txBox="1"/>
      </xdr:nvSpPr>
      <xdr:spPr>
        <a:xfrm>
          <a:off x="19547840" y="10022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693" name="フローチャート: 判断 692">
          <a:extLst>
            <a:ext uri="{FF2B5EF4-FFF2-40B4-BE49-F238E27FC236}">
              <a16:creationId xmlns:a16="http://schemas.microsoft.com/office/drawing/2014/main" xmlns="" id="{E7358706-391D-4742-9957-D654019B065C}"/>
            </a:ext>
          </a:extLst>
        </xdr:cNvPr>
        <xdr:cNvSpPr/>
      </xdr:nvSpPr>
      <xdr:spPr>
        <a:xfrm>
          <a:off x="1945894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694" name="フローチャート: 判断 693">
          <a:extLst>
            <a:ext uri="{FF2B5EF4-FFF2-40B4-BE49-F238E27FC236}">
              <a16:creationId xmlns:a16="http://schemas.microsoft.com/office/drawing/2014/main" xmlns="" id="{910761FC-9EA1-4C00-BCA7-99D2A459CB36}"/>
            </a:ext>
          </a:extLst>
        </xdr:cNvPr>
        <xdr:cNvSpPr/>
      </xdr:nvSpPr>
      <xdr:spPr>
        <a:xfrm>
          <a:off x="18735040" y="10176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95" name="フローチャート: 判断 694">
          <a:extLst>
            <a:ext uri="{FF2B5EF4-FFF2-40B4-BE49-F238E27FC236}">
              <a16:creationId xmlns:a16="http://schemas.microsoft.com/office/drawing/2014/main" xmlns="" id="{19BB0BBA-69B3-4346-99FB-386BCEADF4AF}"/>
            </a:ext>
          </a:extLst>
        </xdr:cNvPr>
        <xdr:cNvSpPr/>
      </xdr:nvSpPr>
      <xdr:spPr>
        <a:xfrm>
          <a:off x="17937480" y="101565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96" name="フローチャート: 判断 695">
          <a:extLst>
            <a:ext uri="{FF2B5EF4-FFF2-40B4-BE49-F238E27FC236}">
              <a16:creationId xmlns:a16="http://schemas.microsoft.com/office/drawing/2014/main" xmlns="" id="{CAAB6E7A-47EA-45F3-946C-228801ADA9B6}"/>
            </a:ext>
          </a:extLst>
        </xdr:cNvPr>
        <xdr:cNvSpPr/>
      </xdr:nvSpPr>
      <xdr:spPr>
        <a:xfrm>
          <a:off x="1716278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97" name="フローチャート: 判断 696">
          <a:extLst>
            <a:ext uri="{FF2B5EF4-FFF2-40B4-BE49-F238E27FC236}">
              <a16:creationId xmlns:a16="http://schemas.microsoft.com/office/drawing/2014/main" xmlns="" id="{8DD7F768-AF8A-4C93-8E9F-FDE03FD1374D}"/>
            </a:ext>
          </a:extLst>
        </xdr:cNvPr>
        <xdr:cNvSpPr/>
      </xdr:nvSpPr>
      <xdr:spPr>
        <a:xfrm>
          <a:off x="16388080" y="101846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xmlns="" id="{B03C390C-200E-421B-B03B-D715FB2EC36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xmlns="" id="{E3F44FB2-FC86-4752-A51E-1975C40F9657}"/>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xmlns="" id="{3160545F-2529-4742-A860-AF47172ABAFE}"/>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xmlns="" id="{00DEF813-B5D9-4DE9-980E-B857BAA9099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xmlns="" id="{E1704499-D209-4D44-91FE-2DB66A840FA2}"/>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10595</xdr:rowOff>
    </xdr:from>
    <xdr:to>
      <xdr:col>116</xdr:col>
      <xdr:colOff>114300</xdr:colOff>
      <xdr:row>62</xdr:row>
      <xdr:rowOff>112195</xdr:rowOff>
    </xdr:to>
    <xdr:sp macro="" textlink="">
      <xdr:nvSpPr>
        <xdr:cNvPr id="703" name="楕円 702">
          <a:extLst>
            <a:ext uri="{FF2B5EF4-FFF2-40B4-BE49-F238E27FC236}">
              <a16:creationId xmlns:a16="http://schemas.microsoft.com/office/drawing/2014/main" xmlns="" id="{B4F893E6-8D14-42E6-8400-58D3E61E87E0}"/>
            </a:ext>
          </a:extLst>
        </xdr:cNvPr>
        <xdr:cNvSpPr/>
      </xdr:nvSpPr>
      <xdr:spPr>
        <a:xfrm>
          <a:off x="19458940" y="104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160472</xdr:rowOff>
    </xdr:from>
    <xdr:ext cx="469744" cy="259045"/>
    <xdr:sp macro="" textlink="">
      <xdr:nvSpPr>
        <xdr:cNvPr id="704" name="【学校施設】&#10;一人当たり面積該当値テキスト">
          <a:extLst>
            <a:ext uri="{FF2B5EF4-FFF2-40B4-BE49-F238E27FC236}">
              <a16:creationId xmlns:a16="http://schemas.microsoft.com/office/drawing/2014/main" xmlns="" id="{34B77903-A720-4687-A0D0-A74256CA015D}"/>
            </a:ext>
          </a:extLst>
        </xdr:cNvPr>
        <xdr:cNvSpPr txBox="1"/>
      </xdr:nvSpPr>
      <xdr:spPr>
        <a:xfrm>
          <a:off x="19547840" y="1038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23005</xdr:rowOff>
    </xdr:from>
    <xdr:to>
      <xdr:col>112</xdr:col>
      <xdr:colOff>38100</xdr:colOff>
      <xdr:row>62</xdr:row>
      <xdr:rowOff>124605</xdr:rowOff>
    </xdr:to>
    <xdr:sp macro="" textlink="">
      <xdr:nvSpPr>
        <xdr:cNvPr id="705" name="楕円 704">
          <a:extLst>
            <a:ext uri="{FF2B5EF4-FFF2-40B4-BE49-F238E27FC236}">
              <a16:creationId xmlns:a16="http://schemas.microsoft.com/office/drawing/2014/main" xmlns="" id="{4ED8BB94-7A46-4085-BE8B-22539C4E30E9}"/>
            </a:ext>
          </a:extLst>
        </xdr:cNvPr>
        <xdr:cNvSpPr/>
      </xdr:nvSpPr>
      <xdr:spPr>
        <a:xfrm>
          <a:off x="18735040" y="104166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61395</xdr:rowOff>
    </xdr:from>
    <xdr:to>
      <xdr:col>116</xdr:col>
      <xdr:colOff>63500</xdr:colOff>
      <xdr:row>62</xdr:row>
      <xdr:rowOff>73805</xdr:rowOff>
    </xdr:to>
    <xdr:cxnSp macro="">
      <xdr:nvCxnSpPr>
        <xdr:cNvPr id="706" name="直線コネクタ 705">
          <a:extLst>
            <a:ext uri="{FF2B5EF4-FFF2-40B4-BE49-F238E27FC236}">
              <a16:creationId xmlns:a16="http://schemas.microsoft.com/office/drawing/2014/main" xmlns="" id="{11011698-D57A-44E2-B976-2B1A06F7F810}"/>
            </a:ext>
          </a:extLst>
        </xdr:cNvPr>
        <xdr:cNvCxnSpPr/>
      </xdr:nvCxnSpPr>
      <xdr:spPr>
        <a:xfrm flipV="1">
          <a:off x="18778220" y="10455075"/>
          <a:ext cx="73152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24312</xdr:rowOff>
    </xdr:from>
    <xdr:to>
      <xdr:col>107</xdr:col>
      <xdr:colOff>101600</xdr:colOff>
      <xdr:row>62</xdr:row>
      <xdr:rowOff>125912</xdr:rowOff>
    </xdr:to>
    <xdr:sp macro="" textlink="">
      <xdr:nvSpPr>
        <xdr:cNvPr id="707" name="楕円 706">
          <a:extLst>
            <a:ext uri="{FF2B5EF4-FFF2-40B4-BE49-F238E27FC236}">
              <a16:creationId xmlns:a16="http://schemas.microsoft.com/office/drawing/2014/main" xmlns="" id="{BE55638A-8A26-4113-9B98-560CB732DCDB}"/>
            </a:ext>
          </a:extLst>
        </xdr:cNvPr>
        <xdr:cNvSpPr/>
      </xdr:nvSpPr>
      <xdr:spPr>
        <a:xfrm>
          <a:off x="17937480" y="104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73805</xdr:rowOff>
    </xdr:from>
    <xdr:to>
      <xdr:col>111</xdr:col>
      <xdr:colOff>177800</xdr:colOff>
      <xdr:row>62</xdr:row>
      <xdr:rowOff>75112</xdr:rowOff>
    </xdr:to>
    <xdr:cxnSp macro="">
      <xdr:nvCxnSpPr>
        <xdr:cNvPr id="708" name="直線コネクタ 707">
          <a:extLst>
            <a:ext uri="{FF2B5EF4-FFF2-40B4-BE49-F238E27FC236}">
              <a16:creationId xmlns:a16="http://schemas.microsoft.com/office/drawing/2014/main" xmlns="" id="{DFB11CFE-1C26-4F9C-BD0B-5B70E2EB94CB}"/>
            </a:ext>
          </a:extLst>
        </xdr:cNvPr>
        <xdr:cNvCxnSpPr/>
      </xdr:nvCxnSpPr>
      <xdr:spPr>
        <a:xfrm flipV="1">
          <a:off x="17988280" y="10467485"/>
          <a:ext cx="78994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26270</xdr:rowOff>
    </xdr:from>
    <xdr:to>
      <xdr:col>102</xdr:col>
      <xdr:colOff>165100</xdr:colOff>
      <xdr:row>62</xdr:row>
      <xdr:rowOff>127870</xdr:rowOff>
    </xdr:to>
    <xdr:sp macro="" textlink="">
      <xdr:nvSpPr>
        <xdr:cNvPr id="709" name="楕円 708">
          <a:extLst>
            <a:ext uri="{FF2B5EF4-FFF2-40B4-BE49-F238E27FC236}">
              <a16:creationId xmlns:a16="http://schemas.microsoft.com/office/drawing/2014/main" xmlns="" id="{3C014FE8-020E-494E-8BD9-FB6AF8D236FE}"/>
            </a:ext>
          </a:extLst>
        </xdr:cNvPr>
        <xdr:cNvSpPr/>
      </xdr:nvSpPr>
      <xdr:spPr>
        <a:xfrm>
          <a:off x="17162780" y="104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75112</xdr:rowOff>
    </xdr:from>
    <xdr:to>
      <xdr:col>107</xdr:col>
      <xdr:colOff>50800</xdr:colOff>
      <xdr:row>62</xdr:row>
      <xdr:rowOff>77070</xdr:rowOff>
    </xdr:to>
    <xdr:cxnSp macro="">
      <xdr:nvCxnSpPr>
        <xdr:cNvPr id="710" name="直線コネクタ 709">
          <a:extLst>
            <a:ext uri="{FF2B5EF4-FFF2-40B4-BE49-F238E27FC236}">
              <a16:creationId xmlns:a16="http://schemas.microsoft.com/office/drawing/2014/main" xmlns="" id="{1F318AE3-991D-4A41-906E-4ABE0C504DD6}"/>
            </a:ext>
          </a:extLst>
        </xdr:cNvPr>
        <xdr:cNvCxnSpPr/>
      </xdr:nvCxnSpPr>
      <xdr:spPr>
        <a:xfrm flipV="1">
          <a:off x="17213580" y="10468792"/>
          <a:ext cx="7747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30190</xdr:rowOff>
    </xdr:from>
    <xdr:to>
      <xdr:col>98</xdr:col>
      <xdr:colOff>38100</xdr:colOff>
      <xdr:row>62</xdr:row>
      <xdr:rowOff>131790</xdr:rowOff>
    </xdr:to>
    <xdr:sp macro="" textlink="">
      <xdr:nvSpPr>
        <xdr:cNvPr id="711" name="楕円 710">
          <a:extLst>
            <a:ext uri="{FF2B5EF4-FFF2-40B4-BE49-F238E27FC236}">
              <a16:creationId xmlns:a16="http://schemas.microsoft.com/office/drawing/2014/main" xmlns="" id="{5A7F189B-EF73-489A-93D2-22B46DAC1905}"/>
            </a:ext>
          </a:extLst>
        </xdr:cNvPr>
        <xdr:cNvSpPr/>
      </xdr:nvSpPr>
      <xdr:spPr>
        <a:xfrm>
          <a:off x="16388080" y="104238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77070</xdr:rowOff>
    </xdr:from>
    <xdr:to>
      <xdr:col>102</xdr:col>
      <xdr:colOff>114300</xdr:colOff>
      <xdr:row>62</xdr:row>
      <xdr:rowOff>80990</xdr:rowOff>
    </xdr:to>
    <xdr:cxnSp macro="">
      <xdr:nvCxnSpPr>
        <xdr:cNvPr id="712" name="直線コネクタ 711">
          <a:extLst>
            <a:ext uri="{FF2B5EF4-FFF2-40B4-BE49-F238E27FC236}">
              <a16:creationId xmlns:a16="http://schemas.microsoft.com/office/drawing/2014/main" xmlns="" id="{9D0E2AD3-BCBF-487D-8B5D-0B16993CA1B8}"/>
            </a:ext>
          </a:extLst>
        </xdr:cNvPr>
        <xdr:cNvCxnSpPr/>
      </xdr:nvCxnSpPr>
      <xdr:spPr>
        <a:xfrm flipV="1">
          <a:off x="16431260" y="10470750"/>
          <a:ext cx="78232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713" name="n_1aveValue【学校施設】&#10;一人当たり面積">
          <a:extLst>
            <a:ext uri="{FF2B5EF4-FFF2-40B4-BE49-F238E27FC236}">
              <a16:creationId xmlns:a16="http://schemas.microsoft.com/office/drawing/2014/main" xmlns="" id="{43CEAD3F-06D3-49EA-A423-B386BE749773}"/>
            </a:ext>
          </a:extLst>
        </xdr:cNvPr>
        <xdr:cNvSpPr txBox="1"/>
      </xdr:nvSpPr>
      <xdr:spPr>
        <a:xfrm>
          <a:off x="18561127" y="99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714" name="n_2aveValue【学校施設】&#10;一人当たり面積">
          <a:extLst>
            <a:ext uri="{FF2B5EF4-FFF2-40B4-BE49-F238E27FC236}">
              <a16:creationId xmlns:a16="http://schemas.microsoft.com/office/drawing/2014/main" xmlns="" id="{0BC1183A-91AC-4D07-99DF-9B334186283F}"/>
            </a:ext>
          </a:extLst>
        </xdr:cNvPr>
        <xdr:cNvSpPr txBox="1"/>
      </xdr:nvSpPr>
      <xdr:spPr>
        <a:xfrm>
          <a:off x="17776267" y="993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715" name="n_3aveValue【学校施設】&#10;一人当たり面積">
          <a:extLst>
            <a:ext uri="{FF2B5EF4-FFF2-40B4-BE49-F238E27FC236}">
              <a16:creationId xmlns:a16="http://schemas.microsoft.com/office/drawing/2014/main" xmlns="" id="{BF3BFA88-A8ED-4E03-9D2F-A8F774D980D8}"/>
            </a:ext>
          </a:extLst>
        </xdr:cNvPr>
        <xdr:cNvSpPr txBox="1"/>
      </xdr:nvSpPr>
      <xdr:spPr>
        <a:xfrm>
          <a:off x="17001567" y="994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716" name="n_4aveValue【学校施設】&#10;一人当たり面積">
          <a:extLst>
            <a:ext uri="{FF2B5EF4-FFF2-40B4-BE49-F238E27FC236}">
              <a16:creationId xmlns:a16="http://schemas.microsoft.com/office/drawing/2014/main" xmlns="" id="{7FCE3C6C-5748-4574-A9C6-64DA843C63E0}"/>
            </a:ext>
          </a:extLst>
        </xdr:cNvPr>
        <xdr:cNvSpPr txBox="1"/>
      </xdr:nvSpPr>
      <xdr:spPr>
        <a:xfrm>
          <a:off x="16226867" y="996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115732</xdr:rowOff>
    </xdr:from>
    <xdr:ext cx="469744" cy="259045"/>
    <xdr:sp macro="" textlink="">
      <xdr:nvSpPr>
        <xdr:cNvPr id="717" name="n_1mainValue【学校施設】&#10;一人当たり面積">
          <a:extLst>
            <a:ext uri="{FF2B5EF4-FFF2-40B4-BE49-F238E27FC236}">
              <a16:creationId xmlns:a16="http://schemas.microsoft.com/office/drawing/2014/main" xmlns="" id="{28B52F2C-1FD7-4F18-83BC-ADA65F98B3C4}"/>
            </a:ext>
          </a:extLst>
        </xdr:cNvPr>
        <xdr:cNvSpPr txBox="1"/>
      </xdr:nvSpPr>
      <xdr:spPr>
        <a:xfrm>
          <a:off x="18561127" y="105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117039</xdr:rowOff>
    </xdr:from>
    <xdr:ext cx="469744" cy="259045"/>
    <xdr:sp macro="" textlink="">
      <xdr:nvSpPr>
        <xdr:cNvPr id="718" name="n_2mainValue【学校施設】&#10;一人当たり面積">
          <a:extLst>
            <a:ext uri="{FF2B5EF4-FFF2-40B4-BE49-F238E27FC236}">
              <a16:creationId xmlns:a16="http://schemas.microsoft.com/office/drawing/2014/main" xmlns="" id="{D9945FEB-8816-435F-9B35-729654AD2E76}"/>
            </a:ext>
          </a:extLst>
        </xdr:cNvPr>
        <xdr:cNvSpPr txBox="1"/>
      </xdr:nvSpPr>
      <xdr:spPr>
        <a:xfrm>
          <a:off x="17776267" y="1051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118997</xdr:rowOff>
    </xdr:from>
    <xdr:ext cx="469744" cy="259045"/>
    <xdr:sp macro="" textlink="">
      <xdr:nvSpPr>
        <xdr:cNvPr id="719" name="n_3mainValue【学校施設】&#10;一人当たり面積">
          <a:extLst>
            <a:ext uri="{FF2B5EF4-FFF2-40B4-BE49-F238E27FC236}">
              <a16:creationId xmlns:a16="http://schemas.microsoft.com/office/drawing/2014/main" xmlns="" id="{84FDBA61-E9F9-473B-AB56-E838D66685CC}"/>
            </a:ext>
          </a:extLst>
        </xdr:cNvPr>
        <xdr:cNvSpPr txBox="1"/>
      </xdr:nvSpPr>
      <xdr:spPr>
        <a:xfrm>
          <a:off x="17001567" y="1051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122917</xdr:rowOff>
    </xdr:from>
    <xdr:ext cx="469744" cy="259045"/>
    <xdr:sp macro="" textlink="">
      <xdr:nvSpPr>
        <xdr:cNvPr id="720" name="n_4mainValue【学校施設】&#10;一人当たり面積">
          <a:extLst>
            <a:ext uri="{FF2B5EF4-FFF2-40B4-BE49-F238E27FC236}">
              <a16:creationId xmlns:a16="http://schemas.microsoft.com/office/drawing/2014/main" xmlns="" id="{089DD481-1E10-47CB-99AB-69F8075D228A}"/>
            </a:ext>
          </a:extLst>
        </xdr:cNvPr>
        <xdr:cNvSpPr txBox="1"/>
      </xdr:nvSpPr>
      <xdr:spPr>
        <a:xfrm>
          <a:off x="16226867" y="1051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xmlns="" id="{566994D2-B807-4C46-9686-C9B8DBE878C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xmlns="" id="{DFA35E84-98A4-47C8-A222-E36469DFC80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xmlns="" id="{991A8E21-2D23-4322-9D1A-17ED0CFE7D96}"/>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xmlns="" id="{EB3F5B1A-EB9D-46C6-8CB9-348922AD3597}"/>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xmlns="" id="{E1C67192-232D-4285-A628-19ED1F4D0AAA}"/>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xmlns="" id="{9DF285DB-9800-4F4B-8D72-6FC6D901DFA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xmlns="" id="{7F6D7C6B-FB21-4CDD-A6A5-EC9BFA127A6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xmlns="" id="{2814CBBD-844D-49E9-85F8-436F102D92E8}"/>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xmlns="" id="{8B267B14-3693-4F74-903C-1B33A0238471}"/>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xmlns="" id="{514423D4-79E2-44EC-9A50-B1F3EE35E81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xmlns="" id="{AC31BBA3-0A5D-4AD0-9646-B9D1CA98E22B}"/>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xmlns="" id="{5BCA61C3-CDA7-4709-975E-269F71A0B64A}"/>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xmlns="" id="{4C3064AA-00D4-46F7-864B-174F910416BD}"/>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xmlns="" id="{EB08A7C2-2042-4330-A88B-A5F6E256B48C}"/>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xmlns="" id="{0A3F6D19-57AD-4E1F-80EC-422A07FBB632}"/>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xmlns="" id="{15AC6A18-AE1D-4E79-87C9-570CF93FAFCE}"/>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xmlns="" id="{1DDD3993-5C52-46B3-8977-E5E8ED0958E7}"/>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xmlns="" id="{DADFBB3B-CF59-44A9-A889-8ACC3F0BEF75}"/>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xmlns="" id="{CEAD27C4-B11E-43D7-8648-948A1844C2A8}"/>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xmlns="" id="{7C4755A8-61C1-4C8B-B0CB-3079B517DEF7}"/>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1" name="テキスト ボックス 740">
          <a:extLst>
            <a:ext uri="{FF2B5EF4-FFF2-40B4-BE49-F238E27FC236}">
              <a16:creationId xmlns:a16="http://schemas.microsoft.com/office/drawing/2014/main" xmlns="" id="{222ED21D-138C-496F-9C51-4B5E0C8A166E}"/>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xmlns="" id="{6051ECEE-F3B1-4CC1-BC57-9B8C1E26AE31}"/>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xmlns="" id="{1C49E72F-5ABA-4F1B-98F1-772A91FE720D}"/>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4" name="直線コネクタ 743">
          <a:extLst>
            <a:ext uri="{FF2B5EF4-FFF2-40B4-BE49-F238E27FC236}">
              <a16:creationId xmlns:a16="http://schemas.microsoft.com/office/drawing/2014/main" xmlns="" id="{E207F4C3-8851-4FDB-8DF3-C87D9D94BC2C}"/>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5" name="【児童館】&#10;有形固定資産減価償却率最小値テキスト">
          <a:extLst>
            <a:ext uri="{FF2B5EF4-FFF2-40B4-BE49-F238E27FC236}">
              <a16:creationId xmlns:a16="http://schemas.microsoft.com/office/drawing/2014/main" xmlns="" id="{A165941B-EA5E-4995-B57D-A5128864DE6E}"/>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6" name="直線コネクタ 745">
          <a:extLst>
            <a:ext uri="{FF2B5EF4-FFF2-40B4-BE49-F238E27FC236}">
              <a16:creationId xmlns:a16="http://schemas.microsoft.com/office/drawing/2014/main" xmlns="" id="{500C9531-2B02-45B6-8A5B-6776989C9A8E}"/>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7" name="【児童館】&#10;有形固定資産減価償却率最大値テキスト">
          <a:extLst>
            <a:ext uri="{FF2B5EF4-FFF2-40B4-BE49-F238E27FC236}">
              <a16:creationId xmlns:a16="http://schemas.microsoft.com/office/drawing/2014/main" xmlns="" id="{BDFCA5BD-F258-4D83-9565-E0B8E2FE1503}"/>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8" name="直線コネクタ 747">
          <a:extLst>
            <a:ext uri="{FF2B5EF4-FFF2-40B4-BE49-F238E27FC236}">
              <a16:creationId xmlns:a16="http://schemas.microsoft.com/office/drawing/2014/main" xmlns="" id="{93F993B3-706A-4984-B4EB-59181DA02794}"/>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749" name="【児童館】&#10;有形固定資産減価償却率平均値テキスト">
          <a:extLst>
            <a:ext uri="{FF2B5EF4-FFF2-40B4-BE49-F238E27FC236}">
              <a16:creationId xmlns:a16="http://schemas.microsoft.com/office/drawing/2014/main" xmlns="" id="{D429389C-BA97-46E6-A748-643EC3F6B888}"/>
            </a:ext>
          </a:extLst>
        </xdr:cNvPr>
        <xdr:cNvSpPr txBox="1"/>
      </xdr:nvSpPr>
      <xdr:spPr>
        <a:xfrm>
          <a:off x="14414500" y="13491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750" name="フローチャート: 判断 749">
          <a:extLst>
            <a:ext uri="{FF2B5EF4-FFF2-40B4-BE49-F238E27FC236}">
              <a16:creationId xmlns:a16="http://schemas.microsoft.com/office/drawing/2014/main" xmlns="" id="{71E38996-649D-43FD-A1C7-3E03704C620D}"/>
            </a:ext>
          </a:extLst>
        </xdr:cNvPr>
        <xdr:cNvSpPr/>
      </xdr:nvSpPr>
      <xdr:spPr>
        <a:xfrm>
          <a:off x="14325600" y="13635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751" name="フローチャート: 判断 750">
          <a:extLst>
            <a:ext uri="{FF2B5EF4-FFF2-40B4-BE49-F238E27FC236}">
              <a16:creationId xmlns:a16="http://schemas.microsoft.com/office/drawing/2014/main" xmlns="" id="{5DC4B2A1-3122-4F65-92BF-031361D9239D}"/>
            </a:ext>
          </a:extLst>
        </xdr:cNvPr>
        <xdr:cNvSpPr/>
      </xdr:nvSpPr>
      <xdr:spPr>
        <a:xfrm>
          <a:off x="13578840" y="1363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752" name="フローチャート: 判断 751">
          <a:extLst>
            <a:ext uri="{FF2B5EF4-FFF2-40B4-BE49-F238E27FC236}">
              <a16:creationId xmlns:a16="http://schemas.microsoft.com/office/drawing/2014/main" xmlns="" id="{9402BD82-0BD6-47F7-89A0-2DC5FEA9D62F}"/>
            </a:ext>
          </a:extLst>
        </xdr:cNvPr>
        <xdr:cNvSpPr/>
      </xdr:nvSpPr>
      <xdr:spPr>
        <a:xfrm>
          <a:off x="12804140" y="1362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753" name="フローチャート: 判断 752">
          <a:extLst>
            <a:ext uri="{FF2B5EF4-FFF2-40B4-BE49-F238E27FC236}">
              <a16:creationId xmlns:a16="http://schemas.microsoft.com/office/drawing/2014/main" xmlns="" id="{1C2A1B03-768D-40DC-AB29-F17C9F72AAF5}"/>
            </a:ext>
          </a:extLst>
        </xdr:cNvPr>
        <xdr:cNvSpPr/>
      </xdr:nvSpPr>
      <xdr:spPr>
        <a:xfrm>
          <a:off x="12029440" y="13580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754" name="フローチャート: 判断 753">
          <a:extLst>
            <a:ext uri="{FF2B5EF4-FFF2-40B4-BE49-F238E27FC236}">
              <a16:creationId xmlns:a16="http://schemas.microsoft.com/office/drawing/2014/main" xmlns="" id="{804F8375-8616-4F00-9F2E-4064D91F2DD6}"/>
            </a:ext>
          </a:extLst>
        </xdr:cNvPr>
        <xdr:cNvSpPr/>
      </xdr:nvSpPr>
      <xdr:spPr>
        <a:xfrm>
          <a:off x="11231880" y="13572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xmlns="" id="{3F99D4A6-10E8-44B2-BC98-2B848E3A2F74}"/>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xmlns="" id="{E66DDC57-78DA-4F91-AD3C-5CBF6B7EECF5}"/>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xmlns="" id="{FA723C25-C66A-43B8-9111-6ECD9113D983}"/>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xmlns="" id="{543A64B5-B509-407B-95DA-203808D5CE2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xmlns="" id="{DB4E02DE-51FB-4782-9630-3675A155A1D6}"/>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760" name="楕円 759">
          <a:extLst>
            <a:ext uri="{FF2B5EF4-FFF2-40B4-BE49-F238E27FC236}">
              <a16:creationId xmlns:a16="http://schemas.microsoft.com/office/drawing/2014/main" xmlns="" id="{B5EA86DF-2B20-4D24-B9DC-06E42BBEDFF8}"/>
            </a:ext>
          </a:extLst>
        </xdr:cNvPr>
        <xdr:cNvSpPr/>
      </xdr:nvSpPr>
      <xdr:spPr>
        <a:xfrm>
          <a:off x="14325600" y="140042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68597</xdr:rowOff>
    </xdr:from>
    <xdr:ext cx="405111" cy="259045"/>
    <xdr:sp macro="" textlink="">
      <xdr:nvSpPr>
        <xdr:cNvPr id="761" name="【児童館】&#10;有形固定資産減価償却率該当値テキスト">
          <a:extLst>
            <a:ext uri="{FF2B5EF4-FFF2-40B4-BE49-F238E27FC236}">
              <a16:creationId xmlns:a16="http://schemas.microsoft.com/office/drawing/2014/main" xmlns="" id="{3A94B86E-3EA0-4F5E-A9CC-6D4DB44BAED1}"/>
            </a:ext>
          </a:extLst>
        </xdr:cNvPr>
        <xdr:cNvSpPr txBox="1"/>
      </xdr:nvSpPr>
      <xdr:spPr>
        <a:xfrm>
          <a:off x="14414500" y="1398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43180</xdr:rowOff>
    </xdr:from>
    <xdr:to>
      <xdr:col>81</xdr:col>
      <xdr:colOff>101600</xdr:colOff>
      <xdr:row>83</xdr:row>
      <xdr:rowOff>144780</xdr:rowOff>
    </xdr:to>
    <xdr:sp macro="" textlink="">
      <xdr:nvSpPr>
        <xdr:cNvPr id="762" name="楕円 761">
          <a:extLst>
            <a:ext uri="{FF2B5EF4-FFF2-40B4-BE49-F238E27FC236}">
              <a16:creationId xmlns:a16="http://schemas.microsoft.com/office/drawing/2014/main" xmlns="" id="{3B99828D-D0C7-488D-99D0-624E74778303}"/>
            </a:ext>
          </a:extLst>
        </xdr:cNvPr>
        <xdr:cNvSpPr/>
      </xdr:nvSpPr>
      <xdr:spPr>
        <a:xfrm>
          <a:off x="1357884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93980</xdr:rowOff>
    </xdr:from>
    <xdr:to>
      <xdr:col>85</xdr:col>
      <xdr:colOff>127000</xdr:colOff>
      <xdr:row>83</xdr:row>
      <xdr:rowOff>140970</xdr:rowOff>
    </xdr:to>
    <xdr:cxnSp macro="">
      <xdr:nvCxnSpPr>
        <xdr:cNvPr id="763" name="直線コネクタ 762">
          <a:extLst>
            <a:ext uri="{FF2B5EF4-FFF2-40B4-BE49-F238E27FC236}">
              <a16:creationId xmlns:a16="http://schemas.microsoft.com/office/drawing/2014/main" xmlns="" id="{A902313C-6011-4F89-8DCD-30B111948E14}"/>
            </a:ext>
          </a:extLst>
        </xdr:cNvPr>
        <xdr:cNvCxnSpPr/>
      </xdr:nvCxnSpPr>
      <xdr:spPr>
        <a:xfrm>
          <a:off x="13629640" y="14008100"/>
          <a:ext cx="74676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167639</xdr:rowOff>
    </xdr:from>
    <xdr:to>
      <xdr:col>76</xdr:col>
      <xdr:colOff>165100</xdr:colOff>
      <xdr:row>83</xdr:row>
      <xdr:rowOff>97789</xdr:rowOff>
    </xdr:to>
    <xdr:sp macro="" textlink="">
      <xdr:nvSpPr>
        <xdr:cNvPr id="764" name="楕円 763">
          <a:extLst>
            <a:ext uri="{FF2B5EF4-FFF2-40B4-BE49-F238E27FC236}">
              <a16:creationId xmlns:a16="http://schemas.microsoft.com/office/drawing/2014/main" xmlns="" id="{82F3DD89-7C66-40FA-918A-4AFE66737152}"/>
            </a:ext>
          </a:extLst>
        </xdr:cNvPr>
        <xdr:cNvSpPr/>
      </xdr:nvSpPr>
      <xdr:spPr>
        <a:xfrm>
          <a:off x="12804140" y="139141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46989</xdr:rowOff>
    </xdr:from>
    <xdr:to>
      <xdr:col>81</xdr:col>
      <xdr:colOff>50800</xdr:colOff>
      <xdr:row>83</xdr:row>
      <xdr:rowOff>93980</xdr:rowOff>
    </xdr:to>
    <xdr:cxnSp macro="">
      <xdr:nvCxnSpPr>
        <xdr:cNvPr id="765" name="直線コネクタ 764">
          <a:extLst>
            <a:ext uri="{FF2B5EF4-FFF2-40B4-BE49-F238E27FC236}">
              <a16:creationId xmlns:a16="http://schemas.microsoft.com/office/drawing/2014/main" xmlns="" id="{1494C7D6-6307-43B2-A4E8-D703BDC4EA53}"/>
            </a:ext>
          </a:extLst>
        </xdr:cNvPr>
        <xdr:cNvCxnSpPr/>
      </xdr:nvCxnSpPr>
      <xdr:spPr>
        <a:xfrm>
          <a:off x="12854940" y="13961109"/>
          <a:ext cx="7747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120650</xdr:rowOff>
    </xdr:from>
    <xdr:to>
      <xdr:col>72</xdr:col>
      <xdr:colOff>38100</xdr:colOff>
      <xdr:row>83</xdr:row>
      <xdr:rowOff>50800</xdr:rowOff>
    </xdr:to>
    <xdr:sp macro="" textlink="">
      <xdr:nvSpPr>
        <xdr:cNvPr id="766" name="楕円 765">
          <a:extLst>
            <a:ext uri="{FF2B5EF4-FFF2-40B4-BE49-F238E27FC236}">
              <a16:creationId xmlns:a16="http://schemas.microsoft.com/office/drawing/2014/main" xmlns="" id="{E664FBD7-2270-4A7A-900E-E4D43BE0FCB3}"/>
            </a:ext>
          </a:extLst>
        </xdr:cNvPr>
        <xdr:cNvSpPr/>
      </xdr:nvSpPr>
      <xdr:spPr>
        <a:xfrm>
          <a:off x="12029440" y="1386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0</xdr:rowOff>
    </xdr:from>
    <xdr:to>
      <xdr:col>76</xdr:col>
      <xdr:colOff>114300</xdr:colOff>
      <xdr:row>83</xdr:row>
      <xdr:rowOff>46989</xdr:rowOff>
    </xdr:to>
    <xdr:cxnSp macro="">
      <xdr:nvCxnSpPr>
        <xdr:cNvPr id="767" name="直線コネクタ 766">
          <a:extLst>
            <a:ext uri="{FF2B5EF4-FFF2-40B4-BE49-F238E27FC236}">
              <a16:creationId xmlns:a16="http://schemas.microsoft.com/office/drawing/2014/main" xmlns="" id="{B70FB96E-52AF-494F-A868-A2FD544E83DF}"/>
            </a:ext>
          </a:extLst>
        </xdr:cNvPr>
        <xdr:cNvCxnSpPr/>
      </xdr:nvCxnSpPr>
      <xdr:spPr>
        <a:xfrm>
          <a:off x="12072620" y="13914120"/>
          <a:ext cx="78232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119380</xdr:rowOff>
    </xdr:from>
    <xdr:to>
      <xdr:col>67</xdr:col>
      <xdr:colOff>101600</xdr:colOff>
      <xdr:row>83</xdr:row>
      <xdr:rowOff>49530</xdr:rowOff>
    </xdr:to>
    <xdr:sp macro="" textlink="">
      <xdr:nvSpPr>
        <xdr:cNvPr id="768" name="楕円 767">
          <a:extLst>
            <a:ext uri="{FF2B5EF4-FFF2-40B4-BE49-F238E27FC236}">
              <a16:creationId xmlns:a16="http://schemas.microsoft.com/office/drawing/2014/main" xmlns="" id="{7A3F93E6-982D-473D-8471-3B9ADCEC138C}"/>
            </a:ext>
          </a:extLst>
        </xdr:cNvPr>
        <xdr:cNvSpPr/>
      </xdr:nvSpPr>
      <xdr:spPr>
        <a:xfrm>
          <a:off x="11231880" y="13865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170180</xdr:rowOff>
    </xdr:from>
    <xdr:to>
      <xdr:col>71</xdr:col>
      <xdr:colOff>177800</xdr:colOff>
      <xdr:row>83</xdr:row>
      <xdr:rowOff>0</xdr:rowOff>
    </xdr:to>
    <xdr:cxnSp macro="">
      <xdr:nvCxnSpPr>
        <xdr:cNvPr id="769" name="直線コネクタ 768">
          <a:extLst>
            <a:ext uri="{FF2B5EF4-FFF2-40B4-BE49-F238E27FC236}">
              <a16:creationId xmlns:a16="http://schemas.microsoft.com/office/drawing/2014/main" xmlns="" id="{E3197C86-CF4E-4222-90CA-4430E8F9408C}"/>
            </a:ext>
          </a:extLst>
        </xdr:cNvPr>
        <xdr:cNvCxnSpPr/>
      </xdr:nvCxnSpPr>
      <xdr:spPr>
        <a:xfrm>
          <a:off x="11282680" y="139166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770" name="n_1aveValue【児童館】&#10;有形固定資産減価償却率">
          <a:extLst>
            <a:ext uri="{FF2B5EF4-FFF2-40B4-BE49-F238E27FC236}">
              <a16:creationId xmlns:a16="http://schemas.microsoft.com/office/drawing/2014/main" xmlns="" id="{6093CE7B-1C8A-430A-AD0A-4FCF16E0FBF1}"/>
            </a:ext>
          </a:extLst>
        </xdr:cNvPr>
        <xdr:cNvSpPr txBox="1"/>
      </xdr:nvSpPr>
      <xdr:spPr>
        <a:xfrm>
          <a:off x="13437244" y="1341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771" name="n_2aveValue【児童館】&#10;有形固定資産減価償却率">
          <a:extLst>
            <a:ext uri="{FF2B5EF4-FFF2-40B4-BE49-F238E27FC236}">
              <a16:creationId xmlns:a16="http://schemas.microsoft.com/office/drawing/2014/main" xmlns="" id="{3041B80F-421F-4AD7-8A22-596E51ED458E}"/>
            </a:ext>
          </a:extLst>
        </xdr:cNvPr>
        <xdr:cNvSpPr txBox="1"/>
      </xdr:nvSpPr>
      <xdr:spPr>
        <a:xfrm>
          <a:off x="12675244" y="1340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772" name="n_3aveValue【児童館】&#10;有形固定資産減価償却率">
          <a:extLst>
            <a:ext uri="{FF2B5EF4-FFF2-40B4-BE49-F238E27FC236}">
              <a16:creationId xmlns:a16="http://schemas.microsoft.com/office/drawing/2014/main" xmlns="" id="{BF97D5D0-B991-415D-8379-768A7B26A39D}"/>
            </a:ext>
          </a:extLst>
        </xdr:cNvPr>
        <xdr:cNvSpPr txBox="1"/>
      </xdr:nvSpPr>
      <xdr:spPr>
        <a:xfrm>
          <a:off x="11900544" y="1336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773" name="n_4aveValue【児童館】&#10;有形固定資産減価償却率">
          <a:extLst>
            <a:ext uri="{FF2B5EF4-FFF2-40B4-BE49-F238E27FC236}">
              <a16:creationId xmlns:a16="http://schemas.microsoft.com/office/drawing/2014/main" xmlns="" id="{9261FC2B-22E4-40CB-836D-C31135F6471B}"/>
            </a:ext>
          </a:extLst>
        </xdr:cNvPr>
        <xdr:cNvSpPr txBox="1"/>
      </xdr:nvSpPr>
      <xdr:spPr>
        <a:xfrm>
          <a:off x="11102984" y="1335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135907</xdr:rowOff>
    </xdr:from>
    <xdr:ext cx="405111" cy="259045"/>
    <xdr:sp macro="" textlink="">
      <xdr:nvSpPr>
        <xdr:cNvPr id="774" name="n_1mainValue【児童館】&#10;有形固定資産減価償却率">
          <a:extLst>
            <a:ext uri="{FF2B5EF4-FFF2-40B4-BE49-F238E27FC236}">
              <a16:creationId xmlns:a16="http://schemas.microsoft.com/office/drawing/2014/main" xmlns="" id="{48421637-50BA-4871-A39C-7C5F4D6B24ED}"/>
            </a:ext>
          </a:extLst>
        </xdr:cNvPr>
        <xdr:cNvSpPr txBox="1"/>
      </xdr:nvSpPr>
      <xdr:spPr>
        <a:xfrm>
          <a:off x="134372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88916</xdr:rowOff>
    </xdr:from>
    <xdr:ext cx="405111" cy="259045"/>
    <xdr:sp macro="" textlink="">
      <xdr:nvSpPr>
        <xdr:cNvPr id="775" name="n_2mainValue【児童館】&#10;有形固定資産減価償却率">
          <a:extLst>
            <a:ext uri="{FF2B5EF4-FFF2-40B4-BE49-F238E27FC236}">
              <a16:creationId xmlns:a16="http://schemas.microsoft.com/office/drawing/2014/main" xmlns="" id="{61DF0F8E-C6E0-4F92-84A1-015ED04683AE}"/>
            </a:ext>
          </a:extLst>
        </xdr:cNvPr>
        <xdr:cNvSpPr txBox="1"/>
      </xdr:nvSpPr>
      <xdr:spPr>
        <a:xfrm>
          <a:off x="12675244" y="14003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776" name="n_3mainValue【児童館】&#10;有形固定資産減価償却率">
          <a:extLst>
            <a:ext uri="{FF2B5EF4-FFF2-40B4-BE49-F238E27FC236}">
              <a16:creationId xmlns:a16="http://schemas.microsoft.com/office/drawing/2014/main" xmlns="" id="{1C896305-74DC-4138-BF71-DB8EDB32D628}"/>
            </a:ext>
          </a:extLst>
        </xdr:cNvPr>
        <xdr:cNvSpPr txBox="1"/>
      </xdr:nvSpPr>
      <xdr:spPr>
        <a:xfrm>
          <a:off x="119005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40657</xdr:rowOff>
    </xdr:from>
    <xdr:ext cx="405111" cy="259045"/>
    <xdr:sp macro="" textlink="">
      <xdr:nvSpPr>
        <xdr:cNvPr id="777" name="n_4mainValue【児童館】&#10;有形固定資産減価償却率">
          <a:extLst>
            <a:ext uri="{FF2B5EF4-FFF2-40B4-BE49-F238E27FC236}">
              <a16:creationId xmlns:a16="http://schemas.microsoft.com/office/drawing/2014/main" xmlns="" id="{5812571B-57C0-427D-B020-F2D4D09D7EEB}"/>
            </a:ext>
          </a:extLst>
        </xdr:cNvPr>
        <xdr:cNvSpPr txBox="1"/>
      </xdr:nvSpPr>
      <xdr:spPr>
        <a:xfrm>
          <a:off x="1110298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xmlns="" id="{2730DD10-AAA1-4240-A0DC-D5D44F5C08FC}"/>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xmlns="" id="{51AA4CA1-E1DA-4D6F-853B-F5F3EC3DB125}"/>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xmlns="" id="{62DED248-54DB-4D23-9162-815CD2197364}"/>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xmlns="" id="{3E6B7FE5-46FF-4AFE-8630-09567ACBF04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xmlns="" id="{C656AF32-9463-483F-A6FE-DED1687C852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xmlns="" id="{630C51AF-CBDF-422C-A06F-1434E3FE481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xmlns="" id="{447185E0-21C7-49FD-97D7-F838D350A122}"/>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xmlns="" id="{162DD9E8-4439-4134-A8B5-F5730FA01A9C}"/>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xmlns="" id="{A3A7E2D0-447C-4423-B6D8-FFC0148B7B2A}"/>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xmlns="" id="{65164CEC-B1CC-4069-96A1-222B838C0D08}"/>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xmlns="" id="{5287893F-9DF6-4947-8997-CEDE7B9BA69C}"/>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xmlns="" id="{FC5F08DF-1FFB-4058-B1BD-85CA32577345}"/>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xmlns="" id="{7DD73749-55F6-494D-8D7B-ABF02DA7CCE9}"/>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xmlns="" id="{2BD0DF0D-6457-4E9A-98E6-60F1CE1630AC}"/>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xmlns="" id="{FEF70C07-CC69-40C2-AA5D-2FC85E5BCBE2}"/>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xmlns="" id="{27F4DFFA-3FCC-4B45-9052-EB596F6034CC}"/>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xmlns="" id="{7F546D05-C963-4344-A0D1-933F01E2CE59}"/>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xmlns="" id="{F6782902-B14F-4D98-B4EA-B68234995011}"/>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xmlns="" id="{36F7E45E-6368-4443-B35A-47ACA479820B}"/>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xmlns="" id="{AC089B49-FEFF-4641-99FF-9EE8C845BDE9}"/>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xmlns="" id="{05B37BB1-A7F8-4655-8487-382CB3E29DDA}"/>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xmlns="" id="{DF3065E3-6D06-4DCB-9B34-03539790F16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xmlns="" id="{97F5B256-3AAD-4AFC-9587-577EAFA7D8DD}"/>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801" name="直線コネクタ 800">
          <a:extLst>
            <a:ext uri="{FF2B5EF4-FFF2-40B4-BE49-F238E27FC236}">
              <a16:creationId xmlns:a16="http://schemas.microsoft.com/office/drawing/2014/main" xmlns="" id="{C9F6599B-BB35-4216-8070-5D1168368F95}"/>
            </a:ext>
          </a:extLst>
        </xdr:cNvPr>
        <xdr:cNvCxnSpPr/>
      </xdr:nvCxnSpPr>
      <xdr:spPr>
        <a:xfrm flipV="1">
          <a:off x="19509104" y="12978130"/>
          <a:ext cx="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2" name="【児童館】&#10;一人当たり面積最小値テキスト">
          <a:extLst>
            <a:ext uri="{FF2B5EF4-FFF2-40B4-BE49-F238E27FC236}">
              <a16:creationId xmlns:a16="http://schemas.microsoft.com/office/drawing/2014/main" xmlns="" id="{538D37B5-B9C1-469F-9DD5-7395F487DE8A}"/>
            </a:ext>
          </a:extLst>
        </xdr:cNvPr>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3" name="直線コネクタ 802">
          <a:extLst>
            <a:ext uri="{FF2B5EF4-FFF2-40B4-BE49-F238E27FC236}">
              <a16:creationId xmlns:a16="http://schemas.microsoft.com/office/drawing/2014/main" xmlns="" id="{D9BBE986-B5D7-4377-94E5-D67985240508}"/>
            </a:ext>
          </a:extLst>
        </xdr:cNvPr>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804" name="【児童館】&#10;一人当たり面積最大値テキスト">
          <a:extLst>
            <a:ext uri="{FF2B5EF4-FFF2-40B4-BE49-F238E27FC236}">
              <a16:creationId xmlns:a16="http://schemas.microsoft.com/office/drawing/2014/main" xmlns="" id="{335D460D-9EC1-49A8-9A73-ECF244CDBA24}"/>
            </a:ext>
          </a:extLst>
        </xdr:cNvPr>
        <xdr:cNvSpPr txBox="1"/>
      </xdr:nvSpPr>
      <xdr:spPr>
        <a:xfrm>
          <a:off x="19547840" y="127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805" name="直線コネクタ 804">
          <a:extLst>
            <a:ext uri="{FF2B5EF4-FFF2-40B4-BE49-F238E27FC236}">
              <a16:creationId xmlns:a16="http://schemas.microsoft.com/office/drawing/2014/main" xmlns="" id="{347C4E70-8D75-4747-A58F-4A84D98CFDA0}"/>
            </a:ext>
          </a:extLst>
        </xdr:cNvPr>
        <xdr:cNvCxnSpPr/>
      </xdr:nvCxnSpPr>
      <xdr:spPr>
        <a:xfrm>
          <a:off x="19443700" y="12978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6" name="【児童館】&#10;一人当たり面積平均値テキスト">
          <a:extLst>
            <a:ext uri="{FF2B5EF4-FFF2-40B4-BE49-F238E27FC236}">
              <a16:creationId xmlns:a16="http://schemas.microsoft.com/office/drawing/2014/main" xmlns="" id="{FCC5AC51-F121-4B9B-98EB-DEF470D1D0D8}"/>
            </a:ext>
          </a:extLst>
        </xdr:cNvPr>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7" name="フローチャート: 判断 806">
          <a:extLst>
            <a:ext uri="{FF2B5EF4-FFF2-40B4-BE49-F238E27FC236}">
              <a16:creationId xmlns:a16="http://schemas.microsoft.com/office/drawing/2014/main" xmlns="" id="{879BEAAB-2F76-4927-B84E-3B0B34E4A134}"/>
            </a:ext>
          </a:extLst>
        </xdr:cNvPr>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808" name="フローチャート: 判断 807">
          <a:extLst>
            <a:ext uri="{FF2B5EF4-FFF2-40B4-BE49-F238E27FC236}">
              <a16:creationId xmlns:a16="http://schemas.microsoft.com/office/drawing/2014/main" xmlns="" id="{912B6B07-95A7-43FC-9A46-EC9D9D28A8C3}"/>
            </a:ext>
          </a:extLst>
        </xdr:cNvPr>
        <xdr:cNvSpPr/>
      </xdr:nvSpPr>
      <xdr:spPr>
        <a:xfrm>
          <a:off x="18735040" y="14060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809" name="フローチャート: 判断 808">
          <a:extLst>
            <a:ext uri="{FF2B5EF4-FFF2-40B4-BE49-F238E27FC236}">
              <a16:creationId xmlns:a16="http://schemas.microsoft.com/office/drawing/2014/main" xmlns="" id="{81996C80-2DB7-469B-9833-D27BC44907E2}"/>
            </a:ext>
          </a:extLst>
        </xdr:cNvPr>
        <xdr:cNvSpPr/>
      </xdr:nvSpPr>
      <xdr:spPr>
        <a:xfrm>
          <a:off x="17937480" y="14060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0" name="フローチャート: 判断 809">
          <a:extLst>
            <a:ext uri="{FF2B5EF4-FFF2-40B4-BE49-F238E27FC236}">
              <a16:creationId xmlns:a16="http://schemas.microsoft.com/office/drawing/2014/main" xmlns="" id="{535B89C5-8A4B-4AA3-B6F9-1106067CC3DC}"/>
            </a:ext>
          </a:extLst>
        </xdr:cNvPr>
        <xdr:cNvSpPr/>
      </xdr:nvSpPr>
      <xdr:spPr>
        <a:xfrm>
          <a:off x="171627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811" name="フローチャート: 判断 810">
          <a:extLst>
            <a:ext uri="{FF2B5EF4-FFF2-40B4-BE49-F238E27FC236}">
              <a16:creationId xmlns:a16="http://schemas.microsoft.com/office/drawing/2014/main" xmlns="" id="{0DEAAC05-813F-4066-9637-977E83FB2978}"/>
            </a:ext>
          </a:extLst>
        </xdr:cNvPr>
        <xdr:cNvSpPr/>
      </xdr:nvSpPr>
      <xdr:spPr>
        <a:xfrm>
          <a:off x="16388080" y="14081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xmlns="" id="{EB20458D-189E-46BB-A431-0A507CE52BE1}"/>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xmlns="" id="{C8F0BA08-1729-458C-BA2C-5389C59E230F}"/>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xmlns="" id="{130545C9-8832-4FFD-BFA9-4A4252622E1F}"/>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xmlns="" id="{F5E018C2-CB62-452A-ACA4-FCA2788143F6}"/>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xmlns="" id="{02553A95-AE06-430E-8496-A36B67122F84}"/>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817" name="楕円 816">
          <a:extLst>
            <a:ext uri="{FF2B5EF4-FFF2-40B4-BE49-F238E27FC236}">
              <a16:creationId xmlns:a16="http://schemas.microsoft.com/office/drawing/2014/main" xmlns="" id="{94008F9D-3B2A-43A7-B654-1224B516D5C8}"/>
            </a:ext>
          </a:extLst>
        </xdr:cNvPr>
        <xdr:cNvSpPr/>
      </xdr:nvSpPr>
      <xdr:spPr>
        <a:xfrm>
          <a:off x="1945894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8" name="【児童館】&#10;一人当たり面積該当値テキスト">
          <a:extLst>
            <a:ext uri="{FF2B5EF4-FFF2-40B4-BE49-F238E27FC236}">
              <a16:creationId xmlns:a16="http://schemas.microsoft.com/office/drawing/2014/main" xmlns="" id="{DD2F7FEE-8B1B-4BAD-9033-CFC53E81DE07}"/>
            </a:ext>
          </a:extLst>
        </xdr:cNvPr>
        <xdr:cNvSpPr txBox="1"/>
      </xdr:nvSpPr>
      <xdr:spPr>
        <a:xfrm>
          <a:off x="1954784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57150</xdr:rowOff>
    </xdr:from>
    <xdr:to>
      <xdr:col>112</xdr:col>
      <xdr:colOff>38100</xdr:colOff>
      <xdr:row>85</xdr:row>
      <xdr:rowOff>158750</xdr:rowOff>
    </xdr:to>
    <xdr:sp macro="" textlink="">
      <xdr:nvSpPr>
        <xdr:cNvPr id="819" name="楕円 818">
          <a:extLst>
            <a:ext uri="{FF2B5EF4-FFF2-40B4-BE49-F238E27FC236}">
              <a16:creationId xmlns:a16="http://schemas.microsoft.com/office/drawing/2014/main" xmlns="" id="{AFDE6A71-5E55-42F6-9D0B-B06F4396B3C2}"/>
            </a:ext>
          </a:extLst>
        </xdr:cNvPr>
        <xdr:cNvSpPr/>
      </xdr:nvSpPr>
      <xdr:spPr>
        <a:xfrm>
          <a:off x="18735040" y="14306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107950</xdr:rowOff>
    </xdr:to>
    <xdr:cxnSp macro="">
      <xdr:nvCxnSpPr>
        <xdr:cNvPr id="820" name="直線コネクタ 819">
          <a:extLst>
            <a:ext uri="{FF2B5EF4-FFF2-40B4-BE49-F238E27FC236}">
              <a16:creationId xmlns:a16="http://schemas.microsoft.com/office/drawing/2014/main" xmlns="" id="{D5B030E7-180B-4454-B702-4AFD0AB66BBE}"/>
            </a:ext>
          </a:extLst>
        </xdr:cNvPr>
        <xdr:cNvCxnSpPr/>
      </xdr:nvCxnSpPr>
      <xdr:spPr>
        <a:xfrm>
          <a:off x="18778220" y="143573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57150</xdr:rowOff>
    </xdr:from>
    <xdr:to>
      <xdr:col>107</xdr:col>
      <xdr:colOff>101600</xdr:colOff>
      <xdr:row>85</xdr:row>
      <xdr:rowOff>158750</xdr:rowOff>
    </xdr:to>
    <xdr:sp macro="" textlink="">
      <xdr:nvSpPr>
        <xdr:cNvPr id="821" name="楕円 820">
          <a:extLst>
            <a:ext uri="{FF2B5EF4-FFF2-40B4-BE49-F238E27FC236}">
              <a16:creationId xmlns:a16="http://schemas.microsoft.com/office/drawing/2014/main" xmlns="" id="{477665EB-8AAC-49B4-8B33-79EBF792756F}"/>
            </a:ext>
          </a:extLst>
        </xdr:cNvPr>
        <xdr:cNvSpPr/>
      </xdr:nvSpPr>
      <xdr:spPr>
        <a:xfrm>
          <a:off x="1793748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107950</xdr:rowOff>
    </xdr:from>
    <xdr:to>
      <xdr:col>111</xdr:col>
      <xdr:colOff>177800</xdr:colOff>
      <xdr:row>85</xdr:row>
      <xdr:rowOff>107950</xdr:rowOff>
    </xdr:to>
    <xdr:cxnSp macro="">
      <xdr:nvCxnSpPr>
        <xdr:cNvPr id="822" name="直線コネクタ 821">
          <a:extLst>
            <a:ext uri="{FF2B5EF4-FFF2-40B4-BE49-F238E27FC236}">
              <a16:creationId xmlns:a16="http://schemas.microsoft.com/office/drawing/2014/main" xmlns="" id="{962691B7-B7CD-4107-9869-3BE336455E98}"/>
            </a:ext>
          </a:extLst>
        </xdr:cNvPr>
        <xdr:cNvCxnSpPr/>
      </xdr:nvCxnSpPr>
      <xdr:spPr>
        <a:xfrm>
          <a:off x="17988280" y="143573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57150</xdr:rowOff>
    </xdr:from>
    <xdr:to>
      <xdr:col>102</xdr:col>
      <xdr:colOff>165100</xdr:colOff>
      <xdr:row>85</xdr:row>
      <xdr:rowOff>158750</xdr:rowOff>
    </xdr:to>
    <xdr:sp macro="" textlink="">
      <xdr:nvSpPr>
        <xdr:cNvPr id="823" name="楕円 822">
          <a:extLst>
            <a:ext uri="{FF2B5EF4-FFF2-40B4-BE49-F238E27FC236}">
              <a16:creationId xmlns:a16="http://schemas.microsoft.com/office/drawing/2014/main" xmlns="" id="{BF14FBE9-E4DB-404F-BBD0-44DCF2D6B3F9}"/>
            </a:ext>
          </a:extLst>
        </xdr:cNvPr>
        <xdr:cNvSpPr/>
      </xdr:nvSpPr>
      <xdr:spPr>
        <a:xfrm>
          <a:off x="1716278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107950</xdr:rowOff>
    </xdr:from>
    <xdr:to>
      <xdr:col>107</xdr:col>
      <xdr:colOff>50800</xdr:colOff>
      <xdr:row>85</xdr:row>
      <xdr:rowOff>107950</xdr:rowOff>
    </xdr:to>
    <xdr:cxnSp macro="">
      <xdr:nvCxnSpPr>
        <xdr:cNvPr id="824" name="直線コネクタ 823">
          <a:extLst>
            <a:ext uri="{FF2B5EF4-FFF2-40B4-BE49-F238E27FC236}">
              <a16:creationId xmlns:a16="http://schemas.microsoft.com/office/drawing/2014/main" xmlns="" id="{2595A35C-E71A-478B-B395-460BD1460017}"/>
            </a:ext>
          </a:extLst>
        </xdr:cNvPr>
        <xdr:cNvCxnSpPr/>
      </xdr:nvCxnSpPr>
      <xdr:spPr>
        <a:xfrm>
          <a:off x="17213580" y="143573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57150</xdr:rowOff>
    </xdr:from>
    <xdr:to>
      <xdr:col>98</xdr:col>
      <xdr:colOff>38100</xdr:colOff>
      <xdr:row>85</xdr:row>
      <xdr:rowOff>158750</xdr:rowOff>
    </xdr:to>
    <xdr:sp macro="" textlink="">
      <xdr:nvSpPr>
        <xdr:cNvPr id="825" name="楕円 824">
          <a:extLst>
            <a:ext uri="{FF2B5EF4-FFF2-40B4-BE49-F238E27FC236}">
              <a16:creationId xmlns:a16="http://schemas.microsoft.com/office/drawing/2014/main" xmlns="" id="{57E726E5-28AA-42BA-84E7-AD3E5BEBA926}"/>
            </a:ext>
          </a:extLst>
        </xdr:cNvPr>
        <xdr:cNvSpPr/>
      </xdr:nvSpPr>
      <xdr:spPr>
        <a:xfrm>
          <a:off x="16388080" y="14306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107950</xdr:rowOff>
    </xdr:from>
    <xdr:to>
      <xdr:col>102</xdr:col>
      <xdr:colOff>114300</xdr:colOff>
      <xdr:row>85</xdr:row>
      <xdr:rowOff>107950</xdr:rowOff>
    </xdr:to>
    <xdr:cxnSp macro="">
      <xdr:nvCxnSpPr>
        <xdr:cNvPr id="826" name="直線コネクタ 825">
          <a:extLst>
            <a:ext uri="{FF2B5EF4-FFF2-40B4-BE49-F238E27FC236}">
              <a16:creationId xmlns:a16="http://schemas.microsoft.com/office/drawing/2014/main" xmlns="" id="{9121F988-AA4B-4933-BF45-D87917932F63}"/>
            </a:ext>
          </a:extLst>
        </xdr:cNvPr>
        <xdr:cNvCxnSpPr/>
      </xdr:nvCxnSpPr>
      <xdr:spPr>
        <a:xfrm>
          <a:off x="16431260" y="143573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827" name="n_1aveValue【児童館】&#10;一人当たり面積">
          <a:extLst>
            <a:ext uri="{FF2B5EF4-FFF2-40B4-BE49-F238E27FC236}">
              <a16:creationId xmlns:a16="http://schemas.microsoft.com/office/drawing/2014/main" xmlns="" id="{9350FFB1-A251-4973-BC38-6264DA0E48A1}"/>
            </a:ext>
          </a:extLst>
        </xdr:cNvPr>
        <xdr:cNvSpPr txBox="1"/>
      </xdr:nvSpPr>
      <xdr:spPr>
        <a:xfrm>
          <a:off x="18561127" y="138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828" name="n_2aveValue【児童館】&#10;一人当たり面積">
          <a:extLst>
            <a:ext uri="{FF2B5EF4-FFF2-40B4-BE49-F238E27FC236}">
              <a16:creationId xmlns:a16="http://schemas.microsoft.com/office/drawing/2014/main" xmlns="" id="{26D0CEFA-34D6-456E-BD05-C5D784512F06}"/>
            </a:ext>
          </a:extLst>
        </xdr:cNvPr>
        <xdr:cNvSpPr txBox="1"/>
      </xdr:nvSpPr>
      <xdr:spPr>
        <a:xfrm>
          <a:off x="17776267" y="1383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29" name="n_3aveValue【児童館】&#10;一人当たり面積">
          <a:extLst>
            <a:ext uri="{FF2B5EF4-FFF2-40B4-BE49-F238E27FC236}">
              <a16:creationId xmlns:a16="http://schemas.microsoft.com/office/drawing/2014/main" xmlns="" id="{E351BEB3-1FB1-4966-9D1D-2903827E46AA}"/>
            </a:ext>
          </a:extLst>
        </xdr:cNvPr>
        <xdr:cNvSpPr txBox="1"/>
      </xdr:nvSpPr>
      <xdr:spPr>
        <a:xfrm>
          <a:off x="170015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830" name="n_4aveValue【児童館】&#10;一人当たり面積">
          <a:extLst>
            <a:ext uri="{FF2B5EF4-FFF2-40B4-BE49-F238E27FC236}">
              <a16:creationId xmlns:a16="http://schemas.microsoft.com/office/drawing/2014/main" xmlns="" id="{585EC64C-A2D2-4362-8158-D3771231CEA0}"/>
            </a:ext>
          </a:extLst>
        </xdr:cNvPr>
        <xdr:cNvSpPr txBox="1"/>
      </xdr:nvSpPr>
      <xdr:spPr>
        <a:xfrm>
          <a:off x="16226867" y="1386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149877</xdr:rowOff>
    </xdr:from>
    <xdr:ext cx="469744" cy="259045"/>
    <xdr:sp macro="" textlink="">
      <xdr:nvSpPr>
        <xdr:cNvPr id="831" name="n_1mainValue【児童館】&#10;一人当たり面積">
          <a:extLst>
            <a:ext uri="{FF2B5EF4-FFF2-40B4-BE49-F238E27FC236}">
              <a16:creationId xmlns:a16="http://schemas.microsoft.com/office/drawing/2014/main" xmlns="" id="{D9B6FE8D-0249-4CBE-9DF3-009C13FB3869}"/>
            </a:ext>
          </a:extLst>
        </xdr:cNvPr>
        <xdr:cNvSpPr txBox="1"/>
      </xdr:nvSpPr>
      <xdr:spPr>
        <a:xfrm>
          <a:off x="185611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149877</xdr:rowOff>
    </xdr:from>
    <xdr:ext cx="469744" cy="259045"/>
    <xdr:sp macro="" textlink="">
      <xdr:nvSpPr>
        <xdr:cNvPr id="832" name="n_2mainValue【児童館】&#10;一人当たり面積">
          <a:extLst>
            <a:ext uri="{FF2B5EF4-FFF2-40B4-BE49-F238E27FC236}">
              <a16:creationId xmlns:a16="http://schemas.microsoft.com/office/drawing/2014/main" xmlns="" id="{E780A11A-A5CA-4361-8B3D-F429FD846546}"/>
            </a:ext>
          </a:extLst>
        </xdr:cNvPr>
        <xdr:cNvSpPr txBox="1"/>
      </xdr:nvSpPr>
      <xdr:spPr>
        <a:xfrm>
          <a:off x="1777626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149877</xdr:rowOff>
    </xdr:from>
    <xdr:ext cx="469744" cy="259045"/>
    <xdr:sp macro="" textlink="">
      <xdr:nvSpPr>
        <xdr:cNvPr id="833" name="n_3mainValue【児童館】&#10;一人当たり面積">
          <a:extLst>
            <a:ext uri="{FF2B5EF4-FFF2-40B4-BE49-F238E27FC236}">
              <a16:creationId xmlns:a16="http://schemas.microsoft.com/office/drawing/2014/main" xmlns="" id="{68B48E66-BABE-4E3B-A009-3864D4EE46A1}"/>
            </a:ext>
          </a:extLst>
        </xdr:cNvPr>
        <xdr:cNvSpPr txBox="1"/>
      </xdr:nvSpPr>
      <xdr:spPr>
        <a:xfrm>
          <a:off x="1700156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149877</xdr:rowOff>
    </xdr:from>
    <xdr:ext cx="469744" cy="259045"/>
    <xdr:sp macro="" textlink="">
      <xdr:nvSpPr>
        <xdr:cNvPr id="834" name="n_4mainValue【児童館】&#10;一人当たり面積">
          <a:extLst>
            <a:ext uri="{FF2B5EF4-FFF2-40B4-BE49-F238E27FC236}">
              <a16:creationId xmlns:a16="http://schemas.microsoft.com/office/drawing/2014/main" xmlns="" id="{DF4B7A76-CB64-4C5D-964C-23596FB482D2}"/>
            </a:ext>
          </a:extLst>
        </xdr:cNvPr>
        <xdr:cNvSpPr txBox="1"/>
      </xdr:nvSpPr>
      <xdr:spPr>
        <a:xfrm>
          <a:off x="1622686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xmlns="" id="{8C6939DB-394E-4EC8-93A1-F78E685BC994}"/>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xmlns="" id="{B55945E1-6B81-4727-B0B5-F90ACEA5CA5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xmlns="" id="{E86279B1-6E90-461D-9EBA-45B6EF1C8CE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xmlns="" id="{A5134A03-F60E-4E7B-B795-C763A726A5A7}"/>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xmlns="" id="{BAE6FE4B-0176-4548-82C0-CCA2E7923E1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xmlns="" id="{4B040394-3A7D-4AA9-B393-C8FFB8416ED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xmlns="" id="{C21C3FB9-8C06-4C24-B8C5-E97A3F180B0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xmlns="" id="{EAD90F35-3ED1-45CC-87A6-9B847D7EA18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xmlns="" id="{92A44951-1443-4CAD-90AF-CFC57947822B}"/>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xmlns="" id="{9EEF6B9D-E0B9-405F-BE75-4EDCD887A6B1}"/>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xmlns="" id="{E44FD5AC-6344-4EE9-AB2E-FDD1CE16636F}"/>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xmlns="" id="{29361D53-E714-4A93-BC03-8621860FF06E}"/>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xmlns="" id="{957FF445-D131-46F1-9578-105C2F069C44}"/>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xmlns="" id="{231A385D-13B9-4F6C-AB74-1EA94F3BAFDF}"/>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xmlns="" id="{E513BF91-F102-479C-B0F2-16FFC78A7C82}"/>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xmlns="" id="{4F12EAC2-F03B-4FDC-9FAE-2CA92CDA69BF}"/>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xmlns="" id="{84A1D8C4-D714-4A55-A0B8-6B71971AF121}"/>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xmlns="" id="{EA3644C7-1884-4D16-A88A-8CCCDF1350D6}"/>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xmlns="" id="{917AB6BD-61B0-46F6-B86A-92BB0B556A7A}"/>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xmlns="" id="{06B2740D-36B5-4952-9061-EA299F914675}"/>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xmlns="" id="{0F04CA32-72A2-4C59-A123-9EE228511D07}"/>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xmlns="" id="{C9A54EE4-523B-4F39-AC1A-CEC6E8EC30D5}"/>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xmlns="" id="{5BDD2E84-4745-4B62-AEE8-191E032AE9AC}"/>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xmlns="" id="{F15AC381-E411-4AAC-9B98-4FDA9959FEA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xmlns="" id="{BCEADE56-E3C7-4C55-B2E0-0D095D876DC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860" name="直線コネクタ 859">
          <a:extLst>
            <a:ext uri="{FF2B5EF4-FFF2-40B4-BE49-F238E27FC236}">
              <a16:creationId xmlns:a16="http://schemas.microsoft.com/office/drawing/2014/main" xmlns="" id="{1C0975A5-D6DD-4875-872A-98036552C3E6}"/>
            </a:ext>
          </a:extLst>
        </xdr:cNvPr>
        <xdr:cNvCxnSpPr/>
      </xdr:nvCxnSpPr>
      <xdr:spPr>
        <a:xfrm flipV="1">
          <a:off x="14375764" y="16779784"/>
          <a:ext cx="0" cy="1470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861" name="【公民館】&#10;有形固定資産減価償却率最小値テキスト">
          <a:extLst>
            <a:ext uri="{FF2B5EF4-FFF2-40B4-BE49-F238E27FC236}">
              <a16:creationId xmlns:a16="http://schemas.microsoft.com/office/drawing/2014/main" xmlns="" id="{9CA903AA-9A32-42E4-BED6-185163C2EEB9}"/>
            </a:ext>
          </a:extLst>
        </xdr:cNvPr>
        <xdr:cNvSpPr txBox="1"/>
      </xdr:nvSpPr>
      <xdr:spPr>
        <a:xfrm>
          <a:off x="144145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862" name="直線コネクタ 861">
          <a:extLst>
            <a:ext uri="{FF2B5EF4-FFF2-40B4-BE49-F238E27FC236}">
              <a16:creationId xmlns:a16="http://schemas.microsoft.com/office/drawing/2014/main" xmlns="" id="{FA78B934-00F2-4CA3-938A-BE28E04AFFD7}"/>
            </a:ext>
          </a:extLst>
        </xdr:cNvPr>
        <xdr:cNvCxnSpPr/>
      </xdr:nvCxnSpPr>
      <xdr:spPr>
        <a:xfrm>
          <a:off x="142875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863" name="【公民館】&#10;有形固定資産減価償却率最大値テキスト">
          <a:extLst>
            <a:ext uri="{FF2B5EF4-FFF2-40B4-BE49-F238E27FC236}">
              <a16:creationId xmlns:a16="http://schemas.microsoft.com/office/drawing/2014/main" xmlns="" id="{022A8B3E-5CD7-4094-80AB-F48A15E1AEA4}"/>
            </a:ext>
          </a:extLst>
        </xdr:cNvPr>
        <xdr:cNvSpPr txBox="1"/>
      </xdr:nvSpPr>
      <xdr:spPr>
        <a:xfrm>
          <a:off x="14414500" y="16562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864" name="直線コネクタ 863">
          <a:extLst>
            <a:ext uri="{FF2B5EF4-FFF2-40B4-BE49-F238E27FC236}">
              <a16:creationId xmlns:a16="http://schemas.microsoft.com/office/drawing/2014/main" xmlns="" id="{F17A742E-9559-44BC-B65C-843AF8E0E52A}"/>
            </a:ext>
          </a:extLst>
        </xdr:cNvPr>
        <xdr:cNvCxnSpPr/>
      </xdr:nvCxnSpPr>
      <xdr:spPr>
        <a:xfrm>
          <a:off x="14287500" y="16779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865" name="【公民館】&#10;有形固定資産減価償却率平均値テキスト">
          <a:extLst>
            <a:ext uri="{FF2B5EF4-FFF2-40B4-BE49-F238E27FC236}">
              <a16:creationId xmlns:a16="http://schemas.microsoft.com/office/drawing/2014/main" xmlns="" id="{A92A6590-D406-46CA-AF09-3B26D2AED980}"/>
            </a:ext>
          </a:extLst>
        </xdr:cNvPr>
        <xdr:cNvSpPr txBox="1"/>
      </xdr:nvSpPr>
      <xdr:spPr>
        <a:xfrm>
          <a:off x="14414500" y="17510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866" name="フローチャート: 判断 865">
          <a:extLst>
            <a:ext uri="{FF2B5EF4-FFF2-40B4-BE49-F238E27FC236}">
              <a16:creationId xmlns:a16="http://schemas.microsoft.com/office/drawing/2014/main" xmlns="" id="{560820B6-EA65-4DD3-A2A6-2B2F62791145}"/>
            </a:ext>
          </a:extLst>
        </xdr:cNvPr>
        <xdr:cNvSpPr/>
      </xdr:nvSpPr>
      <xdr:spPr>
        <a:xfrm>
          <a:off x="14325600" y="1765535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867" name="フローチャート: 判断 866">
          <a:extLst>
            <a:ext uri="{FF2B5EF4-FFF2-40B4-BE49-F238E27FC236}">
              <a16:creationId xmlns:a16="http://schemas.microsoft.com/office/drawing/2014/main" xmlns="" id="{8BC1E3E5-7816-42AB-9EC5-1A1B680979D1}"/>
            </a:ext>
          </a:extLst>
        </xdr:cNvPr>
        <xdr:cNvSpPr/>
      </xdr:nvSpPr>
      <xdr:spPr>
        <a:xfrm>
          <a:off x="13578840" y="176896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868" name="フローチャート: 判断 867">
          <a:extLst>
            <a:ext uri="{FF2B5EF4-FFF2-40B4-BE49-F238E27FC236}">
              <a16:creationId xmlns:a16="http://schemas.microsoft.com/office/drawing/2014/main" xmlns="" id="{50606BFB-DC16-4907-B759-CFED5AB4F81E}"/>
            </a:ext>
          </a:extLst>
        </xdr:cNvPr>
        <xdr:cNvSpPr/>
      </xdr:nvSpPr>
      <xdr:spPr>
        <a:xfrm>
          <a:off x="1280414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69" name="フローチャート: 判断 868">
          <a:extLst>
            <a:ext uri="{FF2B5EF4-FFF2-40B4-BE49-F238E27FC236}">
              <a16:creationId xmlns:a16="http://schemas.microsoft.com/office/drawing/2014/main" xmlns="" id="{2D4B9A10-C6AB-4467-8AFD-CA8F89BDEACC}"/>
            </a:ext>
          </a:extLst>
        </xdr:cNvPr>
        <xdr:cNvSpPr/>
      </xdr:nvSpPr>
      <xdr:spPr>
        <a:xfrm>
          <a:off x="1202944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870" name="フローチャート: 判断 869">
          <a:extLst>
            <a:ext uri="{FF2B5EF4-FFF2-40B4-BE49-F238E27FC236}">
              <a16:creationId xmlns:a16="http://schemas.microsoft.com/office/drawing/2014/main" xmlns="" id="{C0E6CFAF-4892-4DB5-B012-5C2BEA63565D}"/>
            </a:ext>
          </a:extLst>
        </xdr:cNvPr>
        <xdr:cNvSpPr/>
      </xdr:nvSpPr>
      <xdr:spPr>
        <a:xfrm>
          <a:off x="112318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xmlns="" id="{77089C70-CFFC-4DBF-9EF5-4604279BC0B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xmlns="" id="{93B494AA-5CAC-4F0F-83DC-CCEE298D77D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xmlns="" id="{F55A4EA4-59C7-41FA-9B43-AF30CF8F200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xmlns="" id="{BD210F81-4643-424C-9EDC-5DC33D9DA67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xmlns="" id="{7F500958-F61B-42ED-A2D6-BB83F7EBDE5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115207</xdr:rowOff>
    </xdr:from>
    <xdr:to>
      <xdr:col>85</xdr:col>
      <xdr:colOff>177800</xdr:colOff>
      <xdr:row>107</xdr:row>
      <xdr:rowOff>45357</xdr:rowOff>
    </xdr:to>
    <xdr:sp macro="" textlink="">
      <xdr:nvSpPr>
        <xdr:cNvPr id="876" name="楕円 875">
          <a:extLst>
            <a:ext uri="{FF2B5EF4-FFF2-40B4-BE49-F238E27FC236}">
              <a16:creationId xmlns:a16="http://schemas.microsoft.com/office/drawing/2014/main" xmlns="" id="{777C0B38-DD8E-4F36-8696-1A074BF55DCC}"/>
            </a:ext>
          </a:extLst>
        </xdr:cNvPr>
        <xdr:cNvSpPr/>
      </xdr:nvSpPr>
      <xdr:spPr>
        <a:xfrm>
          <a:off x="14325600" y="1788504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93634</xdr:rowOff>
    </xdr:from>
    <xdr:ext cx="405111" cy="259045"/>
    <xdr:sp macro="" textlink="">
      <xdr:nvSpPr>
        <xdr:cNvPr id="877" name="【公民館】&#10;有形固定資産減価償却率該当値テキスト">
          <a:extLst>
            <a:ext uri="{FF2B5EF4-FFF2-40B4-BE49-F238E27FC236}">
              <a16:creationId xmlns:a16="http://schemas.microsoft.com/office/drawing/2014/main" xmlns="" id="{285DEC5D-6392-4164-9335-9632463A1304}"/>
            </a:ext>
          </a:extLst>
        </xdr:cNvPr>
        <xdr:cNvSpPr txBox="1"/>
      </xdr:nvSpPr>
      <xdr:spPr>
        <a:xfrm>
          <a:off x="14414500" y="17863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126637</xdr:rowOff>
    </xdr:from>
    <xdr:to>
      <xdr:col>81</xdr:col>
      <xdr:colOff>101600</xdr:colOff>
      <xdr:row>107</xdr:row>
      <xdr:rowOff>56787</xdr:rowOff>
    </xdr:to>
    <xdr:sp macro="" textlink="">
      <xdr:nvSpPr>
        <xdr:cNvPr id="878" name="楕円 877">
          <a:extLst>
            <a:ext uri="{FF2B5EF4-FFF2-40B4-BE49-F238E27FC236}">
              <a16:creationId xmlns:a16="http://schemas.microsoft.com/office/drawing/2014/main" xmlns="" id="{17A57BE5-2B15-4C3B-844D-B96656FA5DEA}"/>
            </a:ext>
          </a:extLst>
        </xdr:cNvPr>
        <xdr:cNvSpPr/>
      </xdr:nvSpPr>
      <xdr:spPr>
        <a:xfrm>
          <a:off x="13578840" y="17896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166007</xdr:rowOff>
    </xdr:from>
    <xdr:to>
      <xdr:col>85</xdr:col>
      <xdr:colOff>127000</xdr:colOff>
      <xdr:row>107</xdr:row>
      <xdr:rowOff>5987</xdr:rowOff>
    </xdr:to>
    <xdr:cxnSp macro="">
      <xdr:nvCxnSpPr>
        <xdr:cNvPr id="879" name="直線コネクタ 878">
          <a:extLst>
            <a:ext uri="{FF2B5EF4-FFF2-40B4-BE49-F238E27FC236}">
              <a16:creationId xmlns:a16="http://schemas.microsoft.com/office/drawing/2014/main" xmlns="" id="{0DEA93E9-7833-49F5-A561-09D24CE3E06F}"/>
            </a:ext>
          </a:extLst>
        </xdr:cNvPr>
        <xdr:cNvCxnSpPr/>
      </xdr:nvCxnSpPr>
      <xdr:spPr>
        <a:xfrm flipV="1">
          <a:off x="13629640" y="17935847"/>
          <a:ext cx="7467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90714</xdr:rowOff>
    </xdr:from>
    <xdr:to>
      <xdr:col>76</xdr:col>
      <xdr:colOff>165100</xdr:colOff>
      <xdr:row>107</xdr:row>
      <xdr:rowOff>20864</xdr:rowOff>
    </xdr:to>
    <xdr:sp macro="" textlink="">
      <xdr:nvSpPr>
        <xdr:cNvPr id="880" name="楕円 879">
          <a:extLst>
            <a:ext uri="{FF2B5EF4-FFF2-40B4-BE49-F238E27FC236}">
              <a16:creationId xmlns:a16="http://schemas.microsoft.com/office/drawing/2014/main" xmlns="" id="{2B199941-7CBC-4439-8234-84EDD929D948}"/>
            </a:ext>
          </a:extLst>
        </xdr:cNvPr>
        <xdr:cNvSpPr/>
      </xdr:nvSpPr>
      <xdr:spPr>
        <a:xfrm>
          <a:off x="12804140" y="17860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141514</xdr:rowOff>
    </xdr:from>
    <xdr:to>
      <xdr:col>81</xdr:col>
      <xdr:colOff>50800</xdr:colOff>
      <xdr:row>107</xdr:row>
      <xdr:rowOff>5987</xdr:rowOff>
    </xdr:to>
    <xdr:cxnSp macro="">
      <xdr:nvCxnSpPr>
        <xdr:cNvPr id="881" name="直線コネクタ 880">
          <a:extLst>
            <a:ext uri="{FF2B5EF4-FFF2-40B4-BE49-F238E27FC236}">
              <a16:creationId xmlns:a16="http://schemas.microsoft.com/office/drawing/2014/main" xmlns="" id="{15184D14-23D6-4D92-BF2D-BFE601FDAB3C}"/>
            </a:ext>
          </a:extLst>
        </xdr:cNvPr>
        <xdr:cNvCxnSpPr/>
      </xdr:nvCxnSpPr>
      <xdr:spPr>
        <a:xfrm>
          <a:off x="12854940" y="17911354"/>
          <a:ext cx="7747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882" name="楕円 881">
          <a:extLst>
            <a:ext uri="{FF2B5EF4-FFF2-40B4-BE49-F238E27FC236}">
              <a16:creationId xmlns:a16="http://schemas.microsoft.com/office/drawing/2014/main" xmlns="" id="{407B65A2-1D78-499A-9128-1AC488CAD017}"/>
            </a:ext>
          </a:extLst>
        </xdr:cNvPr>
        <xdr:cNvSpPr/>
      </xdr:nvSpPr>
      <xdr:spPr>
        <a:xfrm>
          <a:off x="12029440" y="178295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141514</xdr:rowOff>
    </xdr:to>
    <xdr:cxnSp macro="">
      <xdr:nvCxnSpPr>
        <xdr:cNvPr id="883" name="直線コネクタ 882">
          <a:extLst>
            <a:ext uri="{FF2B5EF4-FFF2-40B4-BE49-F238E27FC236}">
              <a16:creationId xmlns:a16="http://schemas.microsoft.com/office/drawing/2014/main" xmlns="" id="{CCFFF758-F705-45C1-B144-F7616689093B}"/>
            </a:ext>
          </a:extLst>
        </xdr:cNvPr>
        <xdr:cNvCxnSpPr/>
      </xdr:nvCxnSpPr>
      <xdr:spPr>
        <a:xfrm>
          <a:off x="12072620" y="17880329"/>
          <a:ext cx="7823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40095</xdr:rowOff>
    </xdr:from>
    <xdr:to>
      <xdr:col>67</xdr:col>
      <xdr:colOff>101600</xdr:colOff>
      <xdr:row>106</xdr:row>
      <xdr:rowOff>141695</xdr:rowOff>
    </xdr:to>
    <xdr:sp macro="" textlink="">
      <xdr:nvSpPr>
        <xdr:cNvPr id="884" name="楕円 883">
          <a:extLst>
            <a:ext uri="{FF2B5EF4-FFF2-40B4-BE49-F238E27FC236}">
              <a16:creationId xmlns:a16="http://schemas.microsoft.com/office/drawing/2014/main" xmlns="" id="{65186C24-4384-4162-A6CF-1E9A1FFDA5F2}"/>
            </a:ext>
          </a:extLst>
        </xdr:cNvPr>
        <xdr:cNvSpPr/>
      </xdr:nvSpPr>
      <xdr:spPr>
        <a:xfrm>
          <a:off x="11231880" y="178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90895</xdr:rowOff>
    </xdr:from>
    <xdr:to>
      <xdr:col>71</xdr:col>
      <xdr:colOff>177800</xdr:colOff>
      <xdr:row>106</xdr:row>
      <xdr:rowOff>110489</xdr:rowOff>
    </xdr:to>
    <xdr:cxnSp macro="">
      <xdr:nvCxnSpPr>
        <xdr:cNvPr id="885" name="直線コネクタ 884">
          <a:extLst>
            <a:ext uri="{FF2B5EF4-FFF2-40B4-BE49-F238E27FC236}">
              <a16:creationId xmlns:a16="http://schemas.microsoft.com/office/drawing/2014/main" xmlns="" id="{F2AAF9CF-93CB-498E-987D-D646A14C3C59}"/>
            </a:ext>
          </a:extLst>
        </xdr:cNvPr>
        <xdr:cNvCxnSpPr/>
      </xdr:nvCxnSpPr>
      <xdr:spPr>
        <a:xfrm>
          <a:off x="11282680" y="17860735"/>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886" name="n_1aveValue【公民館】&#10;有形固定資産減価償却率">
          <a:extLst>
            <a:ext uri="{FF2B5EF4-FFF2-40B4-BE49-F238E27FC236}">
              <a16:creationId xmlns:a16="http://schemas.microsoft.com/office/drawing/2014/main" xmlns="" id="{BFAC2732-91ED-4C13-9273-51E6E028AC4B}"/>
            </a:ext>
          </a:extLst>
        </xdr:cNvPr>
        <xdr:cNvSpPr txBox="1"/>
      </xdr:nvSpPr>
      <xdr:spPr>
        <a:xfrm>
          <a:off x="13437244" y="17468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887" name="n_2aveValue【公民館】&#10;有形固定資産減価償却率">
          <a:extLst>
            <a:ext uri="{FF2B5EF4-FFF2-40B4-BE49-F238E27FC236}">
              <a16:creationId xmlns:a16="http://schemas.microsoft.com/office/drawing/2014/main" xmlns="" id="{0C17A190-230A-44CE-9E15-FAE2005A5866}"/>
            </a:ext>
          </a:extLst>
        </xdr:cNvPr>
        <xdr:cNvSpPr txBox="1"/>
      </xdr:nvSpPr>
      <xdr:spPr>
        <a:xfrm>
          <a:off x="12675244" y="1745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888" name="n_3aveValue【公民館】&#10;有形固定資産減価償却率">
          <a:extLst>
            <a:ext uri="{FF2B5EF4-FFF2-40B4-BE49-F238E27FC236}">
              <a16:creationId xmlns:a16="http://schemas.microsoft.com/office/drawing/2014/main" xmlns="" id="{4246DEDC-2C3E-4B3F-8B5A-CF907D15EA15}"/>
            </a:ext>
          </a:extLst>
        </xdr:cNvPr>
        <xdr:cNvSpPr txBox="1"/>
      </xdr:nvSpPr>
      <xdr:spPr>
        <a:xfrm>
          <a:off x="119005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889" name="n_4aveValue【公民館】&#10;有形固定資産減価償却率">
          <a:extLst>
            <a:ext uri="{FF2B5EF4-FFF2-40B4-BE49-F238E27FC236}">
              <a16:creationId xmlns:a16="http://schemas.microsoft.com/office/drawing/2014/main" xmlns="" id="{67C483EF-19C0-4A35-9E0A-8824D73AE619}"/>
            </a:ext>
          </a:extLst>
        </xdr:cNvPr>
        <xdr:cNvSpPr txBox="1"/>
      </xdr:nvSpPr>
      <xdr:spPr>
        <a:xfrm>
          <a:off x="11102984" y="1743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47914</xdr:rowOff>
    </xdr:from>
    <xdr:ext cx="405111" cy="259045"/>
    <xdr:sp macro="" textlink="">
      <xdr:nvSpPr>
        <xdr:cNvPr id="890" name="n_1mainValue【公民館】&#10;有形固定資産減価償却率">
          <a:extLst>
            <a:ext uri="{FF2B5EF4-FFF2-40B4-BE49-F238E27FC236}">
              <a16:creationId xmlns:a16="http://schemas.microsoft.com/office/drawing/2014/main" xmlns="" id="{657761F7-5BFF-4BFE-9DD5-586FEC77191C}"/>
            </a:ext>
          </a:extLst>
        </xdr:cNvPr>
        <xdr:cNvSpPr txBox="1"/>
      </xdr:nvSpPr>
      <xdr:spPr>
        <a:xfrm>
          <a:off x="13437244" y="17985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11991</xdr:rowOff>
    </xdr:from>
    <xdr:ext cx="405111" cy="259045"/>
    <xdr:sp macro="" textlink="">
      <xdr:nvSpPr>
        <xdr:cNvPr id="891" name="n_2mainValue【公民館】&#10;有形固定資産減価償却率">
          <a:extLst>
            <a:ext uri="{FF2B5EF4-FFF2-40B4-BE49-F238E27FC236}">
              <a16:creationId xmlns:a16="http://schemas.microsoft.com/office/drawing/2014/main" xmlns="" id="{DC851885-5649-4BFE-B404-F54B65BEA34B}"/>
            </a:ext>
          </a:extLst>
        </xdr:cNvPr>
        <xdr:cNvSpPr txBox="1"/>
      </xdr:nvSpPr>
      <xdr:spPr>
        <a:xfrm>
          <a:off x="12675244" y="179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892" name="n_3mainValue【公民館】&#10;有形固定資産減価償却率">
          <a:extLst>
            <a:ext uri="{FF2B5EF4-FFF2-40B4-BE49-F238E27FC236}">
              <a16:creationId xmlns:a16="http://schemas.microsoft.com/office/drawing/2014/main" xmlns="" id="{4EC16E22-2F76-481B-A36D-A95CEEB08635}"/>
            </a:ext>
          </a:extLst>
        </xdr:cNvPr>
        <xdr:cNvSpPr txBox="1"/>
      </xdr:nvSpPr>
      <xdr:spPr>
        <a:xfrm>
          <a:off x="11900544" y="179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132822</xdr:rowOff>
    </xdr:from>
    <xdr:ext cx="405111" cy="259045"/>
    <xdr:sp macro="" textlink="">
      <xdr:nvSpPr>
        <xdr:cNvPr id="893" name="n_4mainValue【公民館】&#10;有形固定資産減価償却率">
          <a:extLst>
            <a:ext uri="{FF2B5EF4-FFF2-40B4-BE49-F238E27FC236}">
              <a16:creationId xmlns:a16="http://schemas.microsoft.com/office/drawing/2014/main" xmlns="" id="{546BE3F9-468F-4007-AF42-61171715BA0C}"/>
            </a:ext>
          </a:extLst>
        </xdr:cNvPr>
        <xdr:cNvSpPr txBox="1"/>
      </xdr:nvSpPr>
      <xdr:spPr>
        <a:xfrm>
          <a:off x="11102984" y="1790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xmlns="" id="{BD4ADB8C-C0B9-4498-A473-ED146275D3E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xmlns="" id="{1D166FA2-380D-4734-A022-7C4FAC5276A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xmlns="" id="{5A294865-8B37-4616-A069-1C24346835CE}"/>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xmlns="" id="{2F4ADF02-7C82-4AC8-B98B-771B6694A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xmlns="" id="{ADA6A6D1-4F66-4289-A478-F859971B031D}"/>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xmlns="" id="{BF4A0DD9-9DB4-4B16-B4D3-1B008A5BDF2B}"/>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xmlns="" id="{E1C4BA13-4773-4986-8E46-01AB985BBE1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xmlns="" id="{539E68F7-25BA-4CE7-86D2-2691021F0BA8}"/>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xmlns="" id="{D75BDA4F-C855-41F0-A83C-A19955998314}"/>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xmlns="" id="{BC690B01-9936-4564-842A-370F4F60141C}"/>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4" name="直線コネクタ 903">
          <a:extLst>
            <a:ext uri="{FF2B5EF4-FFF2-40B4-BE49-F238E27FC236}">
              <a16:creationId xmlns:a16="http://schemas.microsoft.com/office/drawing/2014/main" xmlns="" id="{C2E71BF3-8858-4A7A-A8D0-C3BD9156B6C4}"/>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5" name="テキスト ボックス 904">
          <a:extLst>
            <a:ext uri="{FF2B5EF4-FFF2-40B4-BE49-F238E27FC236}">
              <a16:creationId xmlns:a16="http://schemas.microsoft.com/office/drawing/2014/main" xmlns="" id="{AA6D7324-10E8-4238-8B85-782C044A5D51}"/>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6" name="直線コネクタ 905">
          <a:extLst>
            <a:ext uri="{FF2B5EF4-FFF2-40B4-BE49-F238E27FC236}">
              <a16:creationId xmlns:a16="http://schemas.microsoft.com/office/drawing/2014/main" xmlns="" id="{8C38980E-5B4A-4208-B354-E465B13FA715}"/>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7" name="テキスト ボックス 906">
          <a:extLst>
            <a:ext uri="{FF2B5EF4-FFF2-40B4-BE49-F238E27FC236}">
              <a16:creationId xmlns:a16="http://schemas.microsoft.com/office/drawing/2014/main" xmlns="" id="{67488305-90DF-4B34-8331-8C14D2900142}"/>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8" name="直線コネクタ 907">
          <a:extLst>
            <a:ext uri="{FF2B5EF4-FFF2-40B4-BE49-F238E27FC236}">
              <a16:creationId xmlns:a16="http://schemas.microsoft.com/office/drawing/2014/main" xmlns="" id="{A772C65C-DB9D-42E5-8D3F-3E2A8341D584}"/>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9" name="テキスト ボックス 908">
          <a:extLst>
            <a:ext uri="{FF2B5EF4-FFF2-40B4-BE49-F238E27FC236}">
              <a16:creationId xmlns:a16="http://schemas.microsoft.com/office/drawing/2014/main" xmlns="" id="{B9201D89-99FB-4BE3-905A-9AE99E0B692E}"/>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0" name="直線コネクタ 909">
          <a:extLst>
            <a:ext uri="{FF2B5EF4-FFF2-40B4-BE49-F238E27FC236}">
              <a16:creationId xmlns:a16="http://schemas.microsoft.com/office/drawing/2014/main" xmlns="" id="{2FEC59BB-3906-43E7-9446-DDDC2032E506}"/>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1" name="テキスト ボックス 910">
          <a:extLst>
            <a:ext uri="{FF2B5EF4-FFF2-40B4-BE49-F238E27FC236}">
              <a16:creationId xmlns:a16="http://schemas.microsoft.com/office/drawing/2014/main" xmlns="" id="{C2DE9196-1412-4C8F-817A-5720BB22C84C}"/>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2" name="直線コネクタ 911">
          <a:extLst>
            <a:ext uri="{FF2B5EF4-FFF2-40B4-BE49-F238E27FC236}">
              <a16:creationId xmlns:a16="http://schemas.microsoft.com/office/drawing/2014/main" xmlns="" id="{D12FD7A5-0A81-43F0-BBEC-DC70315FC1CB}"/>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3" name="テキスト ボックス 912">
          <a:extLst>
            <a:ext uri="{FF2B5EF4-FFF2-40B4-BE49-F238E27FC236}">
              <a16:creationId xmlns:a16="http://schemas.microsoft.com/office/drawing/2014/main" xmlns="" id="{E2728D8F-9952-4E13-9F1F-234C8F8C7B1C}"/>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4" name="直線コネクタ 913">
          <a:extLst>
            <a:ext uri="{FF2B5EF4-FFF2-40B4-BE49-F238E27FC236}">
              <a16:creationId xmlns:a16="http://schemas.microsoft.com/office/drawing/2014/main" xmlns="" id="{3FEA56E2-5AE0-4AA7-85D8-16793CA717AE}"/>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5" name="テキスト ボックス 914">
          <a:extLst>
            <a:ext uri="{FF2B5EF4-FFF2-40B4-BE49-F238E27FC236}">
              <a16:creationId xmlns:a16="http://schemas.microsoft.com/office/drawing/2014/main" xmlns="" id="{FD0D846A-F9CE-46D2-82CF-B225CEF98E51}"/>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xmlns="" id="{D5134B14-C7E5-4444-B352-46D1EBAA734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xmlns="" id="{F4E875B5-17E6-4FFD-BA2B-0C25F666CC1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a:extLst>
            <a:ext uri="{FF2B5EF4-FFF2-40B4-BE49-F238E27FC236}">
              <a16:creationId xmlns:a16="http://schemas.microsoft.com/office/drawing/2014/main" xmlns="" id="{5A839464-C32D-4938-83C9-B16791C6743B}"/>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919" name="直線コネクタ 918">
          <a:extLst>
            <a:ext uri="{FF2B5EF4-FFF2-40B4-BE49-F238E27FC236}">
              <a16:creationId xmlns:a16="http://schemas.microsoft.com/office/drawing/2014/main" xmlns="" id="{228D77B8-1852-4A2E-A9DF-5CD0CACE27A4}"/>
            </a:ext>
          </a:extLst>
        </xdr:cNvPr>
        <xdr:cNvCxnSpPr/>
      </xdr:nvCxnSpPr>
      <xdr:spPr>
        <a:xfrm flipV="1">
          <a:off x="19509104" y="16882655"/>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920" name="【公民館】&#10;一人当たり面積最小値テキスト">
          <a:extLst>
            <a:ext uri="{FF2B5EF4-FFF2-40B4-BE49-F238E27FC236}">
              <a16:creationId xmlns:a16="http://schemas.microsoft.com/office/drawing/2014/main" xmlns="" id="{472367DC-373C-4AEE-9E82-0FFF04EEAC02}"/>
            </a:ext>
          </a:extLst>
        </xdr:cNvPr>
        <xdr:cNvSpPr txBox="1"/>
      </xdr:nvSpPr>
      <xdr:spPr>
        <a:xfrm>
          <a:off x="19547840" y="183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921" name="直線コネクタ 920">
          <a:extLst>
            <a:ext uri="{FF2B5EF4-FFF2-40B4-BE49-F238E27FC236}">
              <a16:creationId xmlns:a16="http://schemas.microsoft.com/office/drawing/2014/main" xmlns="" id="{8E359CBC-6227-4ED0-AF61-8F76A6DB9470}"/>
            </a:ext>
          </a:extLst>
        </xdr:cNvPr>
        <xdr:cNvCxnSpPr/>
      </xdr:nvCxnSpPr>
      <xdr:spPr>
        <a:xfrm>
          <a:off x="19443700" y="18304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922" name="【公民館】&#10;一人当たり面積最大値テキスト">
          <a:extLst>
            <a:ext uri="{FF2B5EF4-FFF2-40B4-BE49-F238E27FC236}">
              <a16:creationId xmlns:a16="http://schemas.microsoft.com/office/drawing/2014/main" xmlns="" id="{7AE9EAA1-D190-4AA9-B7CD-2043D52B1AE3}"/>
            </a:ext>
          </a:extLst>
        </xdr:cNvPr>
        <xdr:cNvSpPr txBox="1"/>
      </xdr:nvSpPr>
      <xdr:spPr>
        <a:xfrm>
          <a:off x="19547840" y="1666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923" name="直線コネクタ 922">
          <a:extLst>
            <a:ext uri="{FF2B5EF4-FFF2-40B4-BE49-F238E27FC236}">
              <a16:creationId xmlns:a16="http://schemas.microsoft.com/office/drawing/2014/main" xmlns="" id="{043BDED2-DEC3-4191-9069-FCAE88956974}"/>
            </a:ext>
          </a:extLst>
        </xdr:cNvPr>
        <xdr:cNvCxnSpPr/>
      </xdr:nvCxnSpPr>
      <xdr:spPr>
        <a:xfrm>
          <a:off x="19443700" y="16882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924" name="【公民館】&#10;一人当たり面積平均値テキスト">
          <a:extLst>
            <a:ext uri="{FF2B5EF4-FFF2-40B4-BE49-F238E27FC236}">
              <a16:creationId xmlns:a16="http://schemas.microsoft.com/office/drawing/2014/main" xmlns="" id="{346A0F7E-DD0E-4B16-B604-45FB5B6548E5}"/>
            </a:ext>
          </a:extLst>
        </xdr:cNvPr>
        <xdr:cNvSpPr txBox="1"/>
      </xdr:nvSpPr>
      <xdr:spPr>
        <a:xfrm>
          <a:off x="19547840" y="17732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925" name="フローチャート: 判断 924">
          <a:extLst>
            <a:ext uri="{FF2B5EF4-FFF2-40B4-BE49-F238E27FC236}">
              <a16:creationId xmlns:a16="http://schemas.microsoft.com/office/drawing/2014/main" xmlns="" id="{ACA9A5CE-F4A8-49E8-ACC5-D8B603F5B138}"/>
            </a:ext>
          </a:extLst>
        </xdr:cNvPr>
        <xdr:cNvSpPr/>
      </xdr:nvSpPr>
      <xdr:spPr>
        <a:xfrm>
          <a:off x="1945894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926" name="フローチャート: 判断 925">
          <a:extLst>
            <a:ext uri="{FF2B5EF4-FFF2-40B4-BE49-F238E27FC236}">
              <a16:creationId xmlns:a16="http://schemas.microsoft.com/office/drawing/2014/main" xmlns="" id="{8EF8460D-E491-4F3A-8D5B-A50889C10480}"/>
            </a:ext>
          </a:extLst>
        </xdr:cNvPr>
        <xdr:cNvSpPr/>
      </xdr:nvSpPr>
      <xdr:spPr>
        <a:xfrm>
          <a:off x="18735040" y="17870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27" name="フローチャート: 判断 926">
          <a:extLst>
            <a:ext uri="{FF2B5EF4-FFF2-40B4-BE49-F238E27FC236}">
              <a16:creationId xmlns:a16="http://schemas.microsoft.com/office/drawing/2014/main" xmlns="" id="{9B8B8584-81A3-45DC-8CA1-4C53AFD19B62}"/>
            </a:ext>
          </a:extLst>
        </xdr:cNvPr>
        <xdr:cNvSpPr/>
      </xdr:nvSpPr>
      <xdr:spPr>
        <a:xfrm>
          <a:off x="1793748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28" name="フローチャート: 判断 927">
          <a:extLst>
            <a:ext uri="{FF2B5EF4-FFF2-40B4-BE49-F238E27FC236}">
              <a16:creationId xmlns:a16="http://schemas.microsoft.com/office/drawing/2014/main" xmlns="" id="{10B6A346-166C-4931-A5DA-6818D9733AF7}"/>
            </a:ext>
          </a:extLst>
        </xdr:cNvPr>
        <xdr:cNvSpPr/>
      </xdr:nvSpPr>
      <xdr:spPr>
        <a:xfrm>
          <a:off x="1716278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929" name="フローチャート: 判断 928">
          <a:extLst>
            <a:ext uri="{FF2B5EF4-FFF2-40B4-BE49-F238E27FC236}">
              <a16:creationId xmlns:a16="http://schemas.microsoft.com/office/drawing/2014/main" xmlns="" id="{4EAE37AB-3BEC-4C75-8069-85E6F219A54A}"/>
            </a:ext>
          </a:extLst>
        </xdr:cNvPr>
        <xdr:cNvSpPr/>
      </xdr:nvSpPr>
      <xdr:spPr>
        <a:xfrm>
          <a:off x="16388080" y="178768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xmlns="" id="{825AF3F9-2BAA-4831-B6B1-98781848A085}"/>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xmlns="" id="{CF0711AE-2617-415E-898C-A79E1F8C8A39}"/>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xmlns="" id="{156A5868-685A-4E35-91D7-DC5335EAECF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xmlns="" id="{CB3E8FBA-0643-416C-81B0-62A129B928CB}"/>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xmlns="" id="{EBF919E6-1F86-418D-B6A9-445EF5CAD6C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27032</xdr:rowOff>
    </xdr:from>
    <xdr:to>
      <xdr:col>116</xdr:col>
      <xdr:colOff>114300</xdr:colOff>
      <xdr:row>107</xdr:row>
      <xdr:rowOff>128632</xdr:rowOff>
    </xdr:to>
    <xdr:sp macro="" textlink="">
      <xdr:nvSpPr>
        <xdr:cNvPr id="935" name="楕円 934">
          <a:extLst>
            <a:ext uri="{FF2B5EF4-FFF2-40B4-BE49-F238E27FC236}">
              <a16:creationId xmlns:a16="http://schemas.microsoft.com/office/drawing/2014/main" xmlns="" id="{F1842DAE-338E-49B4-877C-2B476B88E348}"/>
            </a:ext>
          </a:extLst>
        </xdr:cNvPr>
        <xdr:cNvSpPr/>
      </xdr:nvSpPr>
      <xdr:spPr>
        <a:xfrm>
          <a:off x="19458940" y="179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5459</xdr:rowOff>
    </xdr:from>
    <xdr:ext cx="469744" cy="259045"/>
    <xdr:sp macro="" textlink="">
      <xdr:nvSpPr>
        <xdr:cNvPr id="936" name="【公民館】&#10;一人当たり面積該当値テキスト">
          <a:extLst>
            <a:ext uri="{FF2B5EF4-FFF2-40B4-BE49-F238E27FC236}">
              <a16:creationId xmlns:a16="http://schemas.microsoft.com/office/drawing/2014/main" xmlns="" id="{10EB99BD-D482-4DB0-A38E-6DBAF3525563}"/>
            </a:ext>
          </a:extLst>
        </xdr:cNvPr>
        <xdr:cNvSpPr txBox="1"/>
      </xdr:nvSpPr>
      <xdr:spPr>
        <a:xfrm>
          <a:off x="19547840" y="179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27032</xdr:rowOff>
    </xdr:from>
    <xdr:to>
      <xdr:col>112</xdr:col>
      <xdr:colOff>38100</xdr:colOff>
      <xdr:row>107</xdr:row>
      <xdr:rowOff>128632</xdr:rowOff>
    </xdr:to>
    <xdr:sp macro="" textlink="">
      <xdr:nvSpPr>
        <xdr:cNvPr id="937" name="楕円 936">
          <a:extLst>
            <a:ext uri="{FF2B5EF4-FFF2-40B4-BE49-F238E27FC236}">
              <a16:creationId xmlns:a16="http://schemas.microsoft.com/office/drawing/2014/main" xmlns="" id="{ECCBE3AA-A825-43A2-8765-155B1FFCA7D7}"/>
            </a:ext>
          </a:extLst>
        </xdr:cNvPr>
        <xdr:cNvSpPr/>
      </xdr:nvSpPr>
      <xdr:spPr>
        <a:xfrm>
          <a:off x="18735040" y="179645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77832</xdr:rowOff>
    </xdr:from>
    <xdr:to>
      <xdr:col>116</xdr:col>
      <xdr:colOff>63500</xdr:colOff>
      <xdr:row>107</xdr:row>
      <xdr:rowOff>77832</xdr:rowOff>
    </xdr:to>
    <xdr:cxnSp macro="">
      <xdr:nvCxnSpPr>
        <xdr:cNvPr id="938" name="直線コネクタ 937">
          <a:extLst>
            <a:ext uri="{FF2B5EF4-FFF2-40B4-BE49-F238E27FC236}">
              <a16:creationId xmlns:a16="http://schemas.microsoft.com/office/drawing/2014/main" xmlns="" id="{15361370-C47E-4451-805E-7FA5A14B2F7A}"/>
            </a:ext>
          </a:extLst>
        </xdr:cNvPr>
        <xdr:cNvCxnSpPr/>
      </xdr:nvCxnSpPr>
      <xdr:spPr>
        <a:xfrm>
          <a:off x="18778220" y="1801531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27032</xdr:rowOff>
    </xdr:from>
    <xdr:to>
      <xdr:col>107</xdr:col>
      <xdr:colOff>101600</xdr:colOff>
      <xdr:row>107</xdr:row>
      <xdr:rowOff>128632</xdr:rowOff>
    </xdr:to>
    <xdr:sp macro="" textlink="">
      <xdr:nvSpPr>
        <xdr:cNvPr id="939" name="楕円 938">
          <a:extLst>
            <a:ext uri="{FF2B5EF4-FFF2-40B4-BE49-F238E27FC236}">
              <a16:creationId xmlns:a16="http://schemas.microsoft.com/office/drawing/2014/main" xmlns="" id="{E0414F06-8E28-4929-A568-64286521652A}"/>
            </a:ext>
          </a:extLst>
        </xdr:cNvPr>
        <xdr:cNvSpPr/>
      </xdr:nvSpPr>
      <xdr:spPr>
        <a:xfrm>
          <a:off x="17937480" y="179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77832</xdr:rowOff>
    </xdr:from>
    <xdr:to>
      <xdr:col>111</xdr:col>
      <xdr:colOff>177800</xdr:colOff>
      <xdr:row>107</xdr:row>
      <xdr:rowOff>77832</xdr:rowOff>
    </xdr:to>
    <xdr:cxnSp macro="">
      <xdr:nvCxnSpPr>
        <xdr:cNvPr id="940" name="直線コネクタ 939">
          <a:extLst>
            <a:ext uri="{FF2B5EF4-FFF2-40B4-BE49-F238E27FC236}">
              <a16:creationId xmlns:a16="http://schemas.microsoft.com/office/drawing/2014/main" xmlns="" id="{8E281E6E-3762-41DA-BC5B-A081994C6B7C}"/>
            </a:ext>
          </a:extLst>
        </xdr:cNvPr>
        <xdr:cNvCxnSpPr/>
      </xdr:nvCxnSpPr>
      <xdr:spPr>
        <a:xfrm>
          <a:off x="17988280" y="1801531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27032</xdr:rowOff>
    </xdr:from>
    <xdr:to>
      <xdr:col>102</xdr:col>
      <xdr:colOff>165100</xdr:colOff>
      <xdr:row>107</xdr:row>
      <xdr:rowOff>128632</xdr:rowOff>
    </xdr:to>
    <xdr:sp macro="" textlink="">
      <xdr:nvSpPr>
        <xdr:cNvPr id="941" name="楕円 940">
          <a:extLst>
            <a:ext uri="{FF2B5EF4-FFF2-40B4-BE49-F238E27FC236}">
              <a16:creationId xmlns:a16="http://schemas.microsoft.com/office/drawing/2014/main" xmlns="" id="{4E5F656F-07AF-4AB5-A649-CBD49B1D71BD}"/>
            </a:ext>
          </a:extLst>
        </xdr:cNvPr>
        <xdr:cNvSpPr/>
      </xdr:nvSpPr>
      <xdr:spPr>
        <a:xfrm>
          <a:off x="17162780" y="179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77832</xdr:rowOff>
    </xdr:from>
    <xdr:to>
      <xdr:col>107</xdr:col>
      <xdr:colOff>50800</xdr:colOff>
      <xdr:row>107</xdr:row>
      <xdr:rowOff>77832</xdr:rowOff>
    </xdr:to>
    <xdr:cxnSp macro="">
      <xdr:nvCxnSpPr>
        <xdr:cNvPr id="942" name="直線コネクタ 941">
          <a:extLst>
            <a:ext uri="{FF2B5EF4-FFF2-40B4-BE49-F238E27FC236}">
              <a16:creationId xmlns:a16="http://schemas.microsoft.com/office/drawing/2014/main" xmlns="" id="{F57879AF-C758-4BFB-A19F-37B8ECAF3C0E}"/>
            </a:ext>
          </a:extLst>
        </xdr:cNvPr>
        <xdr:cNvCxnSpPr/>
      </xdr:nvCxnSpPr>
      <xdr:spPr>
        <a:xfrm>
          <a:off x="17213580" y="1801531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30299</xdr:rowOff>
    </xdr:from>
    <xdr:to>
      <xdr:col>98</xdr:col>
      <xdr:colOff>38100</xdr:colOff>
      <xdr:row>107</xdr:row>
      <xdr:rowOff>131899</xdr:rowOff>
    </xdr:to>
    <xdr:sp macro="" textlink="">
      <xdr:nvSpPr>
        <xdr:cNvPr id="943" name="楕円 942">
          <a:extLst>
            <a:ext uri="{FF2B5EF4-FFF2-40B4-BE49-F238E27FC236}">
              <a16:creationId xmlns:a16="http://schemas.microsoft.com/office/drawing/2014/main" xmlns="" id="{E1D02722-B571-40B6-927F-3789A7AC4F60}"/>
            </a:ext>
          </a:extLst>
        </xdr:cNvPr>
        <xdr:cNvSpPr/>
      </xdr:nvSpPr>
      <xdr:spPr>
        <a:xfrm>
          <a:off x="16388080" y="179677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77832</xdr:rowOff>
    </xdr:from>
    <xdr:to>
      <xdr:col>102</xdr:col>
      <xdr:colOff>114300</xdr:colOff>
      <xdr:row>107</xdr:row>
      <xdr:rowOff>81099</xdr:rowOff>
    </xdr:to>
    <xdr:cxnSp macro="">
      <xdr:nvCxnSpPr>
        <xdr:cNvPr id="944" name="直線コネクタ 943">
          <a:extLst>
            <a:ext uri="{FF2B5EF4-FFF2-40B4-BE49-F238E27FC236}">
              <a16:creationId xmlns:a16="http://schemas.microsoft.com/office/drawing/2014/main" xmlns="" id="{E3EF68ED-5855-4335-A489-9B968041D9AE}"/>
            </a:ext>
          </a:extLst>
        </xdr:cNvPr>
        <xdr:cNvCxnSpPr/>
      </xdr:nvCxnSpPr>
      <xdr:spPr>
        <a:xfrm flipV="1">
          <a:off x="16431260" y="18015312"/>
          <a:ext cx="7823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945" name="n_1aveValue【公民館】&#10;一人当たり面積">
          <a:extLst>
            <a:ext uri="{FF2B5EF4-FFF2-40B4-BE49-F238E27FC236}">
              <a16:creationId xmlns:a16="http://schemas.microsoft.com/office/drawing/2014/main" xmlns="" id="{4FF23BE1-98DE-4C0D-AFC9-349D682828D0}"/>
            </a:ext>
          </a:extLst>
        </xdr:cNvPr>
        <xdr:cNvSpPr txBox="1"/>
      </xdr:nvSpPr>
      <xdr:spPr>
        <a:xfrm>
          <a:off x="18561127" y="1764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46" name="n_2aveValue【公民館】&#10;一人当たり面積">
          <a:extLst>
            <a:ext uri="{FF2B5EF4-FFF2-40B4-BE49-F238E27FC236}">
              <a16:creationId xmlns:a16="http://schemas.microsoft.com/office/drawing/2014/main" xmlns="" id="{DA6BCA7B-B33E-4494-BFF9-6E0DF4D63737}"/>
            </a:ext>
          </a:extLst>
        </xdr:cNvPr>
        <xdr:cNvSpPr txBox="1"/>
      </xdr:nvSpPr>
      <xdr:spPr>
        <a:xfrm>
          <a:off x="1777626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947" name="n_3aveValue【公民館】&#10;一人当たり面積">
          <a:extLst>
            <a:ext uri="{FF2B5EF4-FFF2-40B4-BE49-F238E27FC236}">
              <a16:creationId xmlns:a16="http://schemas.microsoft.com/office/drawing/2014/main" xmlns="" id="{2BD531EC-54AE-495A-B196-9A2E1EC7590B}"/>
            </a:ext>
          </a:extLst>
        </xdr:cNvPr>
        <xdr:cNvSpPr txBox="1"/>
      </xdr:nvSpPr>
      <xdr:spPr>
        <a:xfrm>
          <a:off x="1700156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948" name="n_4aveValue【公民館】&#10;一人当たり面積">
          <a:extLst>
            <a:ext uri="{FF2B5EF4-FFF2-40B4-BE49-F238E27FC236}">
              <a16:creationId xmlns:a16="http://schemas.microsoft.com/office/drawing/2014/main" xmlns="" id="{06CD2A99-C77C-4E87-B83E-64966AFFBCA8}"/>
            </a:ext>
          </a:extLst>
        </xdr:cNvPr>
        <xdr:cNvSpPr txBox="1"/>
      </xdr:nvSpPr>
      <xdr:spPr>
        <a:xfrm>
          <a:off x="1622686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119759</xdr:rowOff>
    </xdr:from>
    <xdr:ext cx="469744" cy="259045"/>
    <xdr:sp macro="" textlink="">
      <xdr:nvSpPr>
        <xdr:cNvPr id="949" name="n_1mainValue【公民館】&#10;一人当たり面積">
          <a:extLst>
            <a:ext uri="{FF2B5EF4-FFF2-40B4-BE49-F238E27FC236}">
              <a16:creationId xmlns:a16="http://schemas.microsoft.com/office/drawing/2014/main" xmlns="" id="{DB8CA3CC-006F-44B8-9263-1AEDD12A23BB}"/>
            </a:ext>
          </a:extLst>
        </xdr:cNvPr>
        <xdr:cNvSpPr txBox="1"/>
      </xdr:nvSpPr>
      <xdr:spPr>
        <a:xfrm>
          <a:off x="18561127" y="1805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119759</xdr:rowOff>
    </xdr:from>
    <xdr:ext cx="469744" cy="259045"/>
    <xdr:sp macro="" textlink="">
      <xdr:nvSpPr>
        <xdr:cNvPr id="950" name="n_2mainValue【公民館】&#10;一人当たり面積">
          <a:extLst>
            <a:ext uri="{FF2B5EF4-FFF2-40B4-BE49-F238E27FC236}">
              <a16:creationId xmlns:a16="http://schemas.microsoft.com/office/drawing/2014/main" xmlns="" id="{333E96CB-AD0F-43C6-857F-2FC6A461C583}"/>
            </a:ext>
          </a:extLst>
        </xdr:cNvPr>
        <xdr:cNvSpPr txBox="1"/>
      </xdr:nvSpPr>
      <xdr:spPr>
        <a:xfrm>
          <a:off x="17776267" y="1805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119759</xdr:rowOff>
    </xdr:from>
    <xdr:ext cx="469744" cy="259045"/>
    <xdr:sp macro="" textlink="">
      <xdr:nvSpPr>
        <xdr:cNvPr id="951" name="n_3mainValue【公民館】&#10;一人当たり面積">
          <a:extLst>
            <a:ext uri="{FF2B5EF4-FFF2-40B4-BE49-F238E27FC236}">
              <a16:creationId xmlns:a16="http://schemas.microsoft.com/office/drawing/2014/main" xmlns="" id="{39388DFA-C79A-41FA-8346-04B8E960E82B}"/>
            </a:ext>
          </a:extLst>
        </xdr:cNvPr>
        <xdr:cNvSpPr txBox="1"/>
      </xdr:nvSpPr>
      <xdr:spPr>
        <a:xfrm>
          <a:off x="17001567" y="1805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123026</xdr:rowOff>
    </xdr:from>
    <xdr:ext cx="469744" cy="259045"/>
    <xdr:sp macro="" textlink="">
      <xdr:nvSpPr>
        <xdr:cNvPr id="952" name="n_4mainValue【公民館】&#10;一人当たり面積">
          <a:extLst>
            <a:ext uri="{FF2B5EF4-FFF2-40B4-BE49-F238E27FC236}">
              <a16:creationId xmlns:a16="http://schemas.microsoft.com/office/drawing/2014/main" xmlns="" id="{CF763944-D202-4A33-A439-801705DBC97D}"/>
            </a:ext>
          </a:extLst>
        </xdr:cNvPr>
        <xdr:cNvSpPr txBox="1"/>
      </xdr:nvSpPr>
      <xdr:spPr>
        <a:xfrm>
          <a:off x="16226867" y="180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xmlns="" id="{D1F6214C-C02D-46AC-ADE1-A2210149FA0C}"/>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xmlns="" id="{CC112954-1B41-4327-A796-F70FD4303B54}"/>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xmlns="" id="{585D1183-AF9C-4248-9983-EF9A92AC0A2C}"/>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全ての累計において、有形固定資産減価償却率が類似団体平均を上回っている。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公営住宅については、町営住宅三吉団地の建設工事完了により令和２年度に減少したのち、令和３年度は微増となった。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老朽化した施設が多く存在するため、計画的に施設を更新することが必要となるが、今後の財政負担を考慮し、各施設の需要見込みなどを適切に把握しながら、公共施設等総合管理計画に基づく施設の集約化や複合化の取り組み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13CE316-529F-4DAF-8BFE-1DCC99642A98}"/>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C68604B1-0420-4897-91C0-6942C48361F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B71ACFA1-C30B-4875-B7C4-2D3A892FD1E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BE33279-121B-4D7A-9C1C-197F7125F75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EE4E73A-5E0C-4833-85D3-03563792254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BB09BF4-7EB5-47CF-A32D-48D7F493D7B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A04D4E1B-A15D-436E-841F-6B80DD98AB5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7134B864-550F-4720-BAA3-9D44E8926FE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5568C821-D438-4778-9856-AF45FEF0FEE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20D7C50-FF05-4FC1-88DD-2174EEAC684B}"/>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31,607
31,424
48.64
12,829,386
12,159,384
670,002
6,867,788
8,291,328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25A10036-95F8-4939-BC24-8BF92583DA9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2D42D50-701C-4CB2-9543-F827C91C9D4A}"/>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0B921D9-3C4A-4C4D-A1F3-38042D71304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F2138C47-B187-400F-8AA9-88FF35FEF64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B607653-1810-4561-B35C-CEBD43B7A772}"/>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61292B17-EB63-46F2-9057-57AE70AB7225}"/>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5EA08710-EA24-4CE9-B45B-A7A92F28F0BD}"/>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B5DC849-E41E-4FEB-858D-69F0BBB98709}"/>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2380E18-B8EE-4DFD-932A-ADC87BEAD3C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A806BC2-5C13-4048-95D6-8B67FDB4053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64830970-A2A6-4FEC-84AE-BAA6311636B2}"/>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34A2CC2E-BAE4-4510-AC79-9C9D949B678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C852719-4F04-47CD-B152-E253A39160B4}"/>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9EB6D714-761E-4E55-A59F-13F4FFDDDA8B}"/>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FCA1BA7-C929-4705-AAF1-60C17DDC6179}"/>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C29E7685-8CC9-4AA9-9318-DAC9824CA5E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A6A21672-FB61-48A1-9F9A-02B95928D5A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1B4904D9-B398-4DCC-9240-C927DEC3535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C8DEED0-AE85-4CE5-82F8-A84E19BAB4AA}"/>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4BDA72BF-A49E-4B32-B673-19C22CFC6055}"/>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CFF1FE2F-B841-4A72-87E3-D221DD106E5D}"/>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5D43A24-9CC2-4ACB-B5BC-8E2B24FBAA2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63E4F699-9A1E-446C-8308-8154636041D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213B4B5D-150B-444B-8198-428DF280905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741A10C7-BC04-4AC8-9894-4A1737EAEDC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1815B4DB-4D83-44B0-8AB3-AA42C0A4C3A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65A30BB7-61F5-4755-97CE-485851F6A92F}"/>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AF2BE330-E9AD-40BE-B51F-565C7B896191}"/>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29F6EBB5-E800-42DE-BDFD-2C570EF42061}"/>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BC3D8122-B4E8-4C20-B475-4AA91C7C76D1}"/>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670EEA00-ECAB-461E-AB0E-AEFF87151EC3}"/>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8C96A9A9-C26D-4B2D-B601-B7F6227EEFF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AF1B4164-821A-4952-81E7-BB3CE78FA64F}"/>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11D6F9AB-A0C6-46B3-ABBE-625A0B78D89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4C968B87-B769-438F-B2E8-D09CFA48A75D}"/>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D78DD257-BB91-4A95-83C3-77A15A2E6089}"/>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8F2041C4-0C36-4FD3-910D-C5B5366D5AD5}"/>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C844C0F6-F41E-46ED-BDE8-51AAF1528497}"/>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BFF4C321-FBFC-4ED4-A578-2CEDC5F2EF06}"/>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1C8F3089-A361-4F60-9317-C0A23F22F0D2}"/>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1741A587-FAC3-436D-B9D9-978846BCA8DF}"/>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966E222A-7608-4F38-9C41-93316316C3BD}"/>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AD5CC17A-3936-48F9-85EC-44145C23563F}"/>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7985EAD4-B7C7-40D5-9AF1-DC6EE26C1F2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80A9842D-058B-4F77-AEF4-6E64B7489DF8}"/>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C6DEC024-ADB7-4808-A4C4-90EFBB28F24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xmlns="" id="{A28692B4-5FD7-426B-A0AA-58A6018FE0A7}"/>
            </a:ext>
          </a:extLst>
        </xdr:cNvPr>
        <xdr:cNvCxnSpPr/>
      </xdr:nvCxnSpPr>
      <xdr:spPr>
        <a:xfrm flipV="1">
          <a:off x="4086225" y="5534842"/>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1463D782-7C6D-47EA-B12A-CECE4BCC8E0B}"/>
            </a:ext>
          </a:extLst>
        </xdr:cNvPr>
        <xdr:cNvSpPr txBox="1"/>
      </xdr:nvSpPr>
      <xdr:spPr>
        <a:xfrm>
          <a:off x="4124960" y="71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xmlns="" id="{BEEF38AC-AB53-4C63-A678-C31674DB8A08}"/>
            </a:ext>
          </a:extLst>
        </xdr:cNvPr>
        <xdr:cNvCxnSpPr/>
      </xdr:nvCxnSpPr>
      <xdr:spPr>
        <a:xfrm>
          <a:off x="4020820" y="7125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DE9BAFB5-3B4F-47F5-9B78-152D47C064EB}"/>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FAF499BD-D061-4D16-A24B-3B66E332C755}"/>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96CC4769-EAC2-491A-B5B6-92815CC28CB9}"/>
            </a:ext>
          </a:extLst>
        </xdr:cNvPr>
        <xdr:cNvSpPr txBox="1"/>
      </xdr:nvSpPr>
      <xdr:spPr>
        <a:xfrm>
          <a:off x="4124960" y="613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xmlns="" id="{7CC85FBC-27A0-4A36-A476-2028C48820EC}"/>
            </a:ext>
          </a:extLst>
        </xdr:cNvPr>
        <xdr:cNvSpPr/>
      </xdr:nvSpPr>
      <xdr:spPr>
        <a:xfrm>
          <a:off x="4036060" y="628359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xmlns="" id="{E9F8C559-0E2A-4E40-B005-B924939DE199}"/>
            </a:ext>
          </a:extLst>
        </xdr:cNvPr>
        <xdr:cNvSpPr/>
      </xdr:nvSpPr>
      <xdr:spPr>
        <a:xfrm>
          <a:off x="3312160" y="6244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xmlns="" id="{4CDF42E9-4D9A-4050-9047-82B5EEE9A6E1}"/>
            </a:ext>
          </a:extLst>
        </xdr:cNvPr>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xmlns="" id="{8937CCBD-845C-4669-961C-D4734B087EBA}"/>
            </a:ext>
          </a:extLst>
        </xdr:cNvPr>
        <xdr:cNvSpPr/>
      </xdr:nvSpPr>
      <xdr:spPr>
        <a:xfrm>
          <a:off x="173990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xmlns="" id="{E30C1C8A-E70B-4257-A559-B1073DD5BC3C}"/>
            </a:ext>
          </a:extLst>
        </xdr:cNvPr>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1B524A5E-ED04-4A18-986D-917BAD41BA47}"/>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2DA57C84-2FF5-41DF-AAC4-305BFCE8C9A5}"/>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B7433E2B-49BE-4398-B811-6849465C6A5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88FE34B5-7627-43D1-A271-4356D8E9C1DF}"/>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C9F6C369-566D-4CF1-B0FC-A76C391940A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121738</xdr:rowOff>
    </xdr:from>
    <xdr:to>
      <xdr:col>24</xdr:col>
      <xdr:colOff>114300</xdr:colOff>
      <xdr:row>40</xdr:row>
      <xdr:rowOff>51888</xdr:rowOff>
    </xdr:to>
    <xdr:sp macro="" textlink="">
      <xdr:nvSpPr>
        <xdr:cNvPr id="74" name="楕円 73">
          <a:extLst>
            <a:ext uri="{FF2B5EF4-FFF2-40B4-BE49-F238E27FC236}">
              <a16:creationId xmlns:a16="http://schemas.microsoft.com/office/drawing/2014/main" xmlns="" id="{F2FB57F9-8470-439E-97DB-D4A5D0365E6A}"/>
            </a:ext>
          </a:extLst>
        </xdr:cNvPr>
        <xdr:cNvSpPr/>
      </xdr:nvSpPr>
      <xdr:spPr>
        <a:xfrm>
          <a:off x="4036060" y="6659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100165</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EAE34E63-23CD-43F4-8673-F5B85D19BB20}"/>
            </a:ext>
          </a:extLst>
        </xdr:cNvPr>
        <xdr:cNvSpPr txBox="1"/>
      </xdr:nvSpPr>
      <xdr:spPr>
        <a:xfrm>
          <a:off x="4124960" y="6638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92347</xdr:rowOff>
    </xdr:from>
    <xdr:to>
      <xdr:col>20</xdr:col>
      <xdr:colOff>38100</xdr:colOff>
      <xdr:row>40</xdr:row>
      <xdr:rowOff>22497</xdr:rowOff>
    </xdr:to>
    <xdr:sp macro="" textlink="">
      <xdr:nvSpPr>
        <xdr:cNvPr id="76" name="楕円 75">
          <a:extLst>
            <a:ext uri="{FF2B5EF4-FFF2-40B4-BE49-F238E27FC236}">
              <a16:creationId xmlns:a16="http://schemas.microsoft.com/office/drawing/2014/main" xmlns="" id="{4567AB23-8EAA-4E20-8D5A-3ACFFF0FD0E8}"/>
            </a:ext>
          </a:extLst>
        </xdr:cNvPr>
        <xdr:cNvSpPr/>
      </xdr:nvSpPr>
      <xdr:spPr>
        <a:xfrm>
          <a:off x="3312160" y="66303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143147</xdr:rowOff>
    </xdr:from>
    <xdr:to>
      <xdr:col>24</xdr:col>
      <xdr:colOff>63500</xdr:colOff>
      <xdr:row>40</xdr:row>
      <xdr:rowOff>1088</xdr:rowOff>
    </xdr:to>
    <xdr:cxnSp macro="">
      <xdr:nvCxnSpPr>
        <xdr:cNvPr id="77" name="直線コネクタ 76">
          <a:extLst>
            <a:ext uri="{FF2B5EF4-FFF2-40B4-BE49-F238E27FC236}">
              <a16:creationId xmlns:a16="http://schemas.microsoft.com/office/drawing/2014/main" xmlns="" id="{07513F87-8215-4378-B674-FCC45BECB80A}"/>
            </a:ext>
          </a:extLst>
        </xdr:cNvPr>
        <xdr:cNvCxnSpPr/>
      </xdr:nvCxnSpPr>
      <xdr:spPr>
        <a:xfrm>
          <a:off x="3355340" y="6681107"/>
          <a:ext cx="73152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59690</xdr:rowOff>
    </xdr:from>
    <xdr:to>
      <xdr:col>15</xdr:col>
      <xdr:colOff>101600</xdr:colOff>
      <xdr:row>39</xdr:row>
      <xdr:rowOff>161290</xdr:rowOff>
    </xdr:to>
    <xdr:sp macro="" textlink="">
      <xdr:nvSpPr>
        <xdr:cNvPr id="78" name="楕円 77">
          <a:extLst>
            <a:ext uri="{FF2B5EF4-FFF2-40B4-BE49-F238E27FC236}">
              <a16:creationId xmlns:a16="http://schemas.microsoft.com/office/drawing/2014/main" xmlns="" id="{941CDFCD-E8A6-4407-A3C4-47FA9D45EAC3}"/>
            </a:ext>
          </a:extLst>
        </xdr:cNvPr>
        <xdr:cNvSpPr/>
      </xdr:nvSpPr>
      <xdr:spPr>
        <a:xfrm>
          <a:off x="25146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110490</xdr:rowOff>
    </xdr:from>
    <xdr:to>
      <xdr:col>19</xdr:col>
      <xdr:colOff>177800</xdr:colOff>
      <xdr:row>39</xdr:row>
      <xdr:rowOff>143147</xdr:rowOff>
    </xdr:to>
    <xdr:cxnSp macro="">
      <xdr:nvCxnSpPr>
        <xdr:cNvPr id="79" name="直線コネクタ 78">
          <a:extLst>
            <a:ext uri="{FF2B5EF4-FFF2-40B4-BE49-F238E27FC236}">
              <a16:creationId xmlns:a16="http://schemas.microsoft.com/office/drawing/2014/main" xmlns="" id="{6F4F47F6-223D-492E-9246-C224B7BCEB4D}"/>
            </a:ext>
          </a:extLst>
        </xdr:cNvPr>
        <xdr:cNvCxnSpPr/>
      </xdr:nvCxnSpPr>
      <xdr:spPr>
        <a:xfrm>
          <a:off x="2565400" y="6648450"/>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30299</xdr:rowOff>
    </xdr:from>
    <xdr:to>
      <xdr:col>10</xdr:col>
      <xdr:colOff>165100</xdr:colOff>
      <xdr:row>39</xdr:row>
      <xdr:rowOff>131899</xdr:rowOff>
    </xdr:to>
    <xdr:sp macro="" textlink="">
      <xdr:nvSpPr>
        <xdr:cNvPr id="80" name="楕円 79">
          <a:extLst>
            <a:ext uri="{FF2B5EF4-FFF2-40B4-BE49-F238E27FC236}">
              <a16:creationId xmlns:a16="http://schemas.microsoft.com/office/drawing/2014/main" xmlns="" id="{BE4C92CD-AB81-4E8F-BA26-B901A3581BD0}"/>
            </a:ext>
          </a:extLst>
        </xdr:cNvPr>
        <xdr:cNvSpPr/>
      </xdr:nvSpPr>
      <xdr:spPr>
        <a:xfrm>
          <a:off x="17399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81099</xdr:rowOff>
    </xdr:from>
    <xdr:to>
      <xdr:col>15</xdr:col>
      <xdr:colOff>50800</xdr:colOff>
      <xdr:row>39</xdr:row>
      <xdr:rowOff>110490</xdr:rowOff>
    </xdr:to>
    <xdr:cxnSp macro="">
      <xdr:nvCxnSpPr>
        <xdr:cNvPr id="81" name="直線コネクタ 80">
          <a:extLst>
            <a:ext uri="{FF2B5EF4-FFF2-40B4-BE49-F238E27FC236}">
              <a16:creationId xmlns:a16="http://schemas.microsoft.com/office/drawing/2014/main" xmlns="" id="{EDD0EABE-407F-4F07-A746-CD2B851A56CB}"/>
            </a:ext>
          </a:extLst>
        </xdr:cNvPr>
        <xdr:cNvCxnSpPr/>
      </xdr:nvCxnSpPr>
      <xdr:spPr>
        <a:xfrm>
          <a:off x="1790700" y="6619059"/>
          <a:ext cx="7747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164193</xdr:rowOff>
    </xdr:from>
    <xdr:to>
      <xdr:col>6</xdr:col>
      <xdr:colOff>38100</xdr:colOff>
      <xdr:row>39</xdr:row>
      <xdr:rowOff>94343</xdr:rowOff>
    </xdr:to>
    <xdr:sp macro="" textlink="">
      <xdr:nvSpPr>
        <xdr:cNvPr id="82" name="楕円 81">
          <a:extLst>
            <a:ext uri="{FF2B5EF4-FFF2-40B4-BE49-F238E27FC236}">
              <a16:creationId xmlns:a16="http://schemas.microsoft.com/office/drawing/2014/main" xmlns="" id="{D76CB315-9C18-441D-9C90-590B44B5674F}"/>
            </a:ext>
          </a:extLst>
        </xdr:cNvPr>
        <xdr:cNvSpPr/>
      </xdr:nvSpPr>
      <xdr:spPr>
        <a:xfrm>
          <a:off x="965200" y="6534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43543</xdr:rowOff>
    </xdr:from>
    <xdr:to>
      <xdr:col>10</xdr:col>
      <xdr:colOff>114300</xdr:colOff>
      <xdr:row>39</xdr:row>
      <xdr:rowOff>81099</xdr:rowOff>
    </xdr:to>
    <xdr:cxnSp macro="">
      <xdr:nvCxnSpPr>
        <xdr:cNvPr id="83" name="直線コネクタ 82">
          <a:extLst>
            <a:ext uri="{FF2B5EF4-FFF2-40B4-BE49-F238E27FC236}">
              <a16:creationId xmlns:a16="http://schemas.microsoft.com/office/drawing/2014/main" xmlns="" id="{61586B1C-1314-4811-ACD9-E3AFA97D2986}"/>
            </a:ext>
          </a:extLst>
        </xdr:cNvPr>
        <xdr:cNvCxnSpPr/>
      </xdr:nvCxnSpPr>
      <xdr:spPr>
        <a:xfrm>
          <a:off x="1008380" y="6581503"/>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xmlns="" id="{A872B5B1-7A08-410B-ADDF-E0053D5ECB6F}"/>
            </a:ext>
          </a:extLst>
        </xdr:cNvPr>
        <xdr:cNvSpPr txBox="1"/>
      </xdr:nvSpPr>
      <xdr:spPr>
        <a:xfrm>
          <a:off x="3170564" y="602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xmlns="" id="{39D7EBBC-D99E-483B-B0BD-BA5ED7A5B288}"/>
            </a:ext>
          </a:extLst>
        </xdr:cNvPr>
        <xdr:cNvSpPr txBox="1"/>
      </xdr:nvSpPr>
      <xdr:spPr>
        <a:xfrm>
          <a:off x="238570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xmlns="" id="{6B79CE35-F586-4088-B39C-EDE9B9F92CF8}"/>
            </a:ext>
          </a:extLst>
        </xdr:cNvPr>
        <xdr:cNvSpPr txBox="1"/>
      </xdr:nvSpPr>
      <xdr:spPr>
        <a:xfrm>
          <a:off x="1611004" y="599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xmlns="" id="{004499CB-60B4-4776-8007-E36E77A1796D}"/>
            </a:ext>
          </a:extLst>
        </xdr:cNvPr>
        <xdr:cNvSpPr txBox="1"/>
      </xdr:nvSpPr>
      <xdr:spPr>
        <a:xfrm>
          <a:off x="83630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13624</xdr:rowOff>
    </xdr:from>
    <xdr:ext cx="405111" cy="259045"/>
    <xdr:sp macro="" textlink="">
      <xdr:nvSpPr>
        <xdr:cNvPr id="88" name="n_1mainValue【図書館】&#10;有形固定資産減価償却率">
          <a:extLst>
            <a:ext uri="{FF2B5EF4-FFF2-40B4-BE49-F238E27FC236}">
              <a16:creationId xmlns:a16="http://schemas.microsoft.com/office/drawing/2014/main" xmlns="" id="{71D4CBF5-3439-4C49-A1FF-6E8E5138A502}"/>
            </a:ext>
          </a:extLst>
        </xdr:cNvPr>
        <xdr:cNvSpPr txBox="1"/>
      </xdr:nvSpPr>
      <xdr:spPr>
        <a:xfrm>
          <a:off x="3170564" y="6719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152417</xdr:rowOff>
    </xdr:from>
    <xdr:ext cx="405111" cy="259045"/>
    <xdr:sp macro="" textlink="">
      <xdr:nvSpPr>
        <xdr:cNvPr id="89" name="n_2mainValue【図書館】&#10;有形固定資産減価償却率">
          <a:extLst>
            <a:ext uri="{FF2B5EF4-FFF2-40B4-BE49-F238E27FC236}">
              <a16:creationId xmlns:a16="http://schemas.microsoft.com/office/drawing/2014/main" xmlns="" id="{F7AA7301-79C3-4F45-93E0-014AC3D84F8C}"/>
            </a:ext>
          </a:extLst>
        </xdr:cNvPr>
        <xdr:cNvSpPr txBox="1"/>
      </xdr:nvSpPr>
      <xdr:spPr>
        <a:xfrm>
          <a:off x="238570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123026</xdr:rowOff>
    </xdr:from>
    <xdr:ext cx="405111" cy="259045"/>
    <xdr:sp macro="" textlink="">
      <xdr:nvSpPr>
        <xdr:cNvPr id="90" name="n_3mainValue【図書館】&#10;有形固定資産減価償却率">
          <a:extLst>
            <a:ext uri="{FF2B5EF4-FFF2-40B4-BE49-F238E27FC236}">
              <a16:creationId xmlns:a16="http://schemas.microsoft.com/office/drawing/2014/main" xmlns="" id="{8370E08B-78C4-4DA1-B273-DCF11216A9CD}"/>
            </a:ext>
          </a:extLst>
        </xdr:cNvPr>
        <xdr:cNvSpPr txBox="1"/>
      </xdr:nvSpPr>
      <xdr:spPr>
        <a:xfrm>
          <a:off x="161100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85470</xdr:rowOff>
    </xdr:from>
    <xdr:ext cx="405111" cy="259045"/>
    <xdr:sp macro="" textlink="">
      <xdr:nvSpPr>
        <xdr:cNvPr id="91" name="n_4mainValue【図書館】&#10;有形固定資産減価償却率">
          <a:extLst>
            <a:ext uri="{FF2B5EF4-FFF2-40B4-BE49-F238E27FC236}">
              <a16:creationId xmlns:a16="http://schemas.microsoft.com/office/drawing/2014/main" xmlns="" id="{CA758411-D83E-4FBD-8798-1E9DA1DA4B4B}"/>
            </a:ext>
          </a:extLst>
        </xdr:cNvPr>
        <xdr:cNvSpPr txBox="1"/>
      </xdr:nvSpPr>
      <xdr:spPr>
        <a:xfrm>
          <a:off x="83630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840C0F69-9596-42B4-B15A-C6EC4768F95C}"/>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22B6A90F-40C1-4EDD-83F3-65EF0BD58468}"/>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23222F26-1FFA-4071-9C73-6090B7DED0A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18335758-4720-4A2B-AB09-0025AE882A7D}"/>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E76CD74F-AE85-4130-888E-E489B6CE42B5}"/>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6A0E01D7-0CF4-492D-BBB7-5A4FE603487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A783C4AB-2020-48A9-818B-78EC2778312A}"/>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D2D73CD6-EB65-41E3-A979-116E7837991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75D51F58-82E0-4B53-8F83-9FABCED9BD0C}"/>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72510A88-9FD8-441F-BF94-84021412A77A}"/>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58137281-F228-4F1C-81C6-10C187023838}"/>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A5780826-E4B4-4B76-9830-ADEAA88193A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F69AAEA5-D735-49A8-B2C0-55CF24D7D31D}"/>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20C83D7E-A474-4CF5-B2FA-588724FEE4C7}"/>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798FF98C-3BD1-415E-A52A-D15FE3759A37}"/>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F5E278AB-3C85-44F2-A24D-0CEF1610F27F}"/>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44C525E4-21ED-48B0-8584-7552F60FA9CC}"/>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A294CCC4-948C-4078-AFDB-5BC7737C0AC4}"/>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E2628CB2-2931-4563-A24F-95884A940BD4}"/>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A4827317-820B-43C8-B629-6D8ED2A76FEC}"/>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67FF562C-CE33-4287-8180-20726029361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89703FE9-DB1B-4336-836F-5B18EB8CBAC7}"/>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F72AE5CE-F179-4482-A102-9A9254A98693}"/>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xmlns="" id="{4C365676-5DFD-4E1E-A983-CB77693032D9}"/>
            </a:ext>
          </a:extLst>
        </xdr:cNvPr>
        <xdr:cNvCxnSpPr/>
      </xdr:nvCxnSpPr>
      <xdr:spPr>
        <a:xfrm flipV="1">
          <a:off x="9219565" y="579501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xmlns="" id="{C970AB8E-FB5F-4A0C-8CD4-F2BEF8222C8F}"/>
            </a:ext>
          </a:extLst>
        </xdr:cNvPr>
        <xdr:cNvSpPr txBox="1"/>
      </xdr:nvSpPr>
      <xdr:spPr>
        <a:xfrm>
          <a:off x="9258300"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xmlns="" id="{C8EBC624-FC41-4752-B6E3-D367DA7EF36F}"/>
            </a:ext>
          </a:extLst>
        </xdr:cNvPr>
        <xdr:cNvCxnSpPr/>
      </xdr:nvCxnSpPr>
      <xdr:spPr>
        <a:xfrm>
          <a:off x="9154160" y="703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xmlns="" id="{8EE011F4-5BA0-41D1-9271-44997C90AE75}"/>
            </a:ext>
          </a:extLst>
        </xdr:cNvPr>
        <xdr:cNvSpPr txBox="1"/>
      </xdr:nvSpPr>
      <xdr:spPr>
        <a:xfrm>
          <a:off x="92583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xmlns="" id="{53A42B27-2040-4BCB-8554-2FE948E06862}"/>
            </a:ext>
          </a:extLst>
        </xdr:cNvPr>
        <xdr:cNvCxnSpPr/>
      </xdr:nvCxnSpPr>
      <xdr:spPr>
        <a:xfrm>
          <a:off x="9154160" y="5795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xmlns="" id="{C4D2036D-3F65-4D2C-8E34-D6E6D626B0FF}"/>
            </a:ext>
          </a:extLst>
        </xdr:cNvPr>
        <xdr:cNvSpPr txBox="1"/>
      </xdr:nvSpPr>
      <xdr:spPr>
        <a:xfrm>
          <a:off x="9258300" y="664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xmlns="" id="{DA6C3166-40C1-4EC1-956C-F98BE8AEE7CB}"/>
            </a:ext>
          </a:extLst>
        </xdr:cNvPr>
        <xdr:cNvSpPr/>
      </xdr:nvSpPr>
      <xdr:spPr>
        <a:xfrm>
          <a:off x="9192260" y="6791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xmlns="" id="{FC1C976C-4169-45E7-8580-8641F721BDEE}"/>
            </a:ext>
          </a:extLst>
        </xdr:cNvPr>
        <xdr:cNvSpPr/>
      </xdr:nvSpPr>
      <xdr:spPr>
        <a:xfrm>
          <a:off x="8445500" y="6795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xmlns="" id="{B4D19501-A852-435E-934E-29AA60CD3B7F}"/>
            </a:ext>
          </a:extLst>
        </xdr:cNvPr>
        <xdr:cNvSpPr/>
      </xdr:nvSpPr>
      <xdr:spPr>
        <a:xfrm>
          <a:off x="7670800" y="6807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xmlns="" id="{0EC7CCA2-B503-4BB3-B50E-4AB2E91DD038}"/>
            </a:ext>
          </a:extLst>
        </xdr:cNvPr>
        <xdr:cNvSpPr/>
      </xdr:nvSpPr>
      <xdr:spPr>
        <a:xfrm>
          <a:off x="68732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xmlns="" id="{45709B8A-6C1E-433D-9CD0-B33822522C32}"/>
            </a:ext>
          </a:extLst>
        </xdr:cNvPr>
        <xdr:cNvSpPr/>
      </xdr:nvSpPr>
      <xdr:spPr>
        <a:xfrm>
          <a:off x="60985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9339F6B9-EDEA-493B-B229-EAB054BF37FA}"/>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DA3B46EF-F160-4E4F-8BD4-95A2AF0505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FA2FF538-2160-4CC8-99D1-C80D7F7C8838}"/>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A58EAECB-88DD-4C78-B53D-F10726F4610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D13711E9-BFF8-4578-9B11-76A605EC2253}"/>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63500</xdr:rowOff>
    </xdr:from>
    <xdr:to>
      <xdr:col>55</xdr:col>
      <xdr:colOff>50800</xdr:colOff>
      <xdr:row>41</xdr:row>
      <xdr:rowOff>165100</xdr:rowOff>
    </xdr:to>
    <xdr:sp macro="" textlink="">
      <xdr:nvSpPr>
        <xdr:cNvPr id="131" name="楕円 130">
          <a:extLst>
            <a:ext uri="{FF2B5EF4-FFF2-40B4-BE49-F238E27FC236}">
              <a16:creationId xmlns:a16="http://schemas.microsoft.com/office/drawing/2014/main" xmlns="" id="{DAF3CB66-732D-4EDE-8A03-41B04275BD40}"/>
            </a:ext>
          </a:extLst>
        </xdr:cNvPr>
        <xdr:cNvSpPr/>
      </xdr:nvSpPr>
      <xdr:spPr>
        <a:xfrm>
          <a:off x="9192260" y="69367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149877</xdr:rowOff>
    </xdr:from>
    <xdr:ext cx="469744" cy="259045"/>
    <xdr:sp macro="" textlink="">
      <xdr:nvSpPr>
        <xdr:cNvPr id="132" name="【図書館】&#10;一人当たり面積該当値テキスト">
          <a:extLst>
            <a:ext uri="{FF2B5EF4-FFF2-40B4-BE49-F238E27FC236}">
              <a16:creationId xmlns:a16="http://schemas.microsoft.com/office/drawing/2014/main" xmlns="" id="{2B7C3B64-DCA7-4041-A877-8BF190B10160}"/>
            </a:ext>
          </a:extLst>
        </xdr:cNvPr>
        <xdr:cNvSpPr txBox="1"/>
      </xdr:nvSpPr>
      <xdr:spPr>
        <a:xfrm>
          <a:off x="9258300"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63500</xdr:rowOff>
    </xdr:from>
    <xdr:to>
      <xdr:col>50</xdr:col>
      <xdr:colOff>165100</xdr:colOff>
      <xdr:row>41</xdr:row>
      <xdr:rowOff>165100</xdr:rowOff>
    </xdr:to>
    <xdr:sp macro="" textlink="">
      <xdr:nvSpPr>
        <xdr:cNvPr id="133" name="楕円 132">
          <a:extLst>
            <a:ext uri="{FF2B5EF4-FFF2-40B4-BE49-F238E27FC236}">
              <a16:creationId xmlns:a16="http://schemas.microsoft.com/office/drawing/2014/main" xmlns="" id="{7ADD3774-D394-4980-B273-1710D2A19ACA}"/>
            </a:ext>
          </a:extLst>
        </xdr:cNvPr>
        <xdr:cNvSpPr/>
      </xdr:nvSpPr>
      <xdr:spPr>
        <a:xfrm>
          <a:off x="8445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114300</xdr:rowOff>
    </xdr:from>
    <xdr:to>
      <xdr:col>55</xdr:col>
      <xdr:colOff>0</xdr:colOff>
      <xdr:row>41</xdr:row>
      <xdr:rowOff>114300</xdr:rowOff>
    </xdr:to>
    <xdr:cxnSp macro="">
      <xdr:nvCxnSpPr>
        <xdr:cNvPr id="134" name="直線コネクタ 133">
          <a:extLst>
            <a:ext uri="{FF2B5EF4-FFF2-40B4-BE49-F238E27FC236}">
              <a16:creationId xmlns:a16="http://schemas.microsoft.com/office/drawing/2014/main" xmlns="" id="{9E94D784-7C28-4749-BC3A-315E9489B109}"/>
            </a:ext>
          </a:extLst>
        </xdr:cNvPr>
        <xdr:cNvCxnSpPr/>
      </xdr:nvCxnSpPr>
      <xdr:spPr>
        <a:xfrm>
          <a:off x="8496300" y="698754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63500</xdr:rowOff>
    </xdr:from>
    <xdr:to>
      <xdr:col>46</xdr:col>
      <xdr:colOff>38100</xdr:colOff>
      <xdr:row>41</xdr:row>
      <xdr:rowOff>165100</xdr:rowOff>
    </xdr:to>
    <xdr:sp macro="" textlink="">
      <xdr:nvSpPr>
        <xdr:cNvPr id="135" name="楕円 134">
          <a:extLst>
            <a:ext uri="{FF2B5EF4-FFF2-40B4-BE49-F238E27FC236}">
              <a16:creationId xmlns:a16="http://schemas.microsoft.com/office/drawing/2014/main" xmlns="" id="{30BD2DE9-5F02-4A29-9729-5E8DD301E9A4}"/>
            </a:ext>
          </a:extLst>
        </xdr:cNvPr>
        <xdr:cNvSpPr/>
      </xdr:nvSpPr>
      <xdr:spPr>
        <a:xfrm>
          <a:off x="7670800" y="69367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114300</xdr:rowOff>
    </xdr:from>
    <xdr:to>
      <xdr:col>50</xdr:col>
      <xdr:colOff>114300</xdr:colOff>
      <xdr:row>41</xdr:row>
      <xdr:rowOff>114300</xdr:rowOff>
    </xdr:to>
    <xdr:cxnSp macro="">
      <xdr:nvCxnSpPr>
        <xdr:cNvPr id="136" name="直線コネクタ 135">
          <a:extLst>
            <a:ext uri="{FF2B5EF4-FFF2-40B4-BE49-F238E27FC236}">
              <a16:creationId xmlns:a16="http://schemas.microsoft.com/office/drawing/2014/main" xmlns="" id="{4E7532E0-4DB5-4A1C-954E-3D08E44879C6}"/>
            </a:ext>
          </a:extLst>
        </xdr:cNvPr>
        <xdr:cNvCxnSpPr/>
      </xdr:nvCxnSpPr>
      <xdr:spPr>
        <a:xfrm>
          <a:off x="7713980" y="69875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63500</xdr:rowOff>
    </xdr:from>
    <xdr:to>
      <xdr:col>41</xdr:col>
      <xdr:colOff>101600</xdr:colOff>
      <xdr:row>41</xdr:row>
      <xdr:rowOff>165100</xdr:rowOff>
    </xdr:to>
    <xdr:sp macro="" textlink="">
      <xdr:nvSpPr>
        <xdr:cNvPr id="137" name="楕円 136">
          <a:extLst>
            <a:ext uri="{FF2B5EF4-FFF2-40B4-BE49-F238E27FC236}">
              <a16:creationId xmlns:a16="http://schemas.microsoft.com/office/drawing/2014/main" xmlns="" id="{BD4B9D04-171C-4F25-82C1-F75A7BD562AD}"/>
            </a:ext>
          </a:extLst>
        </xdr:cNvPr>
        <xdr:cNvSpPr/>
      </xdr:nvSpPr>
      <xdr:spPr>
        <a:xfrm>
          <a:off x="687324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114300</xdr:rowOff>
    </xdr:from>
    <xdr:to>
      <xdr:col>45</xdr:col>
      <xdr:colOff>177800</xdr:colOff>
      <xdr:row>41</xdr:row>
      <xdr:rowOff>114300</xdr:rowOff>
    </xdr:to>
    <xdr:cxnSp macro="">
      <xdr:nvCxnSpPr>
        <xdr:cNvPr id="138" name="直線コネクタ 137">
          <a:extLst>
            <a:ext uri="{FF2B5EF4-FFF2-40B4-BE49-F238E27FC236}">
              <a16:creationId xmlns:a16="http://schemas.microsoft.com/office/drawing/2014/main" xmlns="" id="{0D2F9897-AFB4-4429-9015-5E404D548C39}"/>
            </a:ext>
          </a:extLst>
        </xdr:cNvPr>
        <xdr:cNvCxnSpPr/>
      </xdr:nvCxnSpPr>
      <xdr:spPr>
        <a:xfrm>
          <a:off x="6924040" y="69875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63500</xdr:rowOff>
    </xdr:from>
    <xdr:to>
      <xdr:col>36</xdr:col>
      <xdr:colOff>165100</xdr:colOff>
      <xdr:row>41</xdr:row>
      <xdr:rowOff>165100</xdr:rowOff>
    </xdr:to>
    <xdr:sp macro="" textlink="">
      <xdr:nvSpPr>
        <xdr:cNvPr id="139" name="楕円 138">
          <a:extLst>
            <a:ext uri="{FF2B5EF4-FFF2-40B4-BE49-F238E27FC236}">
              <a16:creationId xmlns:a16="http://schemas.microsoft.com/office/drawing/2014/main" xmlns="" id="{ED984AD6-475F-4879-B182-68BBC76AEB54}"/>
            </a:ext>
          </a:extLst>
        </xdr:cNvPr>
        <xdr:cNvSpPr/>
      </xdr:nvSpPr>
      <xdr:spPr>
        <a:xfrm>
          <a:off x="609854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114300</xdr:rowOff>
    </xdr:from>
    <xdr:to>
      <xdr:col>41</xdr:col>
      <xdr:colOff>50800</xdr:colOff>
      <xdr:row>41</xdr:row>
      <xdr:rowOff>114300</xdr:rowOff>
    </xdr:to>
    <xdr:cxnSp macro="">
      <xdr:nvCxnSpPr>
        <xdr:cNvPr id="140" name="直線コネクタ 139">
          <a:extLst>
            <a:ext uri="{FF2B5EF4-FFF2-40B4-BE49-F238E27FC236}">
              <a16:creationId xmlns:a16="http://schemas.microsoft.com/office/drawing/2014/main" xmlns="" id="{AF4FE17B-CF55-462B-BAE8-883E2BB61841}"/>
            </a:ext>
          </a:extLst>
        </xdr:cNvPr>
        <xdr:cNvCxnSpPr/>
      </xdr:nvCxnSpPr>
      <xdr:spPr>
        <a:xfrm>
          <a:off x="6149340" y="69875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a16="http://schemas.microsoft.com/office/drawing/2014/main" xmlns="" id="{724DB8A4-F722-4B85-B554-F38A61E3505E}"/>
            </a:ext>
          </a:extLst>
        </xdr:cNvPr>
        <xdr:cNvSpPr txBox="1"/>
      </xdr:nvSpPr>
      <xdr:spPr>
        <a:xfrm>
          <a:off x="827158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a16="http://schemas.microsoft.com/office/drawing/2014/main" xmlns="" id="{FC047C83-768B-4F5B-9FF7-57E79FD13F14}"/>
            </a:ext>
          </a:extLst>
        </xdr:cNvPr>
        <xdr:cNvSpPr txBox="1"/>
      </xdr:nvSpPr>
      <xdr:spPr>
        <a:xfrm>
          <a:off x="750958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xmlns="" id="{3138C1B7-43D5-44EE-8F83-C9D306C522DF}"/>
            </a:ext>
          </a:extLst>
        </xdr:cNvPr>
        <xdr:cNvSpPr txBox="1"/>
      </xdr:nvSpPr>
      <xdr:spPr>
        <a:xfrm>
          <a:off x="67120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a16="http://schemas.microsoft.com/office/drawing/2014/main" xmlns="" id="{6C350636-0C6C-44E1-AC28-EC89A14B0FCD}"/>
            </a:ext>
          </a:extLst>
        </xdr:cNvPr>
        <xdr:cNvSpPr txBox="1"/>
      </xdr:nvSpPr>
      <xdr:spPr>
        <a:xfrm>
          <a:off x="59373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156227</xdr:rowOff>
    </xdr:from>
    <xdr:ext cx="469744" cy="259045"/>
    <xdr:sp macro="" textlink="">
      <xdr:nvSpPr>
        <xdr:cNvPr id="145" name="n_1mainValue【図書館】&#10;一人当たり面積">
          <a:extLst>
            <a:ext uri="{FF2B5EF4-FFF2-40B4-BE49-F238E27FC236}">
              <a16:creationId xmlns:a16="http://schemas.microsoft.com/office/drawing/2014/main" xmlns="" id="{2B5EFC25-A548-4754-B685-375A59D0FB84}"/>
            </a:ext>
          </a:extLst>
        </xdr:cNvPr>
        <xdr:cNvSpPr txBox="1"/>
      </xdr:nvSpPr>
      <xdr:spPr>
        <a:xfrm>
          <a:off x="827158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156227</xdr:rowOff>
    </xdr:from>
    <xdr:ext cx="469744" cy="259045"/>
    <xdr:sp macro="" textlink="">
      <xdr:nvSpPr>
        <xdr:cNvPr id="146" name="n_2mainValue【図書館】&#10;一人当たり面積">
          <a:extLst>
            <a:ext uri="{FF2B5EF4-FFF2-40B4-BE49-F238E27FC236}">
              <a16:creationId xmlns:a16="http://schemas.microsoft.com/office/drawing/2014/main" xmlns="" id="{D114A065-C260-4B7D-8D9D-159267B189A2}"/>
            </a:ext>
          </a:extLst>
        </xdr:cNvPr>
        <xdr:cNvSpPr txBox="1"/>
      </xdr:nvSpPr>
      <xdr:spPr>
        <a:xfrm>
          <a:off x="750958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156227</xdr:rowOff>
    </xdr:from>
    <xdr:ext cx="469744" cy="259045"/>
    <xdr:sp macro="" textlink="">
      <xdr:nvSpPr>
        <xdr:cNvPr id="147" name="n_3mainValue【図書館】&#10;一人当たり面積">
          <a:extLst>
            <a:ext uri="{FF2B5EF4-FFF2-40B4-BE49-F238E27FC236}">
              <a16:creationId xmlns:a16="http://schemas.microsoft.com/office/drawing/2014/main" xmlns="" id="{8668DFDB-4905-4D80-A2DC-0F92C5B39CA1}"/>
            </a:ext>
          </a:extLst>
        </xdr:cNvPr>
        <xdr:cNvSpPr txBox="1"/>
      </xdr:nvSpPr>
      <xdr:spPr>
        <a:xfrm>
          <a:off x="67120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156227</xdr:rowOff>
    </xdr:from>
    <xdr:ext cx="469744" cy="259045"/>
    <xdr:sp macro="" textlink="">
      <xdr:nvSpPr>
        <xdr:cNvPr id="148" name="n_4mainValue【図書館】&#10;一人当たり面積">
          <a:extLst>
            <a:ext uri="{FF2B5EF4-FFF2-40B4-BE49-F238E27FC236}">
              <a16:creationId xmlns:a16="http://schemas.microsoft.com/office/drawing/2014/main" xmlns="" id="{142AE3E5-E90E-45D8-B050-FFDD66009887}"/>
            </a:ext>
          </a:extLst>
        </xdr:cNvPr>
        <xdr:cNvSpPr txBox="1"/>
      </xdr:nvSpPr>
      <xdr:spPr>
        <a:xfrm>
          <a:off x="59373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8BDB5D51-5843-40FD-BAC1-E9081751EC57}"/>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AC12BD80-030D-42E9-BD6D-D2E1F823487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D1C1FEAC-5505-43E8-8C14-9800D4A199F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B06D2937-001E-4E84-80D6-4F02FF73DAE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040CF3B7-12F5-4674-9E53-5123844AD00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60705B81-93B0-40F4-A4DE-C66A6DFFB901}"/>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2EBC4EB5-D662-469E-82D6-045628CF367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B5E05966-AE36-4277-A4D7-801050D1CD87}"/>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55D9D355-30EF-413D-9E5F-6B43BF66B29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F0271D49-7A3B-4046-AABD-8505C5ECCB6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2F68F64E-84A3-4C84-8A68-C150D95BA351}"/>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C2B64435-3746-418D-825D-362647DC8B98}"/>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49CC5D75-ABCA-4CD6-A8A6-EABC18AF1CBC}"/>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227EFA64-6911-4C82-8302-1E8BC93F1455}"/>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3B3EAAA3-B480-4D6F-99C0-44A3D15EA33F}"/>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CA1B83C8-3B28-4541-BE48-70295F3AC1F5}"/>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226F7E26-ED4D-4EBC-9E13-91D473AFE85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F717B14B-3F1A-4C8C-AFE1-67D046FCD086}"/>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240EFF34-C7D9-4224-B098-6BEE5BACAC3A}"/>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0660F067-0402-4A7A-B6BE-C00D6BA9F86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F142B9E7-9293-4995-92EB-95C32E6EAC49}"/>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D45166A7-6D1D-49EC-867D-C7807B0029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06C4BBB7-1854-451D-9FB7-6AB86302A029}"/>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058F8322-64C8-41A5-A00C-B759A4A77FD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429E3D1E-44EF-4518-9929-B9B66507F97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AA4A0278-E115-4365-BFA0-18BC10EC5CEA}"/>
            </a:ext>
          </a:extLst>
        </xdr:cNvPr>
        <xdr:cNvCxnSpPr/>
      </xdr:nvCxnSpPr>
      <xdr:spPr>
        <a:xfrm flipV="1">
          <a:off x="4086225" y="9332867"/>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0A51EA1B-2B02-4D22-B9D6-05B377235BD2}"/>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148DADBA-55FD-47F3-B06F-B23D3B1922A4}"/>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33575249-6795-4231-817C-2F83F77811EC}"/>
            </a:ext>
          </a:extLst>
        </xdr:cNvPr>
        <xdr:cNvSpPr txBox="1"/>
      </xdr:nvSpPr>
      <xdr:spPr>
        <a:xfrm>
          <a:off x="4124960" y="9111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xmlns="" id="{411F2DD3-146E-49B4-9491-1A889EF346A8}"/>
            </a:ext>
          </a:extLst>
        </xdr:cNvPr>
        <xdr:cNvCxnSpPr/>
      </xdr:nvCxnSpPr>
      <xdr:spPr>
        <a:xfrm>
          <a:off x="4020820" y="93328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0717B2A2-0565-407E-87B6-D75038B72365}"/>
            </a:ext>
          </a:extLst>
        </xdr:cNvPr>
        <xdr:cNvSpPr txBox="1"/>
      </xdr:nvSpPr>
      <xdr:spPr>
        <a:xfrm>
          <a:off x="4124960" y="1010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xmlns="" id="{9BF6C7AD-6E10-473E-8BF5-637CF058707C}"/>
            </a:ext>
          </a:extLst>
        </xdr:cNvPr>
        <xdr:cNvSpPr/>
      </xdr:nvSpPr>
      <xdr:spPr>
        <a:xfrm>
          <a:off x="4036060" y="1024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xmlns="" id="{9BEA97AB-8DBE-4FC1-8561-B48DAF853D63}"/>
            </a:ext>
          </a:extLst>
        </xdr:cNvPr>
        <xdr:cNvSpPr/>
      </xdr:nvSpPr>
      <xdr:spPr>
        <a:xfrm>
          <a:off x="3312160" y="102405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xmlns="" id="{ECE3EDFE-8CA7-41EE-A8E6-D2EF50E17F13}"/>
            </a:ext>
          </a:extLst>
        </xdr:cNvPr>
        <xdr:cNvSpPr/>
      </xdr:nvSpPr>
      <xdr:spPr>
        <a:xfrm>
          <a:off x="2514600" y="1022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xmlns="" id="{8CFDEAA3-F664-40BE-86CC-DD5CBD55B543}"/>
            </a:ext>
          </a:extLst>
        </xdr:cNvPr>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xmlns="" id="{E8B17164-0D2B-4AF4-A657-AE9CA8BCE026}"/>
            </a:ext>
          </a:extLst>
        </xdr:cNvPr>
        <xdr:cNvSpPr/>
      </xdr:nvSpPr>
      <xdr:spPr>
        <a:xfrm>
          <a:off x="965200" y="10164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67C7A0D8-601A-4EFB-B553-95B4485C001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6EF6CF53-6059-4E88-815C-D74EFB7C4E9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71924609-B39D-4950-858C-96D9B0A27DAF}"/>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2F69683F-028A-48AC-A96B-AC90A3E1E59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3D7FBBA0-4F35-4DE9-9CED-9E77E2BC796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70031</xdr:rowOff>
    </xdr:from>
    <xdr:to>
      <xdr:col>24</xdr:col>
      <xdr:colOff>114300</xdr:colOff>
      <xdr:row>62</xdr:row>
      <xdr:rowOff>181</xdr:rowOff>
    </xdr:to>
    <xdr:sp macro="" textlink="">
      <xdr:nvSpPr>
        <xdr:cNvPr id="190" name="楕円 189">
          <a:extLst>
            <a:ext uri="{FF2B5EF4-FFF2-40B4-BE49-F238E27FC236}">
              <a16:creationId xmlns:a16="http://schemas.microsoft.com/office/drawing/2014/main" xmlns="" id="{E54A2020-55D9-41FC-BAC1-CAEF65A88D3B}"/>
            </a:ext>
          </a:extLst>
        </xdr:cNvPr>
        <xdr:cNvSpPr/>
      </xdr:nvSpPr>
      <xdr:spPr>
        <a:xfrm>
          <a:off x="4036060" y="102960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48458</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BBD959DF-3B46-4D98-A1D1-4447553CB5E2}"/>
            </a:ext>
          </a:extLst>
        </xdr:cNvPr>
        <xdr:cNvSpPr txBox="1"/>
      </xdr:nvSpPr>
      <xdr:spPr>
        <a:xfrm>
          <a:off x="4124960"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192" name="楕円 191">
          <a:extLst>
            <a:ext uri="{FF2B5EF4-FFF2-40B4-BE49-F238E27FC236}">
              <a16:creationId xmlns:a16="http://schemas.microsoft.com/office/drawing/2014/main" xmlns="" id="{D2B33E71-B20E-4E75-AA0B-F8D27B0BDB32}"/>
            </a:ext>
          </a:extLst>
        </xdr:cNvPr>
        <xdr:cNvSpPr/>
      </xdr:nvSpPr>
      <xdr:spPr>
        <a:xfrm>
          <a:off x="3312160" y="102666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91440</xdr:rowOff>
    </xdr:from>
    <xdr:to>
      <xdr:col>24</xdr:col>
      <xdr:colOff>63500</xdr:colOff>
      <xdr:row>61</xdr:row>
      <xdr:rowOff>120831</xdr:rowOff>
    </xdr:to>
    <xdr:cxnSp macro="">
      <xdr:nvCxnSpPr>
        <xdr:cNvPr id="193" name="直線コネクタ 192">
          <a:extLst>
            <a:ext uri="{FF2B5EF4-FFF2-40B4-BE49-F238E27FC236}">
              <a16:creationId xmlns:a16="http://schemas.microsoft.com/office/drawing/2014/main" xmlns="" id="{6F8EA3D4-BA3C-4A17-8B5C-FFD2F3E1CED8}"/>
            </a:ext>
          </a:extLst>
        </xdr:cNvPr>
        <xdr:cNvCxnSpPr/>
      </xdr:nvCxnSpPr>
      <xdr:spPr>
        <a:xfrm>
          <a:off x="3355340" y="10317480"/>
          <a:ext cx="7315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11249</xdr:rowOff>
    </xdr:from>
    <xdr:to>
      <xdr:col>15</xdr:col>
      <xdr:colOff>101600</xdr:colOff>
      <xdr:row>61</xdr:row>
      <xdr:rowOff>112849</xdr:rowOff>
    </xdr:to>
    <xdr:sp macro="" textlink="">
      <xdr:nvSpPr>
        <xdr:cNvPr id="194" name="楕円 193">
          <a:extLst>
            <a:ext uri="{FF2B5EF4-FFF2-40B4-BE49-F238E27FC236}">
              <a16:creationId xmlns:a16="http://schemas.microsoft.com/office/drawing/2014/main" xmlns="" id="{8FD24F46-A7AE-4FB0-ADBA-14EEC3D9ECC1}"/>
            </a:ext>
          </a:extLst>
        </xdr:cNvPr>
        <xdr:cNvSpPr/>
      </xdr:nvSpPr>
      <xdr:spPr>
        <a:xfrm>
          <a:off x="2514600" y="1023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62049</xdr:rowOff>
    </xdr:from>
    <xdr:to>
      <xdr:col>19</xdr:col>
      <xdr:colOff>177800</xdr:colOff>
      <xdr:row>61</xdr:row>
      <xdr:rowOff>91440</xdr:rowOff>
    </xdr:to>
    <xdr:cxnSp macro="">
      <xdr:nvCxnSpPr>
        <xdr:cNvPr id="195" name="直線コネクタ 194">
          <a:extLst>
            <a:ext uri="{FF2B5EF4-FFF2-40B4-BE49-F238E27FC236}">
              <a16:creationId xmlns:a16="http://schemas.microsoft.com/office/drawing/2014/main" xmlns="" id="{EFE4AC39-6C95-4DFD-96DF-988E71E48F1F}"/>
            </a:ext>
          </a:extLst>
        </xdr:cNvPr>
        <xdr:cNvCxnSpPr/>
      </xdr:nvCxnSpPr>
      <xdr:spPr>
        <a:xfrm>
          <a:off x="2565400" y="10288089"/>
          <a:ext cx="78994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96" name="楕円 195">
          <a:extLst>
            <a:ext uri="{FF2B5EF4-FFF2-40B4-BE49-F238E27FC236}">
              <a16:creationId xmlns:a16="http://schemas.microsoft.com/office/drawing/2014/main" xmlns="" id="{EED9D401-AD29-4AED-8317-E257F4F88E83}"/>
            </a:ext>
          </a:extLst>
        </xdr:cNvPr>
        <xdr:cNvSpPr/>
      </xdr:nvSpPr>
      <xdr:spPr>
        <a:xfrm>
          <a:off x="1739900" y="102035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24493</xdr:rowOff>
    </xdr:from>
    <xdr:to>
      <xdr:col>15</xdr:col>
      <xdr:colOff>50800</xdr:colOff>
      <xdr:row>61</xdr:row>
      <xdr:rowOff>62049</xdr:rowOff>
    </xdr:to>
    <xdr:cxnSp macro="">
      <xdr:nvCxnSpPr>
        <xdr:cNvPr id="197" name="直線コネクタ 196">
          <a:extLst>
            <a:ext uri="{FF2B5EF4-FFF2-40B4-BE49-F238E27FC236}">
              <a16:creationId xmlns:a16="http://schemas.microsoft.com/office/drawing/2014/main" xmlns="" id="{A1E7A3CD-3959-49E0-BC75-76E4EE77FAFA}"/>
            </a:ext>
          </a:extLst>
        </xdr:cNvPr>
        <xdr:cNvCxnSpPr/>
      </xdr:nvCxnSpPr>
      <xdr:spPr>
        <a:xfrm>
          <a:off x="1790700" y="10250533"/>
          <a:ext cx="7747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150041</xdr:rowOff>
    </xdr:from>
    <xdr:to>
      <xdr:col>6</xdr:col>
      <xdr:colOff>38100</xdr:colOff>
      <xdr:row>61</xdr:row>
      <xdr:rowOff>80191</xdr:rowOff>
    </xdr:to>
    <xdr:sp macro="" textlink="">
      <xdr:nvSpPr>
        <xdr:cNvPr id="198" name="楕円 197">
          <a:extLst>
            <a:ext uri="{FF2B5EF4-FFF2-40B4-BE49-F238E27FC236}">
              <a16:creationId xmlns:a16="http://schemas.microsoft.com/office/drawing/2014/main" xmlns="" id="{6E9223FB-067B-4EC1-8FE2-02C48ABC3332}"/>
            </a:ext>
          </a:extLst>
        </xdr:cNvPr>
        <xdr:cNvSpPr/>
      </xdr:nvSpPr>
      <xdr:spPr>
        <a:xfrm>
          <a:off x="965200" y="102084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24493</xdr:rowOff>
    </xdr:from>
    <xdr:to>
      <xdr:col>10</xdr:col>
      <xdr:colOff>114300</xdr:colOff>
      <xdr:row>61</xdr:row>
      <xdr:rowOff>29391</xdr:rowOff>
    </xdr:to>
    <xdr:cxnSp macro="">
      <xdr:nvCxnSpPr>
        <xdr:cNvPr id="199" name="直線コネクタ 198">
          <a:extLst>
            <a:ext uri="{FF2B5EF4-FFF2-40B4-BE49-F238E27FC236}">
              <a16:creationId xmlns:a16="http://schemas.microsoft.com/office/drawing/2014/main" xmlns="" id="{144837AB-DA1B-406C-9ECE-4AF9C5915356}"/>
            </a:ext>
          </a:extLst>
        </xdr:cNvPr>
        <xdr:cNvCxnSpPr/>
      </xdr:nvCxnSpPr>
      <xdr:spPr>
        <a:xfrm flipV="1">
          <a:off x="1008380" y="10250533"/>
          <a:ext cx="78232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624505C6-8420-474C-91FE-8723A28D8D0E}"/>
            </a:ext>
          </a:extLst>
        </xdr:cNvPr>
        <xdr:cNvSpPr txBox="1"/>
      </xdr:nvSpPr>
      <xdr:spPr>
        <a:xfrm>
          <a:off x="3170564" y="1002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65079433-197A-48A2-A0F5-660B314D55D4}"/>
            </a:ext>
          </a:extLst>
        </xdr:cNvPr>
        <xdr:cNvSpPr txBox="1"/>
      </xdr:nvSpPr>
      <xdr:spPr>
        <a:xfrm>
          <a:off x="238570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56BF992D-4D0C-4FFA-BCC8-8590BF0C1DA5}"/>
            </a:ext>
          </a:extLst>
        </xdr:cNvPr>
        <xdr:cNvSpPr txBox="1"/>
      </xdr:nvSpPr>
      <xdr:spPr>
        <a:xfrm>
          <a:off x="161100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6F214D90-769B-4121-B986-433951430EE6}"/>
            </a:ext>
          </a:extLst>
        </xdr:cNvPr>
        <xdr:cNvSpPr txBox="1"/>
      </xdr:nvSpPr>
      <xdr:spPr>
        <a:xfrm>
          <a:off x="83630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133367</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3A569003-F831-435D-9963-03C92932BA4B}"/>
            </a:ext>
          </a:extLst>
        </xdr:cNvPr>
        <xdr:cNvSpPr txBox="1"/>
      </xdr:nvSpPr>
      <xdr:spPr>
        <a:xfrm>
          <a:off x="317056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103976</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91AFE46C-F754-447C-B9AF-2F10CC021137}"/>
            </a:ext>
          </a:extLst>
        </xdr:cNvPr>
        <xdr:cNvSpPr txBox="1"/>
      </xdr:nvSpPr>
      <xdr:spPr>
        <a:xfrm>
          <a:off x="2385704" y="1033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5535D245-8860-4E34-8496-9462A3DDCFFC}"/>
            </a:ext>
          </a:extLst>
        </xdr:cNvPr>
        <xdr:cNvSpPr txBox="1"/>
      </xdr:nvSpPr>
      <xdr:spPr>
        <a:xfrm>
          <a:off x="1611004" y="9982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71318</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30D6F5DA-9F9C-440F-B716-A883E5B4F650}"/>
            </a:ext>
          </a:extLst>
        </xdr:cNvPr>
        <xdr:cNvSpPr txBox="1"/>
      </xdr:nvSpPr>
      <xdr:spPr>
        <a:xfrm>
          <a:off x="83630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1E04BA4A-4900-4D5A-B31B-F427177DD8ED}"/>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D3BED96A-72E4-436A-A779-E6808AEEE3AB}"/>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A82304F1-9A2F-4E1B-BE4D-E8F280A3240E}"/>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2CD88930-A699-4C1C-B8F7-1B57BBAFD4B1}"/>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DED0A228-3327-4CE9-9A62-2C7B5304E809}"/>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02CFE744-9EFE-4DCB-8049-2EC3B38EBA0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1365240F-A850-43CA-A0DC-F44DFD513245}"/>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713370C6-3A59-4B93-A325-454B3440060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48D1E1FC-1A31-4BEE-951F-DE201B42757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F3036EA4-4102-49E0-935F-8AAC62797D7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A29BF132-5789-4597-8C40-3F31592D0724}"/>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xmlns="" id="{69D36102-8F7A-4F11-8232-F254F61E8981}"/>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E5C7F2C6-8D1C-440B-9145-3AB829CC6885}"/>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xmlns="" id="{2DFECD85-3CCB-452F-9886-6165A779C1C4}"/>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9771C0BA-D7A0-4EFF-AD96-F5EFC9993508}"/>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xmlns="" id="{59FD3374-6B21-499C-8BD2-82B520E52CB3}"/>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99DE1083-8270-4955-8E0C-7524951A1AFC}"/>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xmlns="" id="{AF8788D6-6FF4-4AB1-ACB0-AF84F7E6EBFF}"/>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9301E40D-F1F7-4002-9EAE-6E81C9F8673A}"/>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xmlns="" id="{992853F4-6B86-4DC9-8819-37C48348A66B}"/>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43657778-3D62-4625-8785-A8CC9FD7A8C6}"/>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xmlns="" id="{8A7162D6-349F-489D-AF2E-298BE19D0A3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xmlns="" id="{53A613D5-7762-4B6F-9474-108702FDE559}"/>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xmlns="" id="{48BE7731-7D58-435D-989D-CBEF856E16E3}"/>
            </a:ext>
          </a:extLst>
        </xdr:cNvPr>
        <xdr:cNvCxnSpPr/>
      </xdr:nvCxnSpPr>
      <xdr:spPr>
        <a:xfrm flipV="1">
          <a:off x="9219565" y="94754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xmlns="" id="{EBBD2594-A4C7-4853-970D-3A7E00980364}"/>
            </a:ext>
          </a:extLst>
        </xdr:cNvPr>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xmlns="" id="{409F28E8-E2F2-4CF9-BE4E-AF7B698A2701}"/>
            </a:ext>
          </a:extLst>
        </xdr:cNvPr>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xmlns="" id="{E9976CF1-7716-4AD1-84F4-7C7072F4DDC7}"/>
            </a:ext>
          </a:extLst>
        </xdr:cNvPr>
        <xdr:cNvSpPr txBox="1"/>
      </xdr:nvSpPr>
      <xdr:spPr>
        <a:xfrm>
          <a:off x="9258300" y="925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xmlns="" id="{34553E90-E2D1-4AD4-B99F-2D11CEA363E0}"/>
            </a:ext>
          </a:extLst>
        </xdr:cNvPr>
        <xdr:cNvCxnSpPr/>
      </xdr:nvCxnSpPr>
      <xdr:spPr>
        <a:xfrm>
          <a:off x="9154160" y="947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a:extLst>
            <a:ext uri="{FF2B5EF4-FFF2-40B4-BE49-F238E27FC236}">
              <a16:creationId xmlns:a16="http://schemas.microsoft.com/office/drawing/2014/main" xmlns="" id="{F5C097A3-8327-4364-9D7F-D486076751DC}"/>
            </a:ext>
          </a:extLst>
        </xdr:cNvPr>
        <xdr:cNvSpPr txBox="1"/>
      </xdr:nvSpPr>
      <xdr:spPr>
        <a:xfrm>
          <a:off x="9258300" y="10422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xmlns="" id="{E365904D-7622-4960-91A0-F91B9D320BE4}"/>
            </a:ext>
          </a:extLst>
        </xdr:cNvPr>
        <xdr:cNvSpPr/>
      </xdr:nvSpPr>
      <xdr:spPr>
        <a:xfrm>
          <a:off x="9192260" y="10443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xmlns="" id="{DF2688CE-3A97-4450-A530-02EBED9BDE45}"/>
            </a:ext>
          </a:extLst>
        </xdr:cNvPr>
        <xdr:cNvSpPr/>
      </xdr:nvSpPr>
      <xdr:spPr>
        <a:xfrm>
          <a:off x="8445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xmlns="" id="{ADA511F0-A1DC-4E7D-A296-739608985BA6}"/>
            </a:ext>
          </a:extLst>
        </xdr:cNvPr>
        <xdr:cNvSpPr/>
      </xdr:nvSpPr>
      <xdr:spPr>
        <a:xfrm>
          <a:off x="7670800" y="104476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xmlns="" id="{CDC33146-D2BD-4BE6-8C74-9F6394DC7ED0}"/>
            </a:ext>
          </a:extLst>
        </xdr:cNvPr>
        <xdr:cNvSpPr/>
      </xdr:nvSpPr>
      <xdr:spPr>
        <a:xfrm>
          <a:off x="687324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xmlns="" id="{3A558DA1-0551-4493-B60F-AF347CEAD371}"/>
            </a:ext>
          </a:extLst>
        </xdr:cNvPr>
        <xdr:cNvSpPr/>
      </xdr:nvSpPr>
      <xdr:spPr>
        <a:xfrm>
          <a:off x="609854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4D7B093-17F4-4C85-BBDE-2D1B8ADF6F6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3B624441-8C97-491C-A970-F488BBD127D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4235CF8B-52B7-458D-902A-86E02219A5D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A639194D-9318-48F2-A91B-7F485AA458C1}"/>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F569362E-678F-4612-9D79-3DB3E65C17B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73025</xdr:rowOff>
    </xdr:from>
    <xdr:to>
      <xdr:col>55</xdr:col>
      <xdr:colOff>50800</xdr:colOff>
      <xdr:row>61</xdr:row>
      <xdr:rowOff>3175</xdr:rowOff>
    </xdr:to>
    <xdr:sp macro="" textlink="">
      <xdr:nvSpPr>
        <xdr:cNvPr id="247" name="楕円 246">
          <a:extLst>
            <a:ext uri="{FF2B5EF4-FFF2-40B4-BE49-F238E27FC236}">
              <a16:creationId xmlns:a16="http://schemas.microsoft.com/office/drawing/2014/main" xmlns="" id="{4D063136-1DD9-406E-8D90-079697BD907A}"/>
            </a:ext>
          </a:extLst>
        </xdr:cNvPr>
        <xdr:cNvSpPr/>
      </xdr:nvSpPr>
      <xdr:spPr>
        <a:xfrm>
          <a:off x="9192260" y="10131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95902</xdr:rowOff>
    </xdr:from>
    <xdr:ext cx="469744" cy="259045"/>
    <xdr:sp macro="" textlink="">
      <xdr:nvSpPr>
        <xdr:cNvPr id="248" name="【体育館・プール】&#10;一人当たり面積該当値テキスト">
          <a:extLst>
            <a:ext uri="{FF2B5EF4-FFF2-40B4-BE49-F238E27FC236}">
              <a16:creationId xmlns:a16="http://schemas.microsoft.com/office/drawing/2014/main" xmlns="" id="{E7B24344-0A3C-48F2-9EB4-72885A020CBA}"/>
            </a:ext>
          </a:extLst>
        </xdr:cNvPr>
        <xdr:cNvSpPr txBox="1"/>
      </xdr:nvSpPr>
      <xdr:spPr>
        <a:xfrm>
          <a:off x="9258300" y="998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74930</xdr:rowOff>
    </xdr:from>
    <xdr:to>
      <xdr:col>50</xdr:col>
      <xdr:colOff>165100</xdr:colOff>
      <xdr:row>61</xdr:row>
      <xdr:rowOff>5080</xdr:rowOff>
    </xdr:to>
    <xdr:sp macro="" textlink="">
      <xdr:nvSpPr>
        <xdr:cNvPr id="249" name="楕円 248">
          <a:extLst>
            <a:ext uri="{FF2B5EF4-FFF2-40B4-BE49-F238E27FC236}">
              <a16:creationId xmlns:a16="http://schemas.microsoft.com/office/drawing/2014/main" xmlns="" id="{091802D7-49D8-4B99-9B03-3F6CD59E266B}"/>
            </a:ext>
          </a:extLst>
        </xdr:cNvPr>
        <xdr:cNvSpPr/>
      </xdr:nvSpPr>
      <xdr:spPr>
        <a:xfrm>
          <a:off x="8445500" y="1013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123825</xdr:rowOff>
    </xdr:from>
    <xdr:to>
      <xdr:col>55</xdr:col>
      <xdr:colOff>0</xdr:colOff>
      <xdr:row>60</xdr:row>
      <xdr:rowOff>125730</xdr:rowOff>
    </xdr:to>
    <xdr:cxnSp macro="">
      <xdr:nvCxnSpPr>
        <xdr:cNvPr id="250" name="直線コネクタ 249">
          <a:extLst>
            <a:ext uri="{FF2B5EF4-FFF2-40B4-BE49-F238E27FC236}">
              <a16:creationId xmlns:a16="http://schemas.microsoft.com/office/drawing/2014/main" xmlns="" id="{4942C558-4158-49C0-A5AF-56B384454015}"/>
            </a:ext>
          </a:extLst>
        </xdr:cNvPr>
        <xdr:cNvCxnSpPr/>
      </xdr:nvCxnSpPr>
      <xdr:spPr>
        <a:xfrm flipV="1">
          <a:off x="8496300" y="10182225"/>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74930</xdr:rowOff>
    </xdr:from>
    <xdr:to>
      <xdr:col>46</xdr:col>
      <xdr:colOff>38100</xdr:colOff>
      <xdr:row>61</xdr:row>
      <xdr:rowOff>5080</xdr:rowOff>
    </xdr:to>
    <xdr:sp macro="" textlink="">
      <xdr:nvSpPr>
        <xdr:cNvPr id="251" name="楕円 250">
          <a:extLst>
            <a:ext uri="{FF2B5EF4-FFF2-40B4-BE49-F238E27FC236}">
              <a16:creationId xmlns:a16="http://schemas.microsoft.com/office/drawing/2014/main" xmlns="" id="{DA0F2736-6D84-456A-B747-402E2B982370}"/>
            </a:ext>
          </a:extLst>
        </xdr:cNvPr>
        <xdr:cNvSpPr/>
      </xdr:nvSpPr>
      <xdr:spPr>
        <a:xfrm>
          <a:off x="7670800" y="1013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125730</xdr:rowOff>
    </xdr:from>
    <xdr:to>
      <xdr:col>50</xdr:col>
      <xdr:colOff>114300</xdr:colOff>
      <xdr:row>60</xdr:row>
      <xdr:rowOff>125730</xdr:rowOff>
    </xdr:to>
    <xdr:cxnSp macro="">
      <xdr:nvCxnSpPr>
        <xdr:cNvPr id="252" name="直線コネクタ 251">
          <a:extLst>
            <a:ext uri="{FF2B5EF4-FFF2-40B4-BE49-F238E27FC236}">
              <a16:creationId xmlns:a16="http://schemas.microsoft.com/office/drawing/2014/main" xmlns="" id="{3D5A7415-917F-4495-8A80-718634D21690}"/>
            </a:ext>
          </a:extLst>
        </xdr:cNvPr>
        <xdr:cNvCxnSpPr/>
      </xdr:nvCxnSpPr>
      <xdr:spPr>
        <a:xfrm>
          <a:off x="7713980" y="101841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76835</xdr:rowOff>
    </xdr:from>
    <xdr:to>
      <xdr:col>41</xdr:col>
      <xdr:colOff>101600</xdr:colOff>
      <xdr:row>61</xdr:row>
      <xdr:rowOff>6985</xdr:rowOff>
    </xdr:to>
    <xdr:sp macro="" textlink="">
      <xdr:nvSpPr>
        <xdr:cNvPr id="253" name="楕円 252">
          <a:extLst>
            <a:ext uri="{FF2B5EF4-FFF2-40B4-BE49-F238E27FC236}">
              <a16:creationId xmlns:a16="http://schemas.microsoft.com/office/drawing/2014/main" xmlns="" id="{2400309D-A4CF-4479-9949-AD5D30CD80BA}"/>
            </a:ext>
          </a:extLst>
        </xdr:cNvPr>
        <xdr:cNvSpPr/>
      </xdr:nvSpPr>
      <xdr:spPr>
        <a:xfrm>
          <a:off x="6873240" y="10135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125730</xdr:rowOff>
    </xdr:from>
    <xdr:to>
      <xdr:col>45</xdr:col>
      <xdr:colOff>177800</xdr:colOff>
      <xdr:row>60</xdr:row>
      <xdr:rowOff>127635</xdr:rowOff>
    </xdr:to>
    <xdr:cxnSp macro="">
      <xdr:nvCxnSpPr>
        <xdr:cNvPr id="254" name="直線コネクタ 253">
          <a:extLst>
            <a:ext uri="{FF2B5EF4-FFF2-40B4-BE49-F238E27FC236}">
              <a16:creationId xmlns:a16="http://schemas.microsoft.com/office/drawing/2014/main" xmlns="" id="{85AC042B-FA4A-429D-A6E6-2639413375DE}"/>
            </a:ext>
          </a:extLst>
        </xdr:cNvPr>
        <xdr:cNvCxnSpPr/>
      </xdr:nvCxnSpPr>
      <xdr:spPr>
        <a:xfrm flipV="1">
          <a:off x="6924040" y="1018413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80645</xdr:rowOff>
    </xdr:from>
    <xdr:to>
      <xdr:col>36</xdr:col>
      <xdr:colOff>165100</xdr:colOff>
      <xdr:row>61</xdr:row>
      <xdr:rowOff>10795</xdr:rowOff>
    </xdr:to>
    <xdr:sp macro="" textlink="">
      <xdr:nvSpPr>
        <xdr:cNvPr id="255" name="楕円 254">
          <a:extLst>
            <a:ext uri="{FF2B5EF4-FFF2-40B4-BE49-F238E27FC236}">
              <a16:creationId xmlns:a16="http://schemas.microsoft.com/office/drawing/2014/main" xmlns="" id="{06690C39-433E-453E-A844-0E9E6D853B7A}"/>
            </a:ext>
          </a:extLst>
        </xdr:cNvPr>
        <xdr:cNvSpPr/>
      </xdr:nvSpPr>
      <xdr:spPr>
        <a:xfrm>
          <a:off x="6098540" y="1013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127635</xdr:rowOff>
    </xdr:from>
    <xdr:to>
      <xdr:col>41</xdr:col>
      <xdr:colOff>50800</xdr:colOff>
      <xdr:row>60</xdr:row>
      <xdr:rowOff>131445</xdr:rowOff>
    </xdr:to>
    <xdr:cxnSp macro="">
      <xdr:nvCxnSpPr>
        <xdr:cNvPr id="256" name="直線コネクタ 255">
          <a:extLst>
            <a:ext uri="{FF2B5EF4-FFF2-40B4-BE49-F238E27FC236}">
              <a16:creationId xmlns:a16="http://schemas.microsoft.com/office/drawing/2014/main" xmlns="" id="{3FC05E01-BB66-4D23-B8EA-5D702570A5B4}"/>
            </a:ext>
          </a:extLst>
        </xdr:cNvPr>
        <xdr:cNvCxnSpPr/>
      </xdr:nvCxnSpPr>
      <xdr:spPr>
        <a:xfrm flipV="1">
          <a:off x="6149340" y="1018603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a:extLst>
            <a:ext uri="{FF2B5EF4-FFF2-40B4-BE49-F238E27FC236}">
              <a16:creationId xmlns:a16="http://schemas.microsoft.com/office/drawing/2014/main" xmlns="" id="{6C983B03-5590-4F7E-9268-5C087C76BE5A}"/>
            </a:ext>
          </a:extLst>
        </xdr:cNvPr>
        <xdr:cNvSpPr txBox="1"/>
      </xdr:nvSpPr>
      <xdr:spPr>
        <a:xfrm>
          <a:off x="8271587" y="105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a:extLst>
            <a:ext uri="{FF2B5EF4-FFF2-40B4-BE49-F238E27FC236}">
              <a16:creationId xmlns:a16="http://schemas.microsoft.com/office/drawing/2014/main" xmlns="" id="{4FB12E63-209B-4A20-90DA-F84A446934C9}"/>
            </a:ext>
          </a:extLst>
        </xdr:cNvPr>
        <xdr:cNvSpPr txBox="1"/>
      </xdr:nvSpPr>
      <xdr:spPr>
        <a:xfrm>
          <a:off x="7509587" y="105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a:extLst>
            <a:ext uri="{FF2B5EF4-FFF2-40B4-BE49-F238E27FC236}">
              <a16:creationId xmlns:a16="http://schemas.microsoft.com/office/drawing/2014/main" xmlns="" id="{007147A7-B57C-4432-ABB6-4B923178CD96}"/>
            </a:ext>
          </a:extLst>
        </xdr:cNvPr>
        <xdr:cNvSpPr txBox="1"/>
      </xdr:nvSpPr>
      <xdr:spPr>
        <a:xfrm>
          <a:off x="67120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a:extLst>
            <a:ext uri="{FF2B5EF4-FFF2-40B4-BE49-F238E27FC236}">
              <a16:creationId xmlns:a16="http://schemas.microsoft.com/office/drawing/2014/main" xmlns="" id="{DBF2E6E3-0FE9-4F90-AC9A-5B6D0988A02F}"/>
            </a:ext>
          </a:extLst>
        </xdr:cNvPr>
        <xdr:cNvSpPr txBox="1"/>
      </xdr:nvSpPr>
      <xdr:spPr>
        <a:xfrm>
          <a:off x="5937327" y="105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21607</xdr:rowOff>
    </xdr:from>
    <xdr:ext cx="469744" cy="259045"/>
    <xdr:sp macro="" textlink="">
      <xdr:nvSpPr>
        <xdr:cNvPr id="261" name="n_1mainValue【体育館・プール】&#10;一人当たり面積">
          <a:extLst>
            <a:ext uri="{FF2B5EF4-FFF2-40B4-BE49-F238E27FC236}">
              <a16:creationId xmlns:a16="http://schemas.microsoft.com/office/drawing/2014/main" xmlns="" id="{0ACEA483-E986-430F-B94F-5EB4F05A3DEB}"/>
            </a:ext>
          </a:extLst>
        </xdr:cNvPr>
        <xdr:cNvSpPr txBox="1"/>
      </xdr:nvSpPr>
      <xdr:spPr>
        <a:xfrm>
          <a:off x="827158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21607</xdr:rowOff>
    </xdr:from>
    <xdr:ext cx="469744" cy="259045"/>
    <xdr:sp macro="" textlink="">
      <xdr:nvSpPr>
        <xdr:cNvPr id="262" name="n_2mainValue【体育館・プール】&#10;一人当たり面積">
          <a:extLst>
            <a:ext uri="{FF2B5EF4-FFF2-40B4-BE49-F238E27FC236}">
              <a16:creationId xmlns:a16="http://schemas.microsoft.com/office/drawing/2014/main" xmlns="" id="{B069E394-AF18-443C-A02B-4766734269D3}"/>
            </a:ext>
          </a:extLst>
        </xdr:cNvPr>
        <xdr:cNvSpPr txBox="1"/>
      </xdr:nvSpPr>
      <xdr:spPr>
        <a:xfrm>
          <a:off x="750958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23512</xdr:rowOff>
    </xdr:from>
    <xdr:ext cx="469744" cy="259045"/>
    <xdr:sp macro="" textlink="">
      <xdr:nvSpPr>
        <xdr:cNvPr id="263" name="n_3mainValue【体育館・プール】&#10;一人当たり面積">
          <a:extLst>
            <a:ext uri="{FF2B5EF4-FFF2-40B4-BE49-F238E27FC236}">
              <a16:creationId xmlns:a16="http://schemas.microsoft.com/office/drawing/2014/main" xmlns="" id="{0F8C58EE-8500-4A63-B7FF-1A931B5E003D}"/>
            </a:ext>
          </a:extLst>
        </xdr:cNvPr>
        <xdr:cNvSpPr txBox="1"/>
      </xdr:nvSpPr>
      <xdr:spPr>
        <a:xfrm>
          <a:off x="6712027" y="991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27322</xdr:rowOff>
    </xdr:from>
    <xdr:ext cx="469744" cy="259045"/>
    <xdr:sp macro="" textlink="">
      <xdr:nvSpPr>
        <xdr:cNvPr id="264" name="n_4mainValue【体育館・プール】&#10;一人当たり面積">
          <a:extLst>
            <a:ext uri="{FF2B5EF4-FFF2-40B4-BE49-F238E27FC236}">
              <a16:creationId xmlns:a16="http://schemas.microsoft.com/office/drawing/2014/main" xmlns="" id="{AF5E5327-51F5-4917-BD1A-BECD6B2E9FC5}"/>
            </a:ext>
          </a:extLst>
        </xdr:cNvPr>
        <xdr:cNvSpPr txBox="1"/>
      </xdr:nvSpPr>
      <xdr:spPr>
        <a:xfrm>
          <a:off x="5937327" y="991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5CBD917A-B3C8-4DF1-A47B-5030B081DBC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90DD57A0-609D-4F62-87C3-49BF42F8F16F}"/>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06DF92F7-1F1B-4D3C-A329-438AB3D5986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A3DBDB1E-786F-4142-B2F4-13FA5DAF126F}"/>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34B342F9-53B1-4806-B980-24BE6510FD19}"/>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C83868A6-EDB2-4325-B5B2-B97FA2576B12}"/>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D9B00F98-8C20-4F08-AA91-EB863047A4B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FB7F922A-B782-4D18-8B2A-C57DD068B5C8}"/>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xmlns="" id="{B396F8A7-0835-4C7C-8C10-4DDC5CFA838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xmlns="" id="{B402738A-7C54-4EF5-8F75-0EF97C551201}"/>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xmlns="" id="{360FD0D5-1EE0-44E5-94FA-358FC12A1EE3}"/>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xmlns="" id="{0094813B-937E-4146-B401-5D3DBC018795}"/>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xmlns="" id="{0B49C5AB-E066-41D1-8E41-688EEF8285D9}"/>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xmlns="" id="{53CE599F-40B0-404C-9E12-E5D602BFBCC4}"/>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xmlns="" id="{2BC73E83-6F64-4FFD-9763-ECCC171A89F8}"/>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xmlns="" id="{1360008A-6D90-42CB-ACE7-1699C55CF836}"/>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xmlns="" id="{8ED5AEBF-2804-4E56-BBD2-FCFEB36A431F}"/>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xmlns="" id="{6A7413EC-6852-4169-A7D5-D38A39621AD7}"/>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xmlns="" id="{56C02915-37BE-4478-AFAF-C673E104FE3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xmlns="" id="{0EF46048-C106-4D1D-8472-4647979E4739}"/>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xmlns="" id="{54507D09-0160-4B2E-AE39-BF3D3AE391F5}"/>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xmlns="" id="{A1DA56B5-0AA5-4281-9508-B2CA56065C0D}"/>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xmlns="" id="{91472A91-2BA2-4720-B7CB-94B96740B678}"/>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xmlns="" id="{78CFFF76-D4C9-4A0B-9D54-7B9C724C4344}"/>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xmlns="" id="{AF31F826-0723-47A4-BA65-C37750619831}"/>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xmlns="" id="{6D079C38-0116-40BF-80CF-FED3F33A2001}"/>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xmlns="" id="{6935F96D-1E38-48DD-8A16-CA2F2BF75B35}"/>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xmlns="" id="{72D97263-C44E-4B31-BCFB-BD8E5F98FA9F}"/>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xmlns="" id="{1A3A9CB8-07D3-4F5C-8518-D794830C3299}"/>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xmlns="" id="{DDDBA77B-0E49-4106-BD30-3BD23B6D1AFB}"/>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xmlns="" id="{3F2F5756-6F2A-4883-B32B-024CB04CE72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xmlns="" id="{076D36A3-C314-46C3-90F2-EE13B6145987}"/>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xmlns="" id="{56B095AA-F7EF-46FB-9E60-560FD692684E}"/>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xmlns="" id="{B4B8C4F8-ECE0-484A-938D-3BF20FC74CE3}"/>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xmlns="" id="{41B2AD3C-1EEF-4B84-A67C-55A23DE06317}"/>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xmlns="" id="{350A2F5D-9CD4-4882-8F50-48002D4459FC}"/>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xmlns="" id="{2F7DB624-E8C0-4585-B166-2DB176F44E79}"/>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xmlns="" id="{5EE58A40-4581-4A49-BA26-D78D26B436DF}"/>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xmlns="" id="{086E11D6-0CD9-46A1-AB9A-F5CE99A68842}"/>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xmlns="" id="{03137B0B-5D06-4516-A4A0-24F7FC1432A7}"/>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xmlns="" id="{EFAA3E62-62F6-4E67-ABA5-88BE3586BDA9}"/>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xmlns="" id="{B8525C49-3978-4DDB-B707-BC1480AD3106}"/>
            </a:ext>
          </a:extLst>
        </xdr:cNvPr>
        <xdr:cNvCxnSpPr/>
      </xdr:nvCxnSpPr>
      <xdr:spPr>
        <a:xfrm flipV="1">
          <a:off x="4086225" y="16779784"/>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xmlns="" id="{122F5906-8EA7-4183-8F88-9574A8FD1859}"/>
            </a:ext>
          </a:extLst>
        </xdr:cNvPr>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xmlns="" id="{B1286DB9-07B8-4948-8D59-6E04166DDCF7}"/>
            </a:ext>
          </a:extLst>
        </xdr:cNvPr>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09" name="【市民会館】&#10;有形固定資産減価償却率最大値テキスト">
          <a:extLst>
            <a:ext uri="{FF2B5EF4-FFF2-40B4-BE49-F238E27FC236}">
              <a16:creationId xmlns:a16="http://schemas.microsoft.com/office/drawing/2014/main" xmlns="" id="{C7E1FB79-A513-42AF-9DDF-BE4A2B7616C5}"/>
            </a:ext>
          </a:extLst>
        </xdr:cNvPr>
        <xdr:cNvSpPr txBox="1"/>
      </xdr:nvSpPr>
      <xdr:spPr>
        <a:xfrm>
          <a:off x="4124960" y="165626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10" name="直線コネクタ 309">
          <a:extLst>
            <a:ext uri="{FF2B5EF4-FFF2-40B4-BE49-F238E27FC236}">
              <a16:creationId xmlns:a16="http://schemas.microsoft.com/office/drawing/2014/main" xmlns="" id="{B7A0DAB7-D764-4BB6-9099-7153696BDF6A}"/>
            </a:ext>
          </a:extLst>
        </xdr:cNvPr>
        <xdr:cNvCxnSpPr/>
      </xdr:nvCxnSpPr>
      <xdr:spPr>
        <a:xfrm>
          <a:off x="4020820" y="16779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311" name="【市民会館】&#10;有形固定資産減価償却率平均値テキスト">
          <a:extLst>
            <a:ext uri="{FF2B5EF4-FFF2-40B4-BE49-F238E27FC236}">
              <a16:creationId xmlns:a16="http://schemas.microsoft.com/office/drawing/2014/main" xmlns="" id="{AC7D475C-5D91-48C5-B0E4-8889CC201AB5}"/>
            </a:ext>
          </a:extLst>
        </xdr:cNvPr>
        <xdr:cNvSpPr txBox="1"/>
      </xdr:nvSpPr>
      <xdr:spPr>
        <a:xfrm>
          <a:off x="4124960" y="17396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12" name="フローチャート: 判断 311">
          <a:extLst>
            <a:ext uri="{FF2B5EF4-FFF2-40B4-BE49-F238E27FC236}">
              <a16:creationId xmlns:a16="http://schemas.microsoft.com/office/drawing/2014/main" xmlns="" id="{F6C232B7-069E-4319-A348-AA66D4C6AD7C}"/>
            </a:ext>
          </a:extLst>
        </xdr:cNvPr>
        <xdr:cNvSpPr/>
      </xdr:nvSpPr>
      <xdr:spPr>
        <a:xfrm>
          <a:off x="4036060" y="17541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13" name="フローチャート: 判断 312">
          <a:extLst>
            <a:ext uri="{FF2B5EF4-FFF2-40B4-BE49-F238E27FC236}">
              <a16:creationId xmlns:a16="http://schemas.microsoft.com/office/drawing/2014/main" xmlns="" id="{24BAA040-3FDB-4555-8827-FA805754CBCC}"/>
            </a:ext>
          </a:extLst>
        </xdr:cNvPr>
        <xdr:cNvSpPr/>
      </xdr:nvSpPr>
      <xdr:spPr>
        <a:xfrm>
          <a:off x="3312160" y="1753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4" name="フローチャート: 判断 313">
          <a:extLst>
            <a:ext uri="{FF2B5EF4-FFF2-40B4-BE49-F238E27FC236}">
              <a16:creationId xmlns:a16="http://schemas.microsoft.com/office/drawing/2014/main" xmlns="" id="{BF683E1E-3B96-4B3B-9D9D-1BC91CC97912}"/>
            </a:ext>
          </a:extLst>
        </xdr:cNvPr>
        <xdr:cNvSpPr/>
      </xdr:nvSpPr>
      <xdr:spPr>
        <a:xfrm>
          <a:off x="251460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15" name="フローチャート: 判断 314">
          <a:extLst>
            <a:ext uri="{FF2B5EF4-FFF2-40B4-BE49-F238E27FC236}">
              <a16:creationId xmlns:a16="http://schemas.microsoft.com/office/drawing/2014/main" xmlns="" id="{777268B3-D1FE-4285-B647-075D8B996E53}"/>
            </a:ext>
          </a:extLst>
        </xdr:cNvPr>
        <xdr:cNvSpPr/>
      </xdr:nvSpPr>
      <xdr:spPr>
        <a:xfrm>
          <a:off x="1739900" y="1749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6" name="フローチャート: 判断 315">
          <a:extLst>
            <a:ext uri="{FF2B5EF4-FFF2-40B4-BE49-F238E27FC236}">
              <a16:creationId xmlns:a16="http://schemas.microsoft.com/office/drawing/2014/main" xmlns="" id="{E99AA3F0-D65F-4873-A25F-EBDD637F06CA}"/>
            </a:ext>
          </a:extLst>
        </xdr:cNvPr>
        <xdr:cNvSpPr/>
      </xdr:nvSpPr>
      <xdr:spPr>
        <a:xfrm>
          <a:off x="965200" y="175040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xmlns="" id="{A1B20011-3809-430A-9D81-7A38675C5438}"/>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xmlns="" id="{879412DC-DFE5-4EC5-8C1A-AA1B95FA5386}"/>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xmlns="" id="{65B006F5-3988-4456-B2A8-35522B50931F}"/>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xmlns="" id="{75984BFF-E790-40F0-A5E4-095A47B48625}"/>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xmlns="" id="{9EAB5D77-6FCC-4C7E-BB57-3CE013A15C01}"/>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64588</xdr:rowOff>
    </xdr:from>
    <xdr:to>
      <xdr:col>24</xdr:col>
      <xdr:colOff>114300</xdr:colOff>
      <xdr:row>106</xdr:row>
      <xdr:rowOff>166188</xdr:rowOff>
    </xdr:to>
    <xdr:sp macro="" textlink="">
      <xdr:nvSpPr>
        <xdr:cNvPr id="322" name="楕円 321">
          <a:extLst>
            <a:ext uri="{FF2B5EF4-FFF2-40B4-BE49-F238E27FC236}">
              <a16:creationId xmlns:a16="http://schemas.microsoft.com/office/drawing/2014/main" xmlns="" id="{1F6C528F-754E-44C5-844D-3C0520018732}"/>
            </a:ext>
          </a:extLst>
        </xdr:cNvPr>
        <xdr:cNvSpPr/>
      </xdr:nvSpPr>
      <xdr:spPr>
        <a:xfrm>
          <a:off x="4036060" y="178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43015</xdr:rowOff>
    </xdr:from>
    <xdr:ext cx="405111" cy="259045"/>
    <xdr:sp macro="" textlink="">
      <xdr:nvSpPr>
        <xdr:cNvPr id="323" name="【市民会館】&#10;有形固定資産減価償却率該当値テキスト">
          <a:extLst>
            <a:ext uri="{FF2B5EF4-FFF2-40B4-BE49-F238E27FC236}">
              <a16:creationId xmlns:a16="http://schemas.microsoft.com/office/drawing/2014/main" xmlns="" id="{D5721767-4299-49A3-80C7-5360550E8CB9}"/>
            </a:ext>
          </a:extLst>
        </xdr:cNvPr>
        <xdr:cNvSpPr txBox="1"/>
      </xdr:nvSpPr>
      <xdr:spPr>
        <a:xfrm>
          <a:off x="4124960" y="1781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35198</xdr:rowOff>
    </xdr:from>
    <xdr:to>
      <xdr:col>20</xdr:col>
      <xdr:colOff>38100</xdr:colOff>
      <xdr:row>106</xdr:row>
      <xdr:rowOff>136798</xdr:rowOff>
    </xdr:to>
    <xdr:sp macro="" textlink="">
      <xdr:nvSpPr>
        <xdr:cNvPr id="324" name="楕円 323">
          <a:extLst>
            <a:ext uri="{FF2B5EF4-FFF2-40B4-BE49-F238E27FC236}">
              <a16:creationId xmlns:a16="http://schemas.microsoft.com/office/drawing/2014/main" xmlns="" id="{CF7A2997-A937-4B5B-A041-2A7AB19FA31F}"/>
            </a:ext>
          </a:extLst>
        </xdr:cNvPr>
        <xdr:cNvSpPr/>
      </xdr:nvSpPr>
      <xdr:spPr>
        <a:xfrm>
          <a:off x="3312160" y="178050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85998</xdr:rowOff>
    </xdr:from>
    <xdr:to>
      <xdr:col>24</xdr:col>
      <xdr:colOff>63500</xdr:colOff>
      <xdr:row>106</xdr:row>
      <xdr:rowOff>115388</xdr:rowOff>
    </xdr:to>
    <xdr:cxnSp macro="">
      <xdr:nvCxnSpPr>
        <xdr:cNvPr id="325" name="直線コネクタ 324">
          <a:extLst>
            <a:ext uri="{FF2B5EF4-FFF2-40B4-BE49-F238E27FC236}">
              <a16:creationId xmlns:a16="http://schemas.microsoft.com/office/drawing/2014/main" xmlns="" id="{CB063E94-A729-43AB-9EAE-AB35247BD601}"/>
            </a:ext>
          </a:extLst>
        </xdr:cNvPr>
        <xdr:cNvCxnSpPr/>
      </xdr:nvCxnSpPr>
      <xdr:spPr>
        <a:xfrm>
          <a:off x="3355340" y="17855838"/>
          <a:ext cx="73152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2539</xdr:rowOff>
    </xdr:from>
    <xdr:to>
      <xdr:col>15</xdr:col>
      <xdr:colOff>101600</xdr:colOff>
      <xdr:row>106</xdr:row>
      <xdr:rowOff>104139</xdr:rowOff>
    </xdr:to>
    <xdr:sp macro="" textlink="">
      <xdr:nvSpPr>
        <xdr:cNvPr id="326" name="楕円 325">
          <a:extLst>
            <a:ext uri="{FF2B5EF4-FFF2-40B4-BE49-F238E27FC236}">
              <a16:creationId xmlns:a16="http://schemas.microsoft.com/office/drawing/2014/main" xmlns="" id="{E88F2B1C-C020-433E-B408-ABAC58A79E80}"/>
            </a:ext>
          </a:extLst>
        </xdr:cNvPr>
        <xdr:cNvSpPr/>
      </xdr:nvSpPr>
      <xdr:spPr>
        <a:xfrm>
          <a:off x="251460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53339</xdr:rowOff>
    </xdr:from>
    <xdr:to>
      <xdr:col>19</xdr:col>
      <xdr:colOff>177800</xdr:colOff>
      <xdr:row>106</xdr:row>
      <xdr:rowOff>85998</xdr:rowOff>
    </xdr:to>
    <xdr:cxnSp macro="">
      <xdr:nvCxnSpPr>
        <xdr:cNvPr id="327" name="直線コネクタ 326">
          <a:extLst>
            <a:ext uri="{FF2B5EF4-FFF2-40B4-BE49-F238E27FC236}">
              <a16:creationId xmlns:a16="http://schemas.microsoft.com/office/drawing/2014/main" xmlns="" id="{AFDE3430-126F-4A41-B6EF-45C13CCC140A}"/>
            </a:ext>
          </a:extLst>
        </xdr:cNvPr>
        <xdr:cNvCxnSpPr/>
      </xdr:nvCxnSpPr>
      <xdr:spPr>
        <a:xfrm>
          <a:off x="2565400" y="17823179"/>
          <a:ext cx="78994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144599</xdr:rowOff>
    </xdr:from>
    <xdr:to>
      <xdr:col>10</xdr:col>
      <xdr:colOff>165100</xdr:colOff>
      <xdr:row>106</xdr:row>
      <xdr:rowOff>74749</xdr:rowOff>
    </xdr:to>
    <xdr:sp macro="" textlink="">
      <xdr:nvSpPr>
        <xdr:cNvPr id="328" name="楕円 327">
          <a:extLst>
            <a:ext uri="{FF2B5EF4-FFF2-40B4-BE49-F238E27FC236}">
              <a16:creationId xmlns:a16="http://schemas.microsoft.com/office/drawing/2014/main" xmlns="" id="{5658180B-1837-4339-9635-C7365AF6137A}"/>
            </a:ext>
          </a:extLst>
        </xdr:cNvPr>
        <xdr:cNvSpPr/>
      </xdr:nvSpPr>
      <xdr:spPr>
        <a:xfrm>
          <a:off x="1739900" y="177467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23949</xdr:rowOff>
    </xdr:from>
    <xdr:to>
      <xdr:col>15</xdr:col>
      <xdr:colOff>50800</xdr:colOff>
      <xdr:row>106</xdr:row>
      <xdr:rowOff>53339</xdr:rowOff>
    </xdr:to>
    <xdr:cxnSp macro="">
      <xdr:nvCxnSpPr>
        <xdr:cNvPr id="329" name="直線コネクタ 328">
          <a:extLst>
            <a:ext uri="{FF2B5EF4-FFF2-40B4-BE49-F238E27FC236}">
              <a16:creationId xmlns:a16="http://schemas.microsoft.com/office/drawing/2014/main" xmlns="" id="{00B0CEDD-C7FB-4983-8A94-2FE27AF66017}"/>
            </a:ext>
          </a:extLst>
        </xdr:cNvPr>
        <xdr:cNvCxnSpPr/>
      </xdr:nvCxnSpPr>
      <xdr:spPr>
        <a:xfrm>
          <a:off x="1790700" y="17793789"/>
          <a:ext cx="7747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107043</xdr:rowOff>
    </xdr:from>
    <xdr:to>
      <xdr:col>6</xdr:col>
      <xdr:colOff>38100</xdr:colOff>
      <xdr:row>106</xdr:row>
      <xdr:rowOff>37193</xdr:rowOff>
    </xdr:to>
    <xdr:sp macro="" textlink="">
      <xdr:nvSpPr>
        <xdr:cNvPr id="330" name="楕円 329">
          <a:extLst>
            <a:ext uri="{FF2B5EF4-FFF2-40B4-BE49-F238E27FC236}">
              <a16:creationId xmlns:a16="http://schemas.microsoft.com/office/drawing/2014/main" xmlns="" id="{70D18276-FA05-42BE-A0CC-54E7C5F4342E}"/>
            </a:ext>
          </a:extLst>
        </xdr:cNvPr>
        <xdr:cNvSpPr/>
      </xdr:nvSpPr>
      <xdr:spPr>
        <a:xfrm>
          <a:off x="965200" y="177092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157843</xdr:rowOff>
    </xdr:from>
    <xdr:to>
      <xdr:col>10</xdr:col>
      <xdr:colOff>114300</xdr:colOff>
      <xdr:row>106</xdr:row>
      <xdr:rowOff>23949</xdr:rowOff>
    </xdr:to>
    <xdr:cxnSp macro="">
      <xdr:nvCxnSpPr>
        <xdr:cNvPr id="331" name="直線コネクタ 330">
          <a:extLst>
            <a:ext uri="{FF2B5EF4-FFF2-40B4-BE49-F238E27FC236}">
              <a16:creationId xmlns:a16="http://schemas.microsoft.com/office/drawing/2014/main" xmlns="" id="{85A43AFB-D43F-4570-B3EB-BD80EEB4325F}"/>
            </a:ext>
          </a:extLst>
        </xdr:cNvPr>
        <xdr:cNvCxnSpPr/>
      </xdr:nvCxnSpPr>
      <xdr:spPr>
        <a:xfrm>
          <a:off x="1008380" y="17760043"/>
          <a:ext cx="78232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332" name="n_1aveValue【市民会館】&#10;有形固定資産減価償却率">
          <a:extLst>
            <a:ext uri="{FF2B5EF4-FFF2-40B4-BE49-F238E27FC236}">
              <a16:creationId xmlns:a16="http://schemas.microsoft.com/office/drawing/2014/main" xmlns="" id="{8364BCCF-C204-4EB9-AA3F-A73B24811CDA}"/>
            </a:ext>
          </a:extLst>
        </xdr:cNvPr>
        <xdr:cNvSpPr txBox="1"/>
      </xdr:nvSpPr>
      <xdr:spPr>
        <a:xfrm>
          <a:off x="3170564" y="1731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33" name="n_2aveValue【市民会館】&#10;有形固定資産減価償却率">
          <a:extLst>
            <a:ext uri="{FF2B5EF4-FFF2-40B4-BE49-F238E27FC236}">
              <a16:creationId xmlns:a16="http://schemas.microsoft.com/office/drawing/2014/main" xmlns="" id="{CEB6393F-8AA5-4112-9473-23CD880669D3}"/>
            </a:ext>
          </a:extLst>
        </xdr:cNvPr>
        <xdr:cNvSpPr txBox="1"/>
      </xdr:nvSpPr>
      <xdr:spPr>
        <a:xfrm>
          <a:off x="2385704" y="172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334" name="n_3aveValue【市民会館】&#10;有形固定資産減価償却率">
          <a:extLst>
            <a:ext uri="{FF2B5EF4-FFF2-40B4-BE49-F238E27FC236}">
              <a16:creationId xmlns:a16="http://schemas.microsoft.com/office/drawing/2014/main" xmlns="" id="{D18A5105-C546-46DF-B6E4-A1CE71959034}"/>
            </a:ext>
          </a:extLst>
        </xdr:cNvPr>
        <xdr:cNvSpPr txBox="1"/>
      </xdr:nvSpPr>
      <xdr:spPr>
        <a:xfrm>
          <a:off x="1611004"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335" name="n_4aveValue【市民会館】&#10;有形固定資産減価償却率">
          <a:extLst>
            <a:ext uri="{FF2B5EF4-FFF2-40B4-BE49-F238E27FC236}">
              <a16:creationId xmlns:a16="http://schemas.microsoft.com/office/drawing/2014/main" xmlns="" id="{63E8FB6B-C7DE-4E9C-B317-93699A64BA39}"/>
            </a:ext>
          </a:extLst>
        </xdr:cNvPr>
        <xdr:cNvSpPr txBox="1"/>
      </xdr:nvSpPr>
      <xdr:spPr>
        <a:xfrm>
          <a:off x="836304" y="1728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127925</xdr:rowOff>
    </xdr:from>
    <xdr:ext cx="405111" cy="259045"/>
    <xdr:sp macro="" textlink="">
      <xdr:nvSpPr>
        <xdr:cNvPr id="336" name="n_1mainValue【市民会館】&#10;有形固定資産減価償却率">
          <a:extLst>
            <a:ext uri="{FF2B5EF4-FFF2-40B4-BE49-F238E27FC236}">
              <a16:creationId xmlns:a16="http://schemas.microsoft.com/office/drawing/2014/main" xmlns="" id="{5A8CBCAE-D883-4BB2-ACEF-C88483BF5C48}"/>
            </a:ext>
          </a:extLst>
        </xdr:cNvPr>
        <xdr:cNvSpPr txBox="1"/>
      </xdr:nvSpPr>
      <xdr:spPr>
        <a:xfrm>
          <a:off x="3170564" y="1789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95266</xdr:rowOff>
    </xdr:from>
    <xdr:ext cx="405111" cy="259045"/>
    <xdr:sp macro="" textlink="">
      <xdr:nvSpPr>
        <xdr:cNvPr id="337" name="n_2mainValue【市民会館】&#10;有形固定資産減価償却率">
          <a:extLst>
            <a:ext uri="{FF2B5EF4-FFF2-40B4-BE49-F238E27FC236}">
              <a16:creationId xmlns:a16="http://schemas.microsoft.com/office/drawing/2014/main" xmlns="" id="{950D9474-C139-4F74-8935-CD9D3791CFA7}"/>
            </a:ext>
          </a:extLst>
        </xdr:cNvPr>
        <xdr:cNvSpPr txBox="1"/>
      </xdr:nvSpPr>
      <xdr:spPr>
        <a:xfrm>
          <a:off x="2385704" y="17865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65876</xdr:rowOff>
    </xdr:from>
    <xdr:ext cx="405111" cy="259045"/>
    <xdr:sp macro="" textlink="">
      <xdr:nvSpPr>
        <xdr:cNvPr id="338" name="n_3mainValue【市民会館】&#10;有形固定資産減価償却率">
          <a:extLst>
            <a:ext uri="{FF2B5EF4-FFF2-40B4-BE49-F238E27FC236}">
              <a16:creationId xmlns:a16="http://schemas.microsoft.com/office/drawing/2014/main" xmlns="" id="{09E16527-E23E-4FF0-9755-D9905D20AA0E}"/>
            </a:ext>
          </a:extLst>
        </xdr:cNvPr>
        <xdr:cNvSpPr txBox="1"/>
      </xdr:nvSpPr>
      <xdr:spPr>
        <a:xfrm>
          <a:off x="1611004" y="1783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28320</xdr:rowOff>
    </xdr:from>
    <xdr:ext cx="405111" cy="259045"/>
    <xdr:sp macro="" textlink="">
      <xdr:nvSpPr>
        <xdr:cNvPr id="339" name="n_4mainValue【市民会館】&#10;有形固定資産減価償却率">
          <a:extLst>
            <a:ext uri="{FF2B5EF4-FFF2-40B4-BE49-F238E27FC236}">
              <a16:creationId xmlns:a16="http://schemas.microsoft.com/office/drawing/2014/main" xmlns="" id="{F1D55B69-3894-48F1-A1EA-D5A0FCCF16B4}"/>
            </a:ext>
          </a:extLst>
        </xdr:cNvPr>
        <xdr:cNvSpPr txBox="1"/>
      </xdr:nvSpPr>
      <xdr:spPr>
        <a:xfrm>
          <a:off x="836304" y="1779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xmlns="" id="{8BDED5B1-E2C4-4875-823A-DC37324D84E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xmlns="" id="{E83136FD-5DD4-4A9F-9139-2A36FC425468}"/>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xmlns="" id="{7ACB8EDA-2C11-422E-A643-8858420669B8}"/>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xmlns="" id="{17BB0BDC-6A9C-45AB-A947-1473B291FCE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xmlns="" id="{3842FC85-A2DF-4281-8D42-AE9A068DC64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xmlns="" id="{59AB2D4B-57CC-4775-BD7B-1465E1F650F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xmlns="" id="{BE0025F2-8CE6-4354-86D4-537E35E4A0C6}"/>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xmlns="" id="{8F548CF9-33AD-4F8C-8858-77C16CE13C9E}"/>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xmlns="" id="{71FD4363-46F2-43A5-AD43-780D16821F48}"/>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xmlns="" id="{19703ADC-5B1D-4E73-AD3C-1F8D6332313C}"/>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xmlns="" id="{C888720C-01B2-428E-98AC-7BF031AD6BB1}"/>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xmlns="" id="{D42DFBD3-B0D7-4C67-8DDD-D5F00D82A0CA}"/>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xmlns="" id="{5809A762-C24E-4228-8EEA-C415C7D0B261}"/>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xmlns="" id="{BE28BC42-CB3E-4C12-A5EF-2A6B1FCC5326}"/>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xmlns="" id="{67F056BD-73C4-40F0-B8D0-B9ADB62CF69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xmlns="" id="{AB4A9E0B-EF70-4E87-93C6-57BAD7BEA6E8}"/>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xmlns="" id="{4502B91B-C8B2-4FA3-8743-17A12B27A789}"/>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xmlns="" id="{CAF9C728-CEB5-418B-A614-B3662D3718A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xmlns="" id="{ADFA6A29-94CA-4F7C-9FDA-11A2B5DDEC41}"/>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xmlns="" id="{4A1DFEB6-78D9-42EB-AD29-B9A33B63F6EC}"/>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xmlns="" id="{8BAF1E15-42F8-4CAA-9AE8-24D0BD7971E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xmlns="" id="{D1AD7EA5-785E-47E6-986B-ACC194474DA2}"/>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xmlns="" id="{C2C4F363-7AB1-481E-931F-62D2B3FC2552}"/>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363" name="直線コネクタ 362">
          <a:extLst>
            <a:ext uri="{FF2B5EF4-FFF2-40B4-BE49-F238E27FC236}">
              <a16:creationId xmlns:a16="http://schemas.microsoft.com/office/drawing/2014/main" xmlns="" id="{0B6EC17F-5B6D-4B58-A1C5-E36B0CB73016}"/>
            </a:ext>
          </a:extLst>
        </xdr:cNvPr>
        <xdr:cNvCxnSpPr/>
      </xdr:nvCxnSpPr>
      <xdr:spPr>
        <a:xfrm flipV="1">
          <a:off x="9219565" y="1702498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64" name="【市民会館】&#10;一人当たり面積最小値テキスト">
          <a:extLst>
            <a:ext uri="{FF2B5EF4-FFF2-40B4-BE49-F238E27FC236}">
              <a16:creationId xmlns:a16="http://schemas.microsoft.com/office/drawing/2014/main" xmlns="" id="{E3529C47-352F-473B-9B99-7F6A385BAB04}"/>
            </a:ext>
          </a:extLst>
        </xdr:cNvPr>
        <xdr:cNvSpPr txBox="1"/>
      </xdr:nvSpPr>
      <xdr:spPr>
        <a:xfrm>
          <a:off x="9258300" y="182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65" name="直線コネクタ 364">
          <a:extLst>
            <a:ext uri="{FF2B5EF4-FFF2-40B4-BE49-F238E27FC236}">
              <a16:creationId xmlns:a16="http://schemas.microsoft.com/office/drawing/2014/main" xmlns="" id="{BADAB4FD-DE33-4801-AE5B-75BA841826D9}"/>
            </a:ext>
          </a:extLst>
        </xdr:cNvPr>
        <xdr:cNvCxnSpPr/>
      </xdr:nvCxnSpPr>
      <xdr:spPr>
        <a:xfrm>
          <a:off x="9154160" y="18240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66" name="【市民会館】&#10;一人当たり面積最大値テキスト">
          <a:extLst>
            <a:ext uri="{FF2B5EF4-FFF2-40B4-BE49-F238E27FC236}">
              <a16:creationId xmlns:a16="http://schemas.microsoft.com/office/drawing/2014/main" xmlns="" id="{5BEEA871-3356-42ED-8B82-2C51767530E7}"/>
            </a:ext>
          </a:extLst>
        </xdr:cNvPr>
        <xdr:cNvSpPr txBox="1"/>
      </xdr:nvSpPr>
      <xdr:spPr>
        <a:xfrm>
          <a:off x="9258300" y="1680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67" name="直線コネクタ 366">
          <a:extLst>
            <a:ext uri="{FF2B5EF4-FFF2-40B4-BE49-F238E27FC236}">
              <a16:creationId xmlns:a16="http://schemas.microsoft.com/office/drawing/2014/main" xmlns="" id="{B0C8612B-803D-4116-BA8B-A93D58409507}"/>
            </a:ext>
          </a:extLst>
        </xdr:cNvPr>
        <xdr:cNvCxnSpPr/>
      </xdr:nvCxnSpPr>
      <xdr:spPr>
        <a:xfrm>
          <a:off x="9154160" y="17024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368" name="【市民会館】&#10;一人当たり面積平均値テキスト">
          <a:extLst>
            <a:ext uri="{FF2B5EF4-FFF2-40B4-BE49-F238E27FC236}">
              <a16:creationId xmlns:a16="http://schemas.microsoft.com/office/drawing/2014/main" xmlns="" id="{BD99F41B-A350-4F29-BE90-4E6E88F67E0A}"/>
            </a:ext>
          </a:extLst>
        </xdr:cNvPr>
        <xdr:cNvSpPr txBox="1"/>
      </xdr:nvSpPr>
      <xdr:spPr>
        <a:xfrm>
          <a:off x="9258300" y="1790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369" name="フローチャート: 判断 368">
          <a:extLst>
            <a:ext uri="{FF2B5EF4-FFF2-40B4-BE49-F238E27FC236}">
              <a16:creationId xmlns:a16="http://schemas.microsoft.com/office/drawing/2014/main" xmlns="" id="{740CE1F0-8639-41BB-815A-6A4FC435F6F7}"/>
            </a:ext>
          </a:extLst>
        </xdr:cNvPr>
        <xdr:cNvSpPr/>
      </xdr:nvSpPr>
      <xdr:spPr>
        <a:xfrm>
          <a:off x="9192260" y="179304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370" name="フローチャート: 判断 369">
          <a:extLst>
            <a:ext uri="{FF2B5EF4-FFF2-40B4-BE49-F238E27FC236}">
              <a16:creationId xmlns:a16="http://schemas.microsoft.com/office/drawing/2014/main" xmlns="" id="{986AB895-A2DE-4376-AA96-A8D9D47EDBB5}"/>
            </a:ext>
          </a:extLst>
        </xdr:cNvPr>
        <xdr:cNvSpPr/>
      </xdr:nvSpPr>
      <xdr:spPr>
        <a:xfrm>
          <a:off x="8445500" y="17930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71" name="フローチャート: 判断 370">
          <a:extLst>
            <a:ext uri="{FF2B5EF4-FFF2-40B4-BE49-F238E27FC236}">
              <a16:creationId xmlns:a16="http://schemas.microsoft.com/office/drawing/2014/main" xmlns="" id="{C6FEAADE-CC0A-4B88-A6C8-B22EF3251528}"/>
            </a:ext>
          </a:extLst>
        </xdr:cNvPr>
        <xdr:cNvSpPr/>
      </xdr:nvSpPr>
      <xdr:spPr>
        <a:xfrm>
          <a:off x="7670800" y="179133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372" name="フローチャート: 判断 371">
          <a:extLst>
            <a:ext uri="{FF2B5EF4-FFF2-40B4-BE49-F238E27FC236}">
              <a16:creationId xmlns:a16="http://schemas.microsoft.com/office/drawing/2014/main" xmlns="" id="{E0F5E3A7-00AB-4746-83DD-6EEB2207B66C}"/>
            </a:ext>
          </a:extLst>
        </xdr:cNvPr>
        <xdr:cNvSpPr/>
      </xdr:nvSpPr>
      <xdr:spPr>
        <a:xfrm>
          <a:off x="6873240" y="1792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373" name="フローチャート: 判断 372">
          <a:extLst>
            <a:ext uri="{FF2B5EF4-FFF2-40B4-BE49-F238E27FC236}">
              <a16:creationId xmlns:a16="http://schemas.microsoft.com/office/drawing/2014/main" xmlns="" id="{7DA78AF9-DFDD-406E-B38F-F71C7A252C30}"/>
            </a:ext>
          </a:extLst>
        </xdr:cNvPr>
        <xdr:cNvSpPr/>
      </xdr:nvSpPr>
      <xdr:spPr>
        <a:xfrm>
          <a:off x="6098540" y="1794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xmlns="" id="{11716BB6-D471-4CEC-8507-43B9FE33F554}"/>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xmlns="" id="{7EA0B2B0-B808-42B4-BC3D-32A4DDCA823C}"/>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15603C74-3815-46B1-9F20-B3C2D3D08D67}"/>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BCF7CD85-C2B9-4D58-B862-79DB34550F72}"/>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xmlns="" id="{14089463-E18E-4B91-8E31-D93F259E3C7D}"/>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128270</xdr:rowOff>
    </xdr:from>
    <xdr:to>
      <xdr:col>55</xdr:col>
      <xdr:colOff>50800</xdr:colOff>
      <xdr:row>107</xdr:row>
      <xdr:rowOff>58420</xdr:rowOff>
    </xdr:to>
    <xdr:sp macro="" textlink="">
      <xdr:nvSpPr>
        <xdr:cNvPr id="379" name="楕円 378">
          <a:extLst>
            <a:ext uri="{FF2B5EF4-FFF2-40B4-BE49-F238E27FC236}">
              <a16:creationId xmlns:a16="http://schemas.microsoft.com/office/drawing/2014/main" xmlns="" id="{D24FFC8F-5111-425B-BF0A-D503706EA5C1}"/>
            </a:ext>
          </a:extLst>
        </xdr:cNvPr>
        <xdr:cNvSpPr/>
      </xdr:nvSpPr>
      <xdr:spPr>
        <a:xfrm>
          <a:off x="9192260" y="17898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151147</xdr:rowOff>
    </xdr:from>
    <xdr:ext cx="469744" cy="259045"/>
    <xdr:sp macro="" textlink="">
      <xdr:nvSpPr>
        <xdr:cNvPr id="380" name="【市民会館】&#10;一人当たり面積該当値テキスト">
          <a:extLst>
            <a:ext uri="{FF2B5EF4-FFF2-40B4-BE49-F238E27FC236}">
              <a16:creationId xmlns:a16="http://schemas.microsoft.com/office/drawing/2014/main" xmlns="" id="{F87B8837-BFA0-4FFD-9976-F2BBA0167236}"/>
            </a:ext>
          </a:extLst>
        </xdr:cNvPr>
        <xdr:cNvSpPr txBox="1"/>
      </xdr:nvSpPr>
      <xdr:spPr>
        <a:xfrm>
          <a:off x="9258300"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130175</xdr:rowOff>
    </xdr:from>
    <xdr:to>
      <xdr:col>50</xdr:col>
      <xdr:colOff>165100</xdr:colOff>
      <xdr:row>107</xdr:row>
      <xdr:rowOff>60325</xdr:rowOff>
    </xdr:to>
    <xdr:sp macro="" textlink="">
      <xdr:nvSpPr>
        <xdr:cNvPr id="381" name="楕円 380">
          <a:extLst>
            <a:ext uri="{FF2B5EF4-FFF2-40B4-BE49-F238E27FC236}">
              <a16:creationId xmlns:a16="http://schemas.microsoft.com/office/drawing/2014/main" xmlns="" id="{0767A2DD-54B2-4731-B234-5C8679D362DF}"/>
            </a:ext>
          </a:extLst>
        </xdr:cNvPr>
        <xdr:cNvSpPr/>
      </xdr:nvSpPr>
      <xdr:spPr>
        <a:xfrm>
          <a:off x="8445500" y="17900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xdr:rowOff>
    </xdr:from>
    <xdr:to>
      <xdr:col>55</xdr:col>
      <xdr:colOff>0</xdr:colOff>
      <xdr:row>107</xdr:row>
      <xdr:rowOff>9525</xdr:rowOff>
    </xdr:to>
    <xdr:cxnSp macro="">
      <xdr:nvCxnSpPr>
        <xdr:cNvPr id="382" name="直線コネクタ 381">
          <a:extLst>
            <a:ext uri="{FF2B5EF4-FFF2-40B4-BE49-F238E27FC236}">
              <a16:creationId xmlns:a16="http://schemas.microsoft.com/office/drawing/2014/main" xmlns="" id="{76D78A9A-391D-42F8-9A5A-84A052CF2B4F}"/>
            </a:ext>
          </a:extLst>
        </xdr:cNvPr>
        <xdr:cNvCxnSpPr/>
      </xdr:nvCxnSpPr>
      <xdr:spPr>
        <a:xfrm flipV="1">
          <a:off x="8496300" y="17945100"/>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130175</xdr:rowOff>
    </xdr:from>
    <xdr:to>
      <xdr:col>46</xdr:col>
      <xdr:colOff>38100</xdr:colOff>
      <xdr:row>107</xdr:row>
      <xdr:rowOff>60325</xdr:rowOff>
    </xdr:to>
    <xdr:sp macro="" textlink="">
      <xdr:nvSpPr>
        <xdr:cNvPr id="383" name="楕円 382">
          <a:extLst>
            <a:ext uri="{FF2B5EF4-FFF2-40B4-BE49-F238E27FC236}">
              <a16:creationId xmlns:a16="http://schemas.microsoft.com/office/drawing/2014/main" xmlns="" id="{5D4CB89D-EB33-49FE-B3ED-447E4A62CA14}"/>
            </a:ext>
          </a:extLst>
        </xdr:cNvPr>
        <xdr:cNvSpPr/>
      </xdr:nvSpPr>
      <xdr:spPr>
        <a:xfrm>
          <a:off x="7670800" y="179000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xdr:rowOff>
    </xdr:from>
    <xdr:to>
      <xdr:col>50</xdr:col>
      <xdr:colOff>114300</xdr:colOff>
      <xdr:row>107</xdr:row>
      <xdr:rowOff>9525</xdr:rowOff>
    </xdr:to>
    <xdr:cxnSp macro="">
      <xdr:nvCxnSpPr>
        <xdr:cNvPr id="384" name="直線コネクタ 383">
          <a:extLst>
            <a:ext uri="{FF2B5EF4-FFF2-40B4-BE49-F238E27FC236}">
              <a16:creationId xmlns:a16="http://schemas.microsoft.com/office/drawing/2014/main" xmlns="" id="{26037C04-149A-4741-866F-EDB58AA624E1}"/>
            </a:ext>
          </a:extLst>
        </xdr:cNvPr>
        <xdr:cNvCxnSpPr/>
      </xdr:nvCxnSpPr>
      <xdr:spPr>
        <a:xfrm>
          <a:off x="7713980" y="1794700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130175</xdr:rowOff>
    </xdr:from>
    <xdr:to>
      <xdr:col>41</xdr:col>
      <xdr:colOff>101600</xdr:colOff>
      <xdr:row>107</xdr:row>
      <xdr:rowOff>60325</xdr:rowOff>
    </xdr:to>
    <xdr:sp macro="" textlink="">
      <xdr:nvSpPr>
        <xdr:cNvPr id="385" name="楕円 384">
          <a:extLst>
            <a:ext uri="{FF2B5EF4-FFF2-40B4-BE49-F238E27FC236}">
              <a16:creationId xmlns:a16="http://schemas.microsoft.com/office/drawing/2014/main" xmlns="" id="{D247748E-CA96-4507-B739-57CE1D9DE502}"/>
            </a:ext>
          </a:extLst>
        </xdr:cNvPr>
        <xdr:cNvSpPr/>
      </xdr:nvSpPr>
      <xdr:spPr>
        <a:xfrm>
          <a:off x="6873240" y="17900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9525</xdr:rowOff>
    </xdr:from>
    <xdr:to>
      <xdr:col>45</xdr:col>
      <xdr:colOff>177800</xdr:colOff>
      <xdr:row>107</xdr:row>
      <xdr:rowOff>9525</xdr:rowOff>
    </xdr:to>
    <xdr:cxnSp macro="">
      <xdr:nvCxnSpPr>
        <xdr:cNvPr id="386" name="直線コネクタ 385">
          <a:extLst>
            <a:ext uri="{FF2B5EF4-FFF2-40B4-BE49-F238E27FC236}">
              <a16:creationId xmlns:a16="http://schemas.microsoft.com/office/drawing/2014/main" xmlns="" id="{01010D26-346F-41AA-9CDF-75887740DD7C}"/>
            </a:ext>
          </a:extLst>
        </xdr:cNvPr>
        <xdr:cNvCxnSpPr/>
      </xdr:nvCxnSpPr>
      <xdr:spPr>
        <a:xfrm>
          <a:off x="6924040" y="1794700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132080</xdr:rowOff>
    </xdr:from>
    <xdr:to>
      <xdr:col>36</xdr:col>
      <xdr:colOff>165100</xdr:colOff>
      <xdr:row>107</xdr:row>
      <xdr:rowOff>62230</xdr:rowOff>
    </xdr:to>
    <xdr:sp macro="" textlink="">
      <xdr:nvSpPr>
        <xdr:cNvPr id="387" name="楕円 386">
          <a:extLst>
            <a:ext uri="{FF2B5EF4-FFF2-40B4-BE49-F238E27FC236}">
              <a16:creationId xmlns:a16="http://schemas.microsoft.com/office/drawing/2014/main" xmlns="" id="{C7BC4E72-3B47-4C36-B35F-FE7C2101EA5F}"/>
            </a:ext>
          </a:extLst>
        </xdr:cNvPr>
        <xdr:cNvSpPr/>
      </xdr:nvSpPr>
      <xdr:spPr>
        <a:xfrm>
          <a:off x="6098540" y="1790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9525</xdr:rowOff>
    </xdr:from>
    <xdr:to>
      <xdr:col>41</xdr:col>
      <xdr:colOff>50800</xdr:colOff>
      <xdr:row>107</xdr:row>
      <xdr:rowOff>11430</xdr:rowOff>
    </xdr:to>
    <xdr:cxnSp macro="">
      <xdr:nvCxnSpPr>
        <xdr:cNvPr id="388" name="直線コネクタ 387">
          <a:extLst>
            <a:ext uri="{FF2B5EF4-FFF2-40B4-BE49-F238E27FC236}">
              <a16:creationId xmlns:a16="http://schemas.microsoft.com/office/drawing/2014/main" xmlns="" id="{C14E7F5E-EDCE-4D03-9A87-81339A7578BA}"/>
            </a:ext>
          </a:extLst>
        </xdr:cNvPr>
        <xdr:cNvCxnSpPr/>
      </xdr:nvCxnSpPr>
      <xdr:spPr>
        <a:xfrm flipV="1">
          <a:off x="6149340" y="17947005"/>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389" name="n_1aveValue【市民会館】&#10;一人当たり面積">
          <a:extLst>
            <a:ext uri="{FF2B5EF4-FFF2-40B4-BE49-F238E27FC236}">
              <a16:creationId xmlns:a16="http://schemas.microsoft.com/office/drawing/2014/main" xmlns="" id="{0CB1A4F2-B3EF-496F-A8F8-B03B8537DF3A}"/>
            </a:ext>
          </a:extLst>
        </xdr:cNvPr>
        <xdr:cNvSpPr txBox="1"/>
      </xdr:nvSpPr>
      <xdr:spPr>
        <a:xfrm>
          <a:off x="8271587" y="1801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390" name="n_2aveValue【市民会館】&#10;一人当たり面積">
          <a:extLst>
            <a:ext uri="{FF2B5EF4-FFF2-40B4-BE49-F238E27FC236}">
              <a16:creationId xmlns:a16="http://schemas.microsoft.com/office/drawing/2014/main" xmlns="" id="{D1E33EF9-F076-4461-94EA-D07F553CE9D7}"/>
            </a:ext>
          </a:extLst>
        </xdr:cNvPr>
        <xdr:cNvSpPr txBox="1"/>
      </xdr:nvSpPr>
      <xdr:spPr>
        <a:xfrm>
          <a:off x="7509587" y="1800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391" name="n_3aveValue【市民会館】&#10;一人当たり面積">
          <a:extLst>
            <a:ext uri="{FF2B5EF4-FFF2-40B4-BE49-F238E27FC236}">
              <a16:creationId xmlns:a16="http://schemas.microsoft.com/office/drawing/2014/main" xmlns="" id="{5DAD3F57-7C46-4E7E-98BF-6D060B038299}"/>
            </a:ext>
          </a:extLst>
        </xdr:cNvPr>
        <xdr:cNvSpPr txBox="1"/>
      </xdr:nvSpPr>
      <xdr:spPr>
        <a:xfrm>
          <a:off x="6712027" y="180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392" name="n_4aveValue【市民会館】&#10;一人当たり面積">
          <a:extLst>
            <a:ext uri="{FF2B5EF4-FFF2-40B4-BE49-F238E27FC236}">
              <a16:creationId xmlns:a16="http://schemas.microsoft.com/office/drawing/2014/main" xmlns="" id="{693F1756-49AA-4445-85BA-FB9D8E5D7A51}"/>
            </a:ext>
          </a:extLst>
        </xdr:cNvPr>
        <xdr:cNvSpPr txBox="1"/>
      </xdr:nvSpPr>
      <xdr:spPr>
        <a:xfrm>
          <a:off x="5937327" y="180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76852</xdr:rowOff>
    </xdr:from>
    <xdr:ext cx="469744" cy="259045"/>
    <xdr:sp macro="" textlink="">
      <xdr:nvSpPr>
        <xdr:cNvPr id="393" name="n_1mainValue【市民会館】&#10;一人当たり面積">
          <a:extLst>
            <a:ext uri="{FF2B5EF4-FFF2-40B4-BE49-F238E27FC236}">
              <a16:creationId xmlns:a16="http://schemas.microsoft.com/office/drawing/2014/main" xmlns="" id="{BF92404A-EC25-4EE3-B50F-2A442A3A4DD6}"/>
            </a:ext>
          </a:extLst>
        </xdr:cNvPr>
        <xdr:cNvSpPr txBox="1"/>
      </xdr:nvSpPr>
      <xdr:spPr>
        <a:xfrm>
          <a:off x="8271587" y="1767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76852</xdr:rowOff>
    </xdr:from>
    <xdr:ext cx="469744" cy="259045"/>
    <xdr:sp macro="" textlink="">
      <xdr:nvSpPr>
        <xdr:cNvPr id="394" name="n_2mainValue【市民会館】&#10;一人当たり面積">
          <a:extLst>
            <a:ext uri="{FF2B5EF4-FFF2-40B4-BE49-F238E27FC236}">
              <a16:creationId xmlns:a16="http://schemas.microsoft.com/office/drawing/2014/main" xmlns="" id="{E21107EF-BD17-4F19-8682-9B18C0C8178A}"/>
            </a:ext>
          </a:extLst>
        </xdr:cNvPr>
        <xdr:cNvSpPr txBox="1"/>
      </xdr:nvSpPr>
      <xdr:spPr>
        <a:xfrm>
          <a:off x="7509587" y="1767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76852</xdr:rowOff>
    </xdr:from>
    <xdr:ext cx="469744" cy="259045"/>
    <xdr:sp macro="" textlink="">
      <xdr:nvSpPr>
        <xdr:cNvPr id="395" name="n_3mainValue【市民会館】&#10;一人当たり面積">
          <a:extLst>
            <a:ext uri="{FF2B5EF4-FFF2-40B4-BE49-F238E27FC236}">
              <a16:creationId xmlns:a16="http://schemas.microsoft.com/office/drawing/2014/main" xmlns="" id="{88744CD3-38A2-4177-89ED-31160EC21015}"/>
            </a:ext>
          </a:extLst>
        </xdr:cNvPr>
        <xdr:cNvSpPr txBox="1"/>
      </xdr:nvSpPr>
      <xdr:spPr>
        <a:xfrm>
          <a:off x="6712027" y="1767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78757</xdr:rowOff>
    </xdr:from>
    <xdr:ext cx="469744" cy="259045"/>
    <xdr:sp macro="" textlink="">
      <xdr:nvSpPr>
        <xdr:cNvPr id="396" name="n_4mainValue【市民会館】&#10;一人当たり面積">
          <a:extLst>
            <a:ext uri="{FF2B5EF4-FFF2-40B4-BE49-F238E27FC236}">
              <a16:creationId xmlns:a16="http://schemas.microsoft.com/office/drawing/2014/main" xmlns="" id="{C19727F5-C197-4B46-98BD-504C18C68640}"/>
            </a:ext>
          </a:extLst>
        </xdr:cNvPr>
        <xdr:cNvSpPr txBox="1"/>
      </xdr:nvSpPr>
      <xdr:spPr>
        <a:xfrm>
          <a:off x="59373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xmlns="" id="{7DC2BCF2-99E0-4C23-AB53-A45071BF123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xmlns="" id="{A8E3B51F-8F39-4110-8006-B237D8ED6123}"/>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xmlns="" id="{E476C99F-0156-4EFC-AC64-FA6E89178CB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xmlns="" id="{3E64FB7B-DD9E-4300-8CE9-BB87CDDBD16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xmlns="" id="{6B92DCA0-1675-4353-ACFF-FF0565D1AE87}"/>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xmlns="" id="{A63930EF-49F6-4AD6-A896-BB2FC6205758}"/>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xmlns="" id="{D6AAD418-374C-4AF1-B772-7AE0CD95A28D}"/>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xmlns="" id="{2721B8E5-473D-4B07-B2BD-AE11C8950DD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xmlns="" id="{294B9735-6620-4023-835E-FE701AA4C266}"/>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xmlns="" id="{3A30C872-3E60-4311-884C-43F8DB53A956}"/>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xmlns="" id="{C078D3B4-FB32-4F14-BAB6-0AD90BFF68FE}"/>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xmlns="" id="{79CE5A86-D2F7-4865-AC1D-2AB3CC84B2FC}"/>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xmlns="" id="{7A394EC6-9CC7-4F8A-B2B2-30038E2C103E}"/>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xmlns="" id="{41C87468-75F0-4E0C-AFF5-84BEDF6F885D}"/>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xmlns="" id="{EC2A2422-E8EA-458F-852C-1797AFC08497}"/>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xmlns="" id="{811B4ACA-CFD0-47A1-88DC-469E3ACEFE16}"/>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xmlns="" id="{D2485C18-49D9-4080-856D-1897C19E015A}"/>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xmlns="" id="{86445DB4-43B0-4735-853F-DD329838B956}"/>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xmlns="" id="{281A47E9-B4A2-42CC-ABE8-6DD029F0A2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xmlns="" id="{CEA9C039-77D9-40B6-AD89-5B302072951A}"/>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xmlns="" id="{52E280D2-CE34-4929-8FE3-C64836E4521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xmlns="" id="{939B2C2F-74B9-48C5-9675-9C6641CE3A88}"/>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xmlns="" id="{37FB98B0-0397-4306-B37E-A815946A033A}"/>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xmlns="" id="{C32D9929-5B2C-499F-98BC-C85E6AD7BAA9}"/>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xmlns="" id="{282ACCDE-A020-4ECE-A9EE-E7D8C4E642C7}"/>
            </a:ext>
          </a:extLst>
        </xdr:cNvPr>
        <xdr:cNvCxnSpPr/>
      </xdr:nvCxnSpPr>
      <xdr:spPr>
        <a:xfrm flipV="1">
          <a:off x="14375764" y="552831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一般廃棄物処理施設】&#10;有形固定資産減価償却率最小値テキスト">
          <a:extLst>
            <a:ext uri="{FF2B5EF4-FFF2-40B4-BE49-F238E27FC236}">
              <a16:creationId xmlns:a16="http://schemas.microsoft.com/office/drawing/2014/main" xmlns="" id="{C6C783E1-4EE0-44E8-A72F-63A45458ED89}"/>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xmlns="" id="{920CD2BC-E938-4C5E-8500-979E62BD18CA}"/>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4" name="【一般廃棄物処理施設】&#10;有形固定資産減価償却率最大値テキスト">
          <a:extLst>
            <a:ext uri="{FF2B5EF4-FFF2-40B4-BE49-F238E27FC236}">
              <a16:creationId xmlns:a16="http://schemas.microsoft.com/office/drawing/2014/main" xmlns="" id="{7F50C990-F95C-4672-BF15-A0131E48E83B}"/>
            </a:ext>
          </a:extLst>
        </xdr:cNvPr>
        <xdr:cNvSpPr txBox="1"/>
      </xdr:nvSpPr>
      <xdr:spPr>
        <a:xfrm>
          <a:off x="14414500" y="530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5" name="直線コネクタ 424">
          <a:extLst>
            <a:ext uri="{FF2B5EF4-FFF2-40B4-BE49-F238E27FC236}">
              <a16:creationId xmlns:a16="http://schemas.microsoft.com/office/drawing/2014/main" xmlns="" id="{31D67D49-FEAF-44A0-92B5-502CC42DC1F3}"/>
            </a:ext>
          </a:extLst>
        </xdr:cNvPr>
        <xdr:cNvCxnSpPr/>
      </xdr:nvCxnSpPr>
      <xdr:spPr>
        <a:xfrm>
          <a:off x="14287500" y="5528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xmlns="" id="{251D901B-C694-40FF-911D-C796E3E8C338}"/>
            </a:ext>
          </a:extLst>
        </xdr:cNvPr>
        <xdr:cNvSpPr txBox="1"/>
      </xdr:nvSpPr>
      <xdr:spPr>
        <a:xfrm>
          <a:off x="14414500" y="620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7" name="フローチャート: 判断 426">
          <a:extLst>
            <a:ext uri="{FF2B5EF4-FFF2-40B4-BE49-F238E27FC236}">
              <a16:creationId xmlns:a16="http://schemas.microsoft.com/office/drawing/2014/main" xmlns="" id="{3E4BA5D0-7062-4630-8E04-EEB0CA8E38CD}"/>
            </a:ext>
          </a:extLst>
        </xdr:cNvPr>
        <xdr:cNvSpPr/>
      </xdr:nvSpPr>
      <xdr:spPr>
        <a:xfrm>
          <a:off x="14325600" y="6355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8" name="フローチャート: 判断 427">
          <a:extLst>
            <a:ext uri="{FF2B5EF4-FFF2-40B4-BE49-F238E27FC236}">
              <a16:creationId xmlns:a16="http://schemas.microsoft.com/office/drawing/2014/main" xmlns="" id="{6042F66D-1AF1-4EDE-B524-325832937788}"/>
            </a:ext>
          </a:extLst>
        </xdr:cNvPr>
        <xdr:cNvSpPr/>
      </xdr:nvSpPr>
      <xdr:spPr>
        <a:xfrm>
          <a:off x="1357884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9" name="フローチャート: 判断 428">
          <a:extLst>
            <a:ext uri="{FF2B5EF4-FFF2-40B4-BE49-F238E27FC236}">
              <a16:creationId xmlns:a16="http://schemas.microsoft.com/office/drawing/2014/main" xmlns="" id="{6B82CCBF-45BD-47F3-9761-D1BFCAAFF0A7}"/>
            </a:ext>
          </a:extLst>
        </xdr:cNvPr>
        <xdr:cNvSpPr/>
      </xdr:nvSpPr>
      <xdr:spPr>
        <a:xfrm>
          <a:off x="1280414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0" name="フローチャート: 判断 429">
          <a:extLst>
            <a:ext uri="{FF2B5EF4-FFF2-40B4-BE49-F238E27FC236}">
              <a16:creationId xmlns:a16="http://schemas.microsoft.com/office/drawing/2014/main" xmlns="" id="{932649D4-E4B3-4477-9FF5-8CE897A41C64}"/>
            </a:ext>
          </a:extLst>
        </xdr:cNvPr>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1" name="フローチャート: 判断 430">
          <a:extLst>
            <a:ext uri="{FF2B5EF4-FFF2-40B4-BE49-F238E27FC236}">
              <a16:creationId xmlns:a16="http://schemas.microsoft.com/office/drawing/2014/main" xmlns="" id="{E96C9CDC-ECE1-44C9-A092-3627EBC3BEF8}"/>
            </a:ext>
          </a:extLst>
        </xdr:cNvPr>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2BCF7102-2152-4F28-84F9-94888E13B9EE}"/>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5E3F35B5-65CF-4413-963D-2B79ABE0BDC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9C76CEDB-309C-489B-BF19-FF2CE134DAD2}"/>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194C3E2C-6F45-4728-861E-CD5428538B86}"/>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3859E9B7-FDB3-4829-A3D5-56B4987E5421}"/>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635</xdr:rowOff>
    </xdr:from>
    <xdr:to>
      <xdr:col>85</xdr:col>
      <xdr:colOff>177800</xdr:colOff>
      <xdr:row>40</xdr:row>
      <xdr:rowOff>102235</xdr:rowOff>
    </xdr:to>
    <xdr:sp macro="" textlink="">
      <xdr:nvSpPr>
        <xdr:cNvPr id="437" name="楕円 436">
          <a:extLst>
            <a:ext uri="{FF2B5EF4-FFF2-40B4-BE49-F238E27FC236}">
              <a16:creationId xmlns:a16="http://schemas.microsoft.com/office/drawing/2014/main" xmlns="" id="{212CD690-BE47-4F67-B89F-85B6532809A9}"/>
            </a:ext>
          </a:extLst>
        </xdr:cNvPr>
        <xdr:cNvSpPr/>
      </xdr:nvSpPr>
      <xdr:spPr>
        <a:xfrm>
          <a:off x="14325600" y="670623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150512</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xmlns="" id="{9ABEFDAE-E570-4C29-B7FC-435A2F9E9304}"/>
            </a:ext>
          </a:extLst>
        </xdr:cNvPr>
        <xdr:cNvSpPr txBox="1"/>
      </xdr:nvSpPr>
      <xdr:spPr>
        <a:xfrm>
          <a:off x="14414500"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149225</xdr:rowOff>
    </xdr:from>
    <xdr:to>
      <xdr:col>81</xdr:col>
      <xdr:colOff>101600</xdr:colOff>
      <xdr:row>40</xdr:row>
      <xdr:rowOff>79375</xdr:rowOff>
    </xdr:to>
    <xdr:sp macro="" textlink="">
      <xdr:nvSpPr>
        <xdr:cNvPr id="439" name="楕円 438">
          <a:extLst>
            <a:ext uri="{FF2B5EF4-FFF2-40B4-BE49-F238E27FC236}">
              <a16:creationId xmlns:a16="http://schemas.microsoft.com/office/drawing/2014/main" xmlns="" id="{AB43EF8F-DF94-4CB6-9852-078B32DFD623}"/>
            </a:ext>
          </a:extLst>
        </xdr:cNvPr>
        <xdr:cNvSpPr/>
      </xdr:nvSpPr>
      <xdr:spPr>
        <a:xfrm>
          <a:off x="13578840" y="6687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28575</xdr:rowOff>
    </xdr:from>
    <xdr:to>
      <xdr:col>85</xdr:col>
      <xdr:colOff>127000</xdr:colOff>
      <xdr:row>40</xdr:row>
      <xdr:rowOff>51435</xdr:rowOff>
    </xdr:to>
    <xdr:cxnSp macro="">
      <xdr:nvCxnSpPr>
        <xdr:cNvPr id="440" name="直線コネクタ 439">
          <a:extLst>
            <a:ext uri="{FF2B5EF4-FFF2-40B4-BE49-F238E27FC236}">
              <a16:creationId xmlns:a16="http://schemas.microsoft.com/office/drawing/2014/main" xmlns="" id="{0631F3DA-E665-42B2-9A43-86FC7BCCD6CC}"/>
            </a:ext>
          </a:extLst>
        </xdr:cNvPr>
        <xdr:cNvCxnSpPr/>
      </xdr:nvCxnSpPr>
      <xdr:spPr>
        <a:xfrm>
          <a:off x="13629640" y="6734175"/>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109220</xdr:rowOff>
    </xdr:from>
    <xdr:to>
      <xdr:col>76</xdr:col>
      <xdr:colOff>165100</xdr:colOff>
      <xdr:row>40</xdr:row>
      <xdr:rowOff>39370</xdr:rowOff>
    </xdr:to>
    <xdr:sp macro="" textlink="">
      <xdr:nvSpPr>
        <xdr:cNvPr id="441" name="楕円 440">
          <a:extLst>
            <a:ext uri="{FF2B5EF4-FFF2-40B4-BE49-F238E27FC236}">
              <a16:creationId xmlns:a16="http://schemas.microsoft.com/office/drawing/2014/main" xmlns="" id="{9698C1C7-A692-4E01-8D23-B7884619FAA4}"/>
            </a:ext>
          </a:extLst>
        </xdr:cNvPr>
        <xdr:cNvSpPr/>
      </xdr:nvSpPr>
      <xdr:spPr>
        <a:xfrm>
          <a:off x="12804140" y="6647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160020</xdr:rowOff>
    </xdr:from>
    <xdr:to>
      <xdr:col>81</xdr:col>
      <xdr:colOff>50800</xdr:colOff>
      <xdr:row>40</xdr:row>
      <xdr:rowOff>28575</xdr:rowOff>
    </xdr:to>
    <xdr:cxnSp macro="">
      <xdr:nvCxnSpPr>
        <xdr:cNvPr id="442" name="直線コネクタ 441">
          <a:extLst>
            <a:ext uri="{FF2B5EF4-FFF2-40B4-BE49-F238E27FC236}">
              <a16:creationId xmlns:a16="http://schemas.microsoft.com/office/drawing/2014/main" xmlns="" id="{C9AF237F-B829-4789-A281-C8E5961608D9}"/>
            </a:ext>
          </a:extLst>
        </xdr:cNvPr>
        <xdr:cNvCxnSpPr/>
      </xdr:nvCxnSpPr>
      <xdr:spPr>
        <a:xfrm>
          <a:off x="12854940" y="669798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61595</xdr:rowOff>
    </xdr:from>
    <xdr:to>
      <xdr:col>72</xdr:col>
      <xdr:colOff>38100</xdr:colOff>
      <xdr:row>39</xdr:row>
      <xdr:rowOff>163195</xdr:rowOff>
    </xdr:to>
    <xdr:sp macro="" textlink="">
      <xdr:nvSpPr>
        <xdr:cNvPr id="443" name="楕円 442">
          <a:extLst>
            <a:ext uri="{FF2B5EF4-FFF2-40B4-BE49-F238E27FC236}">
              <a16:creationId xmlns:a16="http://schemas.microsoft.com/office/drawing/2014/main" xmlns="" id="{9C073321-911C-4657-99CA-382DEE285657}"/>
            </a:ext>
          </a:extLst>
        </xdr:cNvPr>
        <xdr:cNvSpPr/>
      </xdr:nvSpPr>
      <xdr:spPr>
        <a:xfrm>
          <a:off x="12029440" y="65995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112395</xdr:rowOff>
    </xdr:from>
    <xdr:to>
      <xdr:col>76</xdr:col>
      <xdr:colOff>114300</xdr:colOff>
      <xdr:row>39</xdr:row>
      <xdr:rowOff>160020</xdr:rowOff>
    </xdr:to>
    <xdr:cxnSp macro="">
      <xdr:nvCxnSpPr>
        <xdr:cNvPr id="444" name="直線コネクタ 443">
          <a:extLst>
            <a:ext uri="{FF2B5EF4-FFF2-40B4-BE49-F238E27FC236}">
              <a16:creationId xmlns:a16="http://schemas.microsoft.com/office/drawing/2014/main" xmlns="" id="{5DAFEE3B-6BD9-45DA-8C9E-74C34EEC1249}"/>
            </a:ext>
          </a:extLst>
        </xdr:cNvPr>
        <xdr:cNvCxnSpPr/>
      </xdr:nvCxnSpPr>
      <xdr:spPr>
        <a:xfrm>
          <a:off x="12072620" y="6650355"/>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27305</xdr:rowOff>
    </xdr:from>
    <xdr:to>
      <xdr:col>67</xdr:col>
      <xdr:colOff>101600</xdr:colOff>
      <xdr:row>39</xdr:row>
      <xdr:rowOff>128905</xdr:rowOff>
    </xdr:to>
    <xdr:sp macro="" textlink="">
      <xdr:nvSpPr>
        <xdr:cNvPr id="445" name="楕円 444">
          <a:extLst>
            <a:ext uri="{FF2B5EF4-FFF2-40B4-BE49-F238E27FC236}">
              <a16:creationId xmlns:a16="http://schemas.microsoft.com/office/drawing/2014/main" xmlns="" id="{0DBD2A13-FA3F-47D6-9194-294D7E79FB39}"/>
            </a:ext>
          </a:extLst>
        </xdr:cNvPr>
        <xdr:cNvSpPr/>
      </xdr:nvSpPr>
      <xdr:spPr>
        <a:xfrm>
          <a:off x="1123188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78105</xdr:rowOff>
    </xdr:from>
    <xdr:to>
      <xdr:col>71</xdr:col>
      <xdr:colOff>177800</xdr:colOff>
      <xdr:row>39</xdr:row>
      <xdr:rowOff>112395</xdr:rowOff>
    </xdr:to>
    <xdr:cxnSp macro="">
      <xdr:nvCxnSpPr>
        <xdr:cNvPr id="446" name="直線コネクタ 445">
          <a:extLst>
            <a:ext uri="{FF2B5EF4-FFF2-40B4-BE49-F238E27FC236}">
              <a16:creationId xmlns:a16="http://schemas.microsoft.com/office/drawing/2014/main" xmlns="" id="{91675611-6BBA-42AE-A9FF-B88256B8DAE1}"/>
            </a:ext>
          </a:extLst>
        </xdr:cNvPr>
        <xdr:cNvCxnSpPr/>
      </xdr:nvCxnSpPr>
      <xdr:spPr>
        <a:xfrm>
          <a:off x="11282680" y="6616065"/>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xmlns="" id="{938C266B-129D-46E3-B445-EDCD2D23367F}"/>
            </a:ext>
          </a:extLst>
        </xdr:cNvPr>
        <xdr:cNvSpPr txBox="1"/>
      </xdr:nvSpPr>
      <xdr:spPr>
        <a:xfrm>
          <a:off x="134372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xmlns="" id="{30E969D2-F7BF-4F5C-ACB7-8F7BCC7BC63A}"/>
            </a:ext>
          </a:extLst>
        </xdr:cNvPr>
        <xdr:cNvSpPr txBox="1"/>
      </xdr:nvSpPr>
      <xdr:spPr>
        <a:xfrm>
          <a:off x="126752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xmlns="" id="{ED3052DD-E782-45AF-A632-37D42C304CF2}"/>
            </a:ext>
          </a:extLst>
        </xdr:cNvPr>
        <xdr:cNvSpPr txBox="1"/>
      </xdr:nvSpPr>
      <xdr:spPr>
        <a:xfrm>
          <a:off x="119005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xmlns="" id="{CD19E48D-4C36-4813-98A5-7AEA97FC4111}"/>
            </a:ext>
          </a:extLst>
        </xdr:cNvPr>
        <xdr:cNvSpPr txBox="1"/>
      </xdr:nvSpPr>
      <xdr:spPr>
        <a:xfrm>
          <a:off x="1110298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70502</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xmlns="" id="{2198210C-A425-4324-9714-04937BD6F7A2}"/>
            </a:ext>
          </a:extLst>
        </xdr:cNvPr>
        <xdr:cNvSpPr txBox="1"/>
      </xdr:nvSpPr>
      <xdr:spPr>
        <a:xfrm>
          <a:off x="134372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30497</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xmlns="" id="{DF20FEB5-CD46-47DB-AFD7-BF4776B08794}"/>
            </a:ext>
          </a:extLst>
        </xdr:cNvPr>
        <xdr:cNvSpPr txBox="1"/>
      </xdr:nvSpPr>
      <xdr:spPr>
        <a:xfrm>
          <a:off x="126752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154322</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xmlns="" id="{C0EB06C3-E883-4F16-8479-33DED78B32F3}"/>
            </a:ext>
          </a:extLst>
        </xdr:cNvPr>
        <xdr:cNvSpPr txBox="1"/>
      </xdr:nvSpPr>
      <xdr:spPr>
        <a:xfrm>
          <a:off x="119005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120032</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xmlns="" id="{CE1D954E-B259-41F7-8E0B-690E5FD815FD}"/>
            </a:ext>
          </a:extLst>
        </xdr:cNvPr>
        <xdr:cNvSpPr txBox="1"/>
      </xdr:nvSpPr>
      <xdr:spPr>
        <a:xfrm>
          <a:off x="1110298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xmlns="" id="{8AF6307A-380B-4FC0-A72A-1F9DF0E00CA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xmlns="" id="{654462DB-E047-42E9-82D1-90C3B3CEECD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xmlns="" id="{94C943CA-8D9E-49B3-BCFD-FD722E7FD94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xmlns="" id="{738D3933-E83B-4417-ABD8-7FAE62E325D2}"/>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xmlns="" id="{F75E5F41-F59F-4CB0-9E66-1F9691C4C69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xmlns="" id="{E1C1F4AE-898E-408E-8B25-449727D08BEF}"/>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xmlns="" id="{AD334515-D03F-415C-B26A-0641AE144C8A}"/>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xmlns="" id="{50072829-71A5-4143-8C2B-1171CD23D1E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xmlns="" id="{F201A07C-888C-483B-A975-9005AEF5ED9F}"/>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xmlns="" id="{E3809F66-EE82-4640-880D-51736754565B}"/>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5" name="直線コネクタ 464">
          <a:extLst>
            <a:ext uri="{FF2B5EF4-FFF2-40B4-BE49-F238E27FC236}">
              <a16:creationId xmlns:a16="http://schemas.microsoft.com/office/drawing/2014/main" xmlns="" id="{BC15ABA8-8CC6-4BBD-AC88-E78FFAAC3FE9}"/>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6" name="テキスト ボックス 465">
          <a:extLst>
            <a:ext uri="{FF2B5EF4-FFF2-40B4-BE49-F238E27FC236}">
              <a16:creationId xmlns:a16="http://schemas.microsoft.com/office/drawing/2014/main" xmlns="" id="{B1FCCCFA-4B60-43BC-A6F1-EDE6F5FED11E}"/>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a:extLst>
            <a:ext uri="{FF2B5EF4-FFF2-40B4-BE49-F238E27FC236}">
              <a16:creationId xmlns:a16="http://schemas.microsoft.com/office/drawing/2014/main" xmlns="" id="{B5A32657-0D18-46E2-BD5C-2683E57B4E5E}"/>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8" name="テキスト ボックス 467">
          <a:extLst>
            <a:ext uri="{FF2B5EF4-FFF2-40B4-BE49-F238E27FC236}">
              <a16:creationId xmlns:a16="http://schemas.microsoft.com/office/drawing/2014/main" xmlns="" id="{511B1C0E-D3C3-4931-9DCF-92B47E763147}"/>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9" name="直線コネクタ 468">
          <a:extLst>
            <a:ext uri="{FF2B5EF4-FFF2-40B4-BE49-F238E27FC236}">
              <a16:creationId xmlns:a16="http://schemas.microsoft.com/office/drawing/2014/main" xmlns="" id="{A3DA0C26-4E2D-4429-8C5C-F14752E0F9E2}"/>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70" name="テキスト ボックス 469">
          <a:extLst>
            <a:ext uri="{FF2B5EF4-FFF2-40B4-BE49-F238E27FC236}">
              <a16:creationId xmlns:a16="http://schemas.microsoft.com/office/drawing/2014/main" xmlns="" id="{B9504030-9519-4AAD-8F46-2343EA6A499C}"/>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xmlns="" id="{F122FDFF-3233-43D7-A409-D0207BD1D058}"/>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xmlns="" id="{D9D9F01B-5767-47EF-AC22-130A35721433}"/>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xmlns="" id="{FC30E9B3-8B97-42E0-8776-CE6A807C3338}"/>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74" name="直線コネクタ 473">
          <a:extLst>
            <a:ext uri="{FF2B5EF4-FFF2-40B4-BE49-F238E27FC236}">
              <a16:creationId xmlns:a16="http://schemas.microsoft.com/office/drawing/2014/main" xmlns="" id="{52BBB063-52BD-45E1-9120-3738973AC863}"/>
            </a:ext>
          </a:extLst>
        </xdr:cNvPr>
        <xdr:cNvCxnSpPr/>
      </xdr:nvCxnSpPr>
      <xdr:spPr>
        <a:xfrm flipV="1">
          <a:off x="19509104" y="5649411"/>
          <a:ext cx="0" cy="124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5" name="【一般廃棄物処理施設】&#10;一人当たり有形固定資産（償却資産）額最小値テキスト">
          <a:extLst>
            <a:ext uri="{FF2B5EF4-FFF2-40B4-BE49-F238E27FC236}">
              <a16:creationId xmlns:a16="http://schemas.microsoft.com/office/drawing/2014/main" xmlns="" id="{B3C77CFA-30BE-4345-985E-10007FA15C3C}"/>
            </a:ext>
          </a:extLst>
        </xdr:cNvPr>
        <xdr:cNvSpPr txBox="1"/>
      </xdr:nvSpPr>
      <xdr:spPr>
        <a:xfrm>
          <a:off x="19547840" y="6896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6" name="直線コネクタ 475">
          <a:extLst>
            <a:ext uri="{FF2B5EF4-FFF2-40B4-BE49-F238E27FC236}">
              <a16:creationId xmlns:a16="http://schemas.microsoft.com/office/drawing/2014/main" xmlns="" id="{563EE90E-A8B1-4BF2-AF00-964F22CCC789}"/>
            </a:ext>
          </a:extLst>
        </xdr:cNvPr>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xmlns="" id="{5B86F361-768C-40F6-9278-DC68D2ED7ABE}"/>
            </a:ext>
          </a:extLst>
        </xdr:cNvPr>
        <xdr:cNvSpPr txBox="1"/>
      </xdr:nvSpPr>
      <xdr:spPr>
        <a:xfrm>
          <a:off x="19547840" y="542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8" name="直線コネクタ 477">
          <a:extLst>
            <a:ext uri="{FF2B5EF4-FFF2-40B4-BE49-F238E27FC236}">
              <a16:creationId xmlns:a16="http://schemas.microsoft.com/office/drawing/2014/main" xmlns="" id="{DC70B50B-8116-4AC9-982F-13E58F357123}"/>
            </a:ext>
          </a:extLst>
        </xdr:cNvPr>
        <xdr:cNvCxnSpPr/>
      </xdr:nvCxnSpPr>
      <xdr:spPr>
        <a:xfrm>
          <a:off x="19443700" y="5649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479" name="【一般廃棄物処理施設】&#10;一人当たり有形固定資産（償却資産）額平均値テキスト">
          <a:extLst>
            <a:ext uri="{FF2B5EF4-FFF2-40B4-BE49-F238E27FC236}">
              <a16:creationId xmlns:a16="http://schemas.microsoft.com/office/drawing/2014/main" xmlns="" id="{BE944CA4-C204-44D1-AA45-3FF82DBAF864}"/>
            </a:ext>
          </a:extLst>
        </xdr:cNvPr>
        <xdr:cNvSpPr txBox="1"/>
      </xdr:nvSpPr>
      <xdr:spPr>
        <a:xfrm>
          <a:off x="19547840" y="62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80" name="フローチャート: 判断 479">
          <a:extLst>
            <a:ext uri="{FF2B5EF4-FFF2-40B4-BE49-F238E27FC236}">
              <a16:creationId xmlns:a16="http://schemas.microsoft.com/office/drawing/2014/main" xmlns="" id="{81BA5B43-E151-405F-95E7-97D8F65DE9CB}"/>
            </a:ext>
          </a:extLst>
        </xdr:cNvPr>
        <xdr:cNvSpPr/>
      </xdr:nvSpPr>
      <xdr:spPr>
        <a:xfrm>
          <a:off x="19458940" y="640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81" name="フローチャート: 判断 480">
          <a:extLst>
            <a:ext uri="{FF2B5EF4-FFF2-40B4-BE49-F238E27FC236}">
              <a16:creationId xmlns:a16="http://schemas.microsoft.com/office/drawing/2014/main" xmlns="" id="{31B3E6E5-7A28-4EE5-9342-90170777A6C5}"/>
            </a:ext>
          </a:extLst>
        </xdr:cNvPr>
        <xdr:cNvSpPr/>
      </xdr:nvSpPr>
      <xdr:spPr>
        <a:xfrm>
          <a:off x="18735040" y="6413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82" name="フローチャート: 判断 481">
          <a:extLst>
            <a:ext uri="{FF2B5EF4-FFF2-40B4-BE49-F238E27FC236}">
              <a16:creationId xmlns:a16="http://schemas.microsoft.com/office/drawing/2014/main" xmlns="" id="{BB6BDC81-66C8-4709-AE5D-C21103DD1717}"/>
            </a:ext>
          </a:extLst>
        </xdr:cNvPr>
        <xdr:cNvSpPr/>
      </xdr:nvSpPr>
      <xdr:spPr>
        <a:xfrm>
          <a:off x="17937480" y="643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83" name="フローチャート: 判断 482">
          <a:extLst>
            <a:ext uri="{FF2B5EF4-FFF2-40B4-BE49-F238E27FC236}">
              <a16:creationId xmlns:a16="http://schemas.microsoft.com/office/drawing/2014/main" xmlns="" id="{B4227710-9503-41CF-967B-8991C899AE39}"/>
            </a:ext>
          </a:extLst>
        </xdr:cNvPr>
        <xdr:cNvSpPr/>
      </xdr:nvSpPr>
      <xdr:spPr>
        <a:xfrm>
          <a:off x="17162780" y="64404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84" name="フローチャート: 判断 483">
          <a:extLst>
            <a:ext uri="{FF2B5EF4-FFF2-40B4-BE49-F238E27FC236}">
              <a16:creationId xmlns:a16="http://schemas.microsoft.com/office/drawing/2014/main" xmlns="" id="{CB8F9AF6-9738-42F6-B3A6-2E36A7446052}"/>
            </a:ext>
          </a:extLst>
        </xdr:cNvPr>
        <xdr:cNvSpPr/>
      </xdr:nvSpPr>
      <xdr:spPr>
        <a:xfrm>
          <a:off x="16388080" y="6456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xmlns="" id="{3EB20808-889D-4203-972C-805F232846B1}"/>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xmlns="" id="{E04ECD3A-208D-415D-A3F2-1734885DE46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F177DA8E-F0EA-45FC-83C8-45DCFCECB1CF}"/>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B2D8F5EF-BC2D-4445-A341-0FF0EC14533F}"/>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7C67516F-3B9F-4A88-AC8D-7A33C6CF106A}"/>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29595</xdr:rowOff>
    </xdr:from>
    <xdr:to>
      <xdr:col>116</xdr:col>
      <xdr:colOff>114300</xdr:colOff>
      <xdr:row>39</xdr:row>
      <xdr:rowOff>131195</xdr:rowOff>
    </xdr:to>
    <xdr:sp macro="" textlink="">
      <xdr:nvSpPr>
        <xdr:cNvPr id="490" name="楕円 489">
          <a:extLst>
            <a:ext uri="{FF2B5EF4-FFF2-40B4-BE49-F238E27FC236}">
              <a16:creationId xmlns:a16="http://schemas.microsoft.com/office/drawing/2014/main" xmlns="" id="{BBBB1573-DAA3-4E44-8813-43091D252D8E}"/>
            </a:ext>
          </a:extLst>
        </xdr:cNvPr>
        <xdr:cNvSpPr/>
      </xdr:nvSpPr>
      <xdr:spPr>
        <a:xfrm>
          <a:off x="19458940" y="65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8022</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xmlns="" id="{FE3F226F-9980-4C3A-B8E3-86D735267C55}"/>
            </a:ext>
          </a:extLst>
        </xdr:cNvPr>
        <xdr:cNvSpPr txBox="1"/>
      </xdr:nvSpPr>
      <xdr:spPr>
        <a:xfrm>
          <a:off x="19547840"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28201</xdr:rowOff>
    </xdr:from>
    <xdr:to>
      <xdr:col>112</xdr:col>
      <xdr:colOff>38100</xdr:colOff>
      <xdr:row>39</xdr:row>
      <xdr:rowOff>129801</xdr:rowOff>
    </xdr:to>
    <xdr:sp macro="" textlink="">
      <xdr:nvSpPr>
        <xdr:cNvPr id="492" name="楕円 491">
          <a:extLst>
            <a:ext uri="{FF2B5EF4-FFF2-40B4-BE49-F238E27FC236}">
              <a16:creationId xmlns:a16="http://schemas.microsoft.com/office/drawing/2014/main" xmlns="" id="{3552D064-5EF4-41FF-AFFC-714805EDD17C}"/>
            </a:ext>
          </a:extLst>
        </xdr:cNvPr>
        <xdr:cNvSpPr/>
      </xdr:nvSpPr>
      <xdr:spPr>
        <a:xfrm>
          <a:off x="18735040" y="65661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79001</xdr:rowOff>
    </xdr:from>
    <xdr:to>
      <xdr:col>116</xdr:col>
      <xdr:colOff>63500</xdr:colOff>
      <xdr:row>39</xdr:row>
      <xdr:rowOff>80395</xdr:rowOff>
    </xdr:to>
    <xdr:cxnSp macro="">
      <xdr:nvCxnSpPr>
        <xdr:cNvPr id="493" name="直線コネクタ 492">
          <a:extLst>
            <a:ext uri="{FF2B5EF4-FFF2-40B4-BE49-F238E27FC236}">
              <a16:creationId xmlns:a16="http://schemas.microsoft.com/office/drawing/2014/main" xmlns="" id="{3C743A54-2A94-4E87-911D-34904DBF7BE0}"/>
            </a:ext>
          </a:extLst>
        </xdr:cNvPr>
        <xdr:cNvCxnSpPr/>
      </xdr:nvCxnSpPr>
      <xdr:spPr>
        <a:xfrm>
          <a:off x="18778220" y="6616961"/>
          <a:ext cx="73152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34155</xdr:rowOff>
    </xdr:from>
    <xdr:to>
      <xdr:col>107</xdr:col>
      <xdr:colOff>101600</xdr:colOff>
      <xdr:row>39</xdr:row>
      <xdr:rowOff>135755</xdr:rowOff>
    </xdr:to>
    <xdr:sp macro="" textlink="">
      <xdr:nvSpPr>
        <xdr:cNvPr id="494" name="楕円 493">
          <a:extLst>
            <a:ext uri="{FF2B5EF4-FFF2-40B4-BE49-F238E27FC236}">
              <a16:creationId xmlns:a16="http://schemas.microsoft.com/office/drawing/2014/main" xmlns="" id="{3EAEAAEF-C311-4AD5-898A-9421C8400566}"/>
            </a:ext>
          </a:extLst>
        </xdr:cNvPr>
        <xdr:cNvSpPr/>
      </xdr:nvSpPr>
      <xdr:spPr>
        <a:xfrm>
          <a:off x="17937480" y="65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79001</xdr:rowOff>
    </xdr:from>
    <xdr:to>
      <xdr:col>111</xdr:col>
      <xdr:colOff>177800</xdr:colOff>
      <xdr:row>39</xdr:row>
      <xdr:rowOff>84955</xdr:rowOff>
    </xdr:to>
    <xdr:cxnSp macro="">
      <xdr:nvCxnSpPr>
        <xdr:cNvPr id="495" name="直線コネクタ 494">
          <a:extLst>
            <a:ext uri="{FF2B5EF4-FFF2-40B4-BE49-F238E27FC236}">
              <a16:creationId xmlns:a16="http://schemas.microsoft.com/office/drawing/2014/main" xmlns="" id="{6322E004-5FA9-4BB0-9F7E-4F257B6962AA}"/>
            </a:ext>
          </a:extLst>
        </xdr:cNvPr>
        <xdr:cNvCxnSpPr/>
      </xdr:nvCxnSpPr>
      <xdr:spPr>
        <a:xfrm flipV="1">
          <a:off x="17988280" y="6616961"/>
          <a:ext cx="789940" cy="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39984</xdr:rowOff>
    </xdr:from>
    <xdr:to>
      <xdr:col>102</xdr:col>
      <xdr:colOff>165100</xdr:colOff>
      <xdr:row>39</xdr:row>
      <xdr:rowOff>141584</xdr:rowOff>
    </xdr:to>
    <xdr:sp macro="" textlink="">
      <xdr:nvSpPr>
        <xdr:cNvPr id="496" name="楕円 495">
          <a:extLst>
            <a:ext uri="{FF2B5EF4-FFF2-40B4-BE49-F238E27FC236}">
              <a16:creationId xmlns:a16="http://schemas.microsoft.com/office/drawing/2014/main" xmlns="" id="{29512C6D-B55E-46B9-AC02-232BAA65633A}"/>
            </a:ext>
          </a:extLst>
        </xdr:cNvPr>
        <xdr:cNvSpPr/>
      </xdr:nvSpPr>
      <xdr:spPr>
        <a:xfrm>
          <a:off x="17162780" y="657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84955</xdr:rowOff>
    </xdr:from>
    <xdr:to>
      <xdr:col>107</xdr:col>
      <xdr:colOff>50800</xdr:colOff>
      <xdr:row>39</xdr:row>
      <xdr:rowOff>90784</xdr:rowOff>
    </xdr:to>
    <xdr:cxnSp macro="">
      <xdr:nvCxnSpPr>
        <xdr:cNvPr id="497" name="直線コネクタ 496">
          <a:extLst>
            <a:ext uri="{FF2B5EF4-FFF2-40B4-BE49-F238E27FC236}">
              <a16:creationId xmlns:a16="http://schemas.microsoft.com/office/drawing/2014/main" xmlns="" id="{503FE1BD-FBD4-4E9D-AFE3-ADD9EAEDB7AD}"/>
            </a:ext>
          </a:extLst>
        </xdr:cNvPr>
        <xdr:cNvCxnSpPr/>
      </xdr:nvCxnSpPr>
      <xdr:spPr>
        <a:xfrm flipV="1">
          <a:off x="17213580" y="6622915"/>
          <a:ext cx="7747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40242</xdr:rowOff>
    </xdr:from>
    <xdr:to>
      <xdr:col>98</xdr:col>
      <xdr:colOff>38100</xdr:colOff>
      <xdr:row>39</xdr:row>
      <xdr:rowOff>141842</xdr:rowOff>
    </xdr:to>
    <xdr:sp macro="" textlink="">
      <xdr:nvSpPr>
        <xdr:cNvPr id="498" name="楕円 497">
          <a:extLst>
            <a:ext uri="{FF2B5EF4-FFF2-40B4-BE49-F238E27FC236}">
              <a16:creationId xmlns:a16="http://schemas.microsoft.com/office/drawing/2014/main" xmlns="" id="{117105E3-8F6F-46BE-A1E7-422F190CCA36}"/>
            </a:ext>
          </a:extLst>
        </xdr:cNvPr>
        <xdr:cNvSpPr/>
      </xdr:nvSpPr>
      <xdr:spPr>
        <a:xfrm>
          <a:off x="16388080" y="65782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90784</xdr:rowOff>
    </xdr:from>
    <xdr:to>
      <xdr:col>102</xdr:col>
      <xdr:colOff>114300</xdr:colOff>
      <xdr:row>39</xdr:row>
      <xdr:rowOff>91042</xdr:rowOff>
    </xdr:to>
    <xdr:cxnSp macro="">
      <xdr:nvCxnSpPr>
        <xdr:cNvPr id="499" name="直線コネクタ 498">
          <a:extLst>
            <a:ext uri="{FF2B5EF4-FFF2-40B4-BE49-F238E27FC236}">
              <a16:creationId xmlns:a16="http://schemas.microsoft.com/office/drawing/2014/main" xmlns="" id="{360F5FF3-A070-4A96-B934-1977C24CF3C4}"/>
            </a:ext>
          </a:extLst>
        </xdr:cNvPr>
        <xdr:cNvCxnSpPr/>
      </xdr:nvCxnSpPr>
      <xdr:spPr>
        <a:xfrm flipV="1">
          <a:off x="16431260" y="6628744"/>
          <a:ext cx="78232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00" name="n_1aveValue【一般廃棄物処理施設】&#10;一人当たり有形固定資産（償却資産）額">
          <a:extLst>
            <a:ext uri="{FF2B5EF4-FFF2-40B4-BE49-F238E27FC236}">
              <a16:creationId xmlns:a16="http://schemas.microsoft.com/office/drawing/2014/main" xmlns="" id="{CEAC54AF-7608-439E-B601-DA62A4450E65}"/>
            </a:ext>
          </a:extLst>
        </xdr:cNvPr>
        <xdr:cNvSpPr txBox="1"/>
      </xdr:nvSpPr>
      <xdr:spPr>
        <a:xfrm>
          <a:off x="18528811" y="61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01" name="n_2aveValue【一般廃棄物処理施設】&#10;一人当たり有形固定資産（償却資産）額">
          <a:extLst>
            <a:ext uri="{FF2B5EF4-FFF2-40B4-BE49-F238E27FC236}">
              <a16:creationId xmlns:a16="http://schemas.microsoft.com/office/drawing/2014/main" xmlns="" id="{8AF8D71C-D766-4485-BF77-9D7FCF0CED6E}"/>
            </a:ext>
          </a:extLst>
        </xdr:cNvPr>
        <xdr:cNvSpPr txBox="1"/>
      </xdr:nvSpPr>
      <xdr:spPr>
        <a:xfrm>
          <a:off x="17766811" y="621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xmlns="" id="{C699932E-9096-4A63-A71E-287F59C24CD7}"/>
            </a:ext>
          </a:extLst>
        </xdr:cNvPr>
        <xdr:cNvSpPr txBox="1"/>
      </xdr:nvSpPr>
      <xdr:spPr>
        <a:xfrm>
          <a:off x="16969251" y="62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503" name="n_4aveValue【一般廃棄物処理施設】&#10;一人当たり有形固定資産（償却資産）額">
          <a:extLst>
            <a:ext uri="{FF2B5EF4-FFF2-40B4-BE49-F238E27FC236}">
              <a16:creationId xmlns:a16="http://schemas.microsoft.com/office/drawing/2014/main" xmlns="" id="{03BE1D6F-E842-48A5-8C3E-161137DB437D}"/>
            </a:ext>
          </a:extLst>
        </xdr:cNvPr>
        <xdr:cNvSpPr txBox="1"/>
      </xdr:nvSpPr>
      <xdr:spPr>
        <a:xfrm>
          <a:off x="16194551" y="62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120928</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xmlns="" id="{7E6D104F-F7EF-488C-8D5B-17B6952F5250}"/>
            </a:ext>
          </a:extLst>
        </xdr:cNvPr>
        <xdr:cNvSpPr txBox="1"/>
      </xdr:nvSpPr>
      <xdr:spPr>
        <a:xfrm>
          <a:off x="18528811" y="66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126882</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xmlns="" id="{3AB9B0E5-7483-4F1D-9B1C-7E2053453F15}"/>
            </a:ext>
          </a:extLst>
        </xdr:cNvPr>
        <xdr:cNvSpPr txBox="1"/>
      </xdr:nvSpPr>
      <xdr:spPr>
        <a:xfrm>
          <a:off x="17766811" y="666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132711</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xmlns="" id="{08B8629E-5F6D-4F24-8E68-1F2AE7FDBF41}"/>
            </a:ext>
          </a:extLst>
        </xdr:cNvPr>
        <xdr:cNvSpPr txBox="1"/>
      </xdr:nvSpPr>
      <xdr:spPr>
        <a:xfrm>
          <a:off x="16969251" y="667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132969</xdr:rowOff>
    </xdr:from>
    <xdr:ext cx="534377" cy="259045"/>
    <xdr:sp macro="" textlink="">
      <xdr:nvSpPr>
        <xdr:cNvPr id="507" name="n_4mainValue【一般廃棄物処理施設】&#10;一人当たり有形固定資産（償却資産）額">
          <a:extLst>
            <a:ext uri="{FF2B5EF4-FFF2-40B4-BE49-F238E27FC236}">
              <a16:creationId xmlns:a16="http://schemas.microsoft.com/office/drawing/2014/main" xmlns="" id="{34C2A2BB-AFEE-4E89-AE48-0BD099D8C27B}"/>
            </a:ext>
          </a:extLst>
        </xdr:cNvPr>
        <xdr:cNvSpPr txBox="1"/>
      </xdr:nvSpPr>
      <xdr:spPr>
        <a:xfrm>
          <a:off x="16194551" y="667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xmlns="" id="{F3F62939-8CDB-40EC-B7AA-48CE96B8F53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xmlns="" id="{62D4C609-D9F5-4253-8C3A-96FD729779F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xmlns="" id="{20CC4D90-BF87-44A4-8E14-A920D0AC93C5}"/>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xmlns="" id="{4AD50766-B5B6-4639-BEB4-6C675EA701DC}"/>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xmlns="" id="{9AF8F018-8609-4054-BD65-96A8C1B15E0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xmlns="" id="{43EC46D1-429B-4487-B1BD-F317D2A962B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xmlns="" id="{C92881AA-92B9-4D31-A870-A8560568018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xmlns="" id="{8DBACC4D-EB7B-4B00-AC37-FAC23CB82D5A}"/>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xmlns="" id="{773A12AE-303B-4D03-8E01-06262FC002C5}"/>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xmlns="" id="{A2346691-D3E0-4797-806E-5E6B546C8ED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xmlns="" id="{D988EEB8-06C8-41F0-B62A-5B3E9B60908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xmlns="" id="{194AD59C-FC78-4E68-9CDE-B233B1643614}"/>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xmlns="" id="{8781D348-EEEC-4138-B202-C3C8BAFC300A}"/>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xmlns="" id="{92F74DD4-DC29-4C6D-882C-B0FD320A090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xmlns="" id="{5C350647-3FA7-4563-8641-EBC53695CB3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xmlns="" id="{9462F73C-24FB-439C-B55E-FB33654DB74F}"/>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xmlns="" id="{0A1E6699-F848-4926-9546-C0C4C613BC2B}"/>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xmlns="" id="{19B07A46-DAA5-4AAD-9BB7-8217D4850E8A}"/>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xmlns="" id="{750F1AAA-1FB0-4572-A4E7-2226F896FE8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xmlns="" id="{13DD7BC4-B8C5-4A1A-9FE8-8027036D90D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xmlns="" id="{E6947C98-E45B-4665-9954-451437DA43C6}"/>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xmlns="" id="{9D1C5A14-9694-402B-A2B3-35EC2323F46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xmlns="" id="{3EF9A82B-78A4-4A78-843C-646A75834105}"/>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xmlns="" id="{032A7C25-083D-4461-9C9E-1D6A14ACAD4C}"/>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xmlns="" id="{9C1998AB-52B6-4738-92CA-5FA6E2BE7A37}"/>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xmlns="" id="{8B04B4CE-BF78-4355-A367-C16125E2F644}"/>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xmlns="" id="{870AAB9A-F7E7-4688-8DB1-16635C75947E}"/>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xmlns="" id="{B12FBDE7-5338-4095-9328-B22A0C8F3FD6}"/>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a:extLst>
            <a:ext uri="{FF2B5EF4-FFF2-40B4-BE49-F238E27FC236}">
              <a16:creationId xmlns:a16="http://schemas.microsoft.com/office/drawing/2014/main" xmlns="" id="{890926DA-8851-42F8-9EF1-3DF57F07080A}"/>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xmlns="" id="{6391703B-B376-4EBE-8D7A-23E32A24F56D}"/>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xmlns="" id="{504DDBF2-04E1-4B29-A703-161BEBAB58C9}"/>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xmlns="" id="{78D89C6B-7D35-429D-A55C-826BAD9E8AA8}"/>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xmlns="" id="{FF540E48-018E-41E6-9972-096D18B46073}"/>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xmlns="" id="{FA363779-77BD-4D8A-BF56-B71A7E7F025A}"/>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xmlns="" id="{7DC4B20C-BD52-4739-826C-3AFA76765564}"/>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xmlns="" id="{FCE281B5-6C1D-4CB0-BF33-8EB6D550424A}"/>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xmlns="" id="{E8A17AA6-ADDC-4EFB-A2C2-CB7E546E39C8}"/>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xmlns="" id="{6B69A2C9-DB3E-43E3-A24B-85A95322A49E}"/>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a:extLst>
            <a:ext uri="{FF2B5EF4-FFF2-40B4-BE49-F238E27FC236}">
              <a16:creationId xmlns:a16="http://schemas.microsoft.com/office/drawing/2014/main" xmlns="" id="{E409B9D1-4C5F-4CAA-BD59-3063E63A09A1}"/>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xmlns="" id="{FAFE8082-B4AC-4162-9EFB-898276B5854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xmlns="" id="{04BA8476-1B78-48C9-A803-ACDC5D43459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49" name="直線コネクタ 548">
          <a:extLst>
            <a:ext uri="{FF2B5EF4-FFF2-40B4-BE49-F238E27FC236}">
              <a16:creationId xmlns:a16="http://schemas.microsoft.com/office/drawing/2014/main" xmlns="" id="{3BB8528A-B655-4700-A630-48D01E742C3C}"/>
            </a:ext>
          </a:extLst>
        </xdr:cNvPr>
        <xdr:cNvCxnSpPr/>
      </xdr:nvCxnSpPr>
      <xdr:spPr>
        <a:xfrm flipV="1">
          <a:off x="14375764" y="13185865"/>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消防施設】&#10;有形固定資産減価償却率最小値テキスト">
          <a:extLst>
            <a:ext uri="{FF2B5EF4-FFF2-40B4-BE49-F238E27FC236}">
              <a16:creationId xmlns:a16="http://schemas.microsoft.com/office/drawing/2014/main" xmlns="" id="{5139146E-F45D-400E-908E-F8487329B963}"/>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a:extLst>
            <a:ext uri="{FF2B5EF4-FFF2-40B4-BE49-F238E27FC236}">
              <a16:creationId xmlns:a16="http://schemas.microsoft.com/office/drawing/2014/main" xmlns="" id="{226142FC-1C61-4E92-BC13-6D30AEE9317A}"/>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2" name="【消防施設】&#10;有形固定資産減価償却率最大値テキスト">
          <a:extLst>
            <a:ext uri="{FF2B5EF4-FFF2-40B4-BE49-F238E27FC236}">
              <a16:creationId xmlns:a16="http://schemas.microsoft.com/office/drawing/2014/main" xmlns="" id="{CF8C1AEC-6E4D-4318-8EA6-A473E21B4A92}"/>
            </a:ext>
          </a:extLst>
        </xdr:cNvPr>
        <xdr:cNvSpPr txBox="1"/>
      </xdr:nvSpPr>
      <xdr:spPr>
        <a:xfrm>
          <a:off x="14414500" y="12964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3" name="直線コネクタ 552">
          <a:extLst>
            <a:ext uri="{FF2B5EF4-FFF2-40B4-BE49-F238E27FC236}">
              <a16:creationId xmlns:a16="http://schemas.microsoft.com/office/drawing/2014/main" xmlns="" id="{6BAC5103-1A49-4393-B70E-E05238A1684F}"/>
            </a:ext>
          </a:extLst>
        </xdr:cNvPr>
        <xdr:cNvCxnSpPr/>
      </xdr:nvCxnSpPr>
      <xdr:spPr>
        <a:xfrm>
          <a:off x="14287500" y="13185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554" name="【消防施設】&#10;有形固定資産減価償却率平均値テキスト">
          <a:extLst>
            <a:ext uri="{FF2B5EF4-FFF2-40B4-BE49-F238E27FC236}">
              <a16:creationId xmlns:a16="http://schemas.microsoft.com/office/drawing/2014/main" xmlns="" id="{99F178EC-7C17-4F87-A4FF-13AAAB44C4A2}"/>
            </a:ext>
          </a:extLst>
        </xdr:cNvPr>
        <xdr:cNvSpPr txBox="1"/>
      </xdr:nvSpPr>
      <xdr:spPr>
        <a:xfrm>
          <a:off x="14414500" y="13862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55" name="フローチャート: 判断 554">
          <a:extLst>
            <a:ext uri="{FF2B5EF4-FFF2-40B4-BE49-F238E27FC236}">
              <a16:creationId xmlns:a16="http://schemas.microsoft.com/office/drawing/2014/main" xmlns="" id="{1050E6B6-C1CE-4E37-9714-7C06DAB0C699}"/>
            </a:ext>
          </a:extLst>
        </xdr:cNvPr>
        <xdr:cNvSpPr/>
      </xdr:nvSpPr>
      <xdr:spPr>
        <a:xfrm>
          <a:off x="14325600" y="138840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56" name="フローチャート: 判断 555">
          <a:extLst>
            <a:ext uri="{FF2B5EF4-FFF2-40B4-BE49-F238E27FC236}">
              <a16:creationId xmlns:a16="http://schemas.microsoft.com/office/drawing/2014/main" xmlns="" id="{44EA8BC0-D920-47FC-95A2-3A150503E157}"/>
            </a:ext>
          </a:extLst>
        </xdr:cNvPr>
        <xdr:cNvSpPr/>
      </xdr:nvSpPr>
      <xdr:spPr>
        <a:xfrm>
          <a:off x="13578840" y="138774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57" name="フローチャート: 判断 556">
          <a:extLst>
            <a:ext uri="{FF2B5EF4-FFF2-40B4-BE49-F238E27FC236}">
              <a16:creationId xmlns:a16="http://schemas.microsoft.com/office/drawing/2014/main" xmlns="" id="{3535AD1A-6BA9-47E0-97E9-96157AF3C0BB}"/>
            </a:ext>
          </a:extLst>
        </xdr:cNvPr>
        <xdr:cNvSpPr/>
      </xdr:nvSpPr>
      <xdr:spPr>
        <a:xfrm>
          <a:off x="12804140" y="13864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58" name="フローチャート: 判断 557">
          <a:extLst>
            <a:ext uri="{FF2B5EF4-FFF2-40B4-BE49-F238E27FC236}">
              <a16:creationId xmlns:a16="http://schemas.microsoft.com/office/drawing/2014/main" xmlns="" id="{AE4E2229-EA43-4564-B368-B3D2A7B94BDF}"/>
            </a:ext>
          </a:extLst>
        </xdr:cNvPr>
        <xdr:cNvSpPr/>
      </xdr:nvSpPr>
      <xdr:spPr>
        <a:xfrm>
          <a:off x="12029440" y="138333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59" name="フローチャート: 判断 558">
          <a:extLst>
            <a:ext uri="{FF2B5EF4-FFF2-40B4-BE49-F238E27FC236}">
              <a16:creationId xmlns:a16="http://schemas.microsoft.com/office/drawing/2014/main" xmlns="" id="{B9CDE23C-9E1F-4DF0-8D22-A4E136761029}"/>
            </a:ext>
          </a:extLst>
        </xdr:cNvPr>
        <xdr:cNvSpPr/>
      </xdr:nvSpPr>
      <xdr:spPr>
        <a:xfrm>
          <a:off x="11231880" y="1376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xmlns="" id="{D8AC0030-77B5-46F0-A9D9-AC37059647E3}"/>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xmlns="" id="{E16D4A71-71CA-47C1-8A37-73AFF873FF4C}"/>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xmlns="" id="{B6D34524-E590-4A2F-B280-4AFDC5D23E13}"/>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xmlns="" id="{45E952C0-EEC9-4F07-B4A5-7C2B796B2B0C}"/>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xmlns="" id="{64B320D4-ADAC-4430-8302-8C916E1774FA}"/>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65" name="楕円 564">
          <a:extLst>
            <a:ext uri="{FF2B5EF4-FFF2-40B4-BE49-F238E27FC236}">
              <a16:creationId xmlns:a16="http://schemas.microsoft.com/office/drawing/2014/main" xmlns="" id="{5EB741B0-1844-42BE-BBF4-BD86FFE95FF4}"/>
            </a:ext>
          </a:extLst>
        </xdr:cNvPr>
        <xdr:cNvSpPr/>
      </xdr:nvSpPr>
      <xdr:spPr>
        <a:xfrm>
          <a:off x="14325600" y="1357974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19975</xdr:rowOff>
    </xdr:from>
    <xdr:ext cx="405111" cy="259045"/>
    <xdr:sp macro="" textlink="">
      <xdr:nvSpPr>
        <xdr:cNvPr id="566" name="【消防施設】&#10;有形固定資産減価償却率該当値テキスト">
          <a:extLst>
            <a:ext uri="{FF2B5EF4-FFF2-40B4-BE49-F238E27FC236}">
              <a16:creationId xmlns:a16="http://schemas.microsoft.com/office/drawing/2014/main" xmlns="" id="{1E2D4E5C-F08C-4FEB-B510-7AB1B649B945}"/>
            </a:ext>
          </a:extLst>
        </xdr:cNvPr>
        <xdr:cNvSpPr txBox="1"/>
      </xdr:nvSpPr>
      <xdr:spPr>
        <a:xfrm>
          <a:off x="14414500"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121194</xdr:rowOff>
    </xdr:from>
    <xdr:to>
      <xdr:col>81</xdr:col>
      <xdr:colOff>101600</xdr:colOff>
      <xdr:row>81</xdr:row>
      <xdr:rowOff>51344</xdr:rowOff>
    </xdr:to>
    <xdr:sp macro="" textlink="">
      <xdr:nvSpPr>
        <xdr:cNvPr id="567" name="楕円 566">
          <a:extLst>
            <a:ext uri="{FF2B5EF4-FFF2-40B4-BE49-F238E27FC236}">
              <a16:creationId xmlns:a16="http://schemas.microsoft.com/office/drawing/2014/main" xmlns="" id="{992924E8-B7D1-4886-BFFD-80CD72757F4A}"/>
            </a:ext>
          </a:extLst>
        </xdr:cNvPr>
        <xdr:cNvSpPr/>
      </xdr:nvSpPr>
      <xdr:spPr>
        <a:xfrm>
          <a:off x="13578840" y="13532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xdr:rowOff>
    </xdr:from>
    <xdr:to>
      <xdr:col>85</xdr:col>
      <xdr:colOff>127000</xdr:colOff>
      <xdr:row>81</xdr:row>
      <xdr:rowOff>47898</xdr:rowOff>
    </xdr:to>
    <xdr:cxnSp macro="">
      <xdr:nvCxnSpPr>
        <xdr:cNvPr id="568" name="直線コネクタ 567">
          <a:extLst>
            <a:ext uri="{FF2B5EF4-FFF2-40B4-BE49-F238E27FC236}">
              <a16:creationId xmlns:a16="http://schemas.microsoft.com/office/drawing/2014/main" xmlns="" id="{A9EC5E9A-65D5-4EFA-8A2B-89CED8771479}"/>
            </a:ext>
          </a:extLst>
        </xdr:cNvPr>
        <xdr:cNvCxnSpPr/>
      </xdr:nvCxnSpPr>
      <xdr:spPr>
        <a:xfrm>
          <a:off x="13629640" y="13579384"/>
          <a:ext cx="74676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72208</xdr:rowOff>
    </xdr:from>
    <xdr:to>
      <xdr:col>76</xdr:col>
      <xdr:colOff>165100</xdr:colOff>
      <xdr:row>81</xdr:row>
      <xdr:rowOff>2358</xdr:rowOff>
    </xdr:to>
    <xdr:sp macro="" textlink="">
      <xdr:nvSpPr>
        <xdr:cNvPr id="569" name="楕円 568">
          <a:extLst>
            <a:ext uri="{FF2B5EF4-FFF2-40B4-BE49-F238E27FC236}">
              <a16:creationId xmlns:a16="http://schemas.microsoft.com/office/drawing/2014/main" xmlns="" id="{F83E3F38-818E-497F-9CF8-B40A012A40B3}"/>
            </a:ext>
          </a:extLst>
        </xdr:cNvPr>
        <xdr:cNvSpPr/>
      </xdr:nvSpPr>
      <xdr:spPr>
        <a:xfrm>
          <a:off x="12804140" y="134834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123008</xdr:rowOff>
    </xdr:from>
    <xdr:to>
      <xdr:col>81</xdr:col>
      <xdr:colOff>50800</xdr:colOff>
      <xdr:row>81</xdr:row>
      <xdr:rowOff>544</xdr:rowOff>
    </xdr:to>
    <xdr:cxnSp macro="">
      <xdr:nvCxnSpPr>
        <xdr:cNvPr id="570" name="直線コネクタ 569">
          <a:extLst>
            <a:ext uri="{FF2B5EF4-FFF2-40B4-BE49-F238E27FC236}">
              <a16:creationId xmlns:a16="http://schemas.microsoft.com/office/drawing/2014/main" xmlns="" id="{70E27E38-C6E9-4403-83D2-35B2823EBDAD}"/>
            </a:ext>
          </a:extLst>
        </xdr:cNvPr>
        <xdr:cNvCxnSpPr/>
      </xdr:nvCxnSpPr>
      <xdr:spPr>
        <a:xfrm>
          <a:off x="12854940" y="13534208"/>
          <a:ext cx="774700" cy="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24856</xdr:rowOff>
    </xdr:from>
    <xdr:to>
      <xdr:col>72</xdr:col>
      <xdr:colOff>38100</xdr:colOff>
      <xdr:row>80</xdr:row>
      <xdr:rowOff>126456</xdr:rowOff>
    </xdr:to>
    <xdr:sp macro="" textlink="">
      <xdr:nvSpPr>
        <xdr:cNvPr id="571" name="楕円 570">
          <a:extLst>
            <a:ext uri="{FF2B5EF4-FFF2-40B4-BE49-F238E27FC236}">
              <a16:creationId xmlns:a16="http://schemas.microsoft.com/office/drawing/2014/main" xmlns="" id="{1CE54E93-6953-40B0-903D-F11850F4FDE5}"/>
            </a:ext>
          </a:extLst>
        </xdr:cNvPr>
        <xdr:cNvSpPr/>
      </xdr:nvSpPr>
      <xdr:spPr>
        <a:xfrm>
          <a:off x="12029440" y="134360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75656</xdr:rowOff>
    </xdr:from>
    <xdr:to>
      <xdr:col>76</xdr:col>
      <xdr:colOff>114300</xdr:colOff>
      <xdr:row>80</xdr:row>
      <xdr:rowOff>123008</xdr:rowOff>
    </xdr:to>
    <xdr:cxnSp macro="">
      <xdr:nvCxnSpPr>
        <xdr:cNvPr id="572" name="直線コネクタ 571">
          <a:extLst>
            <a:ext uri="{FF2B5EF4-FFF2-40B4-BE49-F238E27FC236}">
              <a16:creationId xmlns:a16="http://schemas.microsoft.com/office/drawing/2014/main" xmlns="" id="{5952D713-2948-49DA-8C5B-4F2732088B7E}"/>
            </a:ext>
          </a:extLst>
        </xdr:cNvPr>
        <xdr:cNvCxnSpPr/>
      </xdr:nvCxnSpPr>
      <xdr:spPr>
        <a:xfrm>
          <a:off x="12072620" y="13486856"/>
          <a:ext cx="78232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60779</xdr:rowOff>
    </xdr:from>
    <xdr:to>
      <xdr:col>67</xdr:col>
      <xdr:colOff>101600</xdr:colOff>
      <xdr:row>80</xdr:row>
      <xdr:rowOff>162379</xdr:rowOff>
    </xdr:to>
    <xdr:sp macro="" textlink="">
      <xdr:nvSpPr>
        <xdr:cNvPr id="573" name="楕円 572">
          <a:extLst>
            <a:ext uri="{FF2B5EF4-FFF2-40B4-BE49-F238E27FC236}">
              <a16:creationId xmlns:a16="http://schemas.microsoft.com/office/drawing/2014/main" xmlns="" id="{416575D2-5BAA-4A39-A4A1-1A82690757E0}"/>
            </a:ext>
          </a:extLst>
        </xdr:cNvPr>
        <xdr:cNvSpPr/>
      </xdr:nvSpPr>
      <xdr:spPr>
        <a:xfrm>
          <a:off x="11231880" y="134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75656</xdr:rowOff>
    </xdr:from>
    <xdr:to>
      <xdr:col>71</xdr:col>
      <xdr:colOff>177800</xdr:colOff>
      <xdr:row>80</xdr:row>
      <xdr:rowOff>111579</xdr:rowOff>
    </xdr:to>
    <xdr:cxnSp macro="">
      <xdr:nvCxnSpPr>
        <xdr:cNvPr id="574" name="直線コネクタ 573">
          <a:extLst>
            <a:ext uri="{FF2B5EF4-FFF2-40B4-BE49-F238E27FC236}">
              <a16:creationId xmlns:a16="http://schemas.microsoft.com/office/drawing/2014/main" xmlns="" id="{0A24AB31-E264-4B6F-A5E2-9CE75237B93C}"/>
            </a:ext>
          </a:extLst>
        </xdr:cNvPr>
        <xdr:cNvCxnSpPr/>
      </xdr:nvCxnSpPr>
      <xdr:spPr>
        <a:xfrm flipV="1">
          <a:off x="11282680" y="13486856"/>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575" name="n_1aveValue【消防施設】&#10;有形固定資産減価償却率">
          <a:extLst>
            <a:ext uri="{FF2B5EF4-FFF2-40B4-BE49-F238E27FC236}">
              <a16:creationId xmlns:a16="http://schemas.microsoft.com/office/drawing/2014/main" xmlns="" id="{1F9A8A3F-7C52-4A0E-A4AD-A96DD384407B}"/>
            </a:ext>
          </a:extLst>
        </xdr:cNvPr>
        <xdr:cNvSpPr txBox="1"/>
      </xdr:nvSpPr>
      <xdr:spPr>
        <a:xfrm>
          <a:off x="13437244" y="1396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576" name="n_2aveValue【消防施設】&#10;有形固定資産減価償却率">
          <a:extLst>
            <a:ext uri="{FF2B5EF4-FFF2-40B4-BE49-F238E27FC236}">
              <a16:creationId xmlns:a16="http://schemas.microsoft.com/office/drawing/2014/main" xmlns="" id="{B3220755-89F4-48F9-9514-9BB9BF820EEE}"/>
            </a:ext>
          </a:extLst>
        </xdr:cNvPr>
        <xdr:cNvSpPr txBox="1"/>
      </xdr:nvSpPr>
      <xdr:spPr>
        <a:xfrm>
          <a:off x="12675244" y="13953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577" name="n_3aveValue【消防施設】&#10;有形固定資産減価償却率">
          <a:extLst>
            <a:ext uri="{FF2B5EF4-FFF2-40B4-BE49-F238E27FC236}">
              <a16:creationId xmlns:a16="http://schemas.microsoft.com/office/drawing/2014/main" xmlns="" id="{24A9FF1B-6B81-4489-8DB6-B95381F2984D}"/>
            </a:ext>
          </a:extLst>
        </xdr:cNvPr>
        <xdr:cNvSpPr txBox="1"/>
      </xdr:nvSpPr>
      <xdr:spPr>
        <a:xfrm>
          <a:off x="11900544" y="1392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578" name="n_4aveValue【消防施設】&#10;有形固定資産減価償却率">
          <a:extLst>
            <a:ext uri="{FF2B5EF4-FFF2-40B4-BE49-F238E27FC236}">
              <a16:creationId xmlns:a16="http://schemas.microsoft.com/office/drawing/2014/main" xmlns="" id="{D546EB95-E3B9-4B49-A627-685A2770A48F}"/>
            </a:ext>
          </a:extLst>
        </xdr:cNvPr>
        <xdr:cNvSpPr txBox="1"/>
      </xdr:nvSpPr>
      <xdr:spPr>
        <a:xfrm>
          <a:off x="11102984" y="1385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67871</xdr:rowOff>
    </xdr:from>
    <xdr:ext cx="405111" cy="259045"/>
    <xdr:sp macro="" textlink="">
      <xdr:nvSpPr>
        <xdr:cNvPr id="579" name="n_1mainValue【消防施設】&#10;有形固定資産減価償却率">
          <a:extLst>
            <a:ext uri="{FF2B5EF4-FFF2-40B4-BE49-F238E27FC236}">
              <a16:creationId xmlns:a16="http://schemas.microsoft.com/office/drawing/2014/main" xmlns="" id="{7069565B-74A7-4BF8-9EBC-41AE95C6C60F}"/>
            </a:ext>
          </a:extLst>
        </xdr:cNvPr>
        <xdr:cNvSpPr txBox="1"/>
      </xdr:nvSpPr>
      <xdr:spPr>
        <a:xfrm>
          <a:off x="13437244" y="1331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18885</xdr:rowOff>
    </xdr:from>
    <xdr:ext cx="405111" cy="259045"/>
    <xdr:sp macro="" textlink="">
      <xdr:nvSpPr>
        <xdr:cNvPr id="580" name="n_2mainValue【消防施設】&#10;有形固定資産減価償却率">
          <a:extLst>
            <a:ext uri="{FF2B5EF4-FFF2-40B4-BE49-F238E27FC236}">
              <a16:creationId xmlns:a16="http://schemas.microsoft.com/office/drawing/2014/main" xmlns="" id="{1AB995C3-51C7-4089-821C-658B75F6496C}"/>
            </a:ext>
          </a:extLst>
        </xdr:cNvPr>
        <xdr:cNvSpPr txBox="1"/>
      </xdr:nvSpPr>
      <xdr:spPr>
        <a:xfrm>
          <a:off x="12675244" y="1326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142983</xdr:rowOff>
    </xdr:from>
    <xdr:ext cx="405111" cy="259045"/>
    <xdr:sp macro="" textlink="">
      <xdr:nvSpPr>
        <xdr:cNvPr id="581" name="n_3mainValue【消防施設】&#10;有形固定資産減価償却率">
          <a:extLst>
            <a:ext uri="{FF2B5EF4-FFF2-40B4-BE49-F238E27FC236}">
              <a16:creationId xmlns:a16="http://schemas.microsoft.com/office/drawing/2014/main" xmlns="" id="{F822AF38-8092-4597-87AB-3B60402F45B8}"/>
            </a:ext>
          </a:extLst>
        </xdr:cNvPr>
        <xdr:cNvSpPr txBox="1"/>
      </xdr:nvSpPr>
      <xdr:spPr>
        <a:xfrm>
          <a:off x="11900544" y="132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7456</xdr:rowOff>
    </xdr:from>
    <xdr:ext cx="405111" cy="259045"/>
    <xdr:sp macro="" textlink="">
      <xdr:nvSpPr>
        <xdr:cNvPr id="582" name="n_4mainValue【消防施設】&#10;有形固定資産減価償却率">
          <a:extLst>
            <a:ext uri="{FF2B5EF4-FFF2-40B4-BE49-F238E27FC236}">
              <a16:creationId xmlns:a16="http://schemas.microsoft.com/office/drawing/2014/main" xmlns="" id="{5B83F75F-4BDE-4362-B39E-A28F1664D17E}"/>
            </a:ext>
          </a:extLst>
        </xdr:cNvPr>
        <xdr:cNvSpPr txBox="1"/>
      </xdr:nvSpPr>
      <xdr:spPr>
        <a:xfrm>
          <a:off x="11102984" y="1325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xmlns="" id="{0FDB5E22-E049-4B71-BDD9-F886F9DDE55D}"/>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xmlns="" id="{0CA45D7C-87AB-4F05-854C-3567CF69B656}"/>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xmlns="" id="{D80B73B0-AA08-45DE-90E7-85EF60948745}"/>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xmlns="" id="{B1D8B9BF-42C9-4D2E-AFE5-4BA016E4440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xmlns="" id="{C7550E7B-BCBB-4F9A-8094-F1F4851AFD7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xmlns="" id="{A509DE9B-F795-4354-9255-2BC709EA77BE}"/>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xmlns="" id="{782FD573-BDB0-4FD7-9BDA-7EC589E6709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xmlns="" id="{DF7E1EE4-CFF8-4623-853D-5AD3F381EA8D}"/>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xmlns="" id="{D8A935A3-B414-42E3-AEBA-8F31001FB485}"/>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xmlns="" id="{967DD15B-1B04-40D1-8395-0E8AE4FC74A4}"/>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a:extLst>
            <a:ext uri="{FF2B5EF4-FFF2-40B4-BE49-F238E27FC236}">
              <a16:creationId xmlns:a16="http://schemas.microsoft.com/office/drawing/2014/main" xmlns="" id="{0A84C476-B51F-4CA3-8291-71D31B9DB075}"/>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a:extLst>
            <a:ext uri="{FF2B5EF4-FFF2-40B4-BE49-F238E27FC236}">
              <a16:creationId xmlns:a16="http://schemas.microsoft.com/office/drawing/2014/main" xmlns="" id="{BBB7E22A-F94C-4943-AF1F-3CD5761371CC}"/>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a:extLst>
            <a:ext uri="{FF2B5EF4-FFF2-40B4-BE49-F238E27FC236}">
              <a16:creationId xmlns:a16="http://schemas.microsoft.com/office/drawing/2014/main" xmlns="" id="{FDD5CF92-A63C-4D9B-982F-CCED011B6C2E}"/>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a:extLst>
            <a:ext uri="{FF2B5EF4-FFF2-40B4-BE49-F238E27FC236}">
              <a16:creationId xmlns:a16="http://schemas.microsoft.com/office/drawing/2014/main" xmlns="" id="{963B0A3B-DDA4-46CE-B127-4CC15F219AEB}"/>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a:extLst>
            <a:ext uri="{FF2B5EF4-FFF2-40B4-BE49-F238E27FC236}">
              <a16:creationId xmlns:a16="http://schemas.microsoft.com/office/drawing/2014/main" xmlns="" id="{E7C61725-7F6B-4779-88AD-2B29E9F9CB6E}"/>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a:extLst>
            <a:ext uri="{FF2B5EF4-FFF2-40B4-BE49-F238E27FC236}">
              <a16:creationId xmlns:a16="http://schemas.microsoft.com/office/drawing/2014/main" xmlns="" id="{FF08A436-3D22-45AC-AE4E-53C0AFEBAA6A}"/>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a:extLst>
            <a:ext uri="{FF2B5EF4-FFF2-40B4-BE49-F238E27FC236}">
              <a16:creationId xmlns:a16="http://schemas.microsoft.com/office/drawing/2014/main" xmlns="" id="{47E15790-1FE8-4078-B475-C0BE0040AF9E}"/>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a:extLst>
            <a:ext uri="{FF2B5EF4-FFF2-40B4-BE49-F238E27FC236}">
              <a16:creationId xmlns:a16="http://schemas.microsoft.com/office/drawing/2014/main" xmlns="" id="{E9662D40-F12E-43D7-B90E-F5596BC97753}"/>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xmlns="" id="{A9490139-2499-4DF9-883B-F01DC4B11AB7}"/>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xmlns="" id="{31172983-846C-4843-AE33-540BD8BFD4EB}"/>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a16="http://schemas.microsoft.com/office/drawing/2014/main" xmlns="" id="{52EA9C1B-581F-4B6D-A9EE-C57234289B76}"/>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4" name="直線コネクタ 603">
          <a:extLst>
            <a:ext uri="{FF2B5EF4-FFF2-40B4-BE49-F238E27FC236}">
              <a16:creationId xmlns:a16="http://schemas.microsoft.com/office/drawing/2014/main" xmlns="" id="{FB51E6E4-1103-4F7D-BE83-34E562DBBA47}"/>
            </a:ext>
          </a:extLst>
        </xdr:cNvPr>
        <xdr:cNvCxnSpPr/>
      </xdr:nvCxnSpPr>
      <xdr:spPr>
        <a:xfrm flipV="1">
          <a:off x="19509104" y="13283947"/>
          <a:ext cx="0" cy="1143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5" name="【消防施設】&#10;一人当たり面積最小値テキスト">
          <a:extLst>
            <a:ext uri="{FF2B5EF4-FFF2-40B4-BE49-F238E27FC236}">
              <a16:creationId xmlns:a16="http://schemas.microsoft.com/office/drawing/2014/main" xmlns="" id="{642A236A-E298-43BE-AA71-643F768342FF}"/>
            </a:ext>
          </a:extLst>
        </xdr:cNvPr>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6" name="直線コネクタ 605">
          <a:extLst>
            <a:ext uri="{FF2B5EF4-FFF2-40B4-BE49-F238E27FC236}">
              <a16:creationId xmlns:a16="http://schemas.microsoft.com/office/drawing/2014/main" xmlns="" id="{0279B480-F92E-442A-9997-992C2EA0E94D}"/>
            </a:ext>
          </a:extLst>
        </xdr:cNvPr>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07" name="【消防施設】&#10;一人当たり面積最大値テキスト">
          <a:extLst>
            <a:ext uri="{FF2B5EF4-FFF2-40B4-BE49-F238E27FC236}">
              <a16:creationId xmlns:a16="http://schemas.microsoft.com/office/drawing/2014/main" xmlns="" id="{E6F53713-E765-43A7-BFF2-2CFCA3C5A399}"/>
            </a:ext>
          </a:extLst>
        </xdr:cNvPr>
        <xdr:cNvSpPr txBox="1"/>
      </xdr:nvSpPr>
      <xdr:spPr>
        <a:xfrm>
          <a:off x="19547840" y="1306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08" name="直線コネクタ 607">
          <a:extLst>
            <a:ext uri="{FF2B5EF4-FFF2-40B4-BE49-F238E27FC236}">
              <a16:creationId xmlns:a16="http://schemas.microsoft.com/office/drawing/2014/main" xmlns="" id="{7CA9DA81-82FA-4C23-80E8-9D8F7BB76C77}"/>
            </a:ext>
          </a:extLst>
        </xdr:cNvPr>
        <xdr:cNvCxnSpPr/>
      </xdr:nvCxnSpPr>
      <xdr:spPr>
        <a:xfrm>
          <a:off x="19443700" y="132839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609" name="【消防施設】&#10;一人当たり面積平均値テキスト">
          <a:extLst>
            <a:ext uri="{FF2B5EF4-FFF2-40B4-BE49-F238E27FC236}">
              <a16:creationId xmlns:a16="http://schemas.microsoft.com/office/drawing/2014/main" xmlns="" id="{B7163873-CF21-4AFA-895C-7C999DF6C33C}"/>
            </a:ext>
          </a:extLst>
        </xdr:cNvPr>
        <xdr:cNvSpPr txBox="1"/>
      </xdr:nvSpPr>
      <xdr:spPr>
        <a:xfrm>
          <a:off x="19547840" y="13951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10" name="フローチャート: 判断 609">
          <a:extLst>
            <a:ext uri="{FF2B5EF4-FFF2-40B4-BE49-F238E27FC236}">
              <a16:creationId xmlns:a16="http://schemas.microsoft.com/office/drawing/2014/main" xmlns="" id="{7C9F89C9-ACC0-49BA-ABFB-BEE923D13143}"/>
            </a:ext>
          </a:extLst>
        </xdr:cNvPr>
        <xdr:cNvSpPr/>
      </xdr:nvSpPr>
      <xdr:spPr>
        <a:xfrm>
          <a:off x="1945894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1" name="フローチャート: 判断 610">
          <a:extLst>
            <a:ext uri="{FF2B5EF4-FFF2-40B4-BE49-F238E27FC236}">
              <a16:creationId xmlns:a16="http://schemas.microsoft.com/office/drawing/2014/main" xmlns="" id="{74240CC3-F87E-42C9-9853-F776EFDCED5C}"/>
            </a:ext>
          </a:extLst>
        </xdr:cNvPr>
        <xdr:cNvSpPr/>
      </xdr:nvSpPr>
      <xdr:spPr>
        <a:xfrm>
          <a:off x="18735040" y="141056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12" name="フローチャート: 判断 611">
          <a:extLst>
            <a:ext uri="{FF2B5EF4-FFF2-40B4-BE49-F238E27FC236}">
              <a16:creationId xmlns:a16="http://schemas.microsoft.com/office/drawing/2014/main" xmlns="" id="{8818723E-B0B1-44C6-8D6F-731D7D23787C}"/>
            </a:ext>
          </a:extLst>
        </xdr:cNvPr>
        <xdr:cNvSpPr/>
      </xdr:nvSpPr>
      <xdr:spPr>
        <a:xfrm>
          <a:off x="1793748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13" name="フローチャート: 判断 612">
          <a:extLst>
            <a:ext uri="{FF2B5EF4-FFF2-40B4-BE49-F238E27FC236}">
              <a16:creationId xmlns:a16="http://schemas.microsoft.com/office/drawing/2014/main" xmlns="" id="{EF3171B3-EAA1-41EF-94D3-6E7AB9AF19E0}"/>
            </a:ext>
          </a:extLst>
        </xdr:cNvPr>
        <xdr:cNvSpPr/>
      </xdr:nvSpPr>
      <xdr:spPr>
        <a:xfrm>
          <a:off x="1716278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4" name="フローチャート: 判断 613">
          <a:extLst>
            <a:ext uri="{FF2B5EF4-FFF2-40B4-BE49-F238E27FC236}">
              <a16:creationId xmlns:a16="http://schemas.microsoft.com/office/drawing/2014/main" xmlns="" id="{EF43D5D4-F5E9-4F7E-B256-804FEB6759E7}"/>
            </a:ext>
          </a:extLst>
        </xdr:cNvPr>
        <xdr:cNvSpPr/>
      </xdr:nvSpPr>
      <xdr:spPr>
        <a:xfrm>
          <a:off x="16388080" y="14096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xmlns="" id="{CF616868-615D-4A1F-AA7D-57E17258571A}"/>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65693135-EA57-4547-B5BB-7CB4C276B647}"/>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xmlns="" id="{B40DDE97-B614-428B-9488-8E95BFE5D6A3}"/>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xmlns="" id="{B886D578-04A1-4054-9C00-9236F0FE3247}"/>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xmlns="" id="{0FC20851-481A-4518-9759-AA8FD84E6447}"/>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620" name="楕円 619">
          <a:extLst>
            <a:ext uri="{FF2B5EF4-FFF2-40B4-BE49-F238E27FC236}">
              <a16:creationId xmlns:a16="http://schemas.microsoft.com/office/drawing/2014/main" xmlns="" id="{5A65D5BA-A642-45D5-8FEC-5DFAA82EBE2C}"/>
            </a:ext>
          </a:extLst>
        </xdr:cNvPr>
        <xdr:cNvSpPr/>
      </xdr:nvSpPr>
      <xdr:spPr>
        <a:xfrm>
          <a:off x="19458940" y="14165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61740</xdr:rowOff>
    </xdr:from>
    <xdr:ext cx="469744" cy="259045"/>
    <xdr:sp macro="" textlink="">
      <xdr:nvSpPr>
        <xdr:cNvPr id="621" name="【消防施設】&#10;一人当たり面積該当値テキスト">
          <a:extLst>
            <a:ext uri="{FF2B5EF4-FFF2-40B4-BE49-F238E27FC236}">
              <a16:creationId xmlns:a16="http://schemas.microsoft.com/office/drawing/2014/main" xmlns="" id="{2F8CE59C-2734-42D6-9CCD-1C41E140B948}"/>
            </a:ext>
          </a:extLst>
        </xdr:cNvPr>
        <xdr:cNvSpPr txBox="1"/>
      </xdr:nvSpPr>
      <xdr:spPr>
        <a:xfrm>
          <a:off x="19547840" y="141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622" name="楕円 621">
          <a:extLst>
            <a:ext uri="{FF2B5EF4-FFF2-40B4-BE49-F238E27FC236}">
              <a16:creationId xmlns:a16="http://schemas.microsoft.com/office/drawing/2014/main" xmlns="" id="{608B6E59-A4BF-4805-9DF0-EED105CFDAC3}"/>
            </a:ext>
          </a:extLst>
        </xdr:cNvPr>
        <xdr:cNvSpPr/>
      </xdr:nvSpPr>
      <xdr:spPr>
        <a:xfrm>
          <a:off x="18735040" y="14165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134113</xdr:rowOff>
    </xdr:to>
    <xdr:cxnSp macro="">
      <xdr:nvCxnSpPr>
        <xdr:cNvPr id="623" name="直線コネクタ 622">
          <a:extLst>
            <a:ext uri="{FF2B5EF4-FFF2-40B4-BE49-F238E27FC236}">
              <a16:creationId xmlns:a16="http://schemas.microsoft.com/office/drawing/2014/main" xmlns="" id="{A48D1B83-8F42-44A8-8439-053B1D43B033}"/>
            </a:ext>
          </a:extLst>
        </xdr:cNvPr>
        <xdr:cNvCxnSpPr/>
      </xdr:nvCxnSpPr>
      <xdr:spPr>
        <a:xfrm>
          <a:off x="18778220" y="1421587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624" name="楕円 623">
          <a:extLst>
            <a:ext uri="{FF2B5EF4-FFF2-40B4-BE49-F238E27FC236}">
              <a16:creationId xmlns:a16="http://schemas.microsoft.com/office/drawing/2014/main" xmlns="" id="{BAE49293-9772-4141-A586-DBF697AC1181}"/>
            </a:ext>
          </a:extLst>
        </xdr:cNvPr>
        <xdr:cNvSpPr/>
      </xdr:nvSpPr>
      <xdr:spPr>
        <a:xfrm>
          <a:off x="17937480" y="14165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134113</xdr:rowOff>
    </xdr:from>
    <xdr:to>
      <xdr:col>111</xdr:col>
      <xdr:colOff>177800</xdr:colOff>
      <xdr:row>84</xdr:row>
      <xdr:rowOff>134113</xdr:rowOff>
    </xdr:to>
    <xdr:cxnSp macro="">
      <xdr:nvCxnSpPr>
        <xdr:cNvPr id="625" name="直線コネクタ 624">
          <a:extLst>
            <a:ext uri="{FF2B5EF4-FFF2-40B4-BE49-F238E27FC236}">
              <a16:creationId xmlns:a16="http://schemas.microsoft.com/office/drawing/2014/main" xmlns="" id="{B64F02E0-9D9D-47B3-9735-75F88449779A}"/>
            </a:ext>
          </a:extLst>
        </xdr:cNvPr>
        <xdr:cNvCxnSpPr/>
      </xdr:nvCxnSpPr>
      <xdr:spPr>
        <a:xfrm>
          <a:off x="17988280" y="1421587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626" name="楕円 625">
          <a:extLst>
            <a:ext uri="{FF2B5EF4-FFF2-40B4-BE49-F238E27FC236}">
              <a16:creationId xmlns:a16="http://schemas.microsoft.com/office/drawing/2014/main" xmlns="" id="{6E36F5CB-9B6F-404C-B02B-CD0D87E82CE2}"/>
            </a:ext>
          </a:extLst>
        </xdr:cNvPr>
        <xdr:cNvSpPr/>
      </xdr:nvSpPr>
      <xdr:spPr>
        <a:xfrm>
          <a:off x="17162780" y="141650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134113</xdr:rowOff>
    </xdr:to>
    <xdr:cxnSp macro="">
      <xdr:nvCxnSpPr>
        <xdr:cNvPr id="627" name="直線コネクタ 626">
          <a:extLst>
            <a:ext uri="{FF2B5EF4-FFF2-40B4-BE49-F238E27FC236}">
              <a16:creationId xmlns:a16="http://schemas.microsoft.com/office/drawing/2014/main" xmlns="" id="{1DDF6E93-8F93-4219-8EBA-CC25E1D78A64}"/>
            </a:ext>
          </a:extLst>
        </xdr:cNvPr>
        <xdr:cNvCxnSpPr/>
      </xdr:nvCxnSpPr>
      <xdr:spPr>
        <a:xfrm>
          <a:off x="17213580" y="1421587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115315</xdr:rowOff>
    </xdr:from>
    <xdr:to>
      <xdr:col>98</xdr:col>
      <xdr:colOff>38100</xdr:colOff>
      <xdr:row>85</xdr:row>
      <xdr:rowOff>45465</xdr:rowOff>
    </xdr:to>
    <xdr:sp macro="" textlink="">
      <xdr:nvSpPr>
        <xdr:cNvPr id="628" name="楕円 627">
          <a:extLst>
            <a:ext uri="{FF2B5EF4-FFF2-40B4-BE49-F238E27FC236}">
              <a16:creationId xmlns:a16="http://schemas.microsoft.com/office/drawing/2014/main" xmlns="" id="{87B4D543-D485-4262-BF15-72F6CF569700}"/>
            </a:ext>
          </a:extLst>
        </xdr:cNvPr>
        <xdr:cNvSpPr/>
      </xdr:nvSpPr>
      <xdr:spPr>
        <a:xfrm>
          <a:off x="16388080" y="141970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134113</xdr:rowOff>
    </xdr:from>
    <xdr:to>
      <xdr:col>102</xdr:col>
      <xdr:colOff>114300</xdr:colOff>
      <xdr:row>84</xdr:row>
      <xdr:rowOff>166115</xdr:rowOff>
    </xdr:to>
    <xdr:cxnSp macro="">
      <xdr:nvCxnSpPr>
        <xdr:cNvPr id="629" name="直線コネクタ 628">
          <a:extLst>
            <a:ext uri="{FF2B5EF4-FFF2-40B4-BE49-F238E27FC236}">
              <a16:creationId xmlns:a16="http://schemas.microsoft.com/office/drawing/2014/main" xmlns="" id="{CF71FCA3-4CEC-459D-82AC-B31A250361F8}"/>
            </a:ext>
          </a:extLst>
        </xdr:cNvPr>
        <xdr:cNvCxnSpPr/>
      </xdr:nvCxnSpPr>
      <xdr:spPr>
        <a:xfrm flipV="1">
          <a:off x="16431260" y="14215873"/>
          <a:ext cx="78232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630" name="n_1aveValue【消防施設】&#10;一人当たり面積">
          <a:extLst>
            <a:ext uri="{FF2B5EF4-FFF2-40B4-BE49-F238E27FC236}">
              <a16:creationId xmlns:a16="http://schemas.microsoft.com/office/drawing/2014/main" xmlns="" id="{04EFBA79-41AF-48BC-9D82-31565FAA96DA}"/>
            </a:ext>
          </a:extLst>
        </xdr:cNvPr>
        <xdr:cNvSpPr txBox="1"/>
      </xdr:nvSpPr>
      <xdr:spPr>
        <a:xfrm>
          <a:off x="18561127" y="138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631" name="n_2aveValue【消防施設】&#10;一人当たり面積">
          <a:extLst>
            <a:ext uri="{FF2B5EF4-FFF2-40B4-BE49-F238E27FC236}">
              <a16:creationId xmlns:a16="http://schemas.microsoft.com/office/drawing/2014/main" xmlns="" id="{F1DAB296-3F4F-4FDC-A409-293190363CDD}"/>
            </a:ext>
          </a:extLst>
        </xdr:cNvPr>
        <xdr:cNvSpPr txBox="1"/>
      </xdr:nvSpPr>
      <xdr:spPr>
        <a:xfrm>
          <a:off x="17776267" y="138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632" name="n_3aveValue【消防施設】&#10;一人当たり面積">
          <a:extLst>
            <a:ext uri="{FF2B5EF4-FFF2-40B4-BE49-F238E27FC236}">
              <a16:creationId xmlns:a16="http://schemas.microsoft.com/office/drawing/2014/main" xmlns="" id="{B616CEBB-EA7D-484C-99BD-CE2600C60DB9}"/>
            </a:ext>
          </a:extLst>
        </xdr:cNvPr>
        <xdr:cNvSpPr txBox="1"/>
      </xdr:nvSpPr>
      <xdr:spPr>
        <a:xfrm>
          <a:off x="17001567"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633" name="n_4aveValue【消防施設】&#10;一人当たり面積">
          <a:extLst>
            <a:ext uri="{FF2B5EF4-FFF2-40B4-BE49-F238E27FC236}">
              <a16:creationId xmlns:a16="http://schemas.microsoft.com/office/drawing/2014/main" xmlns="" id="{A405187C-37A3-48EC-8FCC-50EEE80072D2}"/>
            </a:ext>
          </a:extLst>
        </xdr:cNvPr>
        <xdr:cNvSpPr txBox="1"/>
      </xdr:nvSpPr>
      <xdr:spPr>
        <a:xfrm>
          <a:off x="1622686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4590</xdr:rowOff>
    </xdr:from>
    <xdr:ext cx="469744" cy="259045"/>
    <xdr:sp macro="" textlink="">
      <xdr:nvSpPr>
        <xdr:cNvPr id="634" name="n_1mainValue【消防施設】&#10;一人当たり面積">
          <a:extLst>
            <a:ext uri="{FF2B5EF4-FFF2-40B4-BE49-F238E27FC236}">
              <a16:creationId xmlns:a16="http://schemas.microsoft.com/office/drawing/2014/main" xmlns="" id="{6561C46F-39DE-4E9C-9BCA-12CA0707ABB4}"/>
            </a:ext>
          </a:extLst>
        </xdr:cNvPr>
        <xdr:cNvSpPr txBox="1"/>
      </xdr:nvSpPr>
      <xdr:spPr>
        <a:xfrm>
          <a:off x="1856112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635" name="n_2mainValue【消防施設】&#10;一人当たり面積">
          <a:extLst>
            <a:ext uri="{FF2B5EF4-FFF2-40B4-BE49-F238E27FC236}">
              <a16:creationId xmlns:a16="http://schemas.microsoft.com/office/drawing/2014/main" xmlns="" id="{7B767B3B-B4E6-4160-8ABB-CEC40C4A8D2C}"/>
            </a:ext>
          </a:extLst>
        </xdr:cNvPr>
        <xdr:cNvSpPr txBox="1"/>
      </xdr:nvSpPr>
      <xdr:spPr>
        <a:xfrm>
          <a:off x="1777626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636" name="n_3mainValue【消防施設】&#10;一人当たり面積">
          <a:extLst>
            <a:ext uri="{FF2B5EF4-FFF2-40B4-BE49-F238E27FC236}">
              <a16:creationId xmlns:a16="http://schemas.microsoft.com/office/drawing/2014/main" xmlns="" id="{31D7971B-5B72-4410-A74C-CB416135A2AF}"/>
            </a:ext>
          </a:extLst>
        </xdr:cNvPr>
        <xdr:cNvSpPr txBox="1"/>
      </xdr:nvSpPr>
      <xdr:spPr>
        <a:xfrm>
          <a:off x="1700156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36592</xdr:rowOff>
    </xdr:from>
    <xdr:ext cx="469744" cy="259045"/>
    <xdr:sp macro="" textlink="">
      <xdr:nvSpPr>
        <xdr:cNvPr id="637" name="n_4mainValue【消防施設】&#10;一人当たり面積">
          <a:extLst>
            <a:ext uri="{FF2B5EF4-FFF2-40B4-BE49-F238E27FC236}">
              <a16:creationId xmlns:a16="http://schemas.microsoft.com/office/drawing/2014/main" xmlns="" id="{A17B00BD-4534-45C0-BDD6-5384B8213E38}"/>
            </a:ext>
          </a:extLst>
        </xdr:cNvPr>
        <xdr:cNvSpPr txBox="1"/>
      </xdr:nvSpPr>
      <xdr:spPr>
        <a:xfrm>
          <a:off x="16226867" y="1428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xmlns="" id="{B3F05E39-AABF-4703-979C-4A9C6D7C346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xmlns="" id="{E3037C6F-B888-43C2-B828-6DD725F8AA7B}"/>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xmlns="" id="{2F8948E8-9585-4B9C-8CAA-812588B9BFE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xmlns="" id="{C5EB384E-E1A6-48CE-91E3-25C5E5C2358B}"/>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xmlns="" id="{837123D9-CAD4-4C34-A5A3-ED276C1738C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xmlns="" id="{68D9E05F-7286-4528-A521-F400466383A5}"/>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xmlns="" id="{18E94927-FCFB-4B81-A5E6-DAF3F1B40E1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xmlns="" id="{C231E3E9-B746-4DFE-BBE4-3C2E633B22BF}"/>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xmlns="" id="{8701105D-6FAE-4378-885C-1C0116AF2114}"/>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xmlns="" id="{1B4D60CC-F2E2-42D6-AF12-DDE6A7D204C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xmlns="" id="{4681B980-FC7A-4105-91B4-4CCFA935EB9D}"/>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xmlns="" id="{A90BA317-11E6-4E38-8DF4-72E4E317E02B}"/>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xmlns="" id="{7C52BDF2-E37E-44EE-87D5-89E228E295F3}"/>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xmlns="" id="{6CF84E36-F5DD-4ECF-B1E2-172082D2AB7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xmlns="" id="{06626EB4-37F3-4511-B31A-FB238CE67138}"/>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xmlns="" id="{30718667-4B1A-4DCE-8D16-165417EB9453}"/>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xmlns="" id="{BC9AF619-FE3E-45BA-9A59-FBAD3FDBAE51}"/>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xmlns="" id="{785CD9AE-FBE1-45FF-AFC6-57F3F37EFC39}"/>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xmlns="" id="{075F4DCA-3132-411A-B934-D08AC869A006}"/>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xmlns="" id="{EEC91BDC-4AA4-4A2D-B48D-E7B1E7EB10E8}"/>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xmlns="" id="{6C8F3013-5477-4B49-953A-B625A33E89C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xmlns="" id="{95A52031-3487-4D05-B0AF-FE69557C8D23}"/>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xmlns="" id="{E07FDCC2-0832-4C0B-B09A-119394B7C82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xmlns="" id="{F4D0A09B-C3C4-4E09-B70A-FF20C4F925D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xmlns="" id="{73AF2A62-8374-4DD9-87C5-B57360F25B48}"/>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3" name="直線コネクタ 662">
          <a:extLst>
            <a:ext uri="{FF2B5EF4-FFF2-40B4-BE49-F238E27FC236}">
              <a16:creationId xmlns:a16="http://schemas.microsoft.com/office/drawing/2014/main" xmlns="" id="{B558800B-7831-4948-884B-B80305E732F4}"/>
            </a:ext>
          </a:extLst>
        </xdr:cNvPr>
        <xdr:cNvCxnSpPr/>
      </xdr:nvCxnSpPr>
      <xdr:spPr>
        <a:xfrm flipV="1">
          <a:off x="14375764" y="16747672"/>
          <a:ext cx="0" cy="1560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庁舎】&#10;有形固定資産減価償却率最小値テキスト">
          <a:extLst>
            <a:ext uri="{FF2B5EF4-FFF2-40B4-BE49-F238E27FC236}">
              <a16:creationId xmlns:a16="http://schemas.microsoft.com/office/drawing/2014/main" xmlns="" id="{2BA951B4-D111-47F3-A0EA-D3164B3B6EDB}"/>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a:extLst>
            <a:ext uri="{FF2B5EF4-FFF2-40B4-BE49-F238E27FC236}">
              <a16:creationId xmlns:a16="http://schemas.microsoft.com/office/drawing/2014/main" xmlns="" id="{FB440CF4-937D-43DF-A9E4-9041BA2E8F95}"/>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6" name="【庁舎】&#10;有形固定資産減価償却率最大値テキスト">
          <a:extLst>
            <a:ext uri="{FF2B5EF4-FFF2-40B4-BE49-F238E27FC236}">
              <a16:creationId xmlns:a16="http://schemas.microsoft.com/office/drawing/2014/main" xmlns="" id="{63170501-63EC-4167-8F7D-F231DAA206B9}"/>
            </a:ext>
          </a:extLst>
        </xdr:cNvPr>
        <xdr:cNvSpPr txBox="1"/>
      </xdr:nvSpPr>
      <xdr:spPr>
        <a:xfrm>
          <a:off x="14414500" y="16526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7" name="直線コネクタ 666">
          <a:extLst>
            <a:ext uri="{FF2B5EF4-FFF2-40B4-BE49-F238E27FC236}">
              <a16:creationId xmlns:a16="http://schemas.microsoft.com/office/drawing/2014/main" xmlns="" id="{F77FD5B0-87EE-462A-AEBE-F576FF9D85F2}"/>
            </a:ext>
          </a:extLst>
        </xdr:cNvPr>
        <xdr:cNvCxnSpPr/>
      </xdr:nvCxnSpPr>
      <xdr:spPr>
        <a:xfrm>
          <a:off x="14287500" y="16747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68" name="【庁舎】&#10;有形固定資産減価償却率平均値テキスト">
          <a:extLst>
            <a:ext uri="{FF2B5EF4-FFF2-40B4-BE49-F238E27FC236}">
              <a16:creationId xmlns:a16="http://schemas.microsoft.com/office/drawing/2014/main" xmlns="" id="{AFC7588E-6A55-4421-989E-A51B4F129DB3}"/>
            </a:ext>
          </a:extLst>
        </xdr:cNvPr>
        <xdr:cNvSpPr txBox="1"/>
      </xdr:nvSpPr>
      <xdr:spPr>
        <a:xfrm>
          <a:off x="14414500" y="17342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69" name="フローチャート: 判断 668">
          <a:extLst>
            <a:ext uri="{FF2B5EF4-FFF2-40B4-BE49-F238E27FC236}">
              <a16:creationId xmlns:a16="http://schemas.microsoft.com/office/drawing/2014/main" xmlns="" id="{82531A88-C8D2-4D72-83F5-B9F0572C6F46}"/>
            </a:ext>
          </a:extLst>
        </xdr:cNvPr>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0" name="フローチャート: 判断 669">
          <a:extLst>
            <a:ext uri="{FF2B5EF4-FFF2-40B4-BE49-F238E27FC236}">
              <a16:creationId xmlns:a16="http://schemas.microsoft.com/office/drawing/2014/main" xmlns="" id="{867DE6E9-3C06-4550-86B2-9C2C02BD1A1E}"/>
            </a:ext>
          </a:extLst>
        </xdr:cNvPr>
        <xdr:cNvSpPr/>
      </xdr:nvSpPr>
      <xdr:spPr>
        <a:xfrm>
          <a:off x="13578840" y="17510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71" name="フローチャート: 判断 670">
          <a:extLst>
            <a:ext uri="{FF2B5EF4-FFF2-40B4-BE49-F238E27FC236}">
              <a16:creationId xmlns:a16="http://schemas.microsoft.com/office/drawing/2014/main" xmlns="" id="{D309ED3C-5DB2-488D-A1D0-B0CBFA8C3F34}"/>
            </a:ext>
          </a:extLst>
        </xdr:cNvPr>
        <xdr:cNvSpPr/>
      </xdr:nvSpPr>
      <xdr:spPr>
        <a:xfrm>
          <a:off x="12804140" y="17554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2" name="フローチャート: 判断 671">
          <a:extLst>
            <a:ext uri="{FF2B5EF4-FFF2-40B4-BE49-F238E27FC236}">
              <a16:creationId xmlns:a16="http://schemas.microsoft.com/office/drawing/2014/main" xmlns="" id="{8701FA2A-B36C-4531-B1D6-DA65CE55B5C9}"/>
            </a:ext>
          </a:extLst>
        </xdr:cNvPr>
        <xdr:cNvSpPr/>
      </xdr:nvSpPr>
      <xdr:spPr>
        <a:xfrm>
          <a:off x="12029440" y="1751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3" name="フローチャート: 判断 672">
          <a:extLst>
            <a:ext uri="{FF2B5EF4-FFF2-40B4-BE49-F238E27FC236}">
              <a16:creationId xmlns:a16="http://schemas.microsoft.com/office/drawing/2014/main" xmlns="" id="{4504B348-52BE-46EA-8BAC-92AA5A7D72E8}"/>
            </a:ext>
          </a:extLst>
        </xdr:cNvPr>
        <xdr:cNvSpPr/>
      </xdr:nvSpPr>
      <xdr:spPr>
        <a:xfrm>
          <a:off x="11231880" y="1747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xmlns="" id="{137E7A9E-62B7-411B-84F3-1E5488E368D2}"/>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xmlns="" id="{4DF1D6A2-506F-4F36-983C-C773174752D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C9C25065-F45C-4290-BC2A-8560481968D1}"/>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0005DA2E-E424-4152-88E5-FC322182F24B}"/>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82013347-BE10-41CA-9A91-D907A39EA33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79" name="楕円 678">
          <a:extLst>
            <a:ext uri="{FF2B5EF4-FFF2-40B4-BE49-F238E27FC236}">
              <a16:creationId xmlns:a16="http://schemas.microsoft.com/office/drawing/2014/main" xmlns="" id="{EEB9CCC3-561A-4977-9763-C05E3F9A024F}"/>
            </a:ext>
          </a:extLst>
        </xdr:cNvPr>
        <xdr:cNvSpPr/>
      </xdr:nvSpPr>
      <xdr:spPr>
        <a:xfrm>
          <a:off x="14325600" y="176961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680" name="【庁舎】&#10;有形固定資産減価償却率該当値テキスト">
          <a:extLst>
            <a:ext uri="{FF2B5EF4-FFF2-40B4-BE49-F238E27FC236}">
              <a16:creationId xmlns:a16="http://schemas.microsoft.com/office/drawing/2014/main" xmlns="" id="{285CA59E-8629-42AC-99F1-3AB8E29AC37F}"/>
            </a:ext>
          </a:extLst>
        </xdr:cNvPr>
        <xdr:cNvSpPr txBox="1"/>
      </xdr:nvSpPr>
      <xdr:spPr>
        <a:xfrm>
          <a:off x="14414500"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134801</xdr:rowOff>
    </xdr:from>
    <xdr:to>
      <xdr:col>81</xdr:col>
      <xdr:colOff>101600</xdr:colOff>
      <xdr:row>106</xdr:row>
      <xdr:rowOff>64951</xdr:rowOff>
    </xdr:to>
    <xdr:sp macro="" textlink="">
      <xdr:nvSpPr>
        <xdr:cNvPr id="681" name="楕円 680">
          <a:extLst>
            <a:ext uri="{FF2B5EF4-FFF2-40B4-BE49-F238E27FC236}">
              <a16:creationId xmlns:a16="http://schemas.microsoft.com/office/drawing/2014/main" xmlns="" id="{59658CB6-E264-4DCA-8906-8FFDE88DF121}"/>
            </a:ext>
          </a:extLst>
        </xdr:cNvPr>
        <xdr:cNvSpPr/>
      </xdr:nvSpPr>
      <xdr:spPr>
        <a:xfrm>
          <a:off x="13578840" y="177370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144780</xdr:rowOff>
    </xdr:from>
    <xdr:to>
      <xdr:col>85</xdr:col>
      <xdr:colOff>127000</xdr:colOff>
      <xdr:row>106</xdr:row>
      <xdr:rowOff>14151</xdr:rowOff>
    </xdr:to>
    <xdr:cxnSp macro="">
      <xdr:nvCxnSpPr>
        <xdr:cNvPr id="682" name="直線コネクタ 681">
          <a:extLst>
            <a:ext uri="{FF2B5EF4-FFF2-40B4-BE49-F238E27FC236}">
              <a16:creationId xmlns:a16="http://schemas.microsoft.com/office/drawing/2014/main" xmlns="" id="{32810B1D-E548-47DF-9EF5-309D816099CF}"/>
            </a:ext>
          </a:extLst>
        </xdr:cNvPr>
        <xdr:cNvCxnSpPr/>
      </xdr:nvCxnSpPr>
      <xdr:spPr>
        <a:xfrm flipV="1">
          <a:off x="13629640" y="17746980"/>
          <a:ext cx="74676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97245</xdr:rowOff>
    </xdr:from>
    <xdr:to>
      <xdr:col>76</xdr:col>
      <xdr:colOff>165100</xdr:colOff>
      <xdr:row>106</xdr:row>
      <xdr:rowOff>27395</xdr:rowOff>
    </xdr:to>
    <xdr:sp macro="" textlink="">
      <xdr:nvSpPr>
        <xdr:cNvPr id="683" name="楕円 682">
          <a:extLst>
            <a:ext uri="{FF2B5EF4-FFF2-40B4-BE49-F238E27FC236}">
              <a16:creationId xmlns:a16="http://schemas.microsoft.com/office/drawing/2014/main" xmlns="" id="{DA3CE87C-FCBD-43D8-A5EA-752D94F20327}"/>
            </a:ext>
          </a:extLst>
        </xdr:cNvPr>
        <xdr:cNvSpPr/>
      </xdr:nvSpPr>
      <xdr:spPr>
        <a:xfrm>
          <a:off x="12804140" y="17699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148045</xdr:rowOff>
    </xdr:from>
    <xdr:to>
      <xdr:col>81</xdr:col>
      <xdr:colOff>50800</xdr:colOff>
      <xdr:row>106</xdr:row>
      <xdr:rowOff>14151</xdr:rowOff>
    </xdr:to>
    <xdr:cxnSp macro="">
      <xdr:nvCxnSpPr>
        <xdr:cNvPr id="684" name="直線コネクタ 683">
          <a:extLst>
            <a:ext uri="{FF2B5EF4-FFF2-40B4-BE49-F238E27FC236}">
              <a16:creationId xmlns:a16="http://schemas.microsoft.com/office/drawing/2014/main" xmlns="" id="{FEE0B155-C5EE-4DFE-B4C5-829011D10344}"/>
            </a:ext>
          </a:extLst>
        </xdr:cNvPr>
        <xdr:cNvCxnSpPr/>
      </xdr:nvCxnSpPr>
      <xdr:spPr>
        <a:xfrm>
          <a:off x="12854940" y="17750245"/>
          <a:ext cx="7747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74386</xdr:rowOff>
    </xdr:from>
    <xdr:to>
      <xdr:col>72</xdr:col>
      <xdr:colOff>38100</xdr:colOff>
      <xdr:row>106</xdr:row>
      <xdr:rowOff>4536</xdr:rowOff>
    </xdr:to>
    <xdr:sp macro="" textlink="">
      <xdr:nvSpPr>
        <xdr:cNvPr id="685" name="楕円 684">
          <a:extLst>
            <a:ext uri="{FF2B5EF4-FFF2-40B4-BE49-F238E27FC236}">
              <a16:creationId xmlns:a16="http://schemas.microsoft.com/office/drawing/2014/main" xmlns="" id="{05A96A02-2641-45E7-80F5-42744EDD4618}"/>
            </a:ext>
          </a:extLst>
        </xdr:cNvPr>
        <xdr:cNvSpPr/>
      </xdr:nvSpPr>
      <xdr:spPr>
        <a:xfrm>
          <a:off x="12029440" y="176765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125186</xdr:rowOff>
    </xdr:from>
    <xdr:to>
      <xdr:col>76</xdr:col>
      <xdr:colOff>114300</xdr:colOff>
      <xdr:row>105</xdr:row>
      <xdr:rowOff>148045</xdr:rowOff>
    </xdr:to>
    <xdr:cxnSp macro="">
      <xdr:nvCxnSpPr>
        <xdr:cNvPr id="686" name="直線コネクタ 685">
          <a:extLst>
            <a:ext uri="{FF2B5EF4-FFF2-40B4-BE49-F238E27FC236}">
              <a16:creationId xmlns:a16="http://schemas.microsoft.com/office/drawing/2014/main" xmlns="" id="{79E7CF57-3D6B-466D-9B0B-D5BC07D21EEA}"/>
            </a:ext>
          </a:extLst>
        </xdr:cNvPr>
        <xdr:cNvCxnSpPr/>
      </xdr:nvCxnSpPr>
      <xdr:spPr>
        <a:xfrm>
          <a:off x="12072620" y="17727386"/>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64588</xdr:rowOff>
    </xdr:from>
    <xdr:to>
      <xdr:col>67</xdr:col>
      <xdr:colOff>101600</xdr:colOff>
      <xdr:row>105</xdr:row>
      <xdr:rowOff>166188</xdr:rowOff>
    </xdr:to>
    <xdr:sp macro="" textlink="">
      <xdr:nvSpPr>
        <xdr:cNvPr id="687" name="楕円 686">
          <a:extLst>
            <a:ext uri="{FF2B5EF4-FFF2-40B4-BE49-F238E27FC236}">
              <a16:creationId xmlns:a16="http://schemas.microsoft.com/office/drawing/2014/main" xmlns="" id="{29CC5331-C4B8-4C38-9328-499FE234C938}"/>
            </a:ext>
          </a:extLst>
        </xdr:cNvPr>
        <xdr:cNvSpPr/>
      </xdr:nvSpPr>
      <xdr:spPr>
        <a:xfrm>
          <a:off x="1123188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115388</xdr:rowOff>
    </xdr:from>
    <xdr:to>
      <xdr:col>71</xdr:col>
      <xdr:colOff>177800</xdr:colOff>
      <xdr:row>105</xdr:row>
      <xdr:rowOff>125186</xdr:rowOff>
    </xdr:to>
    <xdr:cxnSp macro="">
      <xdr:nvCxnSpPr>
        <xdr:cNvPr id="688" name="直線コネクタ 687">
          <a:extLst>
            <a:ext uri="{FF2B5EF4-FFF2-40B4-BE49-F238E27FC236}">
              <a16:creationId xmlns:a16="http://schemas.microsoft.com/office/drawing/2014/main" xmlns="" id="{8D7522D5-235F-4B36-A4CD-5B6D56EA2290}"/>
            </a:ext>
          </a:extLst>
        </xdr:cNvPr>
        <xdr:cNvCxnSpPr/>
      </xdr:nvCxnSpPr>
      <xdr:spPr>
        <a:xfrm>
          <a:off x="11282680" y="17717588"/>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89" name="n_1aveValue【庁舎】&#10;有形固定資産減価償却率">
          <a:extLst>
            <a:ext uri="{FF2B5EF4-FFF2-40B4-BE49-F238E27FC236}">
              <a16:creationId xmlns:a16="http://schemas.microsoft.com/office/drawing/2014/main" xmlns="" id="{7FCD44E3-8421-4394-8F59-8E0C781F951A}"/>
            </a:ext>
          </a:extLst>
        </xdr:cNvPr>
        <xdr:cNvSpPr txBox="1"/>
      </xdr:nvSpPr>
      <xdr:spPr>
        <a:xfrm>
          <a:off x="13437244" y="1728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90" name="n_2aveValue【庁舎】&#10;有形固定資産減価償却率">
          <a:extLst>
            <a:ext uri="{FF2B5EF4-FFF2-40B4-BE49-F238E27FC236}">
              <a16:creationId xmlns:a16="http://schemas.microsoft.com/office/drawing/2014/main" xmlns="" id="{08D314F1-0750-46F6-87E3-2BA6B5B18FEA}"/>
            </a:ext>
          </a:extLst>
        </xdr:cNvPr>
        <xdr:cNvSpPr txBox="1"/>
      </xdr:nvSpPr>
      <xdr:spPr>
        <a:xfrm>
          <a:off x="12675244" y="173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91" name="n_3aveValue【庁舎】&#10;有形固定資産減価償却率">
          <a:extLst>
            <a:ext uri="{FF2B5EF4-FFF2-40B4-BE49-F238E27FC236}">
              <a16:creationId xmlns:a16="http://schemas.microsoft.com/office/drawing/2014/main" xmlns="" id="{BC51F24C-E6F3-4229-A2EB-19B372447097}"/>
            </a:ext>
          </a:extLst>
        </xdr:cNvPr>
        <xdr:cNvSpPr txBox="1"/>
      </xdr:nvSpPr>
      <xdr:spPr>
        <a:xfrm>
          <a:off x="119005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92" name="n_4aveValue【庁舎】&#10;有形固定資産減価償却率">
          <a:extLst>
            <a:ext uri="{FF2B5EF4-FFF2-40B4-BE49-F238E27FC236}">
              <a16:creationId xmlns:a16="http://schemas.microsoft.com/office/drawing/2014/main" xmlns="" id="{2C0CFB65-313D-4C96-9359-B504DFF819CE}"/>
            </a:ext>
          </a:extLst>
        </xdr:cNvPr>
        <xdr:cNvSpPr txBox="1"/>
      </xdr:nvSpPr>
      <xdr:spPr>
        <a:xfrm>
          <a:off x="1110298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56078</xdr:rowOff>
    </xdr:from>
    <xdr:ext cx="405111" cy="259045"/>
    <xdr:sp macro="" textlink="">
      <xdr:nvSpPr>
        <xdr:cNvPr id="693" name="n_1mainValue【庁舎】&#10;有形固定資産減価償却率">
          <a:extLst>
            <a:ext uri="{FF2B5EF4-FFF2-40B4-BE49-F238E27FC236}">
              <a16:creationId xmlns:a16="http://schemas.microsoft.com/office/drawing/2014/main" xmlns="" id="{DF9FBCB4-E5E0-4A7D-8F0D-5323E69E9499}"/>
            </a:ext>
          </a:extLst>
        </xdr:cNvPr>
        <xdr:cNvSpPr txBox="1"/>
      </xdr:nvSpPr>
      <xdr:spPr>
        <a:xfrm>
          <a:off x="13437244" y="17825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18522</xdr:rowOff>
    </xdr:from>
    <xdr:ext cx="405111" cy="259045"/>
    <xdr:sp macro="" textlink="">
      <xdr:nvSpPr>
        <xdr:cNvPr id="694" name="n_2mainValue【庁舎】&#10;有形固定資産減価償却率">
          <a:extLst>
            <a:ext uri="{FF2B5EF4-FFF2-40B4-BE49-F238E27FC236}">
              <a16:creationId xmlns:a16="http://schemas.microsoft.com/office/drawing/2014/main" xmlns="" id="{8A6904DC-02E8-4DA5-8644-A32BD6C6E512}"/>
            </a:ext>
          </a:extLst>
        </xdr:cNvPr>
        <xdr:cNvSpPr txBox="1"/>
      </xdr:nvSpPr>
      <xdr:spPr>
        <a:xfrm>
          <a:off x="12675244" y="17788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167113</xdr:rowOff>
    </xdr:from>
    <xdr:ext cx="405111" cy="259045"/>
    <xdr:sp macro="" textlink="">
      <xdr:nvSpPr>
        <xdr:cNvPr id="695" name="n_3mainValue【庁舎】&#10;有形固定資産減価償却率">
          <a:extLst>
            <a:ext uri="{FF2B5EF4-FFF2-40B4-BE49-F238E27FC236}">
              <a16:creationId xmlns:a16="http://schemas.microsoft.com/office/drawing/2014/main" xmlns="" id="{21F83DFF-DFCD-450B-96E1-4C9D8DFA450A}"/>
            </a:ext>
          </a:extLst>
        </xdr:cNvPr>
        <xdr:cNvSpPr txBox="1"/>
      </xdr:nvSpPr>
      <xdr:spPr>
        <a:xfrm>
          <a:off x="11900544"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157315</xdr:rowOff>
    </xdr:from>
    <xdr:ext cx="405111" cy="259045"/>
    <xdr:sp macro="" textlink="">
      <xdr:nvSpPr>
        <xdr:cNvPr id="696" name="n_4mainValue【庁舎】&#10;有形固定資産減価償却率">
          <a:extLst>
            <a:ext uri="{FF2B5EF4-FFF2-40B4-BE49-F238E27FC236}">
              <a16:creationId xmlns:a16="http://schemas.microsoft.com/office/drawing/2014/main" xmlns="" id="{63BB6E61-3219-411C-B07A-779ED71490B1}"/>
            </a:ext>
          </a:extLst>
        </xdr:cNvPr>
        <xdr:cNvSpPr txBox="1"/>
      </xdr:nvSpPr>
      <xdr:spPr>
        <a:xfrm>
          <a:off x="1110298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xmlns="" id="{82365C69-0524-49BE-BA3A-036718F4031F}"/>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xmlns="" id="{D1D905F7-4573-45F8-A580-D230D86C4AD8}"/>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xmlns="" id="{56AA6854-3896-4705-94F2-14CD808F272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xmlns="" id="{654CD43B-22EA-407E-899C-74ECB5F0703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xmlns="" id="{AF81C3DC-CF02-48EA-92BC-CEB6962145B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xmlns="" id="{6C35A964-DA74-44DF-B7C6-44F1110C7E6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xmlns="" id="{7E3B8351-4C50-44D9-8215-1F9A4711B9E8}"/>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xmlns="" id="{692C1269-0A8A-4425-9DAE-4702F5ECC438}"/>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xmlns="" id="{5F6A7EF8-89AA-41C1-8C45-A9A902EE4D11}"/>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xmlns="" id="{3FDFA080-91A4-4C35-94E0-D18AAB59CEB6}"/>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7" name="テキスト ボックス 706">
          <a:extLst>
            <a:ext uri="{FF2B5EF4-FFF2-40B4-BE49-F238E27FC236}">
              <a16:creationId xmlns:a16="http://schemas.microsoft.com/office/drawing/2014/main" xmlns="" id="{45E52FD0-A949-4705-8835-6AA16C5ED5D4}"/>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xmlns="" id="{94B144FE-26F0-4F37-82AD-38DC82499565}"/>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xmlns="" id="{5557AF17-EC7F-4010-BEE0-6A0F4798F86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xmlns="" id="{2993973B-EF3E-4658-BDBD-96168FC6FD76}"/>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xmlns="" id="{C4523307-2D98-41A4-87B2-82474D054DF1}"/>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xmlns="" id="{B37EE615-F26B-4485-B731-8841E897CC3F}"/>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xmlns="" id="{F9379A86-FFC2-4612-9767-4BACE8EAF655}"/>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xmlns="" id="{0076E438-4C46-429F-B876-5DFCC3DD749F}"/>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xmlns="" id="{C36CF8BD-D2AF-497F-8C76-8A3CF0533DBC}"/>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xmlns="" id="{DCEB94D6-F99A-4BE0-981C-1C0B15D5BD2E}"/>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xmlns="" id="{921B77EA-523B-43FE-9C80-521F4B5403D5}"/>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xmlns="" id="{1787A882-5F49-4790-8A5B-20785DFF289C}"/>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xmlns="" id="{E47D8BB6-DAC2-4DD1-B4BD-5E1194FD3259}"/>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xmlns="" id="{65B08B06-0219-4B46-9D2C-0BEA0924931A}"/>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xmlns="" id="{DE865F89-58B5-43C4-A4C3-07E87C28D731}"/>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xmlns="" id="{3D94FF7D-8CF1-4C69-9AD1-973A0BA9895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3" name="直線コネクタ 722">
          <a:extLst>
            <a:ext uri="{FF2B5EF4-FFF2-40B4-BE49-F238E27FC236}">
              <a16:creationId xmlns:a16="http://schemas.microsoft.com/office/drawing/2014/main" xmlns="" id="{CBFF0C14-2286-4FB7-8FA7-91BDA8D649BE}"/>
            </a:ext>
          </a:extLst>
        </xdr:cNvPr>
        <xdr:cNvCxnSpPr/>
      </xdr:nvCxnSpPr>
      <xdr:spPr>
        <a:xfrm flipV="1">
          <a:off x="19509104" y="16814074"/>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4" name="【庁舎】&#10;一人当たり面積最小値テキスト">
          <a:extLst>
            <a:ext uri="{FF2B5EF4-FFF2-40B4-BE49-F238E27FC236}">
              <a16:creationId xmlns:a16="http://schemas.microsoft.com/office/drawing/2014/main" xmlns="" id="{C0951822-D9EA-412A-9EC7-87A0B8768E32}"/>
            </a:ext>
          </a:extLst>
        </xdr:cNvPr>
        <xdr:cNvSpPr txBox="1"/>
      </xdr:nvSpPr>
      <xdr:spPr>
        <a:xfrm>
          <a:off x="19547840" y="18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5" name="直線コネクタ 724">
          <a:extLst>
            <a:ext uri="{FF2B5EF4-FFF2-40B4-BE49-F238E27FC236}">
              <a16:creationId xmlns:a16="http://schemas.microsoft.com/office/drawing/2014/main" xmlns="" id="{CD9B12CC-0A51-4A70-9BE3-400781298AF4}"/>
            </a:ext>
          </a:extLst>
        </xdr:cNvPr>
        <xdr:cNvCxnSpPr/>
      </xdr:nvCxnSpPr>
      <xdr:spPr>
        <a:xfrm>
          <a:off x="19443700" y="1826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26" name="【庁舎】&#10;一人当たり面積最大値テキスト">
          <a:extLst>
            <a:ext uri="{FF2B5EF4-FFF2-40B4-BE49-F238E27FC236}">
              <a16:creationId xmlns:a16="http://schemas.microsoft.com/office/drawing/2014/main" xmlns="" id="{4DB480EF-7DAF-4829-816E-BC72EB85B941}"/>
            </a:ext>
          </a:extLst>
        </xdr:cNvPr>
        <xdr:cNvSpPr txBox="1"/>
      </xdr:nvSpPr>
      <xdr:spPr>
        <a:xfrm>
          <a:off x="19547840" y="1659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27" name="直線コネクタ 726">
          <a:extLst>
            <a:ext uri="{FF2B5EF4-FFF2-40B4-BE49-F238E27FC236}">
              <a16:creationId xmlns:a16="http://schemas.microsoft.com/office/drawing/2014/main" xmlns="" id="{E8BD49F2-B3A7-4BBF-A647-58223CC4EE91}"/>
            </a:ext>
          </a:extLst>
        </xdr:cNvPr>
        <xdr:cNvCxnSpPr/>
      </xdr:nvCxnSpPr>
      <xdr:spPr>
        <a:xfrm>
          <a:off x="19443700" y="168140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28" name="【庁舎】&#10;一人当たり面積平均値テキスト">
          <a:extLst>
            <a:ext uri="{FF2B5EF4-FFF2-40B4-BE49-F238E27FC236}">
              <a16:creationId xmlns:a16="http://schemas.microsoft.com/office/drawing/2014/main" xmlns="" id="{C93249AC-FE03-45D2-800D-14195D7B49FD}"/>
            </a:ext>
          </a:extLst>
        </xdr:cNvPr>
        <xdr:cNvSpPr txBox="1"/>
      </xdr:nvSpPr>
      <xdr:spPr>
        <a:xfrm>
          <a:off x="19547840" y="1786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29" name="フローチャート: 判断 728">
          <a:extLst>
            <a:ext uri="{FF2B5EF4-FFF2-40B4-BE49-F238E27FC236}">
              <a16:creationId xmlns:a16="http://schemas.microsoft.com/office/drawing/2014/main" xmlns="" id="{74ED6E09-1EDE-4091-BE4B-5358731F0624}"/>
            </a:ext>
          </a:extLst>
        </xdr:cNvPr>
        <xdr:cNvSpPr/>
      </xdr:nvSpPr>
      <xdr:spPr>
        <a:xfrm>
          <a:off x="194589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0" name="フローチャート: 判断 729">
          <a:extLst>
            <a:ext uri="{FF2B5EF4-FFF2-40B4-BE49-F238E27FC236}">
              <a16:creationId xmlns:a16="http://schemas.microsoft.com/office/drawing/2014/main" xmlns="" id="{11B2A888-E12F-4FE8-B54D-162B1E8E7A21}"/>
            </a:ext>
          </a:extLst>
        </xdr:cNvPr>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1" name="フローチャート: 判断 730">
          <a:extLst>
            <a:ext uri="{FF2B5EF4-FFF2-40B4-BE49-F238E27FC236}">
              <a16:creationId xmlns:a16="http://schemas.microsoft.com/office/drawing/2014/main" xmlns="" id="{7D5B17AB-EC8D-4DB4-A713-B9236D3708A7}"/>
            </a:ext>
          </a:extLst>
        </xdr:cNvPr>
        <xdr:cNvSpPr/>
      </xdr:nvSpPr>
      <xdr:spPr>
        <a:xfrm>
          <a:off x="179374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2" name="フローチャート: 判断 731">
          <a:extLst>
            <a:ext uri="{FF2B5EF4-FFF2-40B4-BE49-F238E27FC236}">
              <a16:creationId xmlns:a16="http://schemas.microsoft.com/office/drawing/2014/main" xmlns="" id="{3FD94527-ECA5-4B1A-A991-C2C06DBA030B}"/>
            </a:ext>
          </a:extLst>
        </xdr:cNvPr>
        <xdr:cNvSpPr/>
      </xdr:nvSpPr>
      <xdr:spPr>
        <a:xfrm>
          <a:off x="171627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3" name="フローチャート: 判断 732">
          <a:extLst>
            <a:ext uri="{FF2B5EF4-FFF2-40B4-BE49-F238E27FC236}">
              <a16:creationId xmlns:a16="http://schemas.microsoft.com/office/drawing/2014/main" xmlns="" id="{CABD269E-8CAD-4CF9-A928-7F7BEEEB912A}"/>
            </a:ext>
          </a:extLst>
        </xdr:cNvPr>
        <xdr:cNvSpPr/>
      </xdr:nvSpPr>
      <xdr:spPr>
        <a:xfrm>
          <a:off x="16388080" y="179389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9EECE53D-D66C-457B-88E4-E5D6E4EE23AF}"/>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67B54AED-C29B-481C-8467-4D8C6314B95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4A14FA3D-7AE3-444F-9F34-73F12F9E8AB1}"/>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E720209C-C619-4D86-AC1F-CDF5DADDD60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34A00B44-A18C-4017-B1E4-64456514EB6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61323</xdr:rowOff>
    </xdr:from>
    <xdr:to>
      <xdr:col>116</xdr:col>
      <xdr:colOff>114300</xdr:colOff>
      <xdr:row>106</xdr:row>
      <xdr:rowOff>162923</xdr:rowOff>
    </xdr:to>
    <xdr:sp macro="" textlink="">
      <xdr:nvSpPr>
        <xdr:cNvPr id="739" name="楕円 738">
          <a:extLst>
            <a:ext uri="{FF2B5EF4-FFF2-40B4-BE49-F238E27FC236}">
              <a16:creationId xmlns:a16="http://schemas.microsoft.com/office/drawing/2014/main" xmlns="" id="{F853C50C-E06E-4212-8776-9F697E005574}"/>
            </a:ext>
          </a:extLst>
        </xdr:cNvPr>
        <xdr:cNvSpPr/>
      </xdr:nvSpPr>
      <xdr:spPr>
        <a:xfrm>
          <a:off x="19458940" y="178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84200</xdr:rowOff>
    </xdr:from>
    <xdr:ext cx="469744" cy="259045"/>
    <xdr:sp macro="" textlink="">
      <xdr:nvSpPr>
        <xdr:cNvPr id="740" name="【庁舎】&#10;一人当たり面積該当値テキスト">
          <a:extLst>
            <a:ext uri="{FF2B5EF4-FFF2-40B4-BE49-F238E27FC236}">
              <a16:creationId xmlns:a16="http://schemas.microsoft.com/office/drawing/2014/main" xmlns="" id="{A5FA3F21-ABD9-4B66-A766-7D0DB497ACC1}"/>
            </a:ext>
          </a:extLst>
        </xdr:cNvPr>
        <xdr:cNvSpPr txBox="1"/>
      </xdr:nvSpPr>
      <xdr:spPr>
        <a:xfrm>
          <a:off x="19547840" y="1768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64588</xdr:rowOff>
    </xdr:from>
    <xdr:to>
      <xdr:col>112</xdr:col>
      <xdr:colOff>38100</xdr:colOff>
      <xdr:row>106</xdr:row>
      <xdr:rowOff>166188</xdr:rowOff>
    </xdr:to>
    <xdr:sp macro="" textlink="">
      <xdr:nvSpPr>
        <xdr:cNvPr id="741" name="楕円 740">
          <a:extLst>
            <a:ext uri="{FF2B5EF4-FFF2-40B4-BE49-F238E27FC236}">
              <a16:creationId xmlns:a16="http://schemas.microsoft.com/office/drawing/2014/main" xmlns="" id="{08DED8DC-57CC-4ADA-ABC7-678CEFE57508}"/>
            </a:ext>
          </a:extLst>
        </xdr:cNvPr>
        <xdr:cNvSpPr/>
      </xdr:nvSpPr>
      <xdr:spPr>
        <a:xfrm>
          <a:off x="18735040" y="178344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112123</xdr:rowOff>
    </xdr:from>
    <xdr:to>
      <xdr:col>116</xdr:col>
      <xdr:colOff>63500</xdr:colOff>
      <xdr:row>106</xdr:row>
      <xdr:rowOff>115388</xdr:rowOff>
    </xdr:to>
    <xdr:cxnSp macro="">
      <xdr:nvCxnSpPr>
        <xdr:cNvPr id="742" name="直線コネクタ 741">
          <a:extLst>
            <a:ext uri="{FF2B5EF4-FFF2-40B4-BE49-F238E27FC236}">
              <a16:creationId xmlns:a16="http://schemas.microsoft.com/office/drawing/2014/main" xmlns="" id="{F46FEB3D-968B-42CB-B16A-10C39FF904AF}"/>
            </a:ext>
          </a:extLst>
        </xdr:cNvPr>
        <xdr:cNvCxnSpPr/>
      </xdr:nvCxnSpPr>
      <xdr:spPr>
        <a:xfrm flipV="1">
          <a:off x="18778220" y="17881963"/>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64588</xdr:rowOff>
    </xdr:from>
    <xdr:to>
      <xdr:col>107</xdr:col>
      <xdr:colOff>101600</xdr:colOff>
      <xdr:row>106</xdr:row>
      <xdr:rowOff>166188</xdr:rowOff>
    </xdr:to>
    <xdr:sp macro="" textlink="">
      <xdr:nvSpPr>
        <xdr:cNvPr id="743" name="楕円 742">
          <a:extLst>
            <a:ext uri="{FF2B5EF4-FFF2-40B4-BE49-F238E27FC236}">
              <a16:creationId xmlns:a16="http://schemas.microsoft.com/office/drawing/2014/main" xmlns="" id="{CA37E67D-C610-4568-96B5-26AE119F1F5C}"/>
            </a:ext>
          </a:extLst>
        </xdr:cNvPr>
        <xdr:cNvSpPr/>
      </xdr:nvSpPr>
      <xdr:spPr>
        <a:xfrm>
          <a:off x="17937480" y="178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115388</xdr:rowOff>
    </xdr:from>
    <xdr:to>
      <xdr:col>111</xdr:col>
      <xdr:colOff>177800</xdr:colOff>
      <xdr:row>106</xdr:row>
      <xdr:rowOff>115388</xdr:rowOff>
    </xdr:to>
    <xdr:cxnSp macro="">
      <xdr:nvCxnSpPr>
        <xdr:cNvPr id="744" name="直線コネクタ 743">
          <a:extLst>
            <a:ext uri="{FF2B5EF4-FFF2-40B4-BE49-F238E27FC236}">
              <a16:creationId xmlns:a16="http://schemas.microsoft.com/office/drawing/2014/main" xmlns="" id="{AA4C1A77-F3E4-4026-88B4-3A03005510CD}"/>
            </a:ext>
          </a:extLst>
        </xdr:cNvPr>
        <xdr:cNvCxnSpPr/>
      </xdr:nvCxnSpPr>
      <xdr:spPr>
        <a:xfrm>
          <a:off x="17988280" y="1788522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45" name="楕円 744">
          <a:extLst>
            <a:ext uri="{FF2B5EF4-FFF2-40B4-BE49-F238E27FC236}">
              <a16:creationId xmlns:a16="http://schemas.microsoft.com/office/drawing/2014/main" xmlns="" id="{2C584D69-0BA5-4BC9-AAB2-DD18D5E70173}"/>
            </a:ext>
          </a:extLst>
        </xdr:cNvPr>
        <xdr:cNvSpPr/>
      </xdr:nvSpPr>
      <xdr:spPr>
        <a:xfrm>
          <a:off x="17162780" y="178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115388</xdr:rowOff>
    </xdr:from>
    <xdr:to>
      <xdr:col>107</xdr:col>
      <xdr:colOff>50800</xdr:colOff>
      <xdr:row>106</xdr:row>
      <xdr:rowOff>118655</xdr:rowOff>
    </xdr:to>
    <xdr:cxnSp macro="">
      <xdr:nvCxnSpPr>
        <xdr:cNvPr id="746" name="直線コネクタ 745">
          <a:extLst>
            <a:ext uri="{FF2B5EF4-FFF2-40B4-BE49-F238E27FC236}">
              <a16:creationId xmlns:a16="http://schemas.microsoft.com/office/drawing/2014/main" xmlns="" id="{1244359F-ABDE-4078-A3EB-3C0F0A75E7BA}"/>
            </a:ext>
          </a:extLst>
        </xdr:cNvPr>
        <xdr:cNvCxnSpPr/>
      </xdr:nvCxnSpPr>
      <xdr:spPr>
        <a:xfrm flipV="1">
          <a:off x="17213580" y="17885228"/>
          <a:ext cx="7747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71120</xdr:rowOff>
    </xdr:from>
    <xdr:to>
      <xdr:col>98</xdr:col>
      <xdr:colOff>38100</xdr:colOff>
      <xdr:row>107</xdr:row>
      <xdr:rowOff>1270</xdr:rowOff>
    </xdr:to>
    <xdr:sp macro="" textlink="">
      <xdr:nvSpPr>
        <xdr:cNvPr id="747" name="楕円 746">
          <a:extLst>
            <a:ext uri="{FF2B5EF4-FFF2-40B4-BE49-F238E27FC236}">
              <a16:creationId xmlns:a16="http://schemas.microsoft.com/office/drawing/2014/main" xmlns="" id="{CA7BC6BA-34FD-4AD4-94A3-B9902CDFC1B0}"/>
            </a:ext>
          </a:extLst>
        </xdr:cNvPr>
        <xdr:cNvSpPr/>
      </xdr:nvSpPr>
      <xdr:spPr>
        <a:xfrm>
          <a:off x="16388080" y="17840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118655</xdr:rowOff>
    </xdr:from>
    <xdr:to>
      <xdr:col>102</xdr:col>
      <xdr:colOff>114300</xdr:colOff>
      <xdr:row>106</xdr:row>
      <xdr:rowOff>121920</xdr:rowOff>
    </xdr:to>
    <xdr:cxnSp macro="">
      <xdr:nvCxnSpPr>
        <xdr:cNvPr id="748" name="直線コネクタ 747">
          <a:extLst>
            <a:ext uri="{FF2B5EF4-FFF2-40B4-BE49-F238E27FC236}">
              <a16:creationId xmlns:a16="http://schemas.microsoft.com/office/drawing/2014/main" xmlns="" id="{1101A906-477F-48BD-9896-64927C17D664}"/>
            </a:ext>
          </a:extLst>
        </xdr:cNvPr>
        <xdr:cNvCxnSpPr/>
      </xdr:nvCxnSpPr>
      <xdr:spPr>
        <a:xfrm flipV="1">
          <a:off x="16431260" y="17888495"/>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49" name="n_1aveValue【庁舎】&#10;一人当たり面積">
          <a:extLst>
            <a:ext uri="{FF2B5EF4-FFF2-40B4-BE49-F238E27FC236}">
              <a16:creationId xmlns:a16="http://schemas.microsoft.com/office/drawing/2014/main" xmlns="" id="{B3FBED25-A9C9-4757-A46C-4E003C034FF9}"/>
            </a:ext>
          </a:extLst>
        </xdr:cNvPr>
        <xdr:cNvSpPr txBox="1"/>
      </xdr:nvSpPr>
      <xdr:spPr>
        <a:xfrm>
          <a:off x="1856112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750" name="n_2aveValue【庁舎】&#10;一人当たり面積">
          <a:extLst>
            <a:ext uri="{FF2B5EF4-FFF2-40B4-BE49-F238E27FC236}">
              <a16:creationId xmlns:a16="http://schemas.microsoft.com/office/drawing/2014/main" xmlns="" id="{1C94304F-753D-4EA2-9E21-3DB06776B498}"/>
            </a:ext>
          </a:extLst>
        </xdr:cNvPr>
        <xdr:cNvSpPr txBox="1"/>
      </xdr:nvSpPr>
      <xdr:spPr>
        <a:xfrm>
          <a:off x="1777626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751" name="n_3aveValue【庁舎】&#10;一人当たり面積">
          <a:extLst>
            <a:ext uri="{FF2B5EF4-FFF2-40B4-BE49-F238E27FC236}">
              <a16:creationId xmlns:a16="http://schemas.microsoft.com/office/drawing/2014/main" xmlns="" id="{D74D3FD0-23F9-47D0-981E-DD9241734831}"/>
            </a:ext>
          </a:extLst>
        </xdr:cNvPr>
        <xdr:cNvSpPr txBox="1"/>
      </xdr:nvSpPr>
      <xdr:spPr>
        <a:xfrm>
          <a:off x="1700156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752" name="n_4aveValue【庁舎】&#10;一人当たり面積">
          <a:extLst>
            <a:ext uri="{FF2B5EF4-FFF2-40B4-BE49-F238E27FC236}">
              <a16:creationId xmlns:a16="http://schemas.microsoft.com/office/drawing/2014/main" xmlns="" id="{FFB5C3EF-610B-4253-A889-80C075E7ACD8}"/>
            </a:ext>
          </a:extLst>
        </xdr:cNvPr>
        <xdr:cNvSpPr txBox="1"/>
      </xdr:nvSpPr>
      <xdr:spPr>
        <a:xfrm>
          <a:off x="16226867" y="180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11265</xdr:rowOff>
    </xdr:from>
    <xdr:ext cx="469744" cy="259045"/>
    <xdr:sp macro="" textlink="">
      <xdr:nvSpPr>
        <xdr:cNvPr id="753" name="n_1mainValue【庁舎】&#10;一人当たり面積">
          <a:extLst>
            <a:ext uri="{FF2B5EF4-FFF2-40B4-BE49-F238E27FC236}">
              <a16:creationId xmlns:a16="http://schemas.microsoft.com/office/drawing/2014/main" xmlns="" id="{2E317BD5-499F-40CB-A4A4-F74688AA5F76}"/>
            </a:ext>
          </a:extLst>
        </xdr:cNvPr>
        <xdr:cNvSpPr txBox="1"/>
      </xdr:nvSpPr>
      <xdr:spPr>
        <a:xfrm>
          <a:off x="18561127" y="1761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754" name="n_2mainValue【庁舎】&#10;一人当たり面積">
          <a:extLst>
            <a:ext uri="{FF2B5EF4-FFF2-40B4-BE49-F238E27FC236}">
              <a16:creationId xmlns:a16="http://schemas.microsoft.com/office/drawing/2014/main" xmlns="" id="{16E6880C-8BAE-41BF-894C-8B383CE4C56B}"/>
            </a:ext>
          </a:extLst>
        </xdr:cNvPr>
        <xdr:cNvSpPr txBox="1"/>
      </xdr:nvSpPr>
      <xdr:spPr>
        <a:xfrm>
          <a:off x="17776267" y="1761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755" name="n_3mainValue【庁舎】&#10;一人当たり面積">
          <a:extLst>
            <a:ext uri="{FF2B5EF4-FFF2-40B4-BE49-F238E27FC236}">
              <a16:creationId xmlns:a16="http://schemas.microsoft.com/office/drawing/2014/main" xmlns="" id="{7BC46BBD-8BDD-4E74-8355-35C1221D7245}"/>
            </a:ext>
          </a:extLst>
        </xdr:cNvPr>
        <xdr:cNvSpPr txBox="1"/>
      </xdr:nvSpPr>
      <xdr:spPr>
        <a:xfrm>
          <a:off x="17001567" y="1761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17797</xdr:rowOff>
    </xdr:from>
    <xdr:ext cx="469744" cy="259045"/>
    <xdr:sp macro="" textlink="">
      <xdr:nvSpPr>
        <xdr:cNvPr id="756" name="n_4mainValue【庁舎】&#10;一人当たり面積">
          <a:extLst>
            <a:ext uri="{FF2B5EF4-FFF2-40B4-BE49-F238E27FC236}">
              <a16:creationId xmlns:a16="http://schemas.microsoft.com/office/drawing/2014/main" xmlns="" id="{DE458F04-B107-4950-B05C-EC60F49BB5FD}"/>
            </a:ext>
          </a:extLst>
        </xdr:cNvPr>
        <xdr:cNvSpPr txBox="1"/>
      </xdr:nvSpPr>
      <xdr:spPr>
        <a:xfrm>
          <a:off x="1622686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xmlns="" id="{262E07E3-1A8A-4345-96E3-6D7D6DB27E7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xmlns="" id="{CA441FEC-C92C-4CFC-ADB3-0F73B3A9EF4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xmlns="" id="{CDF58952-5DAE-4FC0-9B6B-67C96FD9F62E}"/>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ほとんどの累計において、有形固定資産減価償却率が類似団体平均を上回っている。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老朽化した施設が多く存在するため、計画的に施設を更新することが必要となるが、今後の財政負担を考慮し、各施設の需要見込みなどを適切に把握しながら、公共施設等総合管理計画に基づく施設の集約化や複合化の取り組み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31,607
31,424
48.64
12,829,386
12,159,384
670,002
6,867,788
8,291,328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であり、類似団体平均を下回っている。これは、町内に中心となる産業が少なく財政基盤が弱いことに加え、全国平均を上回る高齢化率（</a:t>
          </a:r>
          <a:r>
            <a:rPr kumimoji="1" lang="en-US" altLang="ja-JP" sz="1300">
              <a:latin typeface="ＭＳ Ｐゴシック" panose="020B0600070205080204" pitchFamily="50" charset="-128"/>
              <a:ea typeface="ＭＳ Ｐゴシック" panose="020B0600070205080204" pitchFamily="50" charset="-128"/>
            </a:rPr>
            <a:t>33.4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R3.10.1</a:t>
          </a:r>
          <a:r>
            <a:rPr kumimoji="1" lang="ja-JP" altLang="en-US" sz="1300">
              <a:latin typeface="ＭＳ Ｐゴシック" panose="020B0600070205080204" pitchFamily="50" charset="-128"/>
              <a:ea typeface="ＭＳ Ｐゴシック" panose="020B0600070205080204" pitchFamily="50" charset="-128"/>
            </a:rPr>
            <a:t>）等が要因と考えられる。</a:t>
          </a:r>
        </a:p>
        <a:p>
          <a:r>
            <a:rPr kumimoji="1" lang="ja-JP" altLang="en-US" sz="1300">
              <a:latin typeface="ＭＳ Ｐゴシック" panose="020B0600070205080204" pitchFamily="50" charset="-128"/>
              <a:ea typeface="ＭＳ Ｐゴシック" panose="020B0600070205080204" pitchFamily="50" charset="-128"/>
            </a:rPr>
            <a:t>　今後も継続して、企業誘致や定住人口増加に向けたまちづくりを行い、町税をはじめとする自主財源の収入増加を図り財政基盤を強化する。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68439</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、普通交付税や地方消費税交付金など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の歳入経常一般財源が増加したこと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や、新型コロナウイルス感染症の影響による事業の中止や事業計画の見直しなどにより、歳出経常一般財源が減少したことが要因である。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新型コロナウイルス感染症による財政運営への影響を注視しながら、継続的に事業の成果を検証し、事務事業のスリム化の取組みを進め、経常経費の削減及び町税等の歳入経常一般財源の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63</xdr:row>
      <xdr:rowOff>109474</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114800" y="1085291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155194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091082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56134</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2336800" y="111279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56134</xdr:rowOff>
    </xdr:from>
    <xdr:to>
      <xdr:col>11</xdr:col>
      <xdr:colOff>31750</xdr:colOff>
      <xdr:row>65</xdr:row>
      <xdr:rowOff>118872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1447800" y="1120038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144289</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170451</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062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5334</xdr:rowOff>
    </xdr:from>
    <xdr:to>
      <xdr:col>11</xdr:col>
      <xdr:colOff>82550</xdr:colOff>
      <xdr:row>65</xdr:row>
      <xdr:rowOff>106934</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これは、継続して行財政改革に取り組み、職員数の削減などに努めてきたことにより、人件費を低く抑えられていることが要因である。今後も引き続き抑制に努める。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138151</xdr:rowOff>
    </xdr:from>
    <xdr:to>
      <xdr:col>23</xdr:col>
      <xdr:colOff>133350</xdr:colOff>
      <xdr:row>81</xdr:row>
      <xdr:rowOff>53107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3854151"/>
          <a:ext cx="838200" cy="8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44845</xdr:rowOff>
    </xdr:from>
    <xdr:to>
      <xdr:col>19</xdr:col>
      <xdr:colOff>133350</xdr:colOff>
      <xdr:row>80</xdr:row>
      <xdr:rowOff>138151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3760845"/>
          <a:ext cx="889000" cy="9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44845</xdr:rowOff>
    </xdr:from>
    <xdr:to>
      <xdr:col>15</xdr:col>
      <xdr:colOff>82550</xdr:colOff>
      <xdr:row>80</xdr:row>
      <xdr:rowOff>51891</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2336800" y="13760845"/>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51891</xdr:rowOff>
    </xdr:from>
    <xdr:to>
      <xdr:col>11</xdr:col>
      <xdr:colOff>31750</xdr:colOff>
      <xdr:row>80</xdr:row>
      <xdr:rowOff>60221</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1447800" y="13767891"/>
          <a:ext cx="889000" cy="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2307</xdr:rowOff>
    </xdr:from>
    <xdr:to>
      <xdr:col>23</xdr:col>
      <xdr:colOff>184150</xdr:colOff>
      <xdr:row>81</xdr:row>
      <xdr:rowOff>103907</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388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18834</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373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87351</xdr:rowOff>
    </xdr:from>
    <xdr:to>
      <xdr:col>19</xdr:col>
      <xdr:colOff>184150</xdr:colOff>
      <xdr:row>81</xdr:row>
      <xdr:rowOff>17501</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380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27678</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3572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165495</xdr:rowOff>
    </xdr:from>
    <xdr:to>
      <xdr:col>15</xdr:col>
      <xdr:colOff>133350</xdr:colOff>
      <xdr:row>80</xdr:row>
      <xdr:rowOff>95645</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3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105822</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4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1091</xdr:rowOff>
    </xdr:from>
    <xdr:to>
      <xdr:col>11</xdr:col>
      <xdr:colOff>82550</xdr:colOff>
      <xdr:row>80</xdr:row>
      <xdr:rowOff>102691</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371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112868</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348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9421</xdr:rowOff>
    </xdr:from>
    <xdr:to>
      <xdr:col>7</xdr:col>
      <xdr:colOff>31750</xdr:colOff>
      <xdr:row>80</xdr:row>
      <xdr:rowOff>111021</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37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121198</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49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ラスパイレス指数は、前年度と同じ</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となっているが、類似団体平均を上回っている。しかし、職員数や人件費は類似団体よりも低く抑えられており、ラスパイレス指数は国の給与水準を下回っているため、今後も同水準を保てるよう努める。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153307</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179800" y="1489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136979</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8980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87</xdr:row>
      <xdr:rowOff>136979</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82906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87</xdr:row>
      <xdr:rowOff>102507</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482906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人増加し</a:t>
          </a:r>
          <a:r>
            <a:rPr kumimoji="1" lang="en-US" altLang="ja-JP" sz="1300">
              <a:latin typeface="ＭＳ Ｐゴシック" panose="020B0600070205080204" pitchFamily="50" charset="-128"/>
              <a:ea typeface="ＭＳ Ｐゴシック" panose="020B0600070205080204" pitchFamily="50" charset="-128"/>
            </a:rPr>
            <a:t>5.03</a:t>
          </a:r>
          <a:r>
            <a:rPr kumimoji="1" lang="ja-JP" altLang="en-US" sz="1300">
              <a:latin typeface="ＭＳ Ｐゴシック" panose="020B0600070205080204" pitchFamily="50" charset="-128"/>
              <a:ea typeface="ＭＳ Ｐゴシック" panose="020B0600070205080204" pitchFamily="50" charset="-128"/>
            </a:rPr>
            <a:t>人となったが、類似団体と比較して大きく下回っている。</a:t>
          </a:r>
        </a:p>
        <a:p>
          <a:r>
            <a:rPr kumimoji="1" lang="ja-JP" altLang="en-US" sz="1300">
              <a:latin typeface="ＭＳ Ｐゴシック" panose="020B0600070205080204" pitchFamily="50" charset="-128"/>
              <a:ea typeface="ＭＳ Ｐゴシック" panose="020B0600070205080204" pitchFamily="50" charset="-128"/>
            </a:rPr>
            <a:t>　これは、継続して行財政改革に取り組み、職員数の削減などに努めてきた成果である。人口減少と業務量の増加が続いているが、現状維持に努める。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164919</xdr:rowOff>
    </xdr:from>
    <xdr:to>
      <xdr:col>81</xdr:col>
      <xdr:colOff>44450</xdr:colOff>
      <xdr:row>58</xdr:row>
      <xdr:rowOff>166642</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109019"/>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158024</xdr:rowOff>
    </xdr:from>
    <xdr:to>
      <xdr:col>77</xdr:col>
      <xdr:colOff>44450</xdr:colOff>
      <xdr:row>58</xdr:row>
      <xdr:rowOff>164919</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10212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151130</xdr:rowOff>
    </xdr:from>
    <xdr:to>
      <xdr:col>72</xdr:col>
      <xdr:colOff>203200</xdr:colOff>
      <xdr:row>58</xdr:row>
      <xdr:rowOff>158024</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09523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151130</xdr:rowOff>
    </xdr:from>
    <xdr:to>
      <xdr:col>68</xdr:col>
      <xdr:colOff>152400</xdr:colOff>
      <xdr:row>58</xdr:row>
      <xdr:rowOff>161472</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00952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115842</xdr:rowOff>
    </xdr:from>
    <xdr:to>
      <xdr:col>81</xdr:col>
      <xdr:colOff>95250</xdr:colOff>
      <xdr:row>59</xdr:row>
      <xdr:rowOff>45992</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132369</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990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114119</xdr:rowOff>
    </xdr:from>
    <xdr:to>
      <xdr:col>77</xdr:col>
      <xdr:colOff>95250</xdr:colOff>
      <xdr:row>59</xdr:row>
      <xdr:rowOff>44269</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54446</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107224</xdr:rowOff>
    </xdr:from>
    <xdr:to>
      <xdr:col>73</xdr:col>
      <xdr:colOff>44450</xdr:colOff>
      <xdr:row>59</xdr:row>
      <xdr:rowOff>37374</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47551</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100330</xdr:rowOff>
    </xdr:from>
    <xdr:to>
      <xdr:col>68</xdr:col>
      <xdr:colOff>203200</xdr:colOff>
      <xdr:row>59</xdr:row>
      <xdr:rowOff>30480</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40657</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110672</xdr:rowOff>
    </xdr:from>
    <xdr:to>
      <xdr:col>64</xdr:col>
      <xdr:colOff>152400</xdr:colOff>
      <xdr:row>59</xdr:row>
      <xdr:rowOff>40822</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50999</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％となっており、類似団体平均と比較しても良好な数値となっている。</a:t>
          </a:r>
        </a:p>
        <a:p>
          <a:r>
            <a:rPr kumimoji="1" lang="ja-JP" altLang="en-US" sz="1300">
              <a:latin typeface="ＭＳ Ｐゴシック" panose="020B0600070205080204" pitchFamily="50" charset="-128"/>
              <a:ea typeface="ＭＳ Ｐゴシック" panose="020B0600070205080204" pitchFamily="50" charset="-128"/>
            </a:rPr>
            <a:t>　これは、過去から起債による財源確保を可能な限り抑制してきたことが主な要因である。しかし、公債費の増加が今後見込まれるため、公債費比率の上昇が見込まれる。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xmlns=""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xmlns=""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xmlns=""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98516</xdr:rowOff>
    </xdr:from>
    <xdr:to>
      <xdr:col>81</xdr:col>
      <xdr:colOff>44450</xdr:colOff>
      <xdr:row>39</xdr:row>
      <xdr:rowOff>112304</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flipV="1">
          <a:off x="16179800" y="678506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xmlns=""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77833</xdr:rowOff>
    </xdr:from>
    <xdr:to>
      <xdr:col>77</xdr:col>
      <xdr:colOff>44450</xdr:colOff>
      <xdr:row>39</xdr:row>
      <xdr:rowOff>112304</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5290800" y="676438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50256</xdr:rowOff>
    </xdr:from>
    <xdr:to>
      <xdr:col>72</xdr:col>
      <xdr:colOff>203200</xdr:colOff>
      <xdr:row>39</xdr:row>
      <xdr:rowOff>77833</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4401800" y="673680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43362</xdr:rowOff>
    </xdr:from>
    <xdr:to>
      <xdr:col>68</xdr:col>
      <xdr:colOff>152400</xdr:colOff>
      <xdr:row>39</xdr:row>
      <xdr:rowOff>50256</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3512800" y="67299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47716</xdr:rowOff>
    </xdr:from>
    <xdr:to>
      <xdr:col>81</xdr:col>
      <xdr:colOff>95250</xdr:colOff>
      <xdr:row>39</xdr:row>
      <xdr:rowOff>149316</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9672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64243</xdr:rowOff>
    </xdr:from>
    <xdr:ext cx="762000" cy="259045"/>
    <xdr:sp macro="" textlink="">
      <xdr:nvSpPr>
        <xdr:cNvPr id="403" name="公債費負担の状況該当値テキスト">
          <a:extLst>
            <a:ext uri="{FF2B5EF4-FFF2-40B4-BE49-F238E27FC236}">
              <a16:creationId xmlns:a16="http://schemas.microsoft.com/office/drawing/2014/main" xmlns="" id="{00000000-0008-0000-0300-000093010000}"/>
            </a:ext>
          </a:extLst>
        </xdr:cNvPr>
        <xdr:cNvSpPr txBox="1"/>
      </xdr:nvSpPr>
      <xdr:spPr>
        <a:xfrm>
          <a:off x="17106900" y="65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61504</xdr:rowOff>
    </xdr:from>
    <xdr:to>
      <xdr:col>77</xdr:col>
      <xdr:colOff>95250</xdr:colOff>
      <xdr:row>39</xdr:row>
      <xdr:rowOff>163104</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129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1831</xdr:rowOff>
    </xdr:from>
    <xdr:ext cx="7366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798800" y="651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27033</xdr:rowOff>
    </xdr:from>
    <xdr:to>
      <xdr:col>73</xdr:col>
      <xdr:colOff>44450</xdr:colOff>
      <xdr:row>39</xdr:row>
      <xdr:rowOff>128633</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5240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138810</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909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170906</xdr:rowOff>
    </xdr:from>
    <xdr:to>
      <xdr:col>68</xdr:col>
      <xdr:colOff>203200</xdr:colOff>
      <xdr:row>39</xdr:row>
      <xdr:rowOff>101056</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4351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111233</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020800" y="645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164012</xdr:rowOff>
    </xdr:from>
    <xdr:to>
      <xdr:col>64</xdr:col>
      <xdr:colOff>152400</xdr:colOff>
      <xdr:row>39</xdr:row>
      <xdr:rowOff>94162</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3462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104339</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131800" y="644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％（数値なし）」となっている。</a:t>
          </a:r>
        </a:p>
        <a:p>
          <a:r>
            <a:rPr kumimoji="1" lang="ja-JP" altLang="en-US" sz="1300">
              <a:latin typeface="ＭＳ Ｐゴシック" panose="020B0600070205080204" pitchFamily="50" charset="-128"/>
              <a:ea typeface="ＭＳ Ｐゴシック" panose="020B0600070205080204" pitchFamily="50" charset="-128"/>
            </a:rPr>
            <a:t>　財政基盤の弱い本町は、地方交付税等の依存財源に左右されやすい状況にあるため、将来の財源不足に備え、過去から一定の基金残高を保有している。また、地方債については交付税措置のあるものを優先的に起債している。これらのことから、充当可能財源等が将来負担額よりも多いため「</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％（数値なし）」となっている。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今後も、引き続き健全な財政運営に努める。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31,607
31,424
48.64
12,829,386
12,159,384
670,002
6,867,788
8,291,328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％となった。類似団体平均と比較すると、職員数が少ないことなどの理由により低い数値となっている。今後も継続して、人件費の抑制に努める。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37846</xdr:rowOff>
    </xdr:from>
    <xdr:to>
      <xdr:col>24</xdr:col>
      <xdr:colOff>25400</xdr:colOff>
      <xdr:row>35</xdr:row>
      <xdr:rowOff>88138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0385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88138</xdr:rowOff>
    </xdr:from>
    <xdr:to>
      <xdr:col>19</xdr:col>
      <xdr:colOff>187325</xdr:colOff>
      <xdr:row>35</xdr:row>
      <xdr:rowOff>88138</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088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88138</xdr:rowOff>
    </xdr:from>
    <xdr:to>
      <xdr:col>15</xdr:col>
      <xdr:colOff>98425</xdr:colOff>
      <xdr:row>35</xdr:row>
      <xdr:rowOff>143002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0888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36</xdr:row>
      <xdr:rowOff>35560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1437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158496</xdr:rowOff>
    </xdr:from>
    <xdr:to>
      <xdr:col>24</xdr:col>
      <xdr:colOff>76200</xdr:colOff>
      <xdr:row>35</xdr:row>
      <xdr:rowOff>88646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67073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89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37338</xdr:rowOff>
    </xdr:from>
    <xdr:to>
      <xdr:col>20</xdr:col>
      <xdr:colOff>38100</xdr:colOff>
      <xdr:row>35</xdr:row>
      <xdr:rowOff>138938</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149115</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37338</xdr:rowOff>
    </xdr:from>
    <xdr:to>
      <xdr:col>15</xdr:col>
      <xdr:colOff>149225</xdr:colOff>
      <xdr:row>35</xdr:row>
      <xdr:rowOff>138938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149115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92202</xdr:rowOff>
    </xdr:from>
    <xdr:to>
      <xdr:col>11</xdr:col>
      <xdr:colOff>60325</xdr:colOff>
      <xdr:row>36</xdr:row>
      <xdr:rowOff>22352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32529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％であり、前年度から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ポイント増加し、類似団体平均を上回った。これは、おかがき応援寄附金の増額に伴い、委託料などの事務経費が増加したことが主な要因である。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今後も事業の成果を継続的に検証しながら、事務事業のスリム化の取組みを進め、経常経費の圧縮に努める。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17</xdr:row>
      <xdr:rowOff>33274</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5671800" y="28656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51562</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4782800" y="28656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33274</xdr:rowOff>
    </xdr:from>
    <xdr:to>
      <xdr:col>73</xdr:col>
      <xdr:colOff>180975</xdr:colOff>
      <xdr:row>17</xdr:row>
      <xdr:rowOff>51562</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3893800" y="2947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60706</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flipV="1">
          <a:off x="13004800" y="2947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112539</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153924</xdr:rowOff>
    </xdr:from>
    <xdr:to>
      <xdr:col>69</xdr:col>
      <xdr:colOff>142875</xdr:colOff>
      <xdr:row>17</xdr:row>
      <xdr:rowOff>84074</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94251</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％であり、前年度に引き続き、類似団体平均を下回る結果となった。これは、新型コロナウイルス感染症対策費の減少が主な要因である。</a:t>
          </a:r>
        </a:p>
        <a:p>
          <a:r>
            <a:rPr kumimoji="1" lang="ja-JP" altLang="en-US" sz="1300">
              <a:latin typeface="ＭＳ Ｐゴシック" panose="020B0600070205080204" pitchFamily="50" charset="-128"/>
              <a:ea typeface="ＭＳ Ｐゴシック" panose="020B0600070205080204" pitchFamily="50" charset="-128"/>
            </a:rPr>
            <a:t>　近年、扶助費は増加傾向にあるため、第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次健康増進計画をはじめとする各種計画に基づく施策を実施し、住民の健康づくりや医療費等の適正化を図る。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82550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3987800" y="9740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158750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9855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158750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855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6350</xdr:rowOff>
    </xdr:from>
    <xdr:to>
      <xdr:col>11</xdr:col>
      <xdr:colOff>9525</xdr:colOff>
      <xdr:row>57</xdr:row>
      <xdr:rowOff>82550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その他経費に係る経常収支比率は</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％となっている。主な経費は、国民健康保険事業、介護保険事業、後期高齢者医療事業に対する繰出金である。</a:t>
          </a:r>
        </a:p>
        <a:p>
          <a:r>
            <a:rPr kumimoji="1" lang="ja-JP" altLang="en-US" sz="1300">
              <a:latin typeface="ＭＳ Ｐゴシック" panose="020B0600070205080204" pitchFamily="50" charset="-128"/>
              <a:ea typeface="ＭＳ Ｐゴシック" panose="020B0600070205080204" pitchFamily="50" charset="-128"/>
            </a:rPr>
            <a:t>　高齢化率が上昇していることからも、今後この経費が増加していくことが見込まれる。このため、第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次健康増進計画をはじめとする各種計画に基づく施策を実施し、住民の健康づくりや医療費等の適正化を図る。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170543</xdr:rowOff>
    </xdr:from>
    <xdr:to>
      <xdr:col>82</xdr:col>
      <xdr:colOff>107950</xdr:colOff>
      <xdr:row>59</xdr:row>
      <xdr:rowOff>86178</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5671800" y="10114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75293</xdr:rowOff>
    </xdr:from>
    <xdr:to>
      <xdr:col>78</xdr:col>
      <xdr:colOff>69850</xdr:colOff>
      <xdr:row>59</xdr:row>
      <xdr:rowOff>86178</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4782800" y="10190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137885</xdr:rowOff>
    </xdr:from>
    <xdr:to>
      <xdr:col>73</xdr:col>
      <xdr:colOff>180975</xdr:colOff>
      <xdr:row>59</xdr:row>
      <xdr:rowOff>75293</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893800" y="100819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137885</xdr:rowOff>
    </xdr:from>
    <xdr:to>
      <xdr:col>69</xdr:col>
      <xdr:colOff>92075</xdr:colOff>
      <xdr:row>59</xdr:row>
      <xdr:rowOff>86178</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3004800" y="10081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119743</xdr:rowOff>
    </xdr:from>
    <xdr:to>
      <xdr:col>82</xdr:col>
      <xdr:colOff>158750</xdr:colOff>
      <xdr:row>59</xdr:row>
      <xdr:rowOff>49893</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91820</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121755</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24493</xdr:rowOff>
    </xdr:from>
    <xdr:to>
      <xdr:col>74</xdr:col>
      <xdr:colOff>31750</xdr:colOff>
      <xdr:row>59</xdr:row>
      <xdr:rowOff>126093</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87085</xdr:rowOff>
    </xdr:from>
    <xdr:to>
      <xdr:col>69</xdr:col>
      <xdr:colOff>142875</xdr:colOff>
      <xdr:row>59</xdr:row>
      <xdr:rowOff>17235</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2012</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35378</xdr:rowOff>
    </xdr:from>
    <xdr:to>
      <xdr:col>65</xdr:col>
      <xdr:colOff>53975</xdr:colOff>
      <xdr:row>59</xdr:row>
      <xdr:rowOff>136978</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121755</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％で類似団体平均と比較して高い数値となっている。</a:t>
          </a:r>
        </a:p>
        <a:p>
          <a:r>
            <a:rPr kumimoji="1" lang="ja-JP" altLang="en-US" sz="1300">
              <a:latin typeface="ＭＳ Ｐゴシック" panose="020B0600070205080204" pitchFamily="50" charset="-128"/>
              <a:ea typeface="ＭＳ Ｐゴシック" panose="020B0600070205080204" pitchFamily="50" charset="-128"/>
            </a:rPr>
            <a:t>　これは、ごみ・し尿処理施設事業や消防事業などの一部事務組合負担金や下水道事業（法適用）への負担金などが要因である。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令和３年度は前年度に比べて増加していることから、各団体への補助金等については活動実績に応じた精算を行うなど、補助金の適正な予算執行に努める。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3556</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5671800" y="64775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38</xdr:row>
      <xdr:rowOff>113284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4782800" y="647750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113284</xdr:rowOff>
    </xdr:from>
    <xdr:to>
      <xdr:col>73</xdr:col>
      <xdr:colOff>180975</xdr:colOff>
      <xdr:row>39</xdr:row>
      <xdr:rowOff>74422</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893800" y="662838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74422</xdr:rowOff>
    </xdr:from>
    <xdr:to>
      <xdr:col>69</xdr:col>
      <xdr:colOff>92075</xdr:colOff>
      <xdr:row>39</xdr:row>
      <xdr:rowOff>83566</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004800" y="67609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62484</xdr:rowOff>
    </xdr:from>
    <xdr:to>
      <xdr:col>74</xdr:col>
      <xdr:colOff>31750</xdr:colOff>
      <xdr:row>38</xdr:row>
      <xdr:rowOff>164084</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148861</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23622</xdr:rowOff>
    </xdr:from>
    <xdr:to>
      <xdr:col>69</xdr:col>
      <xdr:colOff>142875</xdr:colOff>
      <xdr:row>39</xdr:row>
      <xdr:rowOff>125222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109999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32766</xdr:rowOff>
    </xdr:from>
    <xdr:to>
      <xdr:col>65</xdr:col>
      <xdr:colOff>53975</xdr:colOff>
      <xdr:row>39</xdr:row>
      <xdr:rowOff>134366</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119143</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％で、類似団体平均を下回っている。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今後、公債費の増加が見込まれるため、新規の地方債発行を伴う事業の実施にあたっては、これまでと同様に後年度の負担を考慮し、事業の必要性・有効性を検討する。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58420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3079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58420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098800" y="13070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40132</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3033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76</xdr:row>
      <xdr:rowOff>3556</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1320800" y="12983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75.4</a:t>
          </a:r>
          <a:r>
            <a:rPr kumimoji="1" lang="ja-JP" altLang="en-US" sz="1300">
              <a:latin typeface="ＭＳ Ｐゴシック" panose="020B0600070205080204" pitchFamily="50" charset="-128"/>
              <a:ea typeface="ＭＳ Ｐゴシック" panose="020B0600070205080204" pitchFamily="50" charset="-128"/>
            </a:rPr>
            <a:t>％で類似団体平均を上回った。これは、類似団体と比較して公債費の経常収支比率が低く、補助費等の経常収支比率が非常に高いことが要因である。今後も社会保障関連の経費の増加が見込まれるため、その要因分析と対策を検討し、数値の改善を図る。</a:t>
          </a:r>
        </a:p>
        <a:p>
          <a:r>
            <a:rPr kumimoji="1" lang="ja-JP" altLang="en-US" sz="1300">
              <a:latin typeface="ＭＳ Ｐゴシック" panose="020B0600070205080204" pitchFamily="50" charset="-128"/>
              <a:ea typeface="ＭＳ Ｐゴシック" panose="020B0600070205080204" pitchFamily="50" charset="-128"/>
            </a:rPr>
            <a:t>　また、歳入面においても町税をはじめとする経常一般財源の確保に努める。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xmlns=""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xmlns=""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xmlns=""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78</xdr:row>
      <xdr:rowOff>142239</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5671800" y="134772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xmlns=""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79</xdr:row>
      <xdr:rowOff>157480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4782800" y="13515339"/>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157480</xdr:rowOff>
    </xdr:from>
    <xdr:to>
      <xdr:col>73</xdr:col>
      <xdr:colOff>180975</xdr:colOff>
      <xdr:row>80</xdr:row>
      <xdr:rowOff>73661</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3893800" y="137020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73661</xdr:rowOff>
    </xdr:from>
    <xdr:to>
      <xdr:col>69</xdr:col>
      <xdr:colOff>92075</xdr:colOff>
      <xdr:row>80</xdr:row>
      <xdr:rowOff>165100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3004800" y="137896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53339</xdr:rowOff>
    </xdr:from>
    <xdr:to>
      <xdr:col>82</xdr:col>
      <xdr:colOff>158750</xdr:colOff>
      <xdr:row>78</xdr:row>
      <xdr:rowOff>154939</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25416</xdr:rowOff>
    </xdr:from>
    <xdr:ext cx="762000" cy="259045"/>
    <xdr:sp macro="" textlink="">
      <xdr:nvSpPr>
        <xdr:cNvPr id="444" name="公債費以外該当値テキスト">
          <a:extLst>
            <a:ext uri="{FF2B5EF4-FFF2-40B4-BE49-F238E27FC236}">
              <a16:creationId xmlns:a16="http://schemas.microsoft.com/office/drawing/2014/main" xmlns="" id="{00000000-0008-0000-0400-0000BC010000}"/>
            </a:ext>
          </a:extLst>
        </xdr:cNvPr>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31766</xdr:rowOff>
    </xdr:from>
    <xdr:ext cx="7366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290800" y="13233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106680</xdr:rowOff>
    </xdr:from>
    <xdr:to>
      <xdr:col>74</xdr:col>
      <xdr:colOff>31750</xdr:colOff>
      <xdr:row>80</xdr:row>
      <xdr:rowOff>36830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4732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21607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22861</xdr:rowOff>
    </xdr:from>
    <xdr:to>
      <xdr:col>69</xdr:col>
      <xdr:colOff>142875</xdr:colOff>
      <xdr:row>80</xdr:row>
      <xdr:rowOff>124461</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3843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109238</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512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114300</xdr:rowOff>
    </xdr:from>
    <xdr:to>
      <xdr:col>65</xdr:col>
      <xdr:colOff>53975</xdr:colOff>
      <xdr:row>81</xdr:row>
      <xdr:rowOff>44450</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2954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29227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623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37383</xdr:rowOff>
    </xdr:from>
    <xdr:to>
      <xdr:col>29</xdr:col>
      <xdr:colOff>127000</xdr:colOff>
      <xdr:row>19</xdr:row>
      <xdr:rowOff>65975</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342558"/>
          <a:ext cx="647700" cy="28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62791</xdr:rowOff>
    </xdr:from>
    <xdr:to>
      <xdr:col>26</xdr:col>
      <xdr:colOff>50800</xdr:colOff>
      <xdr:row>19</xdr:row>
      <xdr:rowOff>65975</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a:off x="4305300" y="3367966"/>
          <a:ext cx="698500" cy="3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62301</xdr:rowOff>
    </xdr:from>
    <xdr:to>
      <xdr:col>22</xdr:col>
      <xdr:colOff>114300</xdr:colOff>
      <xdr:row>19</xdr:row>
      <xdr:rowOff>62791</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3367476"/>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48340</xdr:rowOff>
    </xdr:from>
    <xdr:to>
      <xdr:col>18</xdr:col>
      <xdr:colOff>177800</xdr:colOff>
      <xdr:row>19</xdr:row>
      <xdr:rowOff>62301</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353515"/>
          <a:ext cx="6985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158033</xdr:rowOff>
    </xdr:from>
    <xdr:to>
      <xdr:col>29</xdr:col>
      <xdr:colOff>177800</xdr:colOff>
      <xdr:row>19</xdr:row>
      <xdr:rowOff>88183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291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130110</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26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15175</xdr:rowOff>
    </xdr:from>
    <xdr:to>
      <xdr:col>26</xdr:col>
      <xdr:colOff>101600</xdr:colOff>
      <xdr:row>19</xdr:row>
      <xdr:rowOff>116775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32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101552</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40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11991</xdr:rowOff>
    </xdr:from>
    <xdr:to>
      <xdr:col>22</xdr:col>
      <xdr:colOff>165100</xdr:colOff>
      <xdr:row>19</xdr:row>
      <xdr:rowOff>113591</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31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98368</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40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11501</xdr:rowOff>
    </xdr:from>
    <xdr:to>
      <xdr:col>19</xdr:col>
      <xdr:colOff>38100</xdr:colOff>
      <xdr:row>19</xdr:row>
      <xdr:rowOff>113101</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31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97878</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40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168990</xdr:rowOff>
    </xdr:from>
    <xdr:to>
      <xdr:col>15</xdr:col>
      <xdr:colOff>101600</xdr:colOff>
      <xdr:row>19</xdr:row>
      <xdr:rowOff>99140</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30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83917</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58210</xdr:rowOff>
    </xdr:from>
    <xdr:to>
      <xdr:col>29</xdr:col>
      <xdr:colOff>127000</xdr:colOff>
      <xdr:row>36</xdr:row>
      <xdr:rowOff>72060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5003800" y="7011460"/>
          <a:ext cx="647700" cy="1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56420</xdr:rowOff>
    </xdr:from>
    <xdr:to>
      <xdr:col>26</xdr:col>
      <xdr:colOff>50800</xdr:colOff>
      <xdr:row>36</xdr:row>
      <xdr:rowOff>58210</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4305300" y="7009670"/>
          <a:ext cx="698500" cy="1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56420</xdr:rowOff>
    </xdr:from>
    <xdr:to>
      <xdr:col>22</xdr:col>
      <xdr:colOff>114300</xdr:colOff>
      <xdr:row>36</xdr:row>
      <xdr:rowOff>62897</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3606800" y="7009670"/>
          <a:ext cx="698500" cy="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62897</xdr:rowOff>
    </xdr:from>
    <xdr:to>
      <xdr:col>18</xdr:col>
      <xdr:colOff>177800</xdr:colOff>
      <xdr:row>36</xdr:row>
      <xdr:rowOff>116637</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flipV="1">
          <a:off x="2908300" y="7016147"/>
          <a:ext cx="698500" cy="53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21260</xdr:rowOff>
    </xdr:from>
    <xdr:to>
      <xdr:col>29</xdr:col>
      <xdr:colOff>177800</xdr:colOff>
      <xdr:row>36</xdr:row>
      <xdr:rowOff>122860</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5600700" y="697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336237</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94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7410</xdr:rowOff>
    </xdr:from>
    <xdr:to>
      <xdr:col>26</xdr:col>
      <xdr:colOff>101600</xdr:colOff>
      <xdr:row>36</xdr:row>
      <xdr:rowOff>109010</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953000" y="6960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93787</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704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5620</xdr:rowOff>
    </xdr:from>
    <xdr:to>
      <xdr:col>22</xdr:col>
      <xdr:colOff>165100</xdr:colOff>
      <xdr:row>36</xdr:row>
      <xdr:rowOff>107220</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254500" y="695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91997</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704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12097</xdr:rowOff>
    </xdr:from>
    <xdr:to>
      <xdr:col>19</xdr:col>
      <xdr:colOff>38100</xdr:colOff>
      <xdr:row>36</xdr:row>
      <xdr:rowOff>113697</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3556000" y="6965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98474</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705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65837</xdr:rowOff>
    </xdr:from>
    <xdr:to>
      <xdr:col>15</xdr:col>
      <xdr:colOff>101600</xdr:colOff>
      <xdr:row>36</xdr:row>
      <xdr:rowOff>167437</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2857500" y="7019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152214</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710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31,607
31,424
48.64
12,829,386
12,159,384
670,002
6,867,788
8,291,328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112154</xdr:rowOff>
    </xdr:from>
    <xdr:to>
      <xdr:col>24</xdr:col>
      <xdr:colOff>63500</xdr:colOff>
      <xdr:row>38</xdr:row>
      <xdr:rowOff>114364</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627254"/>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114364</xdr:rowOff>
    </xdr:from>
    <xdr:to>
      <xdr:col>19</xdr:col>
      <xdr:colOff>177800</xdr:colOff>
      <xdr:row>39</xdr:row>
      <xdr:rowOff>4121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629464"/>
          <a:ext cx="889000" cy="6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145338</xdr:rowOff>
    </xdr:from>
    <xdr:to>
      <xdr:col>15</xdr:col>
      <xdr:colOff>50800</xdr:colOff>
      <xdr:row>39</xdr:row>
      <xdr:rowOff>4121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660438"/>
          <a:ext cx="889000" cy="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102895</xdr:rowOff>
    </xdr:from>
    <xdr:to>
      <xdr:col>10</xdr:col>
      <xdr:colOff>114300</xdr:colOff>
      <xdr:row>38</xdr:row>
      <xdr:rowOff>145338</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617995"/>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61354</xdr:rowOff>
    </xdr:from>
    <xdr:to>
      <xdr:col>24</xdr:col>
      <xdr:colOff>114300</xdr:colOff>
      <xdr:row>38</xdr:row>
      <xdr:rowOff>162954</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5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147731</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4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63564</xdr:rowOff>
    </xdr:from>
    <xdr:to>
      <xdr:col>20</xdr:col>
      <xdr:colOff>38100</xdr:colOff>
      <xdr:row>38</xdr:row>
      <xdr:rowOff>165164</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5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156291</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124771</xdr:rowOff>
    </xdr:from>
    <xdr:to>
      <xdr:col>15</xdr:col>
      <xdr:colOff>101600</xdr:colOff>
      <xdr:row>39</xdr:row>
      <xdr:rowOff>54921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6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46048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7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94538</xdr:rowOff>
    </xdr:from>
    <xdr:to>
      <xdr:col>10</xdr:col>
      <xdr:colOff>165100</xdr:colOff>
      <xdr:row>39</xdr:row>
      <xdr:rowOff>24688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15815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70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52095</xdr:rowOff>
    </xdr:from>
    <xdr:to>
      <xdr:col>6</xdr:col>
      <xdr:colOff>38100</xdr:colOff>
      <xdr:row>38</xdr:row>
      <xdr:rowOff>153695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144822</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65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170345</xdr:rowOff>
    </xdr:from>
    <xdr:to>
      <xdr:col>24</xdr:col>
      <xdr:colOff>63500</xdr:colOff>
      <xdr:row>57</xdr:row>
      <xdr:rowOff>100330</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771545"/>
          <a:ext cx="838200" cy="10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100330</xdr:rowOff>
    </xdr:from>
    <xdr:to>
      <xdr:col>19</xdr:col>
      <xdr:colOff>177800</xdr:colOff>
      <xdr:row>58</xdr:row>
      <xdr:rowOff>9309</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872980"/>
          <a:ext cx="8890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1410</xdr:rowOff>
    </xdr:from>
    <xdr:to>
      <xdr:col>15</xdr:col>
      <xdr:colOff>50800</xdr:colOff>
      <xdr:row>58</xdr:row>
      <xdr:rowOff>9309</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019300" y="9945510"/>
          <a:ext cx="889000" cy="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1410</xdr:rowOff>
    </xdr:from>
    <xdr:to>
      <xdr:col>10</xdr:col>
      <xdr:colOff>114300</xdr:colOff>
      <xdr:row>58</xdr:row>
      <xdr:rowOff>11164</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945510"/>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119545</xdr:rowOff>
    </xdr:from>
    <xdr:to>
      <xdr:col>24</xdr:col>
      <xdr:colOff>114300</xdr:colOff>
      <xdr:row>57</xdr:row>
      <xdr:rowOff>49695</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7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97972</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6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49530</xdr:rowOff>
    </xdr:from>
    <xdr:to>
      <xdr:col>20</xdr:col>
      <xdr:colOff>38100</xdr:colOff>
      <xdr:row>57</xdr:row>
      <xdr:rowOff>151130</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142257</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91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129959</xdr:rowOff>
    </xdr:from>
    <xdr:to>
      <xdr:col>15</xdr:col>
      <xdr:colOff>101600</xdr:colOff>
      <xdr:row>58</xdr:row>
      <xdr:rowOff>60109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9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51236</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99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122060</xdr:rowOff>
    </xdr:from>
    <xdr:to>
      <xdr:col>10</xdr:col>
      <xdr:colOff>165100</xdr:colOff>
      <xdr:row>58</xdr:row>
      <xdr:rowOff>52210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8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43337</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98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131814</xdr:rowOff>
    </xdr:from>
    <xdr:to>
      <xdr:col>6</xdr:col>
      <xdr:colOff>38100</xdr:colOff>
      <xdr:row>58</xdr:row>
      <xdr:rowOff>61964</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90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53091</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99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51233</xdr:rowOff>
    </xdr:from>
    <xdr:to>
      <xdr:col>24</xdr:col>
      <xdr:colOff>63500</xdr:colOff>
      <xdr:row>78</xdr:row>
      <xdr:rowOff>59964</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424333"/>
          <a:ext cx="8382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59964</xdr:rowOff>
    </xdr:from>
    <xdr:to>
      <xdr:col>19</xdr:col>
      <xdr:colOff>177800</xdr:colOff>
      <xdr:row>78</xdr:row>
      <xdr:rowOff>65999</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433064"/>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65999</xdr:rowOff>
    </xdr:from>
    <xdr:to>
      <xdr:col>15</xdr:col>
      <xdr:colOff>50800</xdr:colOff>
      <xdr:row>78</xdr:row>
      <xdr:rowOff>80721</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439099"/>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70069</xdr:rowOff>
    </xdr:from>
    <xdr:to>
      <xdr:col>10</xdr:col>
      <xdr:colOff>114300</xdr:colOff>
      <xdr:row>78</xdr:row>
      <xdr:rowOff>80721</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443169"/>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37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86810</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28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9164</xdr:rowOff>
    </xdr:from>
    <xdr:to>
      <xdr:col>20</xdr:col>
      <xdr:colOff>38100</xdr:colOff>
      <xdr:row>78</xdr:row>
      <xdr:rowOff>110764</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3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101891</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15199</xdr:rowOff>
    </xdr:from>
    <xdr:to>
      <xdr:col>15</xdr:col>
      <xdr:colOff>101600</xdr:colOff>
      <xdr:row>78</xdr:row>
      <xdr:rowOff>116799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3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107926</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4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29921</xdr:rowOff>
    </xdr:from>
    <xdr:to>
      <xdr:col>10</xdr:col>
      <xdr:colOff>165100</xdr:colOff>
      <xdr:row>78</xdr:row>
      <xdr:rowOff>131521</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40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122648</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19269</xdr:rowOff>
    </xdr:from>
    <xdr:to>
      <xdr:col>6</xdr:col>
      <xdr:colOff>38100</xdr:colOff>
      <xdr:row>78</xdr:row>
      <xdr:rowOff>120869</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3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111996</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48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20943</xdr:rowOff>
    </xdr:from>
    <xdr:to>
      <xdr:col>24</xdr:col>
      <xdr:colOff>63500</xdr:colOff>
      <xdr:row>98</xdr:row>
      <xdr:rowOff>6617</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6480143"/>
          <a:ext cx="838200" cy="3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6617</xdr:rowOff>
    </xdr:from>
    <xdr:to>
      <xdr:col>19</xdr:col>
      <xdr:colOff>177800</xdr:colOff>
      <xdr:row>98</xdr:row>
      <xdr:rowOff>111810</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808717"/>
          <a:ext cx="889000" cy="10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111810</xdr:rowOff>
    </xdr:from>
    <xdr:to>
      <xdr:col>15</xdr:col>
      <xdr:colOff>50800</xdr:colOff>
      <xdr:row>98</xdr:row>
      <xdr:rowOff>164885</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913910"/>
          <a:ext cx="889000" cy="5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164885</xdr:rowOff>
    </xdr:from>
    <xdr:to>
      <xdr:col>10</xdr:col>
      <xdr:colOff>114300</xdr:colOff>
      <xdr:row>99</xdr:row>
      <xdr:rowOff>39560</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966985"/>
          <a:ext cx="889000" cy="4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141593</xdr:rowOff>
    </xdr:from>
    <xdr:to>
      <xdr:col>24</xdr:col>
      <xdr:colOff>114300</xdr:colOff>
      <xdr:row>96</xdr:row>
      <xdr:rowOff>71743</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42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164470</xdr:rowOff>
    </xdr:from>
    <xdr:ext cx="599010"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28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127267</xdr:rowOff>
    </xdr:from>
    <xdr:to>
      <xdr:col>20</xdr:col>
      <xdr:colOff>38100</xdr:colOff>
      <xdr:row>98</xdr:row>
      <xdr:rowOff>57417</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7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73944</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5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61010</xdr:rowOff>
    </xdr:from>
    <xdr:to>
      <xdr:col>15</xdr:col>
      <xdr:colOff>101600</xdr:colOff>
      <xdr:row>98</xdr:row>
      <xdr:rowOff>162610</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86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153737</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114085</xdr:rowOff>
    </xdr:from>
    <xdr:to>
      <xdr:col>10</xdr:col>
      <xdr:colOff>165100</xdr:colOff>
      <xdr:row>99</xdr:row>
      <xdr:rowOff>44235</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35362</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70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160210</xdr:rowOff>
    </xdr:from>
    <xdr:to>
      <xdr:col>6</xdr:col>
      <xdr:colOff>38100</xdr:colOff>
      <xdr:row>99</xdr:row>
      <xdr:rowOff>90360</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9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81487</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70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102732</xdr:rowOff>
    </xdr:from>
    <xdr:to>
      <xdr:col>55</xdr:col>
      <xdr:colOff>0</xdr:colOff>
      <xdr:row>36</xdr:row>
      <xdr:rowOff>50894</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9639300" y="5074782"/>
          <a:ext cx="838200" cy="114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102732</xdr:rowOff>
    </xdr:from>
    <xdr:to>
      <xdr:col>50</xdr:col>
      <xdr:colOff>114300</xdr:colOff>
      <xdr:row>36</xdr:row>
      <xdr:rowOff>6089</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5074782"/>
          <a:ext cx="889000" cy="110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4048</xdr:rowOff>
    </xdr:from>
    <xdr:ext cx="599010"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39795" y="514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6089</xdr:rowOff>
    </xdr:from>
    <xdr:to>
      <xdr:col>45</xdr:col>
      <xdr:colOff>177800</xdr:colOff>
      <xdr:row>36</xdr:row>
      <xdr:rowOff>6807</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6178289"/>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159583</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33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166218</xdr:rowOff>
    </xdr:from>
    <xdr:to>
      <xdr:col>41</xdr:col>
      <xdr:colOff>50800</xdr:colOff>
      <xdr:row>36</xdr:row>
      <xdr:rowOff>6807</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a:off x="6972300" y="6166968"/>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165440</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13791</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xdr:rowOff>
    </xdr:from>
    <xdr:to>
      <xdr:col>55</xdr:col>
      <xdr:colOff>50800</xdr:colOff>
      <xdr:row>36</xdr:row>
      <xdr:rowOff>101694</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1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149971</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1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51932</xdr:rowOff>
    </xdr:from>
    <xdr:to>
      <xdr:col>50</xdr:col>
      <xdr:colOff>165100</xdr:colOff>
      <xdr:row>29</xdr:row>
      <xdr:rowOff>153532</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50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170059</xdr:rowOff>
    </xdr:from>
    <xdr:ext cx="59901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39795" y="479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126739</xdr:rowOff>
    </xdr:from>
    <xdr:to>
      <xdr:col>46</xdr:col>
      <xdr:colOff>38100</xdr:colOff>
      <xdr:row>36</xdr:row>
      <xdr:rowOff>56889</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12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73416</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590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127457</xdr:rowOff>
    </xdr:from>
    <xdr:to>
      <xdr:col>41</xdr:col>
      <xdr:colOff>101600</xdr:colOff>
      <xdr:row>36</xdr:row>
      <xdr:rowOff>57607</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12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74134</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590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115418</xdr:rowOff>
    </xdr:from>
    <xdr:to>
      <xdr:col>36</xdr:col>
      <xdr:colOff>165100</xdr:colOff>
      <xdr:row>36</xdr:row>
      <xdr:rowOff>45568</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62095</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589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168316</xdr:rowOff>
    </xdr:from>
    <xdr:to>
      <xdr:col>55</xdr:col>
      <xdr:colOff>0</xdr:colOff>
      <xdr:row>58</xdr:row>
      <xdr:rowOff>27160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9940966"/>
          <a:ext cx="838200" cy="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144615</xdr:rowOff>
    </xdr:from>
    <xdr:to>
      <xdr:col>50</xdr:col>
      <xdr:colOff>114300</xdr:colOff>
      <xdr:row>57</xdr:row>
      <xdr:rowOff>168316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9917265"/>
          <a:ext cx="889000" cy="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144615</xdr:rowOff>
    </xdr:from>
    <xdr:to>
      <xdr:col>45</xdr:col>
      <xdr:colOff>177800</xdr:colOff>
      <xdr:row>57</xdr:row>
      <xdr:rowOff>158998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7861300" y="9917265"/>
          <a:ext cx="8890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124960</xdr:rowOff>
    </xdr:from>
    <xdr:to>
      <xdr:col>41</xdr:col>
      <xdr:colOff>50800</xdr:colOff>
      <xdr:row>57</xdr:row>
      <xdr:rowOff>158998</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9897610"/>
          <a:ext cx="889000" cy="3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147810</xdr:rowOff>
    </xdr:from>
    <xdr:to>
      <xdr:col>55</xdr:col>
      <xdr:colOff>50800</xdr:colOff>
      <xdr:row>58</xdr:row>
      <xdr:rowOff>77960</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9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62737</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8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117516</xdr:rowOff>
    </xdr:from>
    <xdr:to>
      <xdr:col>50</xdr:col>
      <xdr:colOff>165100</xdr:colOff>
      <xdr:row>58</xdr:row>
      <xdr:rowOff>47666</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89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38793</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98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93815</xdr:rowOff>
    </xdr:from>
    <xdr:to>
      <xdr:col>46</xdr:col>
      <xdr:colOff>38100</xdr:colOff>
      <xdr:row>58</xdr:row>
      <xdr:rowOff>23965</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8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15092</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995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108198</xdr:rowOff>
    </xdr:from>
    <xdr:to>
      <xdr:col>41</xdr:col>
      <xdr:colOff>101600</xdr:colOff>
      <xdr:row>58</xdr:row>
      <xdr:rowOff>38348</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88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29475</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97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74160</xdr:rowOff>
    </xdr:from>
    <xdr:to>
      <xdr:col>36</xdr:col>
      <xdr:colOff>165100</xdr:colOff>
      <xdr:row>58</xdr:row>
      <xdr:rowOff>4310</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8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166887</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9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139585</xdr:rowOff>
    </xdr:from>
    <xdr:to>
      <xdr:col>55</xdr:col>
      <xdr:colOff>0</xdr:colOff>
      <xdr:row>79</xdr:row>
      <xdr:rowOff>96298</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9639300" y="13512685"/>
          <a:ext cx="838200" cy="1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139585</xdr:rowOff>
    </xdr:from>
    <xdr:to>
      <xdr:col>50</xdr:col>
      <xdr:colOff>114300</xdr:colOff>
      <xdr:row>79</xdr:row>
      <xdr:rowOff>98879</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8750300" y="13512685"/>
          <a:ext cx="889000" cy="13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39720</xdr:rowOff>
    </xdr:from>
    <xdr:to>
      <xdr:col>45</xdr:col>
      <xdr:colOff>177800</xdr:colOff>
      <xdr:row>79</xdr:row>
      <xdr:rowOff>98879</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7861300" y="13584270"/>
          <a:ext cx="889000" cy="5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39720</xdr:rowOff>
    </xdr:from>
    <xdr:to>
      <xdr:col>41</xdr:col>
      <xdr:colOff>50800</xdr:colOff>
      <xdr:row>79</xdr:row>
      <xdr:rowOff>98830</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6972300" y="13584270"/>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45498</xdr:rowOff>
    </xdr:from>
    <xdr:to>
      <xdr:col>55</xdr:col>
      <xdr:colOff>50800</xdr:colOff>
      <xdr:row>79</xdr:row>
      <xdr:rowOff>147098</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5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131875</xdr:rowOff>
    </xdr:from>
    <xdr:ext cx="378565"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504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88785</xdr:rowOff>
    </xdr:from>
    <xdr:to>
      <xdr:col>50</xdr:col>
      <xdr:colOff>165100</xdr:colOff>
      <xdr:row>79</xdr:row>
      <xdr:rowOff>18935</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4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10062</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404428" y="1355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160370</xdr:rowOff>
    </xdr:from>
    <xdr:to>
      <xdr:col>41</xdr:col>
      <xdr:colOff>101600</xdr:colOff>
      <xdr:row>79</xdr:row>
      <xdr:rowOff>90520</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5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81647</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626428" y="136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48030</xdr:rowOff>
    </xdr:from>
    <xdr:to>
      <xdr:col>36</xdr:col>
      <xdr:colOff>165100</xdr:colOff>
      <xdr:row>79</xdr:row>
      <xdr:rowOff>149630</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6921500" y="135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140757</xdr:rowOff>
    </xdr:from>
    <xdr:ext cx="249299"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847650" y="13685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xmlns=""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xmlns=""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xmlns=""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46038</xdr:rowOff>
    </xdr:from>
    <xdr:to>
      <xdr:col>55</xdr:col>
      <xdr:colOff>0</xdr:colOff>
      <xdr:row>98</xdr:row>
      <xdr:rowOff>51479</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9639300" y="16848138"/>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xmlns=""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24152</xdr:rowOff>
    </xdr:from>
    <xdr:to>
      <xdr:col>50</xdr:col>
      <xdr:colOff>114300</xdr:colOff>
      <xdr:row>98</xdr:row>
      <xdr:rowOff>51479</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8750300" y="16826252"/>
          <a:ext cx="889000" cy="2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24152</xdr:rowOff>
    </xdr:from>
    <xdr:to>
      <xdr:col>45</xdr:col>
      <xdr:colOff>177800</xdr:colOff>
      <xdr:row>98</xdr:row>
      <xdr:rowOff>29670</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7861300" y="16826252"/>
          <a:ext cx="889000" cy="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163717</xdr:rowOff>
    </xdr:from>
    <xdr:to>
      <xdr:col>41</xdr:col>
      <xdr:colOff>50800</xdr:colOff>
      <xdr:row>98</xdr:row>
      <xdr:rowOff>29670</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a:off x="6972300" y="16794367"/>
          <a:ext cx="889000" cy="3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xmlns=""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166688</xdr:rowOff>
    </xdr:from>
    <xdr:to>
      <xdr:col>55</xdr:col>
      <xdr:colOff>50800</xdr:colOff>
      <xdr:row>98</xdr:row>
      <xdr:rowOff>96838</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10426700" y="167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a:extLst>
            <a:ext uri="{FF2B5EF4-FFF2-40B4-BE49-F238E27FC236}">
              <a16:creationId xmlns:a16="http://schemas.microsoft.com/office/drawing/2014/main" xmlns="" id="{00000000-0008-0000-0600-0000E0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679</xdr:rowOff>
    </xdr:from>
    <xdr:to>
      <xdr:col>50</xdr:col>
      <xdr:colOff>165100</xdr:colOff>
      <xdr:row>98</xdr:row>
      <xdr:rowOff>102279</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9588500" y="168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93406</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9372111" y="1689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144802</xdr:rowOff>
    </xdr:from>
    <xdr:to>
      <xdr:col>46</xdr:col>
      <xdr:colOff>38100</xdr:colOff>
      <xdr:row>98</xdr:row>
      <xdr:rowOff>74952</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8699500" y="1677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66079</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8483111" y="1686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150320</xdr:rowOff>
    </xdr:from>
    <xdr:to>
      <xdr:col>41</xdr:col>
      <xdr:colOff>101600</xdr:colOff>
      <xdr:row>98</xdr:row>
      <xdr:rowOff>80470</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7810500" y="167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96997</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7594111" y="1655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112917</xdr:rowOff>
    </xdr:from>
    <xdr:to>
      <xdr:col>36</xdr:col>
      <xdr:colOff>165100</xdr:colOff>
      <xdr:row>98</xdr:row>
      <xdr:rowOff>43067</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6921500" y="167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59594</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6705111" y="165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xmlns=""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xmlns=""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xmlns=""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37605</xdr:rowOff>
    </xdr:from>
    <xdr:to>
      <xdr:col>85</xdr:col>
      <xdr:colOff>127000</xdr:colOff>
      <xdr:row>39</xdr:row>
      <xdr:rowOff>43345</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5481300" y="6724155"/>
          <a:ext cx="8382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xmlns=""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5194</xdr:rowOff>
    </xdr:from>
    <xdr:to>
      <xdr:col>81</xdr:col>
      <xdr:colOff>50800</xdr:colOff>
      <xdr:row>39</xdr:row>
      <xdr:rowOff>37605</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4592300" y="6691744"/>
          <a:ext cx="889000" cy="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1486</xdr:rowOff>
    </xdr:from>
    <xdr:to>
      <xdr:col>76</xdr:col>
      <xdr:colOff>114300</xdr:colOff>
      <xdr:row>39</xdr:row>
      <xdr:rowOff>5194</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3703300" y="6688036"/>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1486</xdr:rowOff>
    </xdr:from>
    <xdr:to>
      <xdr:col>71</xdr:col>
      <xdr:colOff>177800</xdr:colOff>
      <xdr:row>39</xdr:row>
      <xdr:rowOff>41402</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2814300" y="6688036"/>
          <a:ext cx="889000" cy="3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xmlns=""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163995</xdr:rowOff>
    </xdr:from>
    <xdr:to>
      <xdr:col>85</xdr:col>
      <xdr:colOff>177800</xdr:colOff>
      <xdr:row>39</xdr:row>
      <xdr:rowOff>94145</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62687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313932" cy="259045"/>
    <xdr:sp macro="" textlink="">
      <xdr:nvSpPr>
        <xdr:cNvPr id="537" name="災害復旧事業費該当値テキスト">
          <a:extLst>
            <a:ext uri="{FF2B5EF4-FFF2-40B4-BE49-F238E27FC236}">
              <a16:creationId xmlns:a16="http://schemas.microsoft.com/office/drawing/2014/main" xmlns="" id="{00000000-0008-0000-0600-000019020000}"/>
            </a:ext>
          </a:extLst>
        </xdr:cNvPr>
        <xdr:cNvSpPr txBox="1"/>
      </xdr:nvSpPr>
      <xdr:spPr>
        <a:xfrm>
          <a:off x="16370300" y="6630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158255</xdr:rowOff>
    </xdr:from>
    <xdr:to>
      <xdr:col>81</xdr:col>
      <xdr:colOff>101600</xdr:colOff>
      <xdr:row>39</xdr:row>
      <xdr:rowOff>88405</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5430500" y="66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79532</xdr:rowOff>
    </xdr:from>
    <xdr:ext cx="378565"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5292017" y="6766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125844</xdr:rowOff>
    </xdr:from>
    <xdr:to>
      <xdr:col>76</xdr:col>
      <xdr:colOff>165100</xdr:colOff>
      <xdr:row>39</xdr:row>
      <xdr:rowOff>55994</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4541500" y="66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72521</xdr:rowOff>
    </xdr:from>
    <xdr:ext cx="469744"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4357428" y="641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122136</xdr:rowOff>
    </xdr:from>
    <xdr:to>
      <xdr:col>72</xdr:col>
      <xdr:colOff>38100</xdr:colOff>
      <xdr:row>39</xdr:row>
      <xdr:rowOff>52286</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3652500" y="66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68813</xdr:rowOff>
    </xdr:from>
    <xdr:ext cx="469744"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3468428" y="641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162052</xdr:rowOff>
    </xdr:from>
    <xdr:to>
      <xdr:col>67</xdr:col>
      <xdr:colOff>101600</xdr:colOff>
      <xdr:row>39</xdr:row>
      <xdr:rowOff>92202</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2763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83329</xdr:rowOff>
    </xdr:from>
    <xdr:ext cx="378565"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625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xmlns=""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xmlns=""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xmlns=""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xmlns=""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xmlns=""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43704</xdr:rowOff>
    </xdr:from>
    <xdr:to>
      <xdr:col>85</xdr:col>
      <xdr:colOff>127000</xdr:colOff>
      <xdr:row>77</xdr:row>
      <xdr:rowOff>67855</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5481300" y="13245354"/>
          <a:ext cx="838200" cy="2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67855</xdr:rowOff>
    </xdr:from>
    <xdr:to>
      <xdr:col>81</xdr:col>
      <xdr:colOff>50800</xdr:colOff>
      <xdr:row>77</xdr:row>
      <xdr:rowOff>93883</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4592300" y="13269505"/>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93883</xdr:rowOff>
    </xdr:from>
    <xdr:to>
      <xdr:col>76</xdr:col>
      <xdr:colOff>114300</xdr:colOff>
      <xdr:row>77</xdr:row>
      <xdr:rowOff>113689</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3703300" y="13295533"/>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113689</xdr:rowOff>
    </xdr:from>
    <xdr:to>
      <xdr:col>71</xdr:col>
      <xdr:colOff>177800</xdr:colOff>
      <xdr:row>77</xdr:row>
      <xdr:rowOff>152550</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2814300" y="13315339"/>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164354</xdr:rowOff>
    </xdr:from>
    <xdr:to>
      <xdr:col>85</xdr:col>
      <xdr:colOff>177800</xdr:colOff>
      <xdr:row>77</xdr:row>
      <xdr:rowOff>94504</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319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142781</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317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17055</xdr:rowOff>
    </xdr:from>
    <xdr:to>
      <xdr:col>81</xdr:col>
      <xdr:colOff>101600</xdr:colOff>
      <xdr:row>77</xdr:row>
      <xdr:rowOff>118655</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321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109782</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331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43083</xdr:rowOff>
    </xdr:from>
    <xdr:to>
      <xdr:col>76</xdr:col>
      <xdr:colOff>165100</xdr:colOff>
      <xdr:row>77</xdr:row>
      <xdr:rowOff>144683</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32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135810</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333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62889</xdr:rowOff>
    </xdr:from>
    <xdr:to>
      <xdr:col>72</xdr:col>
      <xdr:colOff>38100</xdr:colOff>
      <xdr:row>77</xdr:row>
      <xdr:rowOff>164489</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32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155616</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33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101750</xdr:rowOff>
    </xdr:from>
    <xdr:to>
      <xdr:col>67</xdr:col>
      <xdr:colOff>101600</xdr:colOff>
      <xdr:row>78</xdr:row>
      <xdr:rowOff>31900</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33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23027</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339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xmlns=""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xmlns=""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xmlns=""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9604</xdr:rowOff>
    </xdr:from>
    <xdr:to>
      <xdr:col>85</xdr:col>
      <xdr:colOff>127000</xdr:colOff>
      <xdr:row>98</xdr:row>
      <xdr:rowOff>114463</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5481300" y="16811704"/>
          <a:ext cx="838200" cy="10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xmlns=""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114463</xdr:rowOff>
    </xdr:from>
    <xdr:to>
      <xdr:col>81</xdr:col>
      <xdr:colOff>50800</xdr:colOff>
      <xdr:row>98</xdr:row>
      <xdr:rowOff>151107</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flipV="1">
          <a:off x="14592300" y="16916563"/>
          <a:ext cx="889000" cy="3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139326</xdr:rowOff>
    </xdr:from>
    <xdr:to>
      <xdr:col>76</xdr:col>
      <xdr:colOff>114300</xdr:colOff>
      <xdr:row>98</xdr:row>
      <xdr:rowOff>151107</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3703300" y="16941426"/>
          <a:ext cx="889000" cy="1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139326</xdr:rowOff>
    </xdr:from>
    <xdr:to>
      <xdr:col>71</xdr:col>
      <xdr:colOff>177800</xdr:colOff>
      <xdr:row>98</xdr:row>
      <xdr:rowOff>164762</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flipV="1">
          <a:off x="12814300" y="16941426"/>
          <a:ext cx="889000" cy="2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130254</xdr:rowOff>
    </xdr:from>
    <xdr:to>
      <xdr:col>85</xdr:col>
      <xdr:colOff>177800</xdr:colOff>
      <xdr:row>98</xdr:row>
      <xdr:rowOff>60404</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6268700" y="167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108681</xdr:rowOff>
    </xdr:from>
    <xdr:ext cx="534377" cy="259045"/>
    <xdr:sp macro="" textlink="">
      <xdr:nvSpPr>
        <xdr:cNvPr id="702" name="積立金該当値テキスト">
          <a:extLst>
            <a:ext uri="{FF2B5EF4-FFF2-40B4-BE49-F238E27FC236}">
              <a16:creationId xmlns:a16="http://schemas.microsoft.com/office/drawing/2014/main" xmlns="" id="{00000000-0008-0000-0600-0000BE020000}"/>
            </a:ext>
          </a:extLst>
        </xdr:cNvPr>
        <xdr:cNvSpPr txBox="1"/>
      </xdr:nvSpPr>
      <xdr:spPr>
        <a:xfrm>
          <a:off x="16370300" y="1673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63663</xdr:rowOff>
    </xdr:from>
    <xdr:to>
      <xdr:col>81</xdr:col>
      <xdr:colOff>101600</xdr:colOff>
      <xdr:row>98</xdr:row>
      <xdr:rowOff>165263</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5430500" y="168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156390</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14111" y="1695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100307</xdr:rowOff>
    </xdr:from>
    <xdr:to>
      <xdr:col>76</xdr:col>
      <xdr:colOff>165100</xdr:colOff>
      <xdr:row>99</xdr:row>
      <xdr:rowOff>30457</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4541500" y="169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21584</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357428" y="1699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88526</xdr:rowOff>
    </xdr:from>
    <xdr:to>
      <xdr:col>72</xdr:col>
      <xdr:colOff>38100</xdr:colOff>
      <xdr:row>99</xdr:row>
      <xdr:rowOff>18676</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3652500" y="168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9803</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436111" y="169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113962</xdr:rowOff>
    </xdr:from>
    <xdr:to>
      <xdr:col>67</xdr:col>
      <xdr:colOff>101600</xdr:colOff>
      <xdr:row>99</xdr:row>
      <xdr:rowOff>44112</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2763500" y="169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35239</xdr:rowOff>
    </xdr:from>
    <xdr:ext cx="469744"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2579428" y="1700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xmlns=""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xmlns=""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xmlns=""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95352</xdr:rowOff>
    </xdr:from>
    <xdr:to>
      <xdr:col>116</xdr:col>
      <xdr:colOff>63500</xdr:colOff>
      <xdr:row>58</xdr:row>
      <xdr:rowOff>95504</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21323300" y="10039452"/>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9" name="貸付金平均値テキスト">
          <a:extLst>
            <a:ext uri="{FF2B5EF4-FFF2-40B4-BE49-F238E27FC236}">
              <a16:creationId xmlns:a16="http://schemas.microsoft.com/office/drawing/2014/main" xmlns="" id="{00000000-0008-0000-0600-00001F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95504</xdr:rowOff>
    </xdr:from>
    <xdr:to>
      <xdr:col>111</xdr:col>
      <xdr:colOff>177800</xdr:colOff>
      <xdr:row>58</xdr:row>
      <xdr:rowOff>95733</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20434300" y="1003960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95733</xdr:rowOff>
    </xdr:from>
    <xdr:to>
      <xdr:col>107</xdr:col>
      <xdr:colOff>50800</xdr:colOff>
      <xdr:row>58</xdr:row>
      <xdr:rowOff>96114</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19545300" y="1003983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96114</xdr:rowOff>
    </xdr:from>
    <xdr:to>
      <xdr:col>102</xdr:col>
      <xdr:colOff>114300</xdr:colOff>
      <xdr:row>58</xdr:row>
      <xdr:rowOff>96724</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flipV="1">
          <a:off x="18656300" y="1004021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44552</xdr:rowOff>
    </xdr:from>
    <xdr:to>
      <xdr:col>116</xdr:col>
      <xdr:colOff>114300</xdr:colOff>
      <xdr:row>58</xdr:row>
      <xdr:rowOff>146152</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2110700" y="99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3929</xdr:rowOff>
    </xdr:from>
    <xdr:ext cx="469744" cy="259045"/>
    <xdr:sp macro="" textlink="">
      <xdr:nvSpPr>
        <xdr:cNvPr id="818" name="貸付金該当値テキスト">
          <a:extLst>
            <a:ext uri="{FF2B5EF4-FFF2-40B4-BE49-F238E27FC236}">
              <a16:creationId xmlns:a16="http://schemas.microsoft.com/office/drawing/2014/main" xmlns="" id="{00000000-0008-0000-0600-000032030000}"/>
            </a:ext>
          </a:extLst>
        </xdr:cNvPr>
        <xdr:cNvSpPr txBox="1"/>
      </xdr:nvSpPr>
      <xdr:spPr>
        <a:xfrm>
          <a:off x="22212300" y="977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44704</xdr:rowOff>
    </xdr:from>
    <xdr:to>
      <xdr:col>112</xdr:col>
      <xdr:colOff>38100</xdr:colOff>
      <xdr:row>58</xdr:row>
      <xdr:rowOff>146304</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1272500" y="998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162831</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1088428" y="976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44933</xdr:rowOff>
    </xdr:from>
    <xdr:to>
      <xdr:col>107</xdr:col>
      <xdr:colOff>101600</xdr:colOff>
      <xdr:row>58</xdr:row>
      <xdr:rowOff>146533</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0383500" y="99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163060</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0199428" y="976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45314</xdr:rowOff>
    </xdr:from>
    <xdr:to>
      <xdr:col>102</xdr:col>
      <xdr:colOff>165100</xdr:colOff>
      <xdr:row>58</xdr:row>
      <xdr:rowOff>146914</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9494500" y="99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163441</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9310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45924</xdr:rowOff>
    </xdr:from>
    <xdr:to>
      <xdr:col>98</xdr:col>
      <xdr:colOff>38100</xdr:colOff>
      <xdr:row>58</xdr:row>
      <xdr:rowOff>147524</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18605500" y="99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164051</xdr:rowOff>
    </xdr:from>
    <xdr:ext cx="469744"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8421428" y="976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82683</xdr:rowOff>
    </xdr:from>
    <xdr:to>
      <xdr:col>116</xdr:col>
      <xdr:colOff>63500</xdr:colOff>
      <xdr:row>76</xdr:row>
      <xdr:rowOff>85561</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1323300" y="13112883"/>
          <a:ext cx="838200" cy="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85561</xdr:rowOff>
    </xdr:from>
    <xdr:to>
      <xdr:col>111</xdr:col>
      <xdr:colOff>177800</xdr:colOff>
      <xdr:row>76</xdr:row>
      <xdr:rowOff>108344</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0434300" y="13115761"/>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108344</xdr:rowOff>
    </xdr:from>
    <xdr:to>
      <xdr:col>107</xdr:col>
      <xdr:colOff>50800</xdr:colOff>
      <xdr:row>76</xdr:row>
      <xdr:rowOff>138824</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9545300" y="1313854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138824</xdr:rowOff>
    </xdr:from>
    <xdr:to>
      <xdr:col>102</xdr:col>
      <xdr:colOff>114300</xdr:colOff>
      <xdr:row>76</xdr:row>
      <xdr:rowOff>141015</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3169024"/>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31883</xdr:rowOff>
    </xdr:from>
    <xdr:to>
      <xdr:col>116</xdr:col>
      <xdr:colOff>114300</xdr:colOff>
      <xdr:row>76</xdr:row>
      <xdr:rowOff>133483</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30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54760</xdr:rowOff>
    </xdr:from>
    <xdr:ext cx="534377"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29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34761</xdr:rowOff>
    </xdr:from>
    <xdr:to>
      <xdr:col>112</xdr:col>
      <xdr:colOff>38100</xdr:colOff>
      <xdr:row>76</xdr:row>
      <xdr:rowOff>136361</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30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152887</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56111" y="1284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57544</xdr:rowOff>
    </xdr:from>
    <xdr:to>
      <xdr:col>107</xdr:col>
      <xdr:colOff>101600</xdr:colOff>
      <xdr:row>76</xdr:row>
      <xdr:rowOff>159144</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30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4221</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67111" y="128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88024</xdr:rowOff>
    </xdr:from>
    <xdr:to>
      <xdr:col>102</xdr:col>
      <xdr:colOff>165100</xdr:colOff>
      <xdr:row>77</xdr:row>
      <xdr:rowOff>18174</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31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34701</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78111" y="1289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90215</xdr:rowOff>
    </xdr:from>
    <xdr:to>
      <xdr:col>98</xdr:col>
      <xdr:colOff>38100</xdr:colOff>
      <xdr:row>77</xdr:row>
      <xdr:rowOff>20365</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31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11492</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89111" y="1321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xmlns=""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xmlns=""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xmlns=""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xmlns=""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xmlns=""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xmlns=""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384,705</a:t>
          </a:r>
          <a:r>
            <a:rPr kumimoji="1" lang="ja-JP" altLang="en-US" sz="1300">
              <a:latin typeface="ＭＳ Ｐゴシック" panose="020B0600070205080204" pitchFamily="50" charset="-128"/>
              <a:ea typeface="ＭＳ Ｐゴシック" panose="020B0600070205080204" pitchFamily="50" charset="-128"/>
            </a:rPr>
            <a:t>円となっている。主な項目の分析は以下のとおりである。</a:t>
          </a:r>
        </a:p>
        <a:p>
          <a:r>
            <a:rPr kumimoji="1" lang="ja-JP" altLang="en-US" sz="1300">
              <a:latin typeface="ＭＳ Ｐゴシック" panose="020B0600070205080204" pitchFamily="50" charset="-128"/>
              <a:ea typeface="ＭＳ Ｐゴシック" panose="020B0600070205080204" pitchFamily="50" charset="-128"/>
            </a:rPr>
            <a:t>（義務的経費）</a:t>
          </a:r>
        </a:p>
        <a:p>
          <a:r>
            <a:rPr kumimoji="1" lang="ja-JP" altLang="en-US" sz="1300">
              <a:latin typeface="ＭＳ Ｐゴシック" panose="020B0600070205080204" pitchFamily="50" charset="-128"/>
              <a:ea typeface="ＭＳ Ｐゴシック" panose="020B0600070205080204" pitchFamily="50" charset="-128"/>
            </a:rPr>
            <a:t>　義務的経費である人件費、公債費は類似団体平均と比較すると住民一人当たりコストは少ない。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扶助費は、新型コロナウイルス感染症対策として実施した子育て世帯臨時特別給付金事業や住民税非課税世帯等に対する臨時特別給付金事業により大きく増加している。</a:t>
          </a:r>
        </a:p>
        <a:p>
          <a:r>
            <a:rPr kumimoji="1" lang="ja-JP" altLang="en-US" sz="1300">
              <a:latin typeface="ＭＳ Ｐゴシック" panose="020B0600070205080204" pitchFamily="50" charset="-128"/>
              <a:ea typeface="ＭＳ Ｐゴシック" panose="020B0600070205080204" pitchFamily="50" charset="-128"/>
            </a:rPr>
            <a:t>（補助費等）</a:t>
          </a:r>
        </a:p>
        <a:p>
          <a:r>
            <a:rPr kumimoji="1" lang="ja-JP" altLang="en-US" sz="1300">
              <a:latin typeface="ＭＳ Ｐゴシック" panose="020B0600070205080204" pitchFamily="50" charset="-128"/>
              <a:ea typeface="ＭＳ Ｐゴシック" panose="020B0600070205080204" pitchFamily="50" charset="-128"/>
            </a:rPr>
            <a:t>　住民一人当たり</a:t>
          </a:r>
          <a:r>
            <a:rPr kumimoji="1" lang="en-US" altLang="ja-JP" sz="1300">
              <a:latin typeface="ＭＳ Ｐゴシック" panose="020B0600070205080204" pitchFamily="50" charset="-128"/>
              <a:ea typeface="ＭＳ Ｐゴシック" panose="020B0600070205080204" pitchFamily="50" charset="-128"/>
            </a:rPr>
            <a:t>51,658</a:t>
          </a:r>
          <a:r>
            <a:rPr kumimoji="1" lang="ja-JP" altLang="en-US" sz="1300">
              <a:latin typeface="ＭＳ Ｐゴシック" panose="020B0600070205080204" pitchFamily="50" charset="-128"/>
              <a:ea typeface="ＭＳ Ｐゴシック" panose="020B0600070205080204" pitchFamily="50" charset="-128"/>
            </a:rPr>
            <a:t>円となっており、類似団体平均、全国平均を下回っている。この要因は、下水道事業への補助金の減少などが挙げられる。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福岡県岡垣町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31,607
31,424
48.64
12,829,386
12,159,384
670,002
6,867,788
8,291,328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37592</xdr:rowOff>
    </xdr:from>
    <xdr:to>
      <xdr:col>24</xdr:col>
      <xdr:colOff>63500</xdr:colOff>
      <xdr:row>35</xdr:row>
      <xdr:rowOff>167132</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038342"/>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37592</xdr:rowOff>
    </xdr:from>
    <xdr:to>
      <xdr:col>19</xdr:col>
      <xdr:colOff>177800</xdr:colOff>
      <xdr:row>35</xdr:row>
      <xdr:rowOff>135890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038342"/>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126746</xdr:rowOff>
    </xdr:from>
    <xdr:to>
      <xdr:col>15</xdr:col>
      <xdr:colOff>50800</xdr:colOff>
      <xdr:row>35</xdr:row>
      <xdr:rowOff>135890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6127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126746</xdr:rowOff>
    </xdr:from>
    <xdr:to>
      <xdr:col>10</xdr:col>
      <xdr:colOff>114300</xdr:colOff>
      <xdr:row>35</xdr:row>
      <xdr:rowOff>134366</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12749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94759</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158242</xdr:rowOff>
    </xdr:from>
    <xdr:to>
      <xdr:col>20</xdr:col>
      <xdr:colOff>38100</xdr:colOff>
      <xdr:row>35</xdr:row>
      <xdr:rowOff>88392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8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104919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7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85090</xdr:rowOff>
    </xdr:from>
    <xdr:to>
      <xdr:col>15</xdr:col>
      <xdr:colOff>101600</xdr:colOff>
      <xdr:row>36</xdr:row>
      <xdr:rowOff>15240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6367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75946</xdr:rowOff>
    </xdr:from>
    <xdr:to>
      <xdr:col>10</xdr:col>
      <xdr:colOff>165100</xdr:colOff>
      <xdr:row>36</xdr:row>
      <xdr:rowOff>6096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7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168673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4843</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144554</xdr:rowOff>
    </xdr:from>
    <xdr:to>
      <xdr:col>24</xdr:col>
      <xdr:colOff>63500</xdr:colOff>
      <xdr:row>57</xdr:row>
      <xdr:rowOff>134709</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574304"/>
          <a:ext cx="838200" cy="3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144554</xdr:rowOff>
    </xdr:from>
    <xdr:to>
      <xdr:col>19</xdr:col>
      <xdr:colOff>177800</xdr:colOff>
      <xdr:row>58</xdr:row>
      <xdr:rowOff>51697</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9574304"/>
          <a:ext cx="889000" cy="42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22497</xdr:rowOff>
    </xdr:from>
    <xdr:to>
      <xdr:col>15</xdr:col>
      <xdr:colOff>50800</xdr:colOff>
      <xdr:row>58</xdr:row>
      <xdr:rowOff>51697</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a:off x="2019300" y="9966597"/>
          <a:ext cx="889000" cy="2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159245</xdr:rowOff>
    </xdr:from>
    <xdr:to>
      <xdr:col>10</xdr:col>
      <xdr:colOff>114300</xdr:colOff>
      <xdr:row>58</xdr:row>
      <xdr:rowOff>22497</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931895"/>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83909</xdr:rowOff>
    </xdr:from>
    <xdr:to>
      <xdr:col>24</xdr:col>
      <xdr:colOff>114300</xdr:colOff>
      <xdr:row>58</xdr:row>
      <xdr:rowOff>14059</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85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62336</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83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93754</xdr:rowOff>
    </xdr:from>
    <xdr:to>
      <xdr:col>20</xdr:col>
      <xdr:colOff>38100</xdr:colOff>
      <xdr:row>56</xdr:row>
      <xdr:rowOff>23904</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5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15031</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61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897</xdr:rowOff>
    </xdr:from>
    <xdr:to>
      <xdr:col>15</xdr:col>
      <xdr:colOff>101600</xdr:colOff>
      <xdr:row>58</xdr:row>
      <xdr:rowOff>102497</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9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93624</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3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143147</xdr:rowOff>
    </xdr:from>
    <xdr:to>
      <xdr:col>10</xdr:col>
      <xdr:colOff>165100</xdr:colOff>
      <xdr:row>58</xdr:row>
      <xdr:rowOff>73297</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64424</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00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108445</xdr:rowOff>
    </xdr:from>
    <xdr:to>
      <xdr:col>6</xdr:col>
      <xdr:colOff>38100</xdr:colOff>
      <xdr:row>58</xdr:row>
      <xdr:rowOff>38595</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55122</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65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76065</xdr:rowOff>
    </xdr:from>
    <xdr:to>
      <xdr:col>24</xdr:col>
      <xdr:colOff>63500</xdr:colOff>
      <xdr:row>77</xdr:row>
      <xdr:rowOff>134640</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106265"/>
          <a:ext cx="838200" cy="2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134640</xdr:rowOff>
    </xdr:from>
    <xdr:to>
      <xdr:col>19</xdr:col>
      <xdr:colOff>177800</xdr:colOff>
      <xdr:row>77</xdr:row>
      <xdr:rowOff>153896</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336290"/>
          <a:ext cx="8890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153896</xdr:rowOff>
    </xdr:from>
    <xdr:to>
      <xdr:col>15</xdr:col>
      <xdr:colOff>50800</xdr:colOff>
      <xdr:row>78</xdr:row>
      <xdr:rowOff>7341</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355546"/>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3987</xdr:rowOff>
    </xdr:from>
    <xdr:to>
      <xdr:col>10</xdr:col>
      <xdr:colOff>114300</xdr:colOff>
      <xdr:row>78</xdr:row>
      <xdr:rowOff>7341</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a:off x="1130300" y="13377087"/>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25265</xdr:rowOff>
    </xdr:from>
    <xdr:to>
      <xdr:col>24</xdr:col>
      <xdr:colOff>114300</xdr:colOff>
      <xdr:row>76</xdr:row>
      <xdr:rowOff>126865</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30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48142</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90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83840</xdr:rowOff>
    </xdr:from>
    <xdr:to>
      <xdr:col>20</xdr:col>
      <xdr:colOff>38100</xdr:colOff>
      <xdr:row>78</xdr:row>
      <xdr:rowOff>13990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2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5117</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33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103096</xdr:rowOff>
    </xdr:from>
    <xdr:to>
      <xdr:col>15</xdr:col>
      <xdr:colOff>101600</xdr:colOff>
      <xdr:row>78</xdr:row>
      <xdr:rowOff>33246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3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49773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07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127991</xdr:rowOff>
    </xdr:from>
    <xdr:to>
      <xdr:col>10</xdr:col>
      <xdr:colOff>165100</xdr:colOff>
      <xdr:row>78</xdr:row>
      <xdr:rowOff>58141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3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74668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10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124637</xdr:rowOff>
    </xdr:from>
    <xdr:to>
      <xdr:col>6</xdr:col>
      <xdr:colOff>38100</xdr:colOff>
      <xdr:row>78</xdr:row>
      <xdr:rowOff>54787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32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71314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10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64458</xdr:rowOff>
    </xdr:from>
    <xdr:to>
      <xdr:col>24</xdr:col>
      <xdr:colOff>63500</xdr:colOff>
      <xdr:row>99</xdr:row>
      <xdr:rowOff>29532</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3797300" y="16866558"/>
          <a:ext cx="838200" cy="13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29532</xdr:rowOff>
    </xdr:from>
    <xdr:to>
      <xdr:col>19</xdr:col>
      <xdr:colOff>177800</xdr:colOff>
      <xdr:row>99</xdr:row>
      <xdr:rowOff>78093</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908300" y="17003082"/>
          <a:ext cx="889000" cy="4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75056</xdr:rowOff>
    </xdr:from>
    <xdr:to>
      <xdr:col>15</xdr:col>
      <xdr:colOff>50800</xdr:colOff>
      <xdr:row>99</xdr:row>
      <xdr:rowOff>78093</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2019300" y="17048606"/>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75056</xdr:rowOff>
    </xdr:from>
    <xdr:to>
      <xdr:col>10</xdr:col>
      <xdr:colOff>114300</xdr:colOff>
      <xdr:row>99</xdr:row>
      <xdr:rowOff>85882</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1130300" y="17048606"/>
          <a:ext cx="889000" cy="1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13658</xdr:rowOff>
    </xdr:from>
    <xdr:to>
      <xdr:col>24</xdr:col>
      <xdr:colOff>114300</xdr:colOff>
      <xdr:row>98</xdr:row>
      <xdr:rowOff>115258</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81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100035</xdr:rowOff>
    </xdr:from>
    <xdr:ext cx="534377"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7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150182</xdr:rowOff>
    </xdr:from>
    <xdr:to>
      <xdr:col>20</xdr:col>
      <xdr:colOff>38100</xdr:colOff>
      <xdr:row>99</xdr:row>
      <xdr:rowOff>80332</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695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71459</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704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27293</xdr:rowOff>
    </xdr:from>
    <xdr:to>
      <xdr:col>15</xdr:col>
      <xdr:colOff>101600</xdr:colOff>
      <xdr:row>99</xdr:row>
      <xdr:rowOff>128893</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70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120020</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709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24256</xdr:rowOff>
    </xdr:from>
    <xdr:to>
      <xdr:col>10</xdr:col>
      <xdr:colOff>165100</xdr:colOff>
      <xdr:row>99</xdr:row>
      <xdr:rowOff>125856</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99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116983</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52111" y="1709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35082</xdr:rowOff>
    </xdr:from>
    <xdr:to>
      <xdr:col>6</xdr:col>
      <xdr:colOff>38100</xdr:colOff>
      <xdr:row>99</xdr:row>
      <xdr:rowOff>136682</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70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127809</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710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xmlns=""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xmlns=""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xmlns=""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133169</xdr:rowOff>
    </xdr:from>
    <xdr:to>
      <xdr:col>55</xdr:col>
      <xdr:colOff>0</xdr:colOff>
      <xdr:row>38</xdr:row>
      <xdr:rowOff>134148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9639300" y="6648269"/>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xmlns=""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128270</xdr:rowOff>
    </xdr:from>
    <xdr:to>
      <xdr:col>50</xdr:col>
      <xdr:colOff>114300</xdr:colOff>
      <xdr:row>38</xdr:row>
      <xdr:rowOff>134148</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8750300" y="6643370"/>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123698</xdr:rowOff>
    </xdr:from>
    <xdr:to>
      <xdr:col>45</xdr:col>
      <xdr:colOff>177800</xdr:colOff>
      <xdr:row>38</xdr:row>
      <xdr:rowOff>128270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7861300" y="66387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123698</xdr:rowOff>
    </xdr:from>
    <xdr:to>
      <xdr:col>41</xdr:col>
      <xdr:colOff>50800</xdr:colOff>
      <xdr:row>38</xdr:row>
      <xdr:rowOff>124351</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flipV="1">
          <a:off x="6972300" y="663879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82369</xdr:rowOff>
    </xdr:from>
    <xdr:to>
      <xdr:col>55</xdr:col>
      <xdr:colOff>50800</xdr:colOff>
      <xdr:row>39</xdr:row>
      <xdr:rowOff>12519</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10426700" y="65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105246</xdr:rowOff>
    </xdr:from>
    <xdr:ext cx="378565" cy="259045"/>
    <xdr:sp macro="" textlink="">
      <xdr:nvSpPr>
        <xdr:cNvPr id="315" name="労働費該当値テキスト">
          <a:extLst>
            <a:ext uri="{FF2B5EF4-FFF2-40B4-BE49-F238E27FC236}">
              <a16:creationId xmlns:a16="http://schemas.microsoft.com/office/drawing/2014/main" xmlns="" id="{00000000-0008-0000-0700-00003B010000}"/>
            </a:ext>
          </a:extLst>
        </xdr:cNvPr>
        <xdr:cNvSpPr txBox="1"/>
      </xdr:nvSpPr>
      <xdr:spPr>
        <a:xfrm>
          <a:off x="10528300" y="6448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83348</xdr:rowOff>
    </xdr:from>
    <xdr:to>
      <xdr:col>50</xdr:col>
      <xdr:colOff>165100</xdr:colOff>
      <xdr:row>39</xdr:row>
      <xdr:rowOff>13498</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9588500" y="659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30025</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9450017" y="6373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77470</xdr:rowOff>
    </xdr:from>
    <xdr:to>
      <xdr:col>46</xdr:col>
      <xdr:colOff>38100</xdr:colOff>
      <xdr:row>39</xdr:row>
      <xdr:rowOff>7620</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8699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170197</xdr:rowOff>
    </xdr:from>
    <xdr:ext cx="378565"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8561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72898</xdr:rowOff>
    </xdr:from>
    <xdr:to>
      <xdr:col>41</xdr:col>
      <xdr:colOff>101600</xdr:colOff>
      <xdr:row>39</xdr:row>
      <xdr:rowOff>3048</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7810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73551</xdr:rowOff>
    </xdr:from>
    <xdr:to>
      <xdr:col>36</xdr:col>
      <xdr:colOff>165100</xdr:colOff>
      <xdr:row>39</xdr:row>
      <xdr:rowOff>3701</xdr:rowOff>
    </xdr:to>
    <xdr:sp macro="" textlink="">
      <xdr:nvSpPr>
        <xdr:cNvPr id="322" name="楕円 321">
          <a:extLst>
            <a:ext uri="{FF2B5EF4-FFF2-40B4-BE49-F238E27FC236}">
              <a16:creationId xmlns:a16="http://schemas.microsoft.com/office/drawing/2014/main" xmlns="" id="{00000000-0008-0000-0700-000042010000}"/>
            </a:ext>
          </a:extLst>
        </xdr:cNvPr>
        <xdr:cNvSpPr/>
      </xdr:nvSpPr>
      <xdr:spPr>
        <a:xfrm>
          <a:off x="6921500" y="65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166278</xdr:rowOff>
    </xdr:from>
    <xdr:ext cx="378565"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783017" y="668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xmlns=""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xmlns=""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xmlns=""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142378</xdr:rowOff>
    </xdr:from>
    <xdr:to>
      <xdr:col>55</xdr:col>
      <xdr:colOff>0</xdr:colOff>
      <xdr:row>58</xdr:row>
      <xdr:rowOff>144860</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9639300" y="10086478"/>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xmlns=""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129854</xdr:rowOff>
    </xdr:from>
    <xdr:to>
      <xdr:col>50</xdr:col>
      <xdr:colOff>114300</xdr:colOff>
      <xdr:row>58</xdr:row>
      <xdr:rowOff>142378</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8750300" y="10073954"/>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129854</xdr:rowOff>
    </xdr:from>
    <xdr:to>
      <xdr:col>45</xdr:col>
      <xdr:colOff>177800</xdr:colOff>
      <xdr:row>59</xdr:row>
      <xdr:rowOff>5397</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7861300" y="10073954"/>
          <a:ext cx="889000" cy="4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152534</xdr:rowOff>
    </xdr:from>
    <xdr:to>
      <xdr:col>41</xdr:col>
      <xdr:colOff>50800</xdr:colOff>
      <xdr:row>59</xdr:row>
      <xdr:rowOff>5397</xdr:rowOff>
    </xdr:to>
    <xdr:cxnSp macro="">
      <xdr:nvCxnSpPr>
        <xdr:cNvPr id="363" name="直線コネクタ 362">
          <a:extLst>
            <a:ext uri="{FF2B5EF4-FFF2-40B4-BE49-F238E27FC236}">
              <a16:creationId xmlns:a16="http://schemas.microsoft.com/office/drawing/2014/main" xmlns="" id="{00000000-0008-0000-0700-00006B010000}"/>
            </a:ext>
          </a:extLst>
        </xdr:cNvPr>
        <xdr:cNvCxnSpPr/>
      </xdr:nvCxnSpPr>
      <xdr:spPr>
        <a:xfrm>
          <a:off x="6972300" y="10096634"/>
          <a:ext cx="889000" cy="2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xmlns=""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94060</xdr:rowOff>
    </xdr:from>
    <xdr:to>
      <xdr:col>55</xdr:col>
      <xdr:colOff>50800</xdr:colOff>
      <xdr:row>59</xdr:row>
      <xdr:rowOff>24210</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10426700" y="100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42051</xdr:rowOff>
    </xdr:from>
    <xdr:ext cx="469744" cy="259045"/>
    <xdr:sp macro="" textlink="">
      <xdr:nvSpPr>
        <xdr:cNvPr id="374" name="農林水産業費該当値テキスト">
          <a:extLst>
            <a:ext uri="{FF2B5EF4-FFF2-40B4-BE49-F238E27FC236}">
              <a16:creationId xmlns:a16="http://schemas.microsoft.com/office/drawing/2014/main" xmlns="" id="{00000000-0008-0000-0700-000076010000}"/>
            </a:ext>
          </a:extLst>
        </xdr:cNvPr>
        <xdr:cNvSpPr txBox="1"/>
      </xdr:nvSpPr>
      <xdr:spPr>
        <a:xfrm>
          <a:off x="10528300" y="998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91578</xdr:rowOff>
    </xdr:from>
    <xdr:to>
      <xdr:col>50</xdr:col>
      <xdr:colOff>165100</xdr:colOff>
      <xdr:row>59</xdr:row>
      <xdr:rowOff>21728</xdr:rowOff>
    </xdr:to>
    <xdr:sp macro="" textlink="">
      <xdr:nvSpPr>
        <xdr:cNvPr id="375" name="楕円 374">
          <a:extLst>
            <a:ext uri="{FF2B5EF4-FFF2-40B4-BE49-F238E27FC236}">
              <a16:creationId xmlns:a16="http://schemas.microsoft.com/office/drawing/2014/main" xmlns="" id="{00000000-0008-0000-0700-000077010000}"/>
            </a:ext>
          </a:extLst>
        </xdr:cNvPr>
        <xdr:cNvSpPr/>
      </xdr:nvSpPr>
      <xdr:spPr>
        <a:xfrm>
          <a:off x="9588500" y="1003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12855</xdr:rowOff>
    </xdr:from>
    <xdr:ext cx="469744"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9404428" y="1012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79054</xdr:rowOff>
    </xdr:from>
    <xdr:to>
      <xdr:col>46</xdr:col>
      <xdr:colOff>38100</xdr:colOff>
      <xdr:row>59</xdr:row>
      <xdr:rowOff>9204</xdr:rowOff>
    </xdr:to>
    <xdr:sp macro="" textlink="">
      <xdr:nvSpPr>
        <xdr:cNvPr id="377" name="楕円 376">
          <a:extLst>
            <a:ext uri="{FF2B5EF4-FFF2-40B4-BE49-F238E27FC236}">
              <a16:creationId xmlns:a16="http://schemas.microsoft.com/office/drawing/2014/main" xmlns="" id="{00000000-0008-0000-0700-000079010000}"/>
            </a:ext>
          </a:extLst>
        </xdr:cNvPr>
        <xdr:cNvSpPr/>
      </xdr:nvSpPr>
      <xdr:spPr>
        <a:xfrm>
          <a:off x="8699500" y="1002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331</xdr:rowOff>
    </xdr:from>
    <xdr:ext cx="469744"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8515428" y="1011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126047</xdr:rowOff>
    </xdr:from>
    <xdr:to>
      <xdr:col>41</xdr:col>
      <xdr:colOff>101600</xdr:colOff>
      <xdr:row>59</xdr:row>
      <xdr:rowOff>56197</xdr:rowOff>
    </xdr:to>
    <xdr:sp macro="" textlink="">
      <xdr:nvSpPr>
        <xdr:cNvPr id="379" name="楕円 378">
          <a:extLst>
            <a:ext uri="{FF2B5EF4-FFF2-40B4-BE49-F238E27FC236}">
              <a16:creationId xmlns:a16="http://schemas.microsoft.com/office/drawing/2014/main" xmlns="" id="{00000000-0008-0000-0700-00007B010000}"/>
            </a:ext>
          </a:extLst>
        </xdr:cNvPr>
        <xdr:cNvSpPr/>
      </xdr:nvSpPr>
      <xdr:spPr>
        <a:xfrm>
          <a:off x="7810500" y="1007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47324</xdr:rowOff>
    </xdr:from>
    <xdr:ext cx="469744"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7626428" y="1016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101734</xdr:rowOff>
    </xdr:from>
    <xdr:to>
      <xdr:col>36</xdr:col>
      <xdr:colOff>165100</xdr:colOff>
      <xdr:row>59</xdr:row>
      <xdr:rowOff>31884</xdr:rowOff>
    </xdr:to>
    <xdr:sp macro="" textlink="">
      <xdr:nvSpPr>
        <xdr:cNvPr id="381" name="楕円 380">
          <a:extLst>
            <a:ext uri="{FF2B5EF4-FFF2-40B4-BE49-F238E27FC236}">
              <a16:creationId xmlns:a16="http://schemas.microsoft.com/office/drawing/2014/main" xmlns="" id="{00000000-0008-0000-0700-00007D010000}"/>
            </a:ext>
          </a:extLst>
        </xdr:cNvPr>
        <xdr:cNvSpPr/>
      </xdr:nvSpPr>
      <xdr:spPr>
        <a:xfrm>
          <a:off x="6921500" y="100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23011</xdr:rowOff>
    </xdr:from>
    <xdr:ext cx="469744"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737428" y="1013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xmlns=""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xmlns=""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xmlns=""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118532</xdr:rowOff>
    </xdr:from>
    <xdr:to>
      <xdr:col>55</xdr:col>
      <xdr:colOff>0</xdr:colOff>
      <xdr:row>76</xdr:row>
      <xdr:rowOff>146010</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9639300" y="13148732"/>
          <a:ext cx="8382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xmlns=""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118532</xdr:rowOff>
    </xdr:from>
    <xdr:to>
      <xdr:col>50</xdr:col>
      <xdr:colOff>114300</xdr:colOff>
      <xdr:row>77</xdr:row>
      <xdr:rowOff>98644</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8750300" y="13148732"/>
          <a:ext cx="889000" cy="1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81087</xdr:rowOff>
    </xdr:from>
    <xdr:to>
      <xdr:col>45</xdr:col>
      <xdr:colOff>177800</xdr:colOff>
      <xdr:row>77</xdr:row>
      <xdr:rowOff>98644</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7861300" y="13282737"/>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69475</xdr:rowOff>
    </xdr:from>
    <xdr:to>
      <xdr:col>41</xdr:col>
      <xdr:colOff>50800</xdr:colOff>
      <xdr:row>77</xdr:row>
      <xdr:rowOff>81087</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a:off x="6972300" y="13271125"/>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xmlns=""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95210</xdr:rowOff>
    </xdr:from>
    <xdr:to>
      <xdr:col>55</xdr:col>
      <xdr:colOff>50800</xdr:colOff>
      <xdr:row>77</xdr:row>
      <xdr:rowOff>25360</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10426700" y="131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73637</xdr:rowOff>
    </xdr:from>
    <xdr:ext cx="469744" cy="259045"/>
    <xdr:sp macro="" textlink="">
      <xdr:nvSpPr>
        <xdr:cNvPr id="429" name="商工費該当値テキスト">
          <a:extLst>
            <a:ext uri="{FF2B5EF4-FFF2-40B4-BE49-F238E27FC236}">
              <a16:creationId xmlns:a16="http://schemas.microsoft.com/office/drawing/2014/main" xmlns="" id="{00000000-0008-0000-0700-0000AD010000}"/>
            </a:ext>
          </a:extLst>
        </xdr:cNvPr>
        <xdr:cNvSpPr txBox="1"/>
      </xdr:nvSpPr>
      <xdr:spPr>
        <a:xfrm>
          <a:off x="10528300" y="1310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67732</xdr:rowOff>
    </xdr:from>
    <xdr:to>
      <xdr:col>50</xdr:col>
      <xdr:colOff>165100</xdr:colOff>
      <xdr:row>76</xdr:row>
      <xdr:rowOff>169332</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9588500" y="130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160459</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9404428" y="131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47844</xdr:rowOff>
    </xdr:from>
    <xdr:to>
      <xdr:col>46</xdr:col>
      <xdr:colOff>38100</xdr:colOff>
      <xdr:row>77</xdr:row>
      <xdr:rowOff>149444</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8699500" y="132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140571</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8515428" y="133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30287</xdr:rowOff>
    </xdr:from>
    <xdr:to>
      <xdr:col>41</xdr:col>
      <xdr:colOff>101600</xdr:colOff>
      <xdr:row>77</xdr:row>
      <xdr:rowOff>131887</xdr:rowOff>
    </xdr:to>
    <xdr:sp macro="" textlink="">
      <xdr:nvSpPr>
        <xdr:cNvPr id="434" name="楕円 433">
          <a:extLst>
            <a:ext uri="{FF2B5EF4-FFF2-40B4-BE49-F238E27FC236}">
              <a16:creationId xmlns:a16="http://schemas.microsoft.com/office/drawing/2014/main" xmlns="" id="{00000000-0008-0000-0700-0000B2010000}"/>
            </a:ext>
          </a:extLst>
        </xdr:cNvPr>
        <xdr:cNvSpPr/>
      </xdr:nvSpPr>
      <xdr:spPr>
        <a:xfrm>
          <a:off x="7810500" y="1323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123014</xdr:rowOff>
    </xdr:from>
    <xdr:ext cx="469744"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7626428" y="1332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18675</xdr:rowOff>
    </xdr:from>
    <xdr:to>
      <xdr:col>36</xdr:col>
      <xdr:colOff>165100</xdr:colOff>
      <xdr:row>77</xdr:row>
      <xdr:rowOff>120275</xdr:rowOff>
    </xdr:to>
    <xdr:sp macro="" textlink="">
      <xdr:nvSpPr>
        <xdr:cNvPr id="436" name="楕円 435">
          <a:extLst>
            <a:ext uri="{FF2B5EF4-FFF2-40B4-BE49-F238E27FC236}">
              <a16:creationId xmlns:a16="http://schemas.microsoft.com/office/drawing/2014/main" xmlns="" id="{00000000-0008-0000-0700-0000B4010000}"/>
            </a:ext>
          </a:extLst>
        </xdr:cNvPr>
        <xdr:cNvSpPr/>
      </xdr:nvSpPr>
      <xdr:spPr>
        <a:xfrm>
          <a:off x="6921500" y="13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111402</xdr:rowOff>
    </xdr:from>
    <xdr:ext cx="469744"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737428" y="13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xmlns=""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xmlns=""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xmlns=""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35544</xdr:rowOff>
    </xdr:from>
    <xdr:to>
      <xdr:col>55</xdr:col>
      <xdr:colOff>0</xdr:colOff>
      <xdr:row>97</xdr:row>
      <xdr:rowOff>167018</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9639300" y="16666194"/>
          <a:ext cx="838200" cy="13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xmlns=""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35544</xdr:rowOff>
    </xdr:from>
    <xdr:to>
      <xdr:col>50</xdr:col>
      <xdr:colOff>114300</xdr:colOff>
      <xdr:row>97</xdr:row>
      <xdr:rowOff>66233</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8750300" y="16666194"/>
          <a:ext cx="889000" cy="3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66233</xdr:rowOff>
    </xdr:from>
    <xdr:to>
      <xdr:col>45</xdr:col>
      <xdr:colOff>177800</xdr:colOff>
      <xdr:row>97</xdr:row>
      <xdr:rowOff>82207</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7861300" y="16696883"/>
          <a:ext cx="889000" cy="1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53361</xdr:rowOff>
    </xdr:from>
    <xdr:to>
      <xdr:col>41</xdr:col>
      <xdr:colOff>50800</xdr:colOff>
      <xdr:row>97</xdr:row>
      <xdr:rowOff>82207</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a:off x="6972300" y="16684011"/>
          <a:ext cx="88900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xmlns=""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116218</xdr:rowOff>
    </xdr:from>
    <xdr:to>
      <xdr:col>55</xdr:col>
      <xdr:colOff>50800</xdr:colOff>
      <xdr:row>98</xdr:row>
      <xdr:rowOff>46368</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10426700" y="167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31145</xdr:rowOff>
    </xdr:from>
    <xdr:ext cx="534377" cy="259045"/>
    <xdr:sp macro="" textlink="">
      <xdr:nvSpPr>
        <xdr:cNvPr id="490" name="土木費該当値テキスト">
          <a:extLst>
            <a:ext uri="{FF2B5EF4-FFF2-40B4-BE49-F238E27FC236}">
              <a16:creationId xmlns:a16="http://schemas.microsoft.com/office/drawing/2014/main" xmlns="" id="{00000000-0008-0000-0700-0000EA010000}"/>
            </a:ext>
          </a:extLst>
        </xdr:cNvPr>
        <xdr:cNvSpPr txBox="1"/>
      </xdr:nvSpPr>
      <xdr:spPr>
        <a:xfrm>
          <a:off x="10528300" y="1666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156194</xdr:rowOff>
    </xdr:from>
    <xdr:to>
      <xdr:col>50</xdr:col>
      <xdr:colOff>165100</xdr:colOff>
      <xdr:row>97</xdr:row>
      <xdr:rowOff>86344</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9588500" y="1661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77471</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9372111" y="1670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15433</xdr:rowOff>
    </xdr:from>
    <xdr:to>
      <xdr:col>46</xdr:col>
      <xdr:colOff>38100</xdr:colOff>
      <xdr:row>97</xdr:row>
      <xdr:rowOff>117033</xdr:rowOff>
    </xdr:to>
    <xdr:sp macro="" textlink="">
      <xdr:nvSpPr>
        <xdr:cNvPr id="493" name="楕円 492">
          <a:extLst>
            <a:ext uri="{FF2B5EF4-FFF2-40B4-BE49-F238E27FC236}">
              <a16:creationId xmlns:a16="http://schemas.microsoft.com/office/drawing/2014/main" xmlns="" id="{00000000-0008-0000-0700-0000ED010000}"/>
            </a:ext>
          </a:extLst>
        </xdr:cNvPr>
        <xdr:cNvSpPr/>
      </xdr:nvSpPr>
      <xdr:spPr>
        <a:xfrm>
          <a:off x="8699500" y="166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108160</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8483111" y="167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31407</xdr:rowOff>
    </xdr:from>
    <xdr:to>
      <xdr:col>41</xdr:col>
      <xdr:colOff>101600</xdr:colOff>
      <xdr:row>97</xdr:row>
      <xdr:rowOff>133007</xdr:rowOff>
    </xdr:to>
    <xdr:sp macro="" textlink="">
      <xdr:nvSpPr>
        <xdr:cNvPr id="495" name="楕円 494">
          <a:extLst>
            <a:ext uri="{FF2B5EF4-FFF2-40B4-BE49-F238E27FC236}">
              <a16:creationId xmlns:a16="http://schemas.microsoft.com/office/drawing/2014/main" xmlns="" id="{00000000-0008-0000-0700-0000EF010000}"/>
            </a:ext>
          </a:extLst>
        </xdr:cNvPr>
        <xdr:cNvSpPr/>
      </xdr:nvSpPr>
      <xdr:spPr>
        <a:xfrm>
          <a:off x="7810500" y="166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124134</xdr:rowOff>
    </xdr:from>
    <xdr:ext cx="534377"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7594111" y="167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2561</xdr:rowOff>
    </xdr:from>
    <xdr:to>
      <xdr:col>36</xdr:col>
      <xdr:colOff>165100</xdr:colOff>
      <xdr:row>97</xdr:row>
      <xdr:rowOff>104161</xdr:rowOff>
    </xdr:to>
    <xdr:sp macro="" textlink="">
      <xdr:nvSpPr>
        <xdr:cNvPr id="497" name="楕円 496">
          <a:extLst>
            <a:ext uri="{FF2B5EF4-FFF2-40B4-BE49-F238E27FC236}">
              <a16:creationId xmlns:a16="http://schemas.microsoft.com/office/drawing/2014/main" xmlns="" id="{00000000-0008-0000-0700-0000F1010000}"/>
            </a:ext>
          </a:extLst>
        </xdr:cNvPr>
        <xdr:cNvSpPr/>
      </xdr:nvSpPr>
      <xdr:spPr>
        <a:xfrm>
          <a:off x="6921500" y="166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95288</xdr:rowOff>
    </xdr:from>
    <xdr:ext cx="534377"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6705111" y="167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xmlns=""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xmlns=""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xmlns=""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94247</xdr:rowOff>
    </xdr:from>
    <xdr:to>
      <xdr:col>85</xdr:col>
      <xdr:colOff>127000</xdr:colOff>
      <xdr:row>37</xdr:row>
      <xdr:rowOff>139757</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5481300" y="6437897"/>
          <a:ext cx="838200" cy="4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xmlns=""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94247</xdr:rowOff>
    </xdr:from>
    <xdr:to>
      <xdr:col>81</xdr:col>
      <xdr:colOff>50800</xdr:colOff>
      <xdr:row>37</xdr:row>
      <xdr:rowOff>130480</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flipV="1">
          <a:off x="14592300" y="6437897"/>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124841</xdr:rowOff>
    </xdr:from>
    <xdr:to>
      <xdr:col>76</xdr:col>
      <xdr:colOff>114300</xdr:colOff>
      <xdr:row>37</xdr:row>
      <xdr:rowOff>130480</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a:off x="13703300" y="6468491"/>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124841</xdr:rowOff>
    </xdr:from>
    <xdr:to>
      <xdr:col>71</xdr:col>
      <xdr:colOff>177800</xdr:colOff>
      <xdr:row>37</xdr:row>
      <xdr:rowOff>153530</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flipV="1">
          <a:off x="12814300" y="6468491"/>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xmlns=""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88957</xdr:rowOff>
    </xdr:from>
    <xdr:to>
      <xdr:col>85</xdr:col>
      <xdr:colOff>177800</xdr:colOff>
      <xdr:row>38</xdr:row>
      <xdr:rowOff>19107</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6268700" y="643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3884</xdr:rowOff>
    </xdr:from>
    <xdr:ext cx="534377" cy="259045"/>
    <xdr:sp macro="" textlink="">
      <xdr:nvSpPr>
        <xdr:cNvPr id="547" name="消防費該当値テキスト">
          <a:extLst>
            <a:ext uri="{FF2B5EF4-FFF2-40B4-BE49-F238E27FC236}">
              <a16:creationId xmlns:a16="http://schemas.microsoft.com/office/drawing/2014/main" xmlns="" id="{00000000-0008-0000-0700-000023020000}"/>
            </a:ext>
          </a:extLst>
        </xdr:cNvPr>
        <xdr:cNvSpPr txBox="1"/>
      </xdr:nvSpPr>
      <xdr:spPr>
        <a:xfrm>
          <a:off x="16370300" y="634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43447</xdr:rowOff>
    </xdr:from>
    <xdr:to>
      <xdr:col>81</xdr:col>
      <xdr:colOff>101600</xdr:colOff>
      <xdr:row>37</xdr:row>
      <xdr:rowOff>145047</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5430500" y="63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136174</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5214111" y="647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79680</xdr:rowOff>
    </xdr:from>
    <xdr:to>
      <xdr:col>76</xdr:col>
      <xdr:colOff>165100</xdr:colOff>
      <xdr:row>38</xdr:row>
      <xdr:rowOff>9830</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4541500" y="64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957</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4325111" y="65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74041</xdr:rowOff>
    </xdr:from>
    <xdr:to>
      <xdr:col>72</xdr:col>
      <xdr:colOff>38100</xdr:colOff>
      <xdr:row>38</xdr:row>
      <xdr:rowOff>4190</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3652500" y="6417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166768</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3436111" y="651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102730</xdr:rowOff>
    </xdr:from>
    <xdr:to>
      <xdr:col>67</xdr:col>
      <xdr:colOff>101600</xdr:colOff>
      <xdr:row>38</xdr:row>
      <xdr:rowOff>32880</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2763500" y="64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24007</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547111" y="65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xmlns=""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xmlns=""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xmlns=""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xmlns=""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98885</xdr:rowOff>
    </xdr:from>
    <xdr:to>
      <xdr:col>85</xdr:col>
      <xdr:colOff>127000</xdr:colOff>
      <xdr:row>57</xdr:row>
      <xdr:rowOff>110256</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5481300" y="9871535"/>
          <a:ext cx="8382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xmlns=""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86030</xdr:rowOff>
    </xdr:from>
    <xdr:to>
      <xdr:col>81</xdr:col>
      <xdr:colOff>50800</xdr:colOff>
      <xdr:row>57</xdr:row>
      <xdr:rowOff>98885</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a:off x="14592300" y="9858680"/>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86030</xdr:rowOff>
    </xdr:from>
    <xdr:to>
      <xdr:col>76</xdr:col>
      <xdr:colOff>114300</xdr:colOff>
      <xdr:row>57</xdr:row>
      <xdr:rowOff>117439</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flipV="1">
          <a:off x="13703300" y="9858680"/>
          <a:ext cx="889000" cy="3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117439</xdr:rowOff>
    </xdr:from>
    <xdr:to>
      <xdr:col>71</xdr:col>
      <xdr:colOff>177800</xdr:colOff>
      <xdr:row>57</xdr:row>
      <xdr:rowOff>153864</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flipV="1">
          <a:off x="12814300" y="9890089"/>
          <a:ext cx="889000" cy="3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xmlns=""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59456</xdr:rowOff>
    </xdr:from>
    <xdr:to>
      <xdr:col>85</xdr:col>
      <xdr:colOff>177800</xdr:colOff>
      <xdr:row>57</xdr:row>
      <xdr:rowOff>161056</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6268700" y="98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xmlns=""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48085</xdr:rowOff>
    </xdr:from>
    <xdr:to>
      <xdr:col>81</xdr:col>
      <xdr:colOff>101600</xdr:colOff>
      <xdr:row>57</xdr:row>
      <xdr:rowOff>149685</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5430500" y="982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140812</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5214111" y="991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35230</xdr:rowOff>
    </xdr:from>
    <xdr:to>
      <xdr:col>76</xdr:col>
      <xdr:colOff>165100</xdr:colOff>
      <xdr:row>57</xdr:row>
      <xdr:rowOff>136830</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4541500" y="98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127957</xdr:rowOff>
    </xdr:from>
    <xdr:ext cx="534377"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4325111" y="990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66639</xdr:rowOff>
    </xdr:from>
    <xdr:to>
      <xdr:col>72</xdr:col>
      <xdr:colOff>38100</xdr:colOff>
      <xdr:row>57</xdr:row>
      <xdr:rowOff>168239</xdr:rowOff>
    </xdr:to>
    <xdr:sp macro="" textlink="">
      <xdr:nvSpPr>
        <xdr:cNvPr id="607" name="楕円 606">
          <a:extLst>
            <a:ext uri="{FF2B5EF4-FFF2-40B4-BE49-F238E27FC236}">
              <a16:creationId xmlns:a16="http://schemas.microsoft.com/office/drawing/2014/main" xmlns="" id="{00000000-0008-0000-0700-00005F020000}"/>
            </a:ext>
          </a:extLst>
        </xdr:cNvPr>
        <xdr:cNvSpPr/>
      </xdr:nvSpPr>
      <xdr:spPr>
        <a:xfrm>
          <a:off x="13652500" y="98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159366</xdr:rowOff>
    </xdr:from>
    <xdr:ext cx="534377"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436111" y="993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103064</xdr:rowOff>
    </xdr:from>
    <xdr:to>
      <xdr:col>67</xdr:col>
      <xdr:colOff>101600</xdr:colOff>
      <xdr:row>58</xdr:row>
      <xdr:rowOff>33214</xdr:rowOff>
    </xdr:to>
    <xdr:sp macro="" textlink="">
      <xdr:nvSpPr>
        <xdr:cNvPr id="609" name="楕円 608">
          <a:extLst>
            <a:ext uri="{FF2B5EF4-FFF2-40B4-BE49-F238E27FC236}">
              <a16:creationId xmlns:a16="http://schemas.microsoft.com/office/drawing/2014/main" xmlns="" id="{00000000-0008-0000-0700-000061020000}"/>
            </a:ext>
          </a:extLst>
        </xdr:cNvPr>
        <xdr:cNvSpPr/>
      </xdr:nvSpPr>
      <xdr:spPr>
        <a:xfrm>
          <a:off x="12763500" y="98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24341</xdr:rowOff>
    </xdr:from>
    <xdr:ext cx="534377"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547111" y="99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xmlns=""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xmlns=""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xmlns=""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xmlns=""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37605</xdr:rowOff>
    </xdr:from>
    <xdr:to>
      <xdr:col>85</xdr:col>
      <xdr:colOff>127000</xdr:colOff>
      <xdr:row>79</xdr:row>
      <xdr:rowOff>43345</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5481300" y="13582155"/>
          <a:ext cx="8382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xmlns=""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5195</xdr:rowOff>
    </xdr:from>
    <xdr:to>
      <xdr:col>81</xdr:col>
      <xdr:colOff>50800</xdr:colOff>
      <xdr:row>79</xdr:row>
      <xdr:rowOff>37605</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4592300" y="13549745"/>
          <a:ext cx="889000" cy="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1485</xdr:rowOff>
    </xdr:from>
    <xdr:to>
      <xdr:col>76</xdr:col>
      <xdr:colOff>114300</xdr:colOff>
      <xdr:row>79</xdr:row>
      <xdr:rowOff>5195</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3703300" y="13546035"/>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1485</xdr:rowOff>
    </xdr:from>
    <xdr:to>
      <xdr:col>71</xdr:col>
      <xdr:colOff>177800</xdr:colOff>
      <xdr:row>79</xdr:row>
      <xdr:rowOff>41402</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flipV="1">
          <a:off x="12814300" y="13546035"/>
          <a:ext cx="889000" cy="3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xmlns=""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xmlns=""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163995</xdr:rowOff>
    </xdr:from>
    <xdr:to>
      <xdr:col>85</xdr:col>
      <xdr:colOff>177800</xdr:colOff>
      <xdr:row>79</xdr:row>
      <xdr:rowOff>94145</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62687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313932" cy="259045"/>
    <xdr:sp macro="" textlink="">
      <xdr:nvSpPr>
        <xdr:cNvPr id="659" name="災害復旧費該当値テキスト">
          <a:extLst>
            <a:ext uri="{FF2B5EF4-FFF2-40B4-BE49-F238E27FC236}">
              <a16:creationId xmlns:a16="http://schemas.microsoft.com/office/drawing/2014/main" xmlns="" id="{00000000-0008-0000-0700-000093020000}"/>
            </a:ext>
          </a:extLst>
        </xdr:cNvPr>
        <xdr:cNvSpPr txBox="1"/>
      </xdr:nvSpPr>
      <xdr:spPr>
        <a:xfrm>
          <a:off x="16370300" y="134884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158255</xdr:rowOff>
    </xdr:from>
    <xdr:to>
      <xdr:col>81</xdr:col>
      <xdr:colOff>101600</xdr:colOff>
      <xdr:row>79</xdr:row>
      <xdr:rowOff>88405</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5430500" y="135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79532</xdr:rowOff>
    </xdr:from>
    <xdr:ext cx="378565"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292017" y="13624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125845</xdr:rowOff>
    </xdr:from>
    <xdr:to>
      <xdr:col>76</xdr:col>
      <xdr:colOff>165100</xdr:colOff>
      <xdr:row>79</xdr:row>
      <xdr:rowOff>55995</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4541500" y="134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72522</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4357428" y="132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122135</xdr:rowOff>
    </xdr:from>
    <xdr:to>
      <xdr:col>72</xdr:col>
      <xdr:colOff>38100</xdr:colOff>
      <xdr:row>79</xdr:row>
      <xdr:rowOff>52285</xdr:rowOff>
    </xdr:to>
    <xdr:sp macro="" textlink="">
      <xdr:nvSpPr>
        <xdr:cNvPr id="664" name="楕円 663">
          <a:extLst>
            <a:ext uri="{FF2B5EF4-FFF2-40B4-BE49-F238E27FC236}">
              <a16:creationId xmlns:a16="http://schemas.microsoft.com/office/drawing/2014/main" xmlns="" id="{00000000-0008-0000-0700-000098020000}"/>
            </a:ext>
          </a:extLst>
        </xdr:cNvPr>
        <xdr:cNvSpPr/>
      </xdr:nvSpPr>
      <xdr:spPr>
        <a:xfrm>
          <a:off x="13652500" y="1349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68812</xdr:rowOff>
    </xdr:from>
    <xdr:ext cx="469744"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468428" y="1327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162052</xdr:rowOff>
    </xdr:from>
    <xdr:to>
      <xdr:col>67</xdr:col>
      <xdr:colOff>101600</xdr:colOff>
      <xdr:row>79</xdr:row>
      <xdr:rowOff>92202</xdr:rowOff>
    </xdr:to>
    <xdr:sp macro="" textlink="">
      <xdr:nvSpPr>
        <xdr:cNvPr id="666" name="楕円 665">
          <a:extLst>
            <a:ext uri="{FF2B5EF4-FFF2-40B4-BE49-F238E27FC236}">
              <a16:creationId xmlns:a16="http://schemas.microsoft.com/office/drawing/2014/main" xmlns="" id="{00000000-0008-0000-0700-00009A020000}"/>
            </a:ext>
          </a:extLst>
        </xdr:cNvPr>
        <xdr:cNvSpPr/>
      </xdr:nvSpPr>
      <xdr:spPr>
        <a:xfrm>
          <a:off x="12763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83329</xdr:rowOff>
    </xdr:from>
    <xdr:ext cx="378565"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625017" y="13627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xmlns=""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xmlns=""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xmlns=""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43704</xdr:rowOff>
    </xdr:from>
    <xdr:to>
      <xdr:col>85</xdr:col>
      <xdr:colOff>127000</xdr:colOff>
      <xdr:row>97</xdr:row>
      <xdr:rowOff>67855</xdr:rowOff>
    </xdr:to>
    <xdr:cxnSp macro="">
      <xdr:nvCxnSpPr>
        <xdr:cNvPr id="698" name="直線コネクタ 697">
          <a:extLst>
            <a:ext uri="{FF2B5EF4-FFF2-40B4-BE49-F238E27FC236}">
              <a16:creationId xmlns:a16="http://schemas.microsoft.com/office/drawing/2014/main" xmlns="" id="{00000000-0008-0000-0700-0000BA020000}"/>
            </a:ext>
          </a:extLst>
        </xdr:cNvPr>
        <xdr:cNvCxnSpPr/>
      </xdr:nvCxnSpPr>
      <xdr:spPr>
        <a:xfrm flipV="1">
          <a:off x="15481300" y="16674354"/>
          <a:ext cx="838200" cy="2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xmlns=""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67855</xdr:rowOff>
    </xdr:from>
    <xdr:to>
      <xdr:col>81</xdr:col>
      <xdr:colOff>50800</xdr:colOff>
      <xdr:row>97</xdr:row>
      <xdr:rowOff>93883</xdr:rowOff>
    </xdr:to>
    <xdr:cxnSp macro="">
      <xdr:nvCxnSpPr>
        <xdr:cNvPr id="701" name="直線コネクタ 700">
          <a:extLst>
            <a:ext uri="{FF2B5EF4-FFF2-40B4-BE49-F238E27FC236}">
              <a16:creationId xmlns:a16="http://schemas.microsoft.com/office/drawing/2014/main" xmlns="" id="{00000000-0008-0000-0700-0000BD020000}"/>
            </a:ext>
          </a:extLst>
        </xdr:cNvPr>
        <xdr:cNvCxnSpPr/>
      </xdr:nvCxnSpPr>
      <xdr:spPr>
        <a:xfrm flipV="1">
          <a:off x="14592300" y="16698505"/>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93883</xdr:rowOff>
    </xdr:from>
    <xdr:to>
      <xdr:col>76</xdr:col>
      <xdr:colOff>114300</xdr:colOff>
      <xdr:row>97</xdr:row>
      <xdr:rowOff>113689</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flipV="1">
          <a:off x="13703300" y="16724533"/>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113689</xdr:rowOff>
    </xdr:from>
    <xdr:to>
      <xdr:col>71</xdr:col>
      <xdr:colOff>177800</xdr:colOff>
      <xdr:row>97</xdr:row>
      <xdr:rowOff>152550</xdr:rowOff>
    </xdr:to>
    <xdr:cxnSp macro="">
      <xdr:nvCxnSpPr>
        <xdr:cNvPr id="707" name="直線コネクタ 706">
          <a:extLst>
            <a:ext uri="{FF2B5EF4-FFF2-40B4-BE49-F238E27FC236}">
              <a16:creationId xmlns:a16="http://schemas.microsoft.com/office/drawing/2014/main" xmlns="" id="{00000000-0008-0000-0700-0000C3020000}"/>
            </a:ext>
          </a:extLst>
        </xdr:cNvPr>
        <xdr:cNvCxnSpPr/>
      </xdr:nvCxnSpPr>
      <xdr:spPr>
        <a:xfrm flipV="1">
          <a:off x="12814300" y="16744339"/>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xmlns=""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xmlns=""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164354</xdr:rowOff>
    </xdr:from>
    <xdr:to>
      <xdr:col>85</xdr:col>
      <xdr:colOff>177800</xdr:colOff>
      <xdr:row>97</xdr:row>
      <xdr:rowOff>94504</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6268700" y="1662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142781</xdr:rowOff>
    </xdr:from>
    <xdr:ext cx="534377" cy="259045"/>
    <xdr:sp macro="" textlink="">
      <xdr:nvSpPr>
        <xdr:cNvPr id="718" name="公債費該当値テキスト">
          <a:extLst>
            <a:ext uri="{FF2B5EF4-FFF2-40B4-BE49-F238E27FC236}">
              <a16:creationId xmlns:a16="http://schemas.microsoft.com/office/drawing/2014/main" xmlns="" id="{00000000-0008-0000-0700-0000CE020000}"/>
            </a:ext>
          </a:extLst>
        </xdr:cNvPr>
        <xdr:cNvSpPr txBox="1"/>
      </xdr:nvSpPr>
      <xdr:spPr>
        <a:xfrm>
          <a:off x="16370300" y="166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17055</xdr:rowOff>
    </xdr:from>
    <xdr:to>
      <xdr:col>81</xdr:col>
      <xdr:colOff>101600</xdr:colOff>
      <xdr:row>97</xdr:row>
      <xdr:rowOff>118655</xdr:rowOff>
    </xdr:to>
    <xdr:sp macro="" textlink="">
      <xdr:nvSpPr>
        <xdr:cNvPr id="719" name="楕円 718">
          <a:extLst>
            <a:ext uri="{FF2B5EF4-FFF2-40B4-BE49-F238E27FC236}">
              <a16:creationId xmlns:a16="http://schemas.microsoft.com/office/drawing/2014/main" xmlns="" id="{00000000-0008-0000-0700-0000CF020000}"/>
            </a:ext>
          </a:extLst>
        </xdr:cNvPr>
        <xdr:cNvSpPr/>
      </xdr:nvSpPr>
      <xdr:spPr>
        <a:xfrm>
          <a:off x="15430500" y="166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109782</xdr:rowOff>
    </xdr:from>
    <xdr:ext cx="534377"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14111" y="1674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43083</xdr:rowOff>
    </xdr:from>
    <xdr:to>
      <xdr:col>76</xdr:col>
      <xdr:colOff>165100</xdr:colOff>
      <xdr:row>97</xdr:row>
      <xdr:rowOff>144683</xdr:rowOff>
    </xdr:to>
    <xdr:sp macro="" textlink="">
      <xdr:nvSpPr>
        <xdr:cNvPr id="721" name="楕円 720">
          <a:extLst>
            <a:ext uri="{FF2B5EF4-FFF2-40B4-BE49-F238E27FC236}">
              <a16:creationId xmlns:a16="http://schemas.microsoft.com/office/drawing/2014/main" xmlns="" id="{00000000-0008-0000-0700-0000D1020000}"/>
            </a:ext>
          </a:extLst>
        </xdr:cNvPr>
        <xdr:cNvSpPr/>
      </xdr:nvSpPr>
      <xdr:spPr>
        <a:xfrm>
          <a:off x="14541500" y="1667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135810</xdr:rowOff>
    </xdr:from>
    <xdr:ext cx="534377"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4325111" y="1676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62889</xdr:rowOff>
    </xdr:from>
    <xdr:to>
      <xdr:col>72</xdr:col>
      <xdr:colOff>38100</xdr:colOff>
      <xdr:row>97</xdr:row>
      <xdr:rowOff>164489</xdr:rowOff>
    </xdr:to>
    <xdr:sp macro="" textlink="">
      <xdr:nvSpPr>
        <xdr:cNvPr id="723" name="楕円 722">
          <a:extLst>
            <a:ext uri="{FF2B5EF4-FFF2-40B4-BE49-F238E27FC236}">
              <a16:creationId xmlns:a16="http://schemas.microsoft.com/office/drawing/2014/main" xmlns="" id="{00000000-0008-0000-0700-0000D3020000}"/>
            </a:ext>
          </a:extLst>
        </xdr:cNvPr>
        <xdr:cNvSpPr/>
      </xdr:nvSpPr>
      <xdr:spPr>
        <a:xfrm>
          <a:off x="13652500" y="166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155616</xdr:rowOff>
    </xdr:from>
    <xdr:ext cx="534377" cy="259045"/>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3436111" y="1678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101750</xdr:rowOff>
    </xdr:from>
    <xdr:to>
      <xdr:col>67</xdr:col>
      <xdr:colOff>101600</xdr:colOff>
      <xdr:row>98</xdr:row>
      <xdr:rowOff>31900</xdr:rowOff>
    </xdr:to>
    <xdr:sp macro="" textlink="">
      <xdr:nvSpPr>
        <xdr:cNvPr id="725" name="楕円 724">
          <a:extLst>
            <a:ext uri="{FF2B5EF4-FFF2-40B4-BE49-F238E27FC236}">
              <a16:creationId xmlns:a16="http://schemas.microsoft.com/office/drawing/2014/main" xmlns="" id="{00000000-0008-0000-0700-0000D5020000}"/>
            </a:ext>
          </a:extLst>
        </xdr:cNvPr>
        <xdr:cNvSpPr/>
      </xdr:nvSpPr>
      <xdr:spPr>
        <a:xfrm>
          <a:off x="12763500" y="167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23027</xdr:rowOff>
    </xdr:from>
    <xdr:ext cx="534377"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2547111" y="1682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xmlns=""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xmlns=""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xmlns=""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xmlns=""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xmlns=""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xmlns=""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xmlns=""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xmlns=""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xmlns=""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xmlns=""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xmlns=""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xmlns=""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xmlns=""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xmlns=""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xmlns=""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xmlns=""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xmlns=""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xmlns=""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xmlns=""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xmlns=""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xmlns=""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xmlns=""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xmlns=""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384,705</a:t>
          </a:r>
          <a:r>
            <a:rPr kumimoji="1" lang="ja-JP" altLang="en-US" sz="1100">
              <a:latin typeface="ＭＳ Ｐゴシック" panose="020B0600070205080204" pitchFamily="50" charset="-128"/>
              <a:ea typeface="ＭＳ Ｐゴシック" panose="020B0600070205080204" pitchFamily="50" charset="-128"/>
            </a:rPr>
            <a:t>円となっている。主な項目の分析は以下のとおりである。</a:t>
          </a:r>
        </a:p>
        <a:p>
          <a:r>
            <a:rPr kumimoji="1" lang="ja-JP" altLang="en-US" sz="1100">
              <a:latin typeface="ＭＳ Ｐゴシック" panose="020B0600070205080204" pitchFamily="50" charset="-128"/>
              <a:ea typeface="ＭＳ Ｐゴシック" panose="020B0600070205080204" pitchFamily="50" charset="-128"/>
            </a:rPr>
            <a:t>（土木費）</a:t>
          </a:r>
        </a:p>
        <a:p>
          <a:r>
            <a:rPr kumimoji="1" lang="ja-JP" altLang="en-US" sz="1100">
              <a:latin typeface="ＭＳ Ｐゴシック" panose="020B0600070205080204" pitchFamily="50" charset="-128"/>
              <a:ea typeface="ＭＳ Ｐゴシック" panose="020B0600070205080204" pitchFamily="50" charset="-128"/>
            </a:rPr>
            <a:t>　住民一人当たり</a:t>
          </a:r>
          <a:r>
            <a:rPr kumimoji="1" lang="en-US" altLang="ja-JP" sz="1100">
              <a:latin typeface="ＭＳ Ｐゴシック" panose="020B0600070205080204" pitchFamily="50" charset="-128"/>
              <a:ea typeface="ＭＳ Ｐゴシック" panose="020B0600070205080204" pitchFamily="50" charset="-128"/>
            </a:rPr>
            <a:t>22,088</a:t>
          </a:r>
          <a:r>
            <a:rPr kumimoji="1" lang="ja-JP" altLang="en-US" sz="1100">
              <a:latin typeface="ＭＳ Ｐゴシック" panose="020B0600070205080204" pitchFamily="50" charset="-128"/>
              <a:ea typeface="ＭＳ Ｐゴシック" panose="020B0600070205080204" pitchFamily="50" charset="-128"/>
            </a:rPr>
            <a:t>円となっており、類似団体平均を下回っている。経年変化を見ると</a:t>
          </a:r>
          <a:r>
            <a:rPr kumimoji="1" lang="en-US" altLang="ja-JP" sz="1100">
              <a:latin typeface="ＭＳ Ｐゴシック" panose="020B0600070205080204" pitchFamily="50" charset="-128"/>
              <a:ea typeface="ＭＳ Ｐゴシック" panose="020B0600070205080204" pitchFamily="50" charset="-128"/>
            </a:rPr>
            <a:t>H25</a:t>
          </a:r>
          <a:r>
            <a:rPr kumimoji="1" lang="ja-JP" altLang="en-US" sz="1100">
              <a:latin typeface="ＭＳ Ｐゴシック" panose="020B0600070205080204" pitchFamily="50" charset="-128"/>
              <a:ea typeface="ＭＳ Ｐゴシック" panose="020B0600070205080204" pitchFamily="50" charset="-128"/>
            </a:rPr>
            <a:t>年度から類似団体平均を上回っていたが、本町の大型事業である海老津駅南側道路等整備事業が完成したことにより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年度から下回っている。</a:t>
          </a:r>
        </a:p>
        <a:p>
          <a:r>
            <a:rPr kumimoji="1" lang="ja-JP" altLang="en-US" sz="1100">
              <a:latin typeface="ＭＳ Ｐゴシック" panose="020B0600070205080204" pitchFamily="50" charset="-128"/>
              <a:ea typeface="ＭＳ Ｐゴシック" panose="020B0600070205080204" pitchFamily="50" charset="-128"/>
            </a:rPr>
            <a:t>（公債費）</a:t>
          </a:r>
        </a:p>
        <a:p>
          <a:r>
            <a:rPr kumimoji="1" lang="ja-JP" altLang="en-US" sz="1100">
              <a:latin typeface="ＭＳ Ｐゴシック" panose="020B0600070205080204" pitchFamily="50" charset="-128"/>
              <a:ea typeface="ＭＳ Ｐゴシック" panose="020B0600070205080204" pitchFamily="50" charset="-128"/>
            </a:rPr>
            <a:t>　住民一人当たり</a:t>
          </a:r>
          <a:r>
            <a:rPr kumimoji="1" lang="en-US" altLang="ja-JP" sz="1100">
              <a:latin typeface="ＭＳ Ｐゴシック" panose="020B0600070205080204" pitchFamily="50" charset="-128"/>
              <a:ea typeface="ＭＳ Ｐゴシック" panose="020B0600070205080204" pitchFamily="50" charset="-128"/>
            </a:rPr>
            <a:t>24,379</a:t>
          </a:r>
          <a:r>
            <a:rPr kumimoji="1" lang="ja-JP" altLang="en-US" sz="1100">
              <a:latin typeface="ＭＳ Ｐゴシック" panose="020B0600070205080204" pitchFamily="50" charset="-128"/>
              <a:ea typeface="ＭＳ Ｐゴシック" panose="020B0600070205080204" pitchFamily="50" charset="-128"/>
            </a:rPr>
            <a:t>円となっており、類似団体平均を下回っている。しかし、類似団体はほぼ横ばいに対し、本町は</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と伸びており、今後も公債費負担が増加していくことが見込まれている。</a:t>
          </a:r>
        </a:p>
        <a:p>
          <a:r>
            <a:rPr kumimoji="1" lang="ja-JP" altLang="en-US" sz="1100">
              <a:latin typeface="ＭＳ Ｐゴシック" panose="020B0600070205080204" pitchFamily="50" charset="-128"/>
              <a:ea typeface="ＭＳ Ｐゴシック" panose="020B0600070205080204" pitchFamily="50" charset="-128"/>
            </a:rPr>
            <a:t>（民生費）</a:t>
          </a:r>
        </a:p>
        <a:p>
          <a:r>
            <a:rPr kumimoji="1" lang="ja-JP" altLang="en-US" sz="1100">
              <a:latin typeface="ＭＳ Ｐゴシック" panose="020B0600070205080204" pitchFamily="50" charset="-128"/>
              <a:ea typeface="ＭＳ Ｐゴシック" panose="020B0600070205080204" pitchFamily="50" charset="-128"/>
            </a:rPr>
            <a:t>　住民一人当たり</a:t>
          </a:r>
          <a:r>
            <a:rPr kumimoji="1" lang="en-US" altLang="ja-JP" sz="1100">
              <a:latin typeface="ＭＳ Ｐゴシック" panose="020B0600070205080204" pitchFamily="50" charset="-128"/>
              <a:ea typeface="ＭＳ Ｐゴシック" panose="020B0600070205080204" pitchFamily="50" charset="-128"/>
            </a:rPr>
            <a:t>163,351</a:t>
          </a:r>
          <a:r>
            <a:rPr kumimoji="1" lang="ja-JP" altLang="en-US" sz="1100">
              <a:latin typeface="ＭＳ Ｐゴシック" panose="020B0600070205080204" pitchFamily="50" charset="-128"/>
              <a:ea typeface="ＭＳ Ｐゴシック" panose="020B0600070205080204" pitchFamily="50" charset="-128"/>
            </a:rPr>
            <a:t>円となっており、大きく伸びている。これは、新型コロナウイルス感染症対策として実施した子育て世帯臨時特別給付金事業や住民税非課税世帯等に対する臨時特別給付金事業が要因である。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標準財政規模に対する財政調整基金残高の比率は、</a:t>
          </a:r>
          <a:r>
            <a:rPr kumimoji="1" lang="en-US" altLang="ja-JP" sz="1400">
              <a:latin typeface="ＭＳ ゴシック" pitchFamily="49" charset="-128"/>
              <a:ea typeface="ＭＳ ゴシック" pitchFamily="49" charset="-128"/>
            </a:rPr>
            <a:t>24.67</a:t>
          </a:r>
          <a:r>
            <a:rPr kumimoji="1" lang="ja-JP" altLang="en-US" sz="1400">
              <a:latin typeface="ＭＳ ゴシック" pitchFamily="49" charset="-128"/>
              <a:ea typeface="ＭＳ ゴシック" pitchFamily="49" charset="-128"/>
            </a:rPr>
            <a:t>％であり、前年度と比較すると</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ポイント減少している。実質単年度収支の比率については、</a:t>
          </a:r>
          <a:r>
            <a:rPr kumimoji="1" lang="en-US" altLang="ja-JP" sz="1400">
              <a:latin typeface="ＭＳ ゴシック" pitchFamily="49" charset="-128"/>
              <a:ea typeface="ＭＳ ゴシック" pitchFamily="49" charset="-128"/>
            </a:rPr>
            <a:t>0.94</a:t>
          </a:r>
          <a:r>
            <a:rPr kumimoji="1" lang="ja-JP" altLang="en-US" sz="1400">
              <a:latin typeface="ＭＳ ゴシック" pitchFamily="49" charset="-128"/>
              <a:ea typeface="ＭＳ ゴシック" pitchFamily="49" charset="-128"/>
            </a:rPr>
            <a:t>ポイント増加しており、一定の収支改善が図られている。</a:t>
          </a:r>
        </a:p>
        <a:p>
          <a:r>
            <a:rPr kumimoji="1" lang="ja-JP" altLang="en-US" sz="1400">
              <a:latin typeface="ＭＳ ゴシック" pitchFamily="49" charset="-128"/>
              <a:ea typeface="ＭＳ ゴシック" pitchFamily="49" charset="-128"/>
            </a:rPr>
            <a:t>　今後も事業の成果を継続的に検証しながら、事務事業のスリム化の取組みを進め、経常経費の削減及び町税等の歳入経常一般財源の確保に努める。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a:t>
          </a:r>
        </a:p>
        <a:p>
          <a:r>
            <a:rPr kumimoji="1" lang="ja-JP" altLang="en-US" sz="1400">
              <a:latin typeface="ＭＳ ゴシック" pitchFamily="49" charset="-128"/>
              <a:ea typeface="ＭＳ ゴシック" pitchFamily="49" charset="-128"/>
            </a:rPr>
            <a:t>　前年度に引き続き、実質収支が増加し単年度収支が黒字になるとともに、財政調整基金の繰入れを行うことなく財源調整することができたため、実質単年度収支も黒字となった。これは、国からの財源などの有効活用や予算の適切な執行管理を行ってきたことが要因である。</a:t>
          </a:r>
        </a:p>
        <a:p>
          <a:r>
            <a:rPr kumimoji="1" lang="ja-JP" altLang="en-US" sz="1400">
              <a:latin typeface="ＭＳ ゴシック" pitchFamily="49" charset="-128"/>
              <a:ea typeface="ＭＳ ゴシック" pitchFamily="49" charset="-128"/>
            </a:rPr>
            <a:t>　今後も事業の成果を継続的に検証しながら、事務事業のスリム化の取組みを進め、経常経費の削減及び町税等の歳入経常一般財源の確保を図っていく。</a:t>
          </a:r>
        </a:p>
        <a:p>
          <a:r>
            <a:rPr kumimoji="1" lang="ja-JP" altLang="en-US" sz="1400">
              <a:latin typeface="ＭＳ ゴシック" pitchFamily="49" charset="-128"/>
              <a:ea typeface="ＭＳ ゴシック" pitchFamily="49" charset="-128"/>
            </a:rPr>
            <a:t>（国民健康保険事業）</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年度まで国民健康保険事業特別会計が赤字となっていたが、令和元年度以降は黒字となっている。これは、平成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年度の国民健康保険事業の広域化において、当町の健全化への取組として、国民健康保険税の見直しを行ったことが要因である。引き続き住民の健康増進や医療費の適正化に努めていく。</a:t>
          </a:r>
        </a:p>
        <a:p>
          <a:r>
            <a:rPr kumimoji="1" lang="ja-JP" altLang="en-US" sz="1400">
              <a:latin typeface="ＭＳ ゴシック" pitchFamily="49" charset="-128"/>
              <a:ea typeface="ＭＳ ゴシック" pitchFamily="49" charset="-128"/>
            </a:rPr>
            <a:t>（その他の会計）</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年度の下水道事業会計については、一般会計からの基準外繰入れを行うことなく、黒字となっている。今後も下水道料金の見直しなど、健全な財政運営の検討を進めていく。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c r="B1" s="632" t="s">
        <v>80</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c r="AX1" s="632"/>
      <c r="AY1" s="632"/>
      <c r="AZ1" s="632"/>
      <c r="BA1" s="632"/>
      <c r="BB1" s="632"/>
      <c r="BC1" s="632"/>
      <c r="BD1" s="632"/>
      <c r="BE1" s="632"/>
      <c r="BF1" s="632"/>
      <c r="BG1" s="632"/>
      <c r="BH1" s="632"/>
      <c r="BI1" s="632"/>
      <c r="BJ1" s="632"/>
      <c r="BK1" s="632"/>
      <c r="BL1" s="632"/>
      <c r="BM1" s="632"/>
      <c r="BN1" s="632"/>
      <c r="BO1" s="632"/>
      <c r="BP1" s="632"/>
      <c r="BQ1" s="632"/>
      <c r="BR1" s="632"/>
      <c r="BS1" s="632"/>
      <c r="BT1" s="632"/>
      <c r="BU1" s="632"/>
      <c r="BV1" s="632"/>
      <c r="BW1" s="632"/>
      <c r="BX1" s="632"/>
      <c r="BY1" s="632"/>
      <c r="BZ1" s="632"/>
      <c r="CA1" s="632"/>
      <c r="CB1" s="632"/>
      <c r="CC1" s="632"/>
      <c r="CD1" s="632"/>
      <c r="CE1" s="632"/>
      <c r="CF1" s="632"/>
      <c r="CG1" s="632"/>
      <c r="CH1" s="632"/>
      <c r="CI1" s="632"/>
      <c r="CJ1" s="632"/>
      <c r="CK1" s="632"/>
      <c r="CL1" s="632"/>
      <c r="CM1" s="632"/>
      <c r="CN1" s="632"/>
      <c r="CO1" s="632"/>
      <c r="CP1" s="632"/>
      <c r="CQ1" s="632"/>
      <c r="CR1" s="632"/>
      <c r="CS1" s="632"/>
      <c r="CT1" s="632"/>
      <c r="CU1" s="632"/>
      <c r="CV1" s="632"/>
      <c r="CW1" s="632"/>
      <c r="CX1" s="632"/>
      <c r="CY1" s="632"/>
      <c r="CZ1" s="632"/>
      <c r="DA1" s="632"/>
      <c r="DB1" s="632"/>
      <c r="DC1" s="632"/>
      <c r="DD1" s="632"/>
      <c r="DE1" s="632"/>
      <c r="DF1" s="632"/>
      <c r="DG1" s="632"/>
      <c r="DH1" s="632"/>
      <c r="DI1" s="632"/>
      <c r="DJ1" s="179"/>
      <c r="DK1" s="179"/>
      <c r="DL1" s="179"/>
      <c r="DM1" s="179"/>
      <c r="DN1" s="179"/>
      <c r="DO1" s="179"/>
    </row>
    <row r="2" spans="1:119" ht="24.75" thickBot="1">
      <c r="B2" s="180" t="s">
        <v>81</v>
      </c>
      <c r="C2" s="180"/>
      <c r="D2" s="181"/>
    </row>
    <row r="3" spans="1:119" ht="18.75" customHeight="1" thickBot="1">
      <c r="A3" s="179"/>
      <c r="B3" s="633" t="s">
        <v>82</v>
      </c>
      <c r="C3" s="634"/>
      <c r="D3" s="634"/>
      <c r="E3" s="635"/>
      <c r="F3" s="635"/>
      <c r="G3" s="635"/>
      <c r="H3" s="635"/>
      <c r="I3" s="635"/>
      <c r="J3" s="635"/>
      <c r="K3" s="635"/>
      <c r="L3" s="635" t="s">
        <v>83</v>
      </c>
      <c r="M3" s="635"/>
      <c r="N3" s="635"/>
      <c r="O3" s="635"/>
      <c r="P3" s="635"/>
      <c r="Q3" s="635"/>
      <c r="R3" s="638"/>
      <c r="S3" s="638"/>
      <c r="T3" s="638"/>
      <c r="U3" s="638"/>
      <c r="V3" s="639"/>
      <c r="W3" s="529" t="s">
        <v>84</v>
      </c>
      <c r="X3" s="530"/>
      <c r="Y3" s="530"/>
      <c r="Z3" s="530"/>
      <c r="AA3" s="530"/>
      <c r="AB3" s="634"/>
      <c r="AC3" s="638" t="s">
        <v>85</v>
      </c>
      <c r="AD3" s="530"/>
      <c r="AE3" s="530"/>
      <c r="AF3" s="530"/>
      <c r="AG3" s="530"/>
      <c r="AH3" s="530"/>
      <c r="AI3" s="530"/>
      <c r="AJ3" s="530"/>
      <c r="AK3" s="530"/>
      <c r="AL3" s="600"/>
      <c r="AM3" s="529" t="s">
        <v>86</v>
      </c>
      <c r="AN3" s="530"/>
      <c r="AO3" s="530"/>
      <c r="AP3" s="530"/>
      <c r="AQ3" s="530"/>
      <c r="AR3" s="530"/>
      <c r="AS3" s="530"/>
      <c r="AT3" s="530"/>
      <c r="AU3" s="530"/>
      <c r="AV3" s="530"/>
      <c r="AW3" s="530"/>
      <c r="AX3" s="600"/>
      <c r="AY3" s="592" t="s">
        <v>1</v>
      </c>
      <c r="AZ3" s="593"/>
      <c r="BA3" s="593"/>
      <c r="BB3" s="593"/>
      <c r="BC3" s="593"/>
      <c r="BD3" s="593"/>
      <c r="BE3" s="593"/>
      <c r="BF3" s="593"/>
      <c r="BG3" s="593"/>
      <c r="BH3" s="593"/>
      <c r="BI3" s="593"/>
      <c r="BJ3" s="593"/>
      <c r="BK3" s="593"/>
      <c r="BL3" s="593"/>
      <c r="BM3" s="642"/>
      <c r="BN3" s="529" t="s">
        <v>87</v>
      </c>
      <c r="BO3" s="530"/>
      <c r="BP3" s="530"/>
      <c r="BQ3" s="530"/>
      <c r="BR3" s="530"/>
      <c r="BS3" s="530"/>
      <c r="BT3" s="530"/>
      <c r="BU3" s="600"/>
      <c r="BV3" s="529" t="s">
        <v>88</v>
      </c>
      <c r="BW3" s="530"/>
      <c r="BX3" s="530"/>
      <c r="BY3" s="530"/>
      <c r="BZ3" s="530"/>
      <c r="CA3" s="530"/>
      <c r="CB3" s="530"/>
      <c r="CC3" s="600"/>
      <c r="CD3" s="592" t="s">
        <v>1</v>
      </c>
      <c r="CE3" s="593"/>
      <c r="CF3" s="593"/>
      <c r="CG3" s="593"/>
      <c r="CH3" s="593"/>
      <c r="CI3" s="593"/>
      <c r="CJ3" s="593"/>
      <c r="CK3" s="593"/>
      <c r="CL3" s="593"/>
      <c r="CM3" s="593"/>
      <c r="CN3" s="593"/>
      <c r="CO3" s="593"/>
      <c r="CP3" s="593"/>
      <c r="CQ3" s="593"/>
      <c r="CR3" s="593"/>
      <c r="CS3" s="642"/>
      <c r="CT3" s="529" t="s">
        <v>89</v>
      </c>
      <c r="CU3" s="530"/>
      <c r="CV3" s="530"/>
      <c r="CW3" s="530"/>
      <c r="CX3" s="530"/>
      <c r="CY3" s="530"/>
      <c r="CZ3" s="530"/>
      <c r="DA3" s="600"/>
      <c r="DB3" s="529" t="s">
        <v>90</v>
      </c>
      <c r="DC3" s="530"/>
      <c r="DD3" s="530"/>
      <c r="DE3" s="530"/>
      <c r="DF3" s="530"/>
      <c r="DG3" s="530"/>
      <c r="DH3" s="530"/>
      <c r="DI3" s="600"/>
    </row>
    <row r="4" spans="1:119" ht="18.75" customHeight="1">
      <c r="A4" s="179"/>
      <c r="B4" s="608"/>
      <c r="C4" s="609"/>
      <c r="D4" s="609"/>
      <c r="E4" s="610"/>
      <c r="F4" s="610"/>
      <c r="G4" s="610"/>
      <c r="H4" s="610"/>
      <c r="I4" s="610"/>
      <c r="J4" s="610"/>
      <c r="K4" s="610"/>
      <c r="L4" s="610"/>
      <c r="M4" s="610"/>
      <c r="N4" s="610"/>
      <c r="O4" s="610"/>
      <c r="P4" s="610"/>
      <c r="Q4" s="610"/>
      <c r="R4" s="614"/>
      <c r="S4" s="614"/>
      <c r="T4" s="614"/>
      <c r="U4" s="614"/>
      <c r="V4" s="615"/>
      <c r="W4" s="601"/>
      <c r="X4" s="411"/>
      <c r="Y4" s="411"/>
      <c r="Z4" s="411"/>
      <c r="AA4" s="411"/>
      <c r="AB4" s="609"/>
      <c r="AC4" s="614"/>
      <c r="AD4" s="411"/>
      <c r="AE4" s="411"/>
      <c r="AF4" s="411"/>
      <c r="AG4" s="411"/>
      <c r="AH4" s="411"/>
      <c r="AI4" s="411"/>
      <c r="AJ4" s="411"/>
      <c r="AK4" s="411"/>
      <c r="AL4" s="602"/>
      <c r="AM4" s="551"/>
      <c r="AN4" s="449"/>
      <c r="AO4" s="449"/>
      <c r="AP4" s="449"/>
      <c r="AQ4" s="449"/>
      <c r="AR4" s="449"/>
      <c r="AS4" s="449"/>
      <c r="AT4" s="449"/>
      <c r="AU4" s="449"/>
      <c r="AV4" s="449"/>
      <c r="AW4" s="449"/>
      <c r="AX4" s="641"/>
      <c r="AY4" s="486" t="s">
        <v>91</v>
      </c>
      <c r="AZ4" s="487"/>
      <c r="BA4" s="487"/>
      <c r="BB4" s="487"/>
      <c r="BC4" s="487"/>
      <c r="BD4" s="487"/>
      <c r="BE4" s="487"/>
      <c r="BF4" s="487"/>
      <c r="BG4" s="487"/>
      <c r="BH4" s="487"/>
      <c r="BI4" s="487"/>
      <c r="BJ4" s="487"/>
      <c r="BK4" s="487"/>
      <c r="BL4" s="487"/>
      <c r="BM4" s="488"/>
      <c r="BN4" s="489">
        <v>12829386</v>
      </c>
      <c r="BO4" s="490"/>
      <c r="BP4" s="490"/>
      <c r="BQ4" s="490"/>
      <c r="BR4" s="490"/>
      <c r="BS4" s="490"/>
      <c r="BT4" s="490"/>
      <c r="BU4" s="491"/>
      <c r="BV4" s="489">
        <v>14632401</v>
      </c>
      <c r="BW4" s="490"/>
      <c r="BX4" s="490"/>
      <c r="BY4" s="490"/>
      <c r="BZ4" s="490"/>
      <c r="CA4" s="490"/>
      <c r="CB4" s="490"/>
      <c r="CC4" s="491"/>
      <c r="CD4" s="626" t="s">
        <v>92</v>
      </c>
      <c r="CE4" s="627"/>
      <c r="CF4" s="627"/>
      <c r="CG4" s="627"/>
      <c r="CH4" s="627"/>
      <c r="CI4" s="627"/>
      <c r="CJ4" s="627"/>
      <c r="CK4" s="627"/>
      <c r="CL4" s="627"/>
      <c r="CM4" s="627"/>
      <c r="CN4" s="627"/>
      <c r="CO4" s="627"/>
      <c r="CP4" s="627"/>
      <c r="CQ4" s="627"/>
      <c r="CR4" s="627"/>
      <c r="CS4" s="628"/>
      <c r="CT4" s="629">
        <v>9.8000000000000007</v>
      </c>
      <c r="CU4" s="630"/>
      <c r="CV4" s="630"/>
      <c r="CW4" s="630"/>
      <c r="CX4" s="630"/>
      <c r="CY4" s="630"/>
      <c r="CZ4" s="630"/>
      <c r="DA4" s="631"/>
      <c r="DB4" s="629">
        <v>7</v>
      </c>
      <c r="DC4" s="630"/>
      <c r="DD4" s="630"/>
      <c r="DE4" s="630"/>
      <c r="DF4" s="630"/>
      <c r="DG4" s="630"/>
      <c r="DH4" s="630"/>
      <c r="DI4" s="631"/>
    </row>
    <row r="5" spans="1:119" ht="18.75" customHeight="1">
      <c r="A5" s="179"/>
      <c r="B5" s="636"/>
      <c r="C5" s="450"/>
      <c r="D5" s="450"/>
      <c r="E5" s="637"/>
      <c r="F5" s="637"/>
      <c r="G5" s="637"/>
      <c r="H5" s="637"/>
      <c r="I5" s="637"/>
      <c r="J5" s="637"/>
      <c r="K5" s="637"/>
      <c r="L5" s="637"/>
      <c r="M5" s="637"/>
      <c r="N5" s="637"/>
      <c r="O5" s="637"/>
      <c r="P5" s="637"/>
      <c r="Q5" s="637"/>
      <c r="R5" s="448"/>
      <c r="S5" s="448"/>
      <c r="T5" s="448"/>
      <c r="U5" s="448"/>
      <c r="V5" s="640"/>
      <c r="W5" s="551"/>
      <c r="X5" s="449"/>
      <c r="Y5" s="449"/>
      <c r="Z5" s="449"/>
      <c r="AA5" s="449"/>
      <c r="AB5" s="450"/>
      <c r="AC5" s="448"/>
      <c r="AD5" s="449"/>
      <c r="AE5" s="449"/>
      <c r="AF5" s="449"/>
      <c r="AG5" s="449"/>
      <c r="AH5" s="449"/>
      <c r="AI5" s="449"/>
      <c r="AJ5" s="449"/>
      <c r="AK5" s="449"/>
      <c r="AL5" s="641"/>
      <c r="AM5" s="517" t="s">
        <v>93</v>
      </c>
      <c r="AN5" s="417"/>
      <c r="AO5" s="417"/>
      <c r="AP5" s="417"/>
      <c r="AQ5" s="417"/>
      <c r="AR5" s="417"/>
      <c r="AS5" s="417"/>
      <c r="AT5" s="418"/>
      <c r="AU5" s="518" t="s">
        <v>94</v>
      </c>
      <c r="AV5" s="519"/>
      <c r="AW5" s="519"/>
      <c r="AX5" s="519"/>
      <c r="AY5" s="474" t="s">
        <v>95</v>
      </c>
      <c r="AZ5" s="475"/>
      <c r="BA5" s="475"/>
      <c r="BB5" s="475"/>
      <c r="BC5" s="475"/>
      <c r="BD5" s="475"/>
      <c r="BE5" s="475"/>
      <c r="BF5" s="475"/>
      <c r="BG5" s="475"/>
      <c r="BH5" s="475"/>
      <c r="BI5" s="475"/>
      <c r="BJ5" s="475"/>
      <c r="BK5" s="475"/>
      <c r="BL5" s="475"/>
      <c r="BM5" s="476"/>
      <c r="BN5" s="460">
        <v>12159384</v>
      </c>
      <c r="BO5" s="461"/>
      <c r="BP5" s="461"/>
      <c r="BQ5" s="461"/>
      <c r="BR5" s="461"/>
      <c r="BS5" s="461"/>
      <c r="BT5" s="461"/>
      <c r="BU5" s="462"/>
      <c r="BV5" s="460">
        <v>14170108</v>
      </c>
      <c r="BW5" s="461"/>
      <c r="BX5" s="461"/>
      <c r="BY5" s="461"/>
      <c r="BZ5" s="461"/>
      <c r="CA5" s="461"/>
      <c r="CB5" s="461"/>
      <c r="CC5" s="462"/>
      <c r="CD5" s="500" t="s">
        <v>96</v>
      </c>
      <c r="CE5" s="420"/>
      <c r="CF5" s="420"/>
      <c r="CG5" s="420"/>
      <c r="CH5" s="420"/>
      <c r="CI5" s="420"/>
      <c r="CJ5" s="420"/>
      <c r="CK5" s="420"/>
      <c r="CL5" s="420"/>
      <c r="CM5" s="420"/>
      <c r="CN5" s="420"/>
      <c r="CO5" s="420"/>
      <c r="CP5" s="420"/>
      <c r="CQ5" s="420"/>
      <c r="CR5" s="420"/>
      <c r="CS5" s="501"/>
      <c r="CT5" s="457">
        <v>86.2</v>
      </c>
      <c r="CU5" s="458"/>
      <c r="CV5" s="458"/>
      <c r="CW5" s="458"/>
      <c r="CX5" s="458"/>
      <c r="CY5" s="458"/>
      <c r="CZ5" s="458"/>
      <c r="DA5" s="459"/>
      <c r="DB5" s="457">
        <v>87.4</v>
      </c>
      <c r="DC5" s="458"/>
      <c r="DD5" s="458"/>
      <c r="DE5" s="458"/>
      <c r="DF5" s="458"/>
      <c r="DG5" s="458"/>
      <c r="DH5" s="458"/>
      <c r="DI5" s="459"/>
    </row>
    <row r="6" spans="1:119" ht="18.75" customHeight="1">
      <c r="A6" s="179"/>
      <c r="B6" s="606" t="s">
        <v>97</v>
      </c>
      <c r="C6" s="447"/>
      <c r="D6" s="447"/>
      <c r="E6" s="607"/>
      <c r="F6" s="607"/>
      <c r="G6" s="607"/>
      <c r="H6" s="607"/>
      <c r="I6" s="607"/>
      <c r="J6" s="607"/>
      <c r="K6" s="607"/>
      <c r="L6" s="607" t="s">
        <v>98</v>
      </c>
      <c r="M6" s="607"/>
      <c r="N6" s="607"/>
      <c r="O6" s="607"/>
      <c r="P6" s="607"/>
      <c r="Q6" s="607"/>
      <c r="R6" s="445"/>
      <c r="S6" s="445"/>
      <c r="T6" s="445"/>
      <c r="U6" s="445"/>
      <c r="V6" s="613"/>
      <c r="W6" s="550" t="s">
        <v>99</v>
      </c>
      <c r="X6" s="446"/>
      <c r="Y6" s="446"/>
      <c r="Z6" s="446"/>
      <c r="AA6" s="446"/>
      <c r="AB6" s="447"/>
      <c r="AC6" s="618" t="s">
        <v>100</v>
      </c>
      <c r="AD6" s="619"/>
      <c r="AE6" s="619"/>
      <c r="AF6" s="619"/>
      <c r="AG6" s="619"/>
      <c r="AH6" s="619"/>
      <c r="AI6" s="619"/>
      <c r="AJ6" s="619"/>
      <c r="AK6" s="619"/>
      <c r="AL6" s="620"/>
      <c r="AM6" s="517" t="s">
        <v>101</v>
      </c>
      <c r="AN6" s="417"/>
      <c r="AO6" s="417"/>
      <c r="AP6" s="417"/>
      <c r="AQ6" s="417"/>
      <c r="AR6" s="417"/>
      <c r="AS6" s="417"/>
      <c r="AT6" s="418"/>
      <c r="AU6" s="518" t="s">
        <v>102</v>
      </c>
      <c r="AV6" s="519"/>
      <c r="AW6" s="519"/>
      <c r="AX6" s="519"/>
      <c r="AY6" s="474" t="s">
        <v>103</v>
      </c>
      <c r="AZ6" s="475"/>
      <c r="BA6" s="475"/>
      <c r="BB6" s="475"/>
      <c r="BC6" s="475"/>
      <c r="BD6" s="475"/>
      <c r="BE6" s="475"/>
      <c r="BF6" s="475"/>
      <c r="BG6" s="475"/>
      <c r="BH6" s="475"/>
      <c r="BI6" s="475"/>
      <c r="BJ6" s="475"/>
      <c r="BK6" s="475"/>
      <c r="BL6" s="475"/>
      <c r="BM6" s="476"/>
      <c r="BN6" s="460">
        <v>670002</v>
      </c>
      <c r="BO6" s="461"/>
      <c r="BP6" s="461"/>
      <c r="BQ6" s="461"/>
      <c r="BR6" s="461"/>
      <c r="BS6" s="461"/>
      <c r="BT6" s="461"/>
      <c r="BU6" s="462"/>
      <c r="BV6" s="460">
        <v>462293</v>
      </c>
      <c r="BW6" s="461"/>
      <c r="BX6" s="461"/>
      <c r="BY6" s="461"/>
      <c r="BZ6" s="461"/>
      <c r="CA6" s="461"/>
      <c r="CB6" s="461"/>
      <c r="CC6" s="462"/>
      <c r="CD6" s="500" t="s">
        <v>104</v>
      </c>
      <c r="CE6" s="420"/>
      <c r="CF6" s="420"/>
      <c r="CG6" s="420"/>
      <c r="CH6" s="420"/>
      <c r="CI6" s="420"/>
      <c r="CJ6" s="420"/>
      <c r="CK6" s="420"/>
      <c r="CL6" s="420"/>
      <c r="CM6" s="420"/>
      <c r="CN6" s="420"/>
      <c r="CO6" s="420"/>
      <c r="CP6" s="420"/>
      <c r="CQ6" s="420"/>
      <c r="CR6" s="420"/>
      <c r="CS6" s="501"/>
      <c r="CT6" s="603">
        <v>91.4</v>
      </c>
      <c r="CU6" s="604"/>
      <c r="CV6" s="604"/>
      <c r="CW6" s="604"/>
      <c r="CX6" s="604"/>
      <c r="CY6" s="604"/>
      <c r="CZ6" s="604"/>
      <c r="DA6" s="605"/>
      <c r="DB6" s="603">
        <v>91.8</v>
      </c>
      <c r="DC6" s="604"/>
      <c r="DD6" s="604"/>
      <c r="DE6" s="604"/>
      <c r="DF6" s="604"/>
      <c r="DG6" s="604"/>
      <c r="DH6" s="604"/>
      <c r="DI6" s="605"/>
    </row>
    <row r="7" spans="1:119" ht="18.75" customHeight="1">
      <c r="A7" s="179"/>
      <c r="B7" s="608"/>
      <c r="C7" s="609"/>
      <c r="D7" s="609"/>
      <c r="E7" s="610"/>
      <c r="F7" s="610"/>
      <c r="G7" s="610"/>
      <c r="H7" s="610"/>
      <c r="I7" s="610"/>
      <c r="J7" s="610"/>
      <c r="K7" s="610"/>
      <c r="L7" s="610"/>
      <c r="M7" s="610"/>
      <c r="N7" s="610"/>
      <c r="O7" s="610"/>
      <c r="P7" s="610"/>
      <c r="Q7" s="610"/>
      <c r="R7" s="614"/>
      <c r="S7" s="614"/>
      <c r="T7" s="614"/>
      <c r="U7" s="614"/>
      <c r="V7" s="615"/>
      <c r="W7" s="601"/>
      <c r="X7" s="411"/>
      <c r="Y7" s="411"/>
      <c r="Z7" s="411"/>
      <c r="AA7" s="411"/>
      <c r="AB7" s="609"/>
      <c r="AC7" s="621"/>
      <c r="AD7" s="412"/>
      <c r="AE7" s="412"/>
      <c r="AF7" s="412"/>
      <c r="AG7" s="412"/>
      <c r="AH7" s="412"/>
      <c r="AI7" s="412"/>
      <c r="AJ7" s="412"/>
      <c r="AK7" s="412"/>
      <c r="AL7" s="622"/>
      <c r="AM7" s="517" t="s">
        <v>105</v>
      </c>
      <c r="AN7" s="417"/>
      <c r="AO7" s="417"/>
      <c r="AP7" s="417"/>
      <c r="AQ7" s="417"/>
      <c r="AR7" s="417"/>
      <c r="AS7" s="417"/>
      <c r="AT7" s="418"/>
      <c r="AU7" s="518" t="s">
        <v>106</v>
      </c>
      <c r="AV7" s="519"/>
      <c r="AW7" s="519"/>
      <c r="AX7" s="519"/>
      <c r="AY7" s="474" t="s">
        <v>107</v>
      </c>
      <c r="AZ7" s="475"/>
      <c r="BA7" s="475"/>
      <c r="BB7" s="475"/>
      <c r="BC7" s="475"/>
      <c r="BD7" s="475"/>
      <c r="BE7" s="475"/>
      <c r="BF7" s="475"/>
      <c r="BG7" s="475"/>
      <c r="BH7" s="475"/>
      <c r="BI7" s="475"/>
      <c r="BJ7" s="475"/>
      <c r="BK7" s="475"/>
      <c r="BL7" s="475"/>
      <c r="BM7" s="476"/>
      <c r="BN7" s="460">
        <v>0</v>
      </c>
      <c r="BO7" s="461"/>
      <c r="BP7" s="461"/>
      <c r="BQ7" s="461"/>
      <c r="BR7" s="461"/>
      <c r="BS7" s="461"/>
      <c r="BT7" s="461"/>
      <c r="BU7" s="462"/>
      <c r="BV7" s="460">
        <v>11793</v>
      </c>
      <c r="BW7" s="461"/>
      <c r="BX7" s="461"/>
      <c r="BY7" s="461"/>
      <c r="BZ7" s="461"/>
      <c r="CA7" s="461"/>
      <c r="CB7" s="461"/>
      <c r="CC7" s="462"/>
      <c r="CD7" s="500" t="s">
        <v>108</v>
      </c>
      <c r="CE7" s="420"/>
      <c r="CF7" s="420"/>
      <c r="CG7" s="420"/>
      <c r="CH7" s="420"/>
      <c r="CI7" s="420"/>
      <c r="CJ7" s="420"/>
      <c r="CK7" s="420"/>
      <c r="CL7" s="420"/>
      <c r="CM7" s="420"/>
      <c r="CN7" s="420"/>
      <c r="CO7" s="420"/>
      <c r="CP7" s="420"/>
      <c r="CQ7" s="420"/>
      <c r="CR7" s="420"/>
      <c r="CS7" s="501"/>
      <c r="CT7" s="460">
        <v>6867788</v>
      </c>
      <c r="CU7" s="461"/>
      <c r="CV7" s="461"/>
      <c r="CW7" s="461"/>
      <c r="CX7" s="461"/>
      <c r="CY7" s="461"/>
      <c r="CZ7" s="461"/>
      <c r="DA7" s="462"/>
      <c r="DB7" s="460">
        <v>6463782</v>
      </c>
      <c r="DC7" s="461"/>
      <c r="DD7" s="461"/>
      <c r="DE7" s="461"/>
      <c r="DF7" s="461"/>
      <c r="DG7" s="461"/>
      <c r="DH7" s="461"/>
      <c r="DI7" s="462"/>
    </row>
    <row r="8" spans="1:119" ht="18.75" customHeight="1" thickBot="1">
      <c r="A8" s="179"/>
      <c r="B8" s="611"/>
      <c r="C8" s="556"/>
      <c r="D8" s="556"/>
      <c r="E8" s="612"/>
      <c r="F8" s="612"/>
      <c r="G8" s="612"/>
      <c r="H8" s="612"/>
      <c r="I8" s="612"/>
      <c r="J8" s="612"/>
      <c r="K8" s="612"/>
      <c r="L8" s="612"/>
      <c r="M8" s="612"/>
      <c r="N8" s="612"/>
      <c r="O8" s="612"/>
      <c r="P8" s="612"/>
      <c r="Q8" s="612"/>
      <c r="R8" s="616"/>
      <c r="S8" s="616"/>
      <c r="T8" s="616"/>
      <c r="U8" s="616"/>
      <c r="V8" s="617"/>
      <c r="W8" s="531"/>
      <c r="X8" s="532"/>
      <c r="Y8" s="532"/>
      <c r="Z8" s="532"/>
      <c r="AA8" s="532"/>
      <c r="AB8" s="556"/>
      <c r="AC8" s="623"/>
      <c r="AD8" s="624"/>
      <c r="AE8" s="624"/>
      <c r="AF8" s="624"/>
      <c r="AG8" s="624"/>
      <c r="AH8" s="624"/>
      <c r="AI8" s="624"/>
      <c r="AJ8" s="624"/>
      <c r="AK8" s="624"/>
      <c r="AL8" s="625"/>
      <c r="AM8" s="517" t="s">
        <v>109</v>
      </c>
      <c r="AN8" s="417"/>
      <c r="AO8" s="417"/>
      <c r="AP8" s="417"/>
      <c r="AQ8" s="417"/>
      <c r="AR8" s="417"/>
      <c r="AS8" s="417"/>
      <c r="AT8" s="418"/>
      <c r="AU8" s="518" t="s">
        <v>110</v>
      </c>
      <c r="AV8" s="519"/>
      <c r="AW8" s="519"/>
      <c r="AX8" s="519"/>
      <c r="AY8" s="474" t="s">
        <v>111</v>
      </c>
      <c r="AZ8" s="475"/>
      <c r="BA8" s="475"/>
      <c r="BB8" s="475"/>
      <c r="BC8" s="475"/>
      <c r="BD8" s="475"/>
      <c r="BE8" s="475"/>
      <c r="BF8" s="475"/>
      <c r="BG8" s="475"/>
      <c r="BH8" s="475"/>
      <c r="BI8" s="475"/>
      <c r="BJ8" s="475"/>
      <c r="BK8" s="475"/>
      <c r="BL8" s="475"/>
      <c r="BM8" s="476"/>
      <c r="BN8" s="460">
        <v>670002</v>
      </c>
      <c r="BO8" s="461"/>
      <c r="BP8" s="461"/>
      <c r="BQ8" s="461"/>
      <c r="BR8" s="461"/>
      <c r="BS8" s="461"/>
      <c r="BT8" s="461"/>
      <c r="BU8" s="462"/>
      <c r="BV8" s="460">
        <v>450500</v>
      </c>
      <c r="BW8" s="461"/>
      <c r="BX8" s="461"/>
      <c r="BY8" s="461"/>
      <c r="BZ8" s="461"/>
      <c r="CA8" s="461"/>
      <c r="CB8" s="461"/>
      <c r="CC8" s="462"/>
      <c r="CD8" s="500" t="s">
        <v>112</v>
      </c>
      <c r="CE8" s="420"/>
      <c r="CF8" s="420"/>
      <c r="CG8" s="420"/>
      <c r="CH8" s="420"/>
      <c r="CI8" s="420"/>
      <c r="CJ8" s="420"/>
      <c r="CK8" s="420"/>
      <c r="CL8" s="420"/>
      <c r="CM8" s="420"/>
      <c r="CN8" s="420"/>
      <c r="CO8" s="420"/>
      <c r="CP8" s="420"/>
      <c r="CQ8" s="420"/>
      <c r="CR8" s="420"/>
      <c r="CS8" s="501"/>
      <c r="CT8" s="563">
        <v>0.55000000000000004</v>
      </c>
      <c r="CU8" s="564"/>
      <c r="CV8" s="564"/>
      <c r="CW8" s="564"/>
      <c r="CX8" s="564"/>
      <c r="CY8" s="564"/>
      <c r="CZ8" s="564"/>
      <c r="DA8" s="565"/>
      <c r="DB8" s="563">
        <v>0.56000000000000005</v>
      </c>
      <c r="DC8" s="564"/>
      <c r="DD8" s="564"/>
      <c r="DE8" s="564"/>
      <c r="DF8" s="564"/>
      <c r="DG8" s="564"/>
      <c r="DH8" s="564"/>
      <c r="DI8" s="565"/>
    </row>
    <row r="9" spans="1:119" ht="18.75" customHeight="1" thickBot="1">
      <c r="A9" s="179"/>
      <c r="B9" s="592" t="s">
        <v>113</v>
      </c>
      <c r="C9" s="593"/>
      <c r="D9" s="593"/>
      <c r="E9" s="593"/>
      <c r="F9" s="593"/>
      <c r="G9" s="593"/>
      <c r="H9" s="593"/>
      <c r="I9" s="593"/>
      <c r="J9" s="593"/>
      <c r="K9" s="511"/>
      <c r="L9" s="594" t="s">
        <v>114</v>
      </c>
      <c r="M9" s="595"/>
      <c r="N9" s="595"/>
      <c r="O9" s="595"/>
      <c r="P9" s="595"/>
      <c r="Q9" s="596"/>
      <c r="R9" s="597">
        <v>31007</v>
      </c>
      <c r="S9" s="598"/>
      <c r="T9" s="598"/>
      <c r="U9" s="598"/>
      <c r="V9" s="599"/>
      <c r="W9" s="529" t="s">
        <v>115</v>
      </c>
      <c r="X9" s="530"/>
      <c r="Y9" s="530"/>
      <c r="Z9" s="530"/>
      <c r="AA9" s="530"/>
      <c r="AB9" s="530"/>
      <c r="AC9" s="530"/>
      <c r="AD9" s="530"/>
      <c r="AE9" s="530"/>
      <c r="AF9" s="530"/>
      <c r="AG9" s="530"/>
      <c r="AH9" s="530"/>
      <c r="AI9" s="530"/>
      <c r="AJ9" s="530"/>
      <c r="AK9" s="530"/>
      <c r="AL9" s="600"/>
      <c r="AM9" s="517" t="s">
        <v>116</v>
      </c>
      <c r="AN9" s="417"/>
      <c r="AO9" s="417"/>
      <c r="AP9" s="417"/>
      <c r="AQ9" s="417"/>
      <c r="AR9" s="417"/>
      <c r="AS9" s="417"/>
      <c r="AT9" s="418"/>
      <c r="AU9" s="518" t="s">
        <v>117</v>
      </c>
      <c r="AV9" s="519"/>
      <c r="AW9" s="519"/>
      <c r="AX9" s="519"/>
      <c r="AY9" s="474" t="s">
        <v>118</v>
      </c>
      <c r="AZ9" s="475"/>
      <c r="BA9" s="475"/>
      <c r="BB9" s="475"/>
      <c r="BC9" s="475"/>
      <c r="BD9" s="475"/>
      <c r="BE9" s="475"/>
      <c r="BF9" s="475"/>
      <c r="BG9" s="475"/>
      <c r="BH9" s="475"/>
      <c r="BI9" s="475"/>
      <c r="BJ9" s="475"/>
      <c r="BK9" s="475"/>
      <c r="BL9" s="475"/>
      <c r="BM9" s="476"/>
      <c r="BN9" s="460">
        <v>219502</v>
      </c>
      <c r="BO9" s="461"/>
      <c r="BP9" s="461"/>
      <c r="BQ9" s="461"/>
      <c r="BR9" s="461"/>
      <c r="BS9" s="461"/>
      <c r="BT9" s="461"/>
      <c r="BU9" s="462"/>
      <c r="BV9" s="460">
        <v>145597</v>
      </c>
      <c r="BW9" s="461"/>
      <c r="BX9" s="461"/>
      <c r="BY9" s="461"/>
      <c r="BZ9" s="461"/>
      <c r="CA9" s="461"/>
      <c r="CB9" s="461"/>
      <c r="CC9" s="462"/>
      <c r="CD9" s="500" t="s">
        <v>119</v>
      </c>
      <c r="CE9" s="420"/>
      <c r="CF9" s="420"/>
      <c r="CG9" s="420"/>
      <c r="CH9" s="420"/>
      <c r="CI9" s="420"/>
      <c r="CJ9" s="420"/>
      <c r="CK9" s="420"/>
      <c r="CL9" s="420"/>
      <c r="CM9" s="420"/>
      <c r="CN9" s="420"/>
      <c r="CO9" s="420"/>
      <c r="CP9" s="420"/>
      <c r="CQ9" s="420"/>
      <c r="CR9" s="420"/>
      <c r="CS9" s="501"/>
      <c r="CT9" s="457">
        <v>9.3000000000000007</v>
      </c>
      <c r="CU9" s="458"/>
      <c r="CV9" s="458"/>
      <c r="CW9" s="458"/>
      <c r="CX9" s="458"/>
      <c r="CY9" s="458"/>
      <c r="CZ9" s="458"/>
      <c r="DA9" s="459"/>
      <c r="DB9" s="457">
        <v>9.1999999999999993</v>
      </c>
      <c r="DC9" s="458"/>
      <c r="DD9" s="458"/>
      <c r="DE9" s="458"/>
      <c r="DF9" s="458"/>
      <c r="DG9" s="458"/>
      <c r="DH9" s="458"/>
      <c r="DI9" s="459"/>
    </row>
    <row r="10" spans="1:119" ht="18.75" customHeight="1" thickBot="1">
      <c r="A10" s="179"/>
      <c r="B10" s="592"/>
      <c r="C10" s="593"/>
      <c r="D10" s="593"/>
      <c r="E10" s="593"/>
      <c r="F10" s="593"/>
      <c r="G10" s="593"/>
      <c r="H10" s="593"/>
      <c r="I10" s="593"/>
      <c r="J10" s="593"/>
      <c r="K10" s="511"/>
      <c r="L10" s="416" t="s">
        <v>120</v>
      </c>
      <c r="M10" s="417"/>
      <c r="N10" s="417"/>
      <c r="O10" s="417"/>
      <c r="P10" s="417"/>
      <c r="Q10" s="418"/>
      <c r="R10" s="413">
        <v>31580</v>
      </c>
      <c r="S10" s="414"/>
      <c r="T10" s="414"/>
      <c r="U10" s="414"/>
      <c r="V10" s="473"/>
      <c r="W10" s="601"/>
      <c r="X10" s="411"/>
      <c r="Y10" s="411"/>
      <c r="Z10" s="411"/>
      <c r="AA10" s="411"/>
      <c r="AB10" s="411"/>
      <c r="AC10" s="411"/>
      <c r="AD10" s="411"/>
      <c r="AE10" s="411"/>
      <c r="AF10" s="411"/>
      <c r="AG10" s="411"/>
      <c r="AH10" s="411"/>
      <c r="AI10" s="411"/>
      <c r="AJ10" s="411"/>
      <c r="AK10" s="411"/>
      <c r="AL10" s="602"/>
      <c r="AM10" s="517" t="s">
        <v>121</v>
      </c>
      <c r="AN10" s="417"/>
      <c r="AO10" s="417"/>
      <c r="AP10" s="417"/>
      <c r="AQ10" s="417"/>
      <c r="AR10" s="417"/>
      <c r="AS10" s="417"/>
      <c r="AT10" s="418"/>
      <c r="AU10" s="518" t="s">
        <v>122</v>
      </c>
      <c r="AV10" s="519"/>
      <c r="AW10" s="519"/>
      <c r="AX10" s="519"/>
      <c r="AY10" s="474" t="s">
        <v>123</v>
      </c>
      <c r="AZ10" s="475"/>
      <c r="BA10" s="475"/>
      <c r="BB10" s="475"/>
      <c r="BC10" s="475"/>
      <c r="BD10" s="475"/>
      <c r="BE10" s="475"/>
      <c r="BF10" s="475"/>
      <c r="BG10" s="475"/>
      <c r="BH10" s="475"/>
      <c r="BI10" s="475"/>
      <c r="BJ10" s="475"/>
      <c r="BK10" s="475"/>
      <c r="BL10" s="475"/>
      <c r="BM10" s="476"/>
      <c r="BN10" s="460">
        <v>2333</v>
      </c>
      <c r="BO10" s="461"/>
      <c r="BP10" s="461"/>
      <c r="BQ10" s="461"/>
      <c r="BR10" s="461"/>
      <c r="BS10" s="461"/>
      <c r="BT10" s="461"/>
      <c r="BU10" s="462"/>
      <c r="BV10" s="460">
        <v>2444</v>
      </c>
      <c r="BW10" s="461"/>
      <c r="BX10" s="461"/>
      <c r="BY10" s="461"/>
      <c r="BZ10" s="461"/>
      <c r="CA10" s="461"/>
      <c r="CB10" s="461"/>
      <c r="CC10" s="462"/>
      <c r="CD10" s="182" t="s">
        <v>124</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c r="A11" s="179"/>
      <c r="B11" s="592"/>
      <c r="C11" s="593"/>
      <c r="D11" s="593"/>
      <c r="E11" s="593"/>
      <c r="F11" s="593"/>
      <c r="G11" s="593"/>
      <c r="H11" s="593"/>
      <c r="I11" s="593"/>
      <c r="J11" s="593"/>
      <c r="K11" s="511"/>
      <c r="L11" s="421" t="s">
        <v>125</v>
      </c>
      <c r="M11" s="422"/>
      <c r="N11" s="422"/>
      <c r="O11" s="422"/>
      <c r="P11" s="422"/>
      <c r="Q11" s="423"/>
      <c r="R11" s="589" t="s">
        <v>126</v>
      </c>
      <c r="S11" s="590"/>
      <c r="T11" s="590"/>
      <c r="U11" s="590"/>
      <c r="V11" s="591"/>
      <c r="W11" s="601"/>
      <c r="X11" s="411"/>
      <c r="Y11" s="411"/>
      <c r="Z11" s="411"/>
      <c r="AA11" s="411"/>
      <c r="AB11" s="411"/>
      <c r="AC11" s="411"/>
      <c r="AD11" s="411"/>
      <c r="AE11" s="411"/>
      <c r="AF11" s="411"/>
      <c r="AG11" s="411"/>
      <c r="AH11" s="411"/>
      <c r="AI11" s="411"/>
      <c r="AJ11" s="411"/>
      <c r="AK11" s="411"/>
      <c r="AL11" s="602"/>
      <c r="AM11" s="517" t="s">
        <v>127</v>
      </c>
      <c r="AN11" s="417"/>
      <c r="AO11" s="417"/>
      <c r="AP11" s="417"/>
      <c r="AQ11" s="417"/>
      <c r="AR11" s="417"/>
      <c r="AS11" s="417"/>
      <c r="AT11" s="418"/>
      <c r="AU11" s="518" t="s">
        <v>122</v>
      </c>
      <c r="AV11" s="519"/>
      <c r="AW11" s="519"/>
      <c r="AX11" s="519"/>
      <c r="AY11" s="474" t="s">
        <v>128</v>
      </c>
      <c r="AZ11" s="475"/>
      <c r="BA11" s="475"/>
      <c r="BB11" s="475"/>
      <c r="BC11" s="475"/>
      <c r="BD11" s="475"/>
      <c r="BE11" s="475"/>
      <c r="BF11" s="475"/>
      <c r="BG11" s="475"/>
      <c r="BH11" s="475"/>
      <c r="BI11" s="475"/>
      <c r="BJ11" s="475"/>
      <c r="BK11" s="475"/>
      <c r="BL11" s="475"/>
      <c r="BM11" s="476"/>
      <c r="BN11" s="460">
        <v>0</v>
      </c>
      <c r="BO11" s="461"/>
      <c r="BP11" s="461"/>
      <c r="BQ11" s="461"/>
      <c r="BR11" s="461"/>
      <c r="BS11" s="461"/>
      <c r="BT11" s="461"/>
      <c r="BU11" s="462"/>
      <c r="BV11" s="460">
        <v>0</v>
      </c>
      <c r="BW11" s="461"/>
      <c r="BX11" s="461"/>
      <c r="BY11" s="461"/>
      <c r="BZ11" s="461"/>
      <c r="CA11" s="461"/>
      <c r="CB11" s="461"/>
      <c r="CC11" s="462"/>
      <c r="CD11" s="500" t="s">
        <v>129</v>
      </c>
      <c r="CE11" s="420"/>
      <c r="CF11" s="420"/>
      <c r="CG11" s="420"/>
      <c r="CH11" s="420"/>
      <c r="CI11" s="420"/>
      <c r="CJ11" s="420"/>
      <c r="CK11" s="420"/>
      <c r="CL11" s="420"/>
      <c r="CM11" s="420"/>
      <c r="CN11" s="420"/>
      <c r="CO11" s="420"/>
      <c r="CP11" s="420"/>
      <c r="CQ11" s="420"/>
      <c r="CR11" s="420"/>
      <c r="CS11" s="501"/>
      <c r="CT11" s="563" t="s">
        <v>130</v>
      </c>
      <c r="CU11" s="564"/>
      <c r="CV11" s="564"/>
      <c r="CW11" s="564"/>
      <c r="CX11" s="564"/>
      <c r="CY11" s="564"/>
      <c r="CZ11" s="564"/>
      <c r="DA11" s="565"/>
      <c r="DB11" s="563" t="s">
        <v>130</v>
      </c>
      <c r="DC11" s="564"/>
      <c r="DD11" s="564"/>
      <c r="DE11" s="564"/>
      <c r="DF11" s="564"/>
      <c r="DG11" s="564"/>
      <c r="DH11" s="564"/>
      <c r="DI11" s="565"/>
    </row>
    <row r="12" spans="1:119" ht="18.75" customHeight="1">
      <c r="A12" s="179"/>
      <c r="B12" s="566" t="s">
        <v>131</v>
      </c>
      <c r="C12" s="567"/>
      <c r="D12" s="567"/>
      <c r="E12" s="567"/>
      <c r="F12" s="567"/>
      <c r="G12" s="567"/>
      <c r="H12" s="567"/>
      <c r="I12" s="567"/>
      <c r="J12" s="567"/>
      <c r="K12" s="568"/>
      <c r="L12" s="575" t="s">
        <v>132</v>
      </c>
      <c r="M12" s="576"/>
      <c r="N12" s="576"/>
      <c r="O12" s="576"/>
      <c r="P12" s="576"/>
      <c r="Q12" s="577"/>
      <c r="R12" s="578">
        <v>31607</v>
      </c>
      <c r="S12" s="579"/>
      <c r="T12" s="579"/>
      <c r="U12" s="579"/>
      <c r="V12" s="580"/>
      <c r="W12" s="581" t="s">
        <v>1</v>
      </c>
      <c r="X12" s="519"/>
      <c r="Y12" s="519"/>
      <c r="Z12" s="519"/>
      <c r="AA12" s="519"/>
      <c r="AB12" s="582"/>
      <c r="AC12" s="583" t="s">
        <v>133</v>
      </c>
      <c r="AD12" s="584"/>
      <c r="AE12" s="584"/>
      <c r="AF12" s="584"/>
      <c r="AG12" s="585"/>
      <c r="AH12" s="583" t="s">
        <v>134</v>
      </c>
      <c r="AI12" s="584"/>
      <c r="AJ12" s="584"/>
      <c r="AK12" s="584"/>
      <c r="AL12" s="586"/>
      <c r="AM12" s="517" t="s">
        <v>135</v>
      </c>
      <c r="AN12" s="417"/>
      <c r="AO12" s="417"/>
      <c r="AP12" s="417"/>
      <c r="AQ12" s="417"/>
      <c r="AR12" s="417"/>
      <c r="AS12" s="417"/>
      <c r="AT12" s="418"/>
      <c r="AU12" s="518" t="s">
        <v>117</v>
      </c>
      <c r="AV12" s="519"/>
      <c r="AW12" s="519"/>
      <c r="AX12" s="519"/>
      <c r="AY12" s="474" t="s">
        <v>136</v>
      </c>
      <c r="AZ12" s="475"/>
      <c r="BA12" s="475"/>
      <c r="BB12" s="475"/>
      <c r="BC12" s="475"/>
      <c r="BD12" s="475"/>
      <c r="BE12" s="475"/>
      <c r="BF12" s="475"/>
      <c r="BG12" s="475"/>
      <c r="BH12" s="475"/>
      <c r="BI12" s="475"/>
      <c r="BJ12" s="475"/>
      <c r="BK12" s="475"/>
      <c r="BL12" s="475"/>
      <c r="BM12" s="476"/>
      <c r="BN12" s="460">
        <v>0</v>
      </c>
      <c r="BO12" s="461"/>
      <c r="BP12" s="461"/>
      <c r="BQ12" s="461"/>
      <c r="BR12" s="461"/>
      <c r="BS12" s="461"/>
      <c r="BT12" s="461"/>
      <c r="BU12" s="462"/>
      <c r="BV12" s="460">
        <v>0</v>
      </c>
      <c r="BW12" s="461"/>
      <c r="BX12" s="461"/>
      <c r="BY12" s="461"/>
      <c r="BZ12" s="461"/>
      <c r="CA12" s="461"/>
      <c r="CB12" s="461"/>
      <c r="CC12" s="462"/>
      <c r="CD12" s="500" t="s">
        <v>137</v>
      </c>
      <c r="CE12" s="420"/>
      <c r="CF12" s="420"/>
      <c r="CG12" s="420"/>
      <c r="CH12" s="420"/>
      <c r="CI12" s="420"/>
      <c r="CJ12" s="420"/>
      <c r="CK12" s="420"/>
      <c r="CL12" s="420"/>
      <c r="CM12" s="420"/>
      <c r="CN12" s="420"/>
      <c r="CO12" s="420"/>
      <c r="CP12" s="420"/>
      <c r="CQ12" s="420"/>
      <c r="CR12" s="420"/>
      <c r="CS12" s="501"/>
      <c r="CT12" s="563" t="s">
        <v>138</v>
      </c>
      <c r="CU12" s="564"/>
      <c r="CV12" s="564"/>
      <c r="CW12" s="564"/>
      <c r="CX12" s="564"/>
      <c r="CY12" s="564"/>
      <c r="CZ12" s="564"/>
      <c r="DA12" s="565"/>
      <c r="DB12" s="563" t="s">
        <v>138</v>
      </c>
      <c r="DC12" s="564"/>
      <c r="DD12" s="564"/>
      <c r="DE12" s="564"/>
      <c r="DF12" s="564"/>
      <c r="DG12" s="564"/>
      <c r="DH12" s="564"/>
      <c r="DI12" s="565"/>
    </row>
    <row r="13" spans="1:119" ht="18.75" customHeight="1">
      <c r="A13" s="179"/>
      <c r="B13" s="569"/>
      <c r="C13" s="570"/>
      <c r="D13" s="570"/>
      <c r="E13" s="570"/>
      <c r="F13" s="570"/>
      <c r="G13" s="570"/>
      <c r="H13" s="570"/>
      <c r="I13" s="570"/>
      <c r="J13" s="570"/>
      <c r="K13" s="571"/>
      <c r="L13" s="188"/>
      <c r="M13" s="544" t="s">
        <v>139</v>
      </c>
      <c r="N13" s="545"/>
      <c r="O13" s="545"/>
      <c r="P13" s="545"/>
      <c r="Q13" s="546"/>
      <c r="R13" s="547">
        <v>31424</v>
      </c>
      <c r="S13" s="548"/>
      <c r="T13" s="548"/>
      <c r="U13" s="548"/>
      <c r="V13" s="549"/>
      <c r="W13" s="550" t="s">
        <v>140</v>
      </c>
      <c r="X13" s="446"/>
      <c r="Y13" s="446"/>
      <c r="Z13" s="446"/>
      <c r="AA13" s="446"/>
      <c r="AB13" s="447"/>
      <c r="AC13" s="413">
        <v>401</v>
      </c>
      <c r="AD13" s="414"/>
      <c r="AE13" s="414"/>
      <c r="AF13" s="414"/>
      <c r="AG13" s="415"/>
      <c r="AH13" s="413">
        <v>469</v>
      </c>
      <c r="AI13" s="414"/>
      <c r="AJ13" s="414"/>
      <c r="AK13" s="414"/>
      <c r="AL13" s="473"/>
      <c r="AM13" s="517" t="s">
        <v>141</v>
      </c>
      <c r="AN13" s="417"/>
      <c r="AO13" s="417"/>
      <c r="AP13" s="417"/>
      <c r="AQ13" s="417"/>
      <c r="AR13" s="417"/>
      <c r="AS13" s="417"/>
      <c r="AT13" s="418"/>
      <c r="AU13" s="518" t="s">
        <v>142</v>
      </c>
      <c r="AV13" s="519"/>
      <c r="AW13" s="519"/>
      <c r="AX13" s="519"/>
      <c r="AY13" s="474" t="s">
        <v>143</v>
      </c>
      <c r="AZ13" s="475"/>
      <c r="BA13" s="475"/>
      <c r="BB13" s="475"/>
      <c r="BC13" s="475"/>
      <c r="BD13" s="475"/>
      <c r="BE13" s="475"/>
      <c r="BF13" s="475"/>
      <c r="BG13" s="475"/>
      <c r="BH13" s="475"/>
      <c r="BI13" s="475"/>
      <c r="BJ13" s="475"/>
      <c r="BK13" s="475"/>
      <c r="BL13" s="475"/>
      <c r="BM13" s="476"/>
      <c r="BN13" s="460">
        <v>221835</v>
      </c>
      <c r="BO13" s="461"/>
      <c r="BP13" s="461"/>
      <c r="BQ13" s="461"/>
      <c r="BR13" s="461"/>
      <c r="BS13" s="461"/>
      <c r="BT13" s="461"/>
      <c r="BU13" s="462"/>
      <c r="BV13" s="460">
        <v>148041</v>
      </c>
      <c r="BW13" s="461"/>
      <c r="BX13" s="461"/>
      <c r="BY13" s="461"/>
      <c r="BZ13" s="461"/>
      <c r="CA13" s="461"/>
      <c r="CB13" s="461"/>
      <c r="CC13" s="462"/>
      <c r="CD13" s="500" t="s">
        <v>144</v>
      </c>
      <c r="CE13" s="420"/>
      <c r="CF13" s="420"/>
      <c r="CG13" s="420"/>
      <c r="CH13" s="420"/>
      <c r="CI13" s="420"/>
      <c r="CJ13" s="420"/>
      <c r="CK13" s="420"/>
      <c r="CL13" s="420"/>
      <c r="CM13" s="420"/>
      <c r="CN13" s="420"/>
      <c r="CO13" s="420"/>
      <c r="CP13" s="420"/>
      <c r="CQ13" s="420"/>
      <c r="CR13" s="420"/>
      <c r="CS13" s="501"/>
      <c r="CT13" s="457">
        <v>4.5999999999999996</v>
      </c>
      <c r="CU13" s="458"/>
      <c r="CV13" s="458"/>
      <c r="CW13" s="458"/>
      <c r="CX13" s="458"/>
      <c r="CY13" s="458"/>
      <c r="CZ13" s="458"/>
      <c r="DA13" s="459"/>
      <c r="DB13" s="457">
        <v>4.8</v>
      </c>
      <c r="DC13" s="458"/>
      <c r="DD13" s="458"/>
      <c r="DE13" s="458"/>
      <c r="DF13" s="458"/>
      <c r="DG13" s="458"/>
      <c r="DH13" s="458"/>
      <c r="DI13" s="459"/>
    </row>
    <row r="14" spans="1:119" ht="18.75" customHeight="1" thickBot="1">
      <c r="A14" s="179"/>
      <c r="B14" s="569"/>
      <c r="C14" s="570"/>
      <c r="D14" s="570"/>
      <c r="E14" s="570"/>
      <c r="F14" s="570"/>
      <c r="G14" s="570"/>
      <c r="H14" s="570"/>
      <c r="I14" s="570"/>
      <c r="J14" s="570"/>
      <c r="K14" s="571"/>
      <c r="L14" s="534" t="s">
        <v>145</v>
      </c>
      <c r="M14" s="587"/>
      <c r="N14" s="587"/>
      <c r="O14" s="587"/>
      <c r="P14" s="587"/>
      <c r="Q14" s="588"/>
      <c r="R14" s="547">
        <v>31650</v>
      </c>
      <c r="S14" s="548"/>
      <c r="T14" s="548"/>
      <c r="U14" s="548"/>
      <c r="V14" s="549"/>
      <c r="W14" s="551"/>
      <c r="X14" s="449"/>
      <c r="Y14" s="449"/>
      <c r="Z14" s="449"/>
      <c r="AA14" s="449"/>
      <c r="AB14" s="450"/>
      <c r="AC14" s="540">
        <v>3.1</v>
      </c>
      <c r="AD14" s="541"/>
      <c r="AE14" s="541"/>
      <c r="AF14" s="541"/>
      <c r="AG14" s="542"/>
      <c r="AH14" s="540">
        <v>3.6</v>
      </c>
      <c r="AI14" s="541"/>
      <c r="AJ14" s="541"/>
      <c r="AK14" s="541"/>
      <c r="AL14" s="543"/>
      <c r="AM14" s="517"/>
      <c r="AN14" s="417"/>
      <c r="AO14" s="417"/>
      <c r="AP14" s="417"/>
      <c r="AQ14" s="417"/>
      <c r="AR14" s="417"/>
      <c r="AS14" s="417"/>
      <c r="AT14" s="418"/>
      <c r="AU14" s="518"/>
      <c r="AV14" s="519"/>
      <c r="AW14" s="519"/>
      <c r="AX14" s="519"/>
      <c r="AY14" s="474"/>
      <c r="AZ14" s="475"/>
      <c r="BA14" s="475"/>
      <c r="BB14" s="475"/>
      <c r="BC14" s="475"/>
      <c r="BD14" s="475"/>
      <c r="BE14" s="475"/>
      <c r="BF14" s="475"/>
      <c r="BG14" s="475"/>
      <c r="BH14" s="475"/>
      <c r="BI14" s="475"/>
      <c r="BJ14" s="475"/>
      <c r="BK14" s="475"/>
      <c r="BL14" s="475"/>
      <c r="BM14" s="476"/>
      <c r="BN14" s="460"/>
      <c r="BO14" s="461"/>
      <c r="BP14" s="461"/>
      <c r="BQ14" s="461"/>
      <c r="BR14" s="461"/>
      <c r="BS14" s="461"/>
      <c r="BT14" s="461"/>
      <c r="BU14" s="462"/>
      <c r="BV14" s="460"/>
      <c r="BW14" s="461"/>
      <c r="BX14" s="461"/>
      <c r="BY14" s="461"/>
      <c r="BZ14" s="461"/>
      <c r="CA14" s="461"/>
      <c r="CB14" s="461"/>
      <c r="CC14" s="462"/>
      <c r="CD14" s="497" t="s">
        <v>146</v>
      </c>
      <c r="CE14" s="498"/>
      <c r="CF14" s="498"/>
      <c r="CG14" s="498"/>
      <c r="CH14" s="498"/>
      <c r="CI14" s="498"/>
      <c r="CJ14" s="498"/>
      <c r="CK14" s="498"/>
      <c r="CL14" s="498"/>
      <c r="CM14" s="498"/>
      <c r="CN14" s="498"/>
      <c r="CO14" s="498"/>
      <c r="CP14" s="498"/>
      <c r="CQ14" s="498"/>
      <c r="CR14" s="498"/>
      <c r="CS14" s="499"/>
      <c r="CT14" s="557" t="s">
        <v>138</v>
      </c>
      <c r="CU14" s="558"/>
      <c r="CV14" s="558"/>
      <c r="CW14" s="558"/>
      <c r="CX14" s="558"/>
      <c r="CY14" s="558"/>
      <c r="CZ14" s="558"/>
      <c r="DA14" s="559"/>
      <c r="DB14" s="557" t="s">
        <v>138</v>
      </c>
      <c r="DC14" s="558"/>
      <c r="DD14" s="558"/>
      <c r="DE14" s="558"/>
      <c r="DF14" s="558"/>
      <c r="DG14" s="558"/>
      <c r="DH14" s="558"/>
      <c r="DI14" s="559"/>
    </row>
    <row r="15" spans="1:119" ht="18.75" customHeight="1">
      <c r="A15" s="179"/>
      <c r="B15" s="569"/>
      <c r="C15" s="570"/>
      <c r="D15" s="570"/>
      <c r="E15" s="570"/>
      <c r="F15" s="570"/>
      <c r="G15" s="570"/>
      <c r="H15" s="570"/>
      <c r="I15" s="570"/>
      <c r="J15" s="570"/>
      <c r="K15" s="571"/>
      <c r="L15" s="188"/>
      <c r="M15" s="544" t="s">
        <v>147</v>
      </c>
      <c r="N15" s="545"/>
      <c r="O15" s="545"/>
      <c r="P15" s="545"/>
      <c r="Q15" s="546"/>
      <c r="R15" s="547">
        <v>31463</v>
      </c>
      <c r="S15" s="548"/>
      <c r="T15" s="548"/>
      <c r="U15" s="548"/>
      <c r="V15" s="549"/>
      <c r="W15" s="550" t="s">
        <v>148</v>
      </c>
      <c r="X15" s="446"/>
      <c r="Y15" s="446"/>
      <c r="Z15" s="446"/>
      <c r="AA15" s="446"/>
      <c r="AB15" s="447"/>
      <c r="AC15" s="413">
        <v>3205</v>
      </c>
      <c r="AD15" s="414"/>
      <c r="AE15" s="414"/>
      <c r="AF15" s="414"/>
      <c r="AG15" s="415"/>
      <c r="AH15" s="413">
        <v>3259</v>
      </c>
      <c r="AI15" s="414"/>
      <c r="AJ15" s="414"/>
      <c r="AK15" s="414"/>
      <c r="AL15" s="473"/>
      <c r="AM15" s="517"/>
      <c r="AN15" s="417"/>
      <c r="AO15" s="417"/>
      <c r="AP15" s="417"/>
      <c r="AQ15" s="417"/>
      <c r="AR15" s="417"/>
      <c r="AS15" s="417"/>
      <c r="AT15" s="418"/>
      <c r="AU15" s="518"/>
      <c r="AV15" s="519"/>
      <c r="AW15" s="519"/>
      <c r="AX15" s="519"/>
      <c r="AY15" s="486" t="s">
        <v>149</v>
      </c>
      <c r="AZ15" s="487"/>
      <c r="BA15" s="487"/>
      <c r="BB15" s="487"/>
      <c r="BC15" s="487"/>
      <c r="BD15" s="487"/>
      <c r="BE15" s="487"/>
      <c r="BF15" s="487"/>
      <c r="BG15" s="487"/>
      <c r="BH15" s="487"/>
      <c r="BI15" s="487"/>
      <c r="BJ15" s="487"/>
      <c r="BK15" s="487"/>
      <c r="BL15" s="487"/>
      <c r="BM15" s="488"/>
      <c r="BN15" s="489">
        <v>2995037</v>
      </c>
      <c r="BO15" s="490"/>
      <c r="BP15" s="490"/>
      <c r="BQ15" s="490"/>
      <c r="BR15" s="490"/>
      <c r="BS15" s="490"/>
      <c r="BT15" s="490"/>
      <c r="BU15" s="491"/>
      <c r="BV15" s="489">
        <v>3041199</v>
      </c>
      <c r="BW15" s="490"/>
      <c r="BX15" s="490"/>
      <c r="BY15" s="490"/>
      <c r="BZ15" s="490"/>
      <c r="CA15" s="490"/>
      <c r="CB15" s="490"/>
      <c r="CC15" s="491"/>
      <c r="CD15" s="560" t="s">
        <v>150</v>
      </c>
      <c r="CE15" s="561"/>
      <c r="CF15" s="561"/>
      <c r="CG15" s="561"/>
      <c r="CH15" s="561"/>
      <c r="CI15" s="561"/>
      <c r="CJ15" s="561"/>
      <c r="CK15" s="561"/>
      <c r="CL15" s="561"/>
      <c r="CM15" s="561"/>
      <c r="CN15" s="561"/>
      <c r="CO15" s="561"/>
      <c r="CP15" s="561"/>
      <c r="CQ15" s="561"/>
      <c r="CR15" s="561"/>
      <c r="CS15" s="562"/>
      <c r="CT15" s="189"/>
      <c r="CU15" s="190"/>
      <c r="CV15" s="190"/>
      <c r="CW15" s="190"/>
      <c r="CX15" s="190"/>
      <c r="CY15" s="190"/>
      <c r="CZ15" s="190"/>
      <c r="DA15" s="191"/>
      <c r="DB15" s="189"/>
      <c r="DC15" s="190"/>
      <c r="DD15" s="190"/>
      <c r="DE15" s="190"/>
      <c r="DF15" s="190"/>
      <c r="DG15" s="190"/>
      <c r="DH15" s="190"/>
      <c r="DI15" s="191"/>
    </row>
    <row r="16" spans="1:119" ht="18.75" customHeight="1">
      <c r="A16" s="179"/>
      <c r="B16" s="569"/>
      <c r="C16" s="570"/>
      <c r="D16" s="570"/>
      <c r="E16" s="570"/>
      <c r="F16" s="570"/>
      <c r="G16" s="570"/>
      <c r="H16" s="570"/>
      <c r="I16" s="570"/>
      <c r="J16" s="570"/>
      <c r="K16" s="571"/>
      <c r="L16" s="534" t="s">
        <v>151</v>
      </c>
      <c r="M16" s="535"/>
      <c r="N16" s="535"/>
      <c r="O16" s="535"/>
      <c r="P16" s="535"/>
      <c r="Q16" s="536"/>
      <c r="R16" s="537" t="s">
        <v>152</v>
      </c>
      <c r="S16" s="538"/>
      <c r="T16" s="538"/>
      <c r="U16" s="538"/>
      <c r="V16" s="539"/>
      <c r="W16" s="551"/>
      <c r="X16" s="449"/>
      <c r="Y16" s="449"/>
      <c r="Z16" s="449"/>
      <c r="AA16" s="449"/>
      <c r="AB16" s="450"/>
      <c r="AC16" s="540">
        <v>24.8</v>
      </c>
      <c r="AD16" s="541"/>
      <c r="AE16" s="541"/>
      <c r="AF16" s="541"/>
      <c r="AG16" s="542"/>
      <c r="AH16" s="540">
        <v>25.1</v>
      </c>
      <c r="AI16" s="541"/>
      <c r="AJ16" s="541"/>
      <c r="AK16" s="541"/>
      <c r="AL16" s="543"/>
      <c r="AM16" s="517"/>
      <c r="AN16" s="417"/>
      <c r="AO16" s="417"/>
      <c r="AP16" s="417"/>
      <c r="AQ16" s="417"/>
      <c r="AR16" s="417"/>
      <c r="AS16" s="417"/>
      <c r="AT16" s="418"/>
      <c r="AU16" s="518"/>
      <c r="AV16" s="519"/>
      <c r="AW16" s="519"/>
      <c r="AX16" s="519"/>
      <c r="AY16" s="474" t="s">
        <v>153</v>
      </c>
      <c r="AZ16" s="475"/>
      <c r="BA16" s="475"/>
      <c r="BB16" s="475"/>
      <c r="BC16" s="475"/>
      <c r="BD16" s="475"/>
      <c r="BE16" s="475"/>
      <c r="BF16" s="475"/>
      <c r="BG16" s="475"/>
      <c r="BH16" s="475"/>
      <c r="BI16" s="475"/>
      <c r="BJ16" s="475"/>
      <c r="BK16" s="475"/>
      <c r="BL16" s="475"/>
      <c r="BM16" s="476"/>
      <c r="BN16" s="460">
        <v>5720523</v>
      </c>
      <c r="BO16" s="461"/>
      <c r="BP16" s="461"/>
      <c r="BQ16" s="461"/>
      <c r="BR16" s="461"/>
      <c r="BS16" s="461"/>
      <c r="BT16" s="461"/>
      <c r="BU16" s="462"/>
      <c r="BV16" s="460">
        <v>5391253</v>
      </c>
      <c r="BW16" s="461"/>
      <c r="BX16" s="461"/>
      <c r="BY16" s="461"/>
      <c r="BZ16" s="461"/>
      <c r="CA16" s="461"/>
      <c r="CB16" s="461"/>
      <c r="CC16" s="462"/>
      <c r="CD16" s="192"/>
      <c r="CE16" s="492"/>
      <c r="CF16" s="492"/>
      <c r="CG16" s="492"/>
      <c r="CH16" s="492"/>
      <c r="CI16" s="492"/>
      <c r="CJ16" s="492"/>
      <c r="CK16" s="492"/>
      <c r="CL16" s="492"/>
      <c r="CM16" s="492"/>
      <c r="CN16" s="492"/>
      <c r="CO16" s="492"/>
      <c r="CP16" s="492"/>
      <c r="CQ16" s="492"/>
      <c r="CR16" s="492"/>
      <c r="CS16" s="493"/>
      <c r="CT16" s="457"/>
      <c r="CU16" s="458"/>
      <c r="CV16" s="458"/>
      <c r="CW16" s="458"/>
      <c r="CX16" s="458"/>
      <c r="CY16" s="458"/>
      <c r="CZ16" s="458"/>
      <c r="DA16" s="459"/>
      <c r="DB16" s="457"/>
      <c r="DC16" s="458"/>
      <c r="DD16" s="458"/>
      <c r="DE16" s="458"/>
      <c r="DF16" s="458"/>
      <c r="DG16" s="458"/>
      <c r="DH16" s="458"/>
      <c r="DI16" s="459"/>
    </row>
    <row r="17" spans="1:113" ht="18.75" customHeight="1" thickBot="1">
      <c r="A17" s="179"/>
      <c r="B17" s="572"/>
      <c r="C17" s="573"/>
      <c r="D17" s="573"/>
      <c r="E17" s="573"/>
      <c r="F17" s="573"/>
      <c r="G17" s="573"/>
      <c r="H17" s="573"/>
      <c r="I17" s="573"/>
      <c r="J17" s="573"/>
      <c r="K17" s="574"/>
      <c r="L17" s="193"/>
      <c r="M17" s="553" t="s">
        <v>154</v>
      </c>
      <c r="N17" s="554"/>
      <c r="O17" s="554"/>
      <c r="P17" s="554"/>
      <c r="Q17" s="555"/>
      <c r="R17" s="537" t="s">
        <v>152</v>
      </c>
      <c r="S17" s="538"/>
      <c r="T17" s="538"/>
      <c r="U17" s="538"/>
      <c r="V17" s="539"/>
      <c r="W17" s="550" t="s">
        <v>155</v>
      </c>
      <c r="X17" s="446"/>
      <c r="Y17" s="446"/>
      <c r="Z17" s="446"/>
      <c r="AA17" s="446"/>
      <c r="AB17" s="447"/>
      <c r="AC17" s="413">
        <v>9332</v>
      </c>
      <c r="AD17" s="414"/>
      <c r="AE17" s="414"/>
      <c r="AF17" s="414"/>
      <c r="AG17" s="415"/>
      <c r="AH17" s="413">
        <v>9264</v>
      </c>
      <c r="AI17" s="414"/>
      <c r="AJ17" s="414"/>
      <c r="AK17" s="414"/>
      <c r="AL17" s="473"/>
      <c r="AM17" s="517"/>
      <c r="AN17" s="417"/>
      <c r="AO17" s="417"/>
      <c r="AP17" s="417"/>
      <c r="AQ17" s="417"/>
      <c r="AR17" s="417"/>
      <c r="AS17" s="417"/>
      <c r="AT17" s="418"/>
      <c r="AU17" s="518"/>
      <c r="AV17" s="519"/>
      <c r="AW17" s="519"/>
      <c r="AX17" s="519"/>
      <c r="AY17" s="474" t="s">
        <v>156</v>
      </c>
      <c r="AZ17" s="475"/>
      <c r="BA17" s="475"/>
      <c r="BB17" s="475"/>
      <c r="BC17" s="475"/>
      <c r="BD17" s="475"/>
      <c r="BE17" s="475"/>
      <c r="BF17" s="475"/>
      <c r="BG17" s="475"/>
      <c r="BH17" s="475"/>
      <c r="BI17" s="475"/>
      <c r="BJ17" s="475"/>
      <c r="BK17" s="475"/>
      <c r="BL17" s="475"/>
      <c r="BM17" s="476"/>
      <c r="BN17" s="460">
        <v>3745368</v>
      </c>
      <c r="BO17" s="461"/>
      <c r="BP17" s="461"/>
      <c r="BQ17" s="461"/>
      <c r="BR17" s="461"/>
      <c r="BS17" s="461"/>
      <c r="BT17" s="461"/>
      <c r="BU17" s="462"/>
      <c r="BV17" s="460">
        <v>3806427</v>
      </c>
      <c r="BW17" s="461"/>
      <c r="BX17" s="461"/>
      <c r="BY17" s="461"/>
      <c r="BZ17" s="461"/>
      <c r="CA17" s="461"/>
      <c r="CB17" s="461"/>
      <c r="CC17" s="462"/>
      <c r="CD17" s="192"/>
      <c r="CE17" s="492"/>
      <c r="CF17" s="492"/>
      <c r="CG17" s="492"/>
      <c r="CH17" s="492"/>
      <c r="CI17" s="492"/>
      <c r="CJ17" s="492"/>
      <c r="CK17" s="492"/>
      <c r="CL17" s="492"/>
      <c r="CM17" s="492"/>
      <c r="CN17" s="492"/>
      <c r="CO17" s="492"/>
      <c r="CP17" s="492"/>
      <c r="CQ17" s="492"/>
      <c r="CR17" s="492"/>
      <c r="CS17" s="493"/>
      <c r="CT17" s="457"/>
      <c r="CU17" s="458"/>
      <c r="CV17" s="458"/>
      <c r="CW17" s="458"/>
      <c r="CX17" s="458"/>
      <c r="CY17" s="458"/>
      <c r="CZ17" s="458"/>
      <c r="DA17" s="459"/>
      <c r="DB17" s="457"/>
      <c r="DC17" s="458"/>
      <c r="DD17" s="458"/>
      <c r="DE17" s="458"/>
      <c r="DF17" s="458"/>
      <c r="DG17" s="458"/>
      <c r="DH17" s="458"/>
      <c r="DI17" s="459"/>
    </row>
    <row r="18" spans="1:113" ht="18.75" customHeight="1" thickBot="1">
      <c r="A18" s="179"/>
      <c r="B18" s="510" t="s">
        <v>157</v>
      </c>
      <c r="C18" s="511"/>
      <c r="D18" s="511"/>
      <c r="E18" s="512"/>
      <c r="F18" s="512"/>
      <c r="G18" s="512"/>
      <c r="H18" s="512"/>
      <c r="I18" s="512"/>
      <c r="J18" s="512"/>
      <c r="K18" s="512"/>
      <c r="L18" s="513">
        <v>48.64</v>
      </c>
      <c r="M18" s="513"/>
      <c r="N18" s="513"/>
      <c r="O18" s="513"/>
      <c r="P18" s="513"/>
      <c r="Q18" s="513"/>
      <c r="R18" s="514"/>
      <c r="S18" s="514"/>
      <c r="T18" s="514"/>
      <c r="U18" s="514"/>
      <c r="V18" s="515"/>
      <c r="W18" s="531"/>
      <c r="X18" s="532"/>
      <c r="Y18" s="532"/>
      <c r="Z18" s="532"/>
      <c r="AA18" s="532"/>
      <c r="AB18" s="556"/>
      <c r="AC18" s="430">
        <v>72.099999999999994</v>
      </c>
      <c r="AD18" s="431"/>
      <c r="AE18" s="431"/>
      <c r="AF18" s="431"/>
      <c r="AG18" s="516"/>
      <c r="AH18" s="430">
        <v>71.3</v>
      </c>
      <c r="AI18" s="431"/>
      <c r="AJ18" s="431"/>
      <c r="AK18" s="431"/>
      <c r="AL18" s="432"/>
      <c r="AM18" s="517"/>
      <c r="AN18" s="417"/>
      <c r="AO18" s="417"/>
      <c r="AP18" s="417"/>
      <c r="AQ18" s="417"/>
      <c r="AR18" s="417"/>
      <c r="AS18" s="417"/>
      <c r="AT18" s="418"/>
      <c r="AU18" s="518"/>
      <c r="AV18" s="519"/>
      <c r="AW18" s="519"/>
      <c r="AX18" s="519"/>
      <c r="AY18" s="474" t="s">
        <v>158</v>
      </c>
      <c r="AZ18" s="475"/>
      <c r="BA18" s="475"/>
      <c r="BB18" s="475"/>
      <c r="BC18" s="475"/>
      <c r="BD18" s="475"/>
      <c r="BE18" s="475"/>
      <c r="BF18" s="475"/>
      <c r="BG18" s="475"/>
      <c r="BH18" s="475"/>
      <c r="BI18" s="475"/>
      <c r="BJ18" s="475"/>
      <c r="BK18" s="475"/>
      <c r="BL18" s="475"/>
      <c r="BM18" s="476"/>
      <c r="BN18" s="460">
        <v>6074600</v>
      </c>
      <c r="BO18" s="461"/>
      <c r="BP18" s="461"/>
      <c r="BQ18" s="461"/>
      <c r="BR18" s="461"/>
      <c r="BS18" s="461"/>
      <c r="BT18" s="461"/>
      <c r="BU18" s="462"/>
      <c r="BV18" s="460">
        <v>5673361</v>
      </c>
      <c r="BW18" s="461"/>
      <c r="BX18" s="461"/>
      <c r="BY18" s="461"/>
      <c r="BZ18" s="461"/>
      <c r="CA18" s="461"/>
      <c r="CB18" s="461"/>
      <c r="CC18" s="462"/>
      <c r="CD18" s="192"/>
      <c r="CE18" s="492"/>
      <c r="CF18" s="492"/>
      <c r="CG18" s="492"/>
      <c r="CH18" s="492"/>
      <c r="CI18" s="492"/>
      <c r="CJ18" s="492"/>
      <c r="CK18" s="492"/>
      <c r="CL18" s="492"/>
      <c r="CM18" s="492"/>
      <c r="CN18" s="492"/>
      <c r="CO18" s="492"/>
      <c r="CP18" s="492"/>
      <c r="CQ18" s="492"/>
      <c r="CR18" s="492"/>
      <c r="CS18" s="493"/>
      <c r="CT18" s="457"/>
      <c r="CU18" s="458"/>
      <c r="CV18" s="458"/>
      <c r="CW18" s="458"/>
      <c r="CX18" s="458"/>
      <c r="CY18" s="458"/>
      <c r="CZ18" s="458"/>
      <c r="DA18" s="459"/>
      <c r="DB18" s="457"/>
      <c r="DC18" s="458"/>
      <c r="DD18" s="458"/>
      <c r="DE18" s="458"/>
      <c r="DF18" s="458"/>
      <c r="DG18" s="458"/>
      <c r="DH18" s="458"/>
      <c r="DI18" s="459"/>
    </row>
    <row r="19" spans="1:113" ht="18.75" customHeight="1" thickBot="1">
      <c r="A19" s="179"/>
      <c r="B19" s="510" t="s">
        <v>159</v>
      </c>
      <c r="C19" s="511"/>
      <c r="D19" s="511"/>
      <c r="E19" s="512"/>
      <c r="F19" s="512"/>
      <c r="G19" s="512"/>
      <c r="H19" s="512"/>
      <c r="I19" s="512"/>
      <c r="J19" s="512"/>
      <c r="K19" s="512"/>
      <c r="L19" s="520">
        <v>637</v>
      </c>
      <c r="M19" s="520"/>
      <c r="N19" s="520"/>
      <c r="O19" s="520"/>
      <c r="P19" s="520"/>
      <c r="Q19" s="520"/>
      <c r="R19" s="521"/>
      <c r="S19" s="521"/>
      <c r="T19" s="521"/>
      <c r="U19" s="521"/>
      <c r="V19" s="522"/>
      <c r="W19" s="529"/>
      <c r="X19" s="530"/>
      <c r="Y19" s="530"/>
      <c r="Z19" s="530"/>
      <c r="AA19" s="530"/>
      <c r="AB19" s="530"/>
      <c r="AC19" s="533"/>
      <c r="AD19" s="533"/>
      <c r="AE19" s="533"/>
      <c r="AF19" s="533"/>
      <c r="AG19" s="533"/>
      <c r="AH19" s="533"/>
      <c r="AI19" s="533"/>
      <c r="AJ19" s="533"/>
      <c r="AK19" s="533"/>
      <c r="AL19" s="552"/>
      <c r="AM19" s="517"/>
      <c r="AN19" s="417"/>
      <c r="AO19" s="417"/>
      <c r="AP19" s="417"/>
      <c r="AQ19" s="417"/>
      <c r="AR19" s="417"/>
      <c r="AS19" s="417"/>
      <c r="AT19" s="418"/>
      <c r="AU19" s="518"/>
      <c r="AV19" s="519"/>
      <c r="AW19" s="519"/>
      <c r="AX19" s="519"/>
      <c r="AY19" s="474" t="s">
        <v>160</v>
      </c>
      <c r="AZ19" s="475"/>
      <c r="BA19" s="475"/>
      <c r="BB19" s="475"/>
      <c r="BC19" s="475"/>
      <c r="BD19" s="475"/>
      <c r="BE19" s="475"/>
      <c r="BF19" s="475"/>
      <c r="BG19" s="475"/>
      <c r="BH19" s="475"/>
      <c r="BI19" s="475"/>
      <c r="BJ19" s="475"/>
      <c r="BK19" s="475"/>
      <c r="BL19" s="475"/>
      <c r="BM19" s="476"/>
      <c r="BN19" s="460">
        <v>8206312</v>
      </c>
      <c r="BO19" s="461"/>
      <c r="BP19" s="461"/>
      <c r="BQ19" s="461"/>
      <c r="BR19" s="461"/>
      <c r="BS19" s="461"/>
      <c r="BT19" s="461"/>
      <c r="BU19" s="462"/>
      <c r="BV19" s="460">
        <v>7742746</v>
      </c>
      <c r="BW19" s="461"/>
      <c r="BX19" s="461"/>
      <c r="BY19" s="461"/>
      <c r="BZ19" s="461"/>
      <c r="CA19" s="461"/>
      <c r="CB19" s="461"/>
      <c r="CC19" s="462"/>
      <c r="CD19" s="192"/>
      <c r="CE19" s="492"/>
      <c r="CF19" s="492"/>
      <c r="CG19" s="492"/>
      <c r="CH19" s="492"/>
      <c r="CI19" s="492"/>
      <c r="CJ19" s="492"/>
      <c r="CK19" s="492"/>
      <c r="CL19" s="492"/>
      <c r="CM19" s="492"/>
      <c r="CN19" s="492"/>
      <c r="CO19" s="492"/>
      <c r="CP19" s="492"/>
      <c r="CQ19" s="492"/>
      <c r="CR19" s="492"/>
      <c r="CS19" s="493"/>
      <c r="CT19" s="457"/>
      <c r="CU19" s="458"/>
      <c r="CV19" s="458"/>
      <c r="CW19" s="458"/>
      <c r="CX19" s="458"/>
      <c r="CY19" s="458"/>
      <c r="CZ19" s="458"/>
      <c r="DA19" s="459"/>
      <c r="DB19" s="457"/>
      <c r="DC19" s="458"/>
      <c r="DD19" s="458"/>
      <c r="DE19" s="458"/>
      <c r="DF19" s="458"/>
      <c r="DG19" s="458"/>
      <c r="DH19" s="458"/>
      <c r="DI19" s="459"/>
    </row>
    <row r="20" spans="1:113" ht="18.75" customHeight="1" thickBot="1">
      <c r="A20" s="179"/>
      <c r="B20" s="510" t="s">
        <v>161</v>
      </c>
      <c r="C20" s="511"/>
      <c r="D20" s="511"/>
      <c r="E20" s="512"/>
      <c r="F20" s="512"/>
      <c r="G20" s="512"/>
      <c r="H20" s="512"/>
      <c r="I20" s="512"/>
      <c r="J20" s="512"/>
      <c r="K20" s="512"/>
      <c r="L20" s="520">
        <v>12120</v>
      </c>
      <c r="M20" s="520"/>
      <c r="N20" s="520"/>
      <c r="O20" s="520"/>
      <c r="P20" s="520"/>
      <c r="Q20" s="520"/>
      <c r="R20" s="521"/>
      <c r="S20" s="521"/>
      <c r="T20" s="521"/>
      <c r="U20" s="521"/>
      <c r="V20" s="522"/>
      <c r="W20" s="531"/>
      <c r="X20" s="532"/>
      <c r="Y20" s="532"/>
      <c r="Z20" s="532"/>
      <c r="AA20" s="532"/>
      <c r="AB20" s="532"/>
      <c r="AC20" s="523"/>
      <c r="AD20" s="523"/>
      <c r="AE20" s="523"/>
      <c r="AF20" s="523"/>
      <c r="AG20" s="523"/>
      <c r="AH20" s="523"/>
      <c r="AI20" s="523"/>
      <c r="AJ20" s="523"/>
      <c r="AK20" s="523"/>
      <c r="AL20" s="524"/>
      <c r="AM20" s="525"/>
      <c r="AN20" s="422"/>
      <c r="AO20" s="422"/>
      <c r="AP20" s="422"/>
      <c r="AQ20" s="422"/>
      <c r="AR20" s="422"/>
      <c r="AS20" s="422"/>
      <c r="AT20" s="423"/>
      <c r="AU20" s="526"/>
      <c r="AV20" s="527"/>
      <c r="AW20" s="527"/>
      <c r="AX20" s="528"/>
      <c r="AY20" s="474"/>
      <c r="AZ20" s="475"/>
      <c r="BA20" s="475"/>
      <c r="BB20" s="475"/>
      <c r="BC20" s="475"/>
      <c r="BD20" s="475"/>
      <c r="BE20" s="475"/>
      <c r="BF20" s="475"/>
      <c r="BG20" s="475"/>
      <c r="BH20" s="475"/>
      <c r="BI20" s="475"/>
      <c r="BJ20" s="475"/>
      <c r="BK20" s="475"/>
      <c r="BL20" s="475"/>
      <c r="BM20" s="476"/>
      <c r="BN20" s="460"/>
      <c r="BO20" s="461"/>
      <c r="BP20" s="461"/>
      <c r="BQ20" s="461"/>
      <c r="BR20" s="461"/>
      <c r="BS20" s="461"/>
      <c r="BT20" s="461"/>
      <c r="BU20" s="462"/>
      <c r="BV20" s="460"/>
      <c r="BW20" s="461"/>
      <c r="BX20" s="461"/>
      <c r="BY20" s="461"/>
      <c r="BZ20" s="461"/>
      <c r="CA20" s="461"/>
      <c r="CB20" s="461"/>
      <c r="CC20" s="462"/>
      <c r="CD20" s="192"/>
      <c r="CE20" s="492"/>
      <c r="CF20" s="492"/>
      <c r="CG20" s="492"/>
      <c r="CH20" s="492"/>
      <c r="CI20" s="492"/>
      <c r="CJ20" s="492"/>
      <c r="CK20" s="492"/>
      <c r="CL20" s="492"/>
      <c r="CM20" s="492"/>
      <c r="CN20" s="492"/>
      <c r="CO20" s="492"/>
      <c r="CP20" s="492"/>
      <c r="CQ20" s="492"/>
      <c r="CR20" s="492"/>
      <c r="CS20" s="493"/>
      <c r="CT20" s="457"/>
      <c r="CU20" s="458"/>
      <c r="CV20" s="458"/>
      <c r="CW20" s="458"/>
      <c r="CX20" s="458"/>
      <c r="CY20" s="458"/>
      <c r="CZ20" s="458"/>
      <c r="DA20" s="459"/>
      <c r="DB20" s="457"/>
      <c r="DC20" s="458"/>
      <c r="DD20" s="458"/>
      <c r="DE20" s="458"/>
      <c r="DF20" s="458"/>
      <c r="DG20" s="458"/>
      <c r="DH20" s="458"/>
      <c r="DI20" s="459"/>
    </row>
    <row r="21" spans="1:113" ht="18.75" customHeight="1" thickBot="1">
      <c r="A21" s="179"/>
      <c r="B21" s="507" t="s">
        <v>162</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433"/>
      <c r="AZ21" s="434"/>
      <c r="BA21" s="434"/>
      <c r="BB21" s="434"/>
      <c r="BC21" s="434"/>
      <c r="BD21" s="434"/>
      <c r="BE21" s="434"/>
      <c r="BF21" s="434"/>
      <c r="BG21" s="434"/>
      <c r="BH21" s="434"/>
      <c r="BI21" s="434"/>
      <c r="BJ21" s="434"/>
      <c r="BK21" s="434"/>
      <c r="BL21" s="434"/>
      <c r="BM21" s="435"/>
      <c r="BN21" s="494"/>
      <c r="BO21" s="495"/>
      <c r="BP21" s="495"/>
      <c r="BQ21" s="495"/>
      <c r="BR21" s="495"/>
      <c r="BS21" s="495"/>
      <c r="BT21" s="495"/>
      <c r="BU21" s="496"/>
      <c r="BV21" s="494"/>
      <c r="BW21" s="495"/>
      <c r="BX21" s="495"/>
      <c r="BY21" s="495"/>
      <c r="BZ21" s="495"/>
      <c r="CA21" s="495"/>
      <c r="CB21" s="495"/>
      <c r="CC21" s="496"/>
      <c r="CD21" s="192"/>
      <c r="CE21" s="492"/>
      <c r="CF21" s="492"/>
      <c r="CG21" s="492"/>
      <c r="CH21" s="492"/>
      <c r="CI21" s="492"/>
      <c r="CJ21" s="492"/>
      <c r="CK21" s="492"/>
      <c r="CL21" s="492"/>
      <c r="CM21" s="492"/>
      <c r="CN21" s="492"/>
      <c r="CO21" s="492"/>
      <c r="CP21" s="492"/>
      <c r="CQ21" s="492"/>
      <c r="CR21" s="492"/>
      <c r="CS21" s="493"/>
      <c r="CT21" s="457"/>
      <c r="CU21" s="458"/>
      <c r="CV21" s="458"/>
      <c r="CW21" s="458"/>
      <c r="CX21" s="458"/>
      <c r="CY21" s="458"/>
      <c r="CZ21" s="458"/>
      <c r="DA21" s="459"/>
      <c r="DB21" s="457"/>
      <c r="DC21" s="458"/>
      <c r="DD21" s="458"/>
      <c r="DE21" s="458"/>
      <c r="DF21" s="458"/>
      <c r="DG21" s="458"/>
      <c r="DH21" s="458"/>
      <c r="DI21" s="459"/>
    </row>
    <row r="22" spans="1:113" ht="18.75" customHeight="1">
      <c r="A22" s="179"/>
      <c r="B22" s="436" t="s">
        <v>163</v>
      </c>
      <c r="C22" s="437"/>
      <c r="D22" s="438"/>
      <c r="E22" s="445" t="s">
        <v>1</v>
      </c>
      <c r="F22" s="446"/>
      <c r="G22" s="446"/>
      <c r="H22" s="446"/>
      <c r="I22" s="446"/>
      <c r="J22" s="446"/>
      <c r="K22" s="447"/>
      <c r="L22" s="445" t="s">
        <v>164</v>
      </c>
      <c r="M22" s="446"/>
      <c r="N22" s="446"/>
      <c r="O22" s="446"/>
      <c r="P22" s="447"/>
      <c r="Q22" s="451" t="s">
        <v>165</v>
      </c>
      <c r="R22" s="452"/>
      <c r="S22" s="452"/>
      <c r="T22" s="452"/>
      <c r="U22" s="452"/>
      <c r="V22" s="453"/>
      <c r="W22" s="502" t="s">
        <v>166</v>
      </c>
      <c r="X22" s="437"/>
      <c r="Y22" s="438"/>
      <c r="Z22" s="445" t="s">
        <v>1</v>
      </c>
      <c r="AA22" s="446"/>
      <c r="AB22" s="446"/>
      <c r="AC22" s="446"/>
      <c r="AD22" s="446"/>
      <c r="AE22" s="446"/>
      <c r="AF22" s="446"/>
      <c r="AG22" s="447"/>
      <c r="AH22" s="463" t="s">
        <v>167</v>
      </c>
      <c r="AI22" s="446"/>
      <c r="AJ22" s="446"/>
      <c r="AK22" s="446"/>
      <c r="AL22" s="447"/>
      <c r="AM22" s="463" t="s">
        <v>168</v>
      </c>
      <c r="AN22" s="464"/>
      <c r="AO22" s="464"/>
      <c r="AP22" s="464"/>
      <c r="AQ22" s="464"/>
      <c r="AR22" s="465"/>
      <c r="AS22" s="451" t="s">
        <v>165</v>
      </c>
      <c r="AT22" s="452"/>
      <c r="AU22" s="452"/>
      <c r="AV22" s="452"/>
      <c r="AW22" s="452"/>
      <c r="AX22" s="469"/>
      <c r="AY22" s="486" t="s">
        <v>169</v>
      </c>
      <c r="AZ22" s="487"/>
      <c r="BA22" s="487"/>
      <c r="BB22" s="487"/>
      <c r="BC22" s="487"/>
      <c r="BD22" s="487"/>
      <c r="BE22" s="487"/>
      <c r="BF22" s="487"/>
      <c r="BG22" s="487"/>
      <c r="BH22" s="487"/>
      <c r="BI22" s="487"/>
      <c r="BJ22" s="487"/>
      <c r="BK22" s="487"/>
      <c r="BL22" s="487"/>
      <c r="BM22" s="488"/>
      <c r="BN22" s="489">
        <v>8291328</v>
      </c>
      <c r="BO22" s="490"/>
      <c r="BP22" s="490"/>
      <c r="BQ22" s="490"/>
      <c r="BR22" s="490"/>
      <c r="BS22" s="490"/>
      <c r="BT22" s="490"/>
      <c r="BU22" s="491"/>
      <c r="BV22" s="489">
        <v>8306135</v>
      </c>
      <c r="BW22" s="490"/>
      <c r="BX22" s="490"/>
      <c r="BY22" s="490"/>
      <c r="BZ22" s="490"/>
      <c r="CA22" s="490"/>
      <c r="CB22" s="490"/>
      <c r="CC22" s="491"/>
      <c r="CD22" s="192"/>
      <c r="CE22" s="492"/>
      <c r="CF22" s="492"/>
      <c r="CG22" s="492"/>
      <c r="CH22" s="492"/>
      <c r="CI22" s="492"/>
      <c r="CJ22" s="492"/>
      <c r="CK22" s="492"/>
      <c r="CL22" s="492"/>
      <c r="CM22" s="492"/>
      <c r="CN22" s="492"/>
      <c r="CO22" s="492"/>
      <c r="CP22" s="492"/>
      <c r="CQ22" s="492"/>
      <c r="CR22" s="492"/>
      <c r="CS22" s="493"/>
      <c r="CT22" s="457"/>
      <c r="CU22" s="458"/>
      <c r="CV22" s="458"/>
      <c r="CW22" s="458"/>
      <c r="CX22" s="458"/>
      <c r="CY22" s="458"/>
      <c r="CZ22" s="458"/>
      <c r="DA22" s="459"/>
      <c r="DB22" s="457"/>
      <c r="DC22" s="458"/>
      <c r="DD22" s="458"/>
      <c r="DE22" s="458"/>
      <c r="DF22" s="458"/>
      <c r="DG22" s="458"/>
      <c r="DH22" s="458"/>
      <c r="DI22" s="459"/>
    </row>
    <row r="23" spans="1:113" ht="18.75" customHeight="1">
      <c r="A23" s="179"/>
      <c r="B23" s="439"/>
      <c r="C23" s="440"/>
      <c r="D23" s="441"/>
      <c r="E23" s="448"/>
      <c r="F23" s="449"/>
      <c r="G23" s="449"/>
      <c r="H23" s="449"/>
      <c r="I23" s="449"/>
      <c r="J23" s="449"/>
      <c r="K23" s="450"/>
      <c r="L23" s="448"/>
      <c r="M23" s="449"/>
      <c r="N23" s="449"/>
      <c r="O23" s="449"/>
      <c r="P23" s="450"/>
      <c r="Q23" s="454"/>
      <c r="R23" s="455"/>
      <c r="S23" s="455"/>
      <c r="T23" s="455"/>
      <c r="U23" s="455"/>
      <c r="V23" s="456"/>
      <c r="W23" s="503"/>
      <c r="X23" s="440"/>
      <c r="Y23" s="441"/>
      <c r="Z23" s="448"/>
      <c r="AA23" s="449"/>
      <c r="AB23" s="449"/>
      <c r="AC23" s="449"/>
      <c r="AD23" s="449"/>
      <c r="AE23" s="449"/>
      <c r="AF23" s="449"/>
      <c r="AG23" s="450"/>
      <c r="AH23" s="448"/>
      <c r="AI23" s="449"/>
      <c r="AJ23" s="449"/>
      <c r="AK23" s="449"/>
      <c r="AL23" s="450"/>
      <c r="AM23" s="466"/>
      <c r="AN23" s="467"/>
      <c r="AO23" s="467"/>
      <c r="AP23" s="467"/>
      <c r="AQ23" s="467"/>
      <c r="AR23" s="468"/>
      <c r="AS23" s="454"/>
      <c r="AT23" s="455"/>
      <c r="AU23" s="455"/>
      <c r="AV23" s="455"/>
      <c r="AW23" s="455"/>
      <c r="AX23" s="470"/>
      <c r="AY23" s="474" t="s">
        <v>170</v>
      </c>
      <c r="AZ23" s="475"/>
      <c r="BA23" s="475"/>
      <c r="BB23" s="475"/>
      <c r="BC23" s="475"/>
      <c r="BD23" s="475"/>
      <c r="BE23" s="475"/>
      <c r="BF23" s="475"/>
      <c r="BG23" s="475"/>
      <c r="BH23" s="475"/>
      <c r="BI23" s="475"/>
      <c r="BJ23" s="475"/>
      <c r="BK23" s="475"/>
      <c r="BL23" s="475"/>
      <c r="BM23" s="476"/>
      <c r="BN23" s="460">
        <v>7879271</v>
      </c>
      <c r="BO23" s="461"/>
      <c r="BP23" s="461"/>
      <c r="BQ23" s="461"/>
      <c r="BR23" s="461"/>
      <c r="BS23" s="461"/>
      <c r="BT23" s="461"/>
      <c r="BU23" s="462"/>
      <c r="BV23" s="460">
        <v>7913587</v>
      </c>
      <c r="BW23" s="461"/>
      <c r="BX23" s="461"/>
      <c r="BY23" s="461"/>
      <c r="BZ23" s="461"/>
      <c r="CA23" s="461"/>
      <c r="CB23" s="461"/>
      <c r="CC23" s="462"/>
      <c r="CD23" s="192"/>
      <c r="CE23" s="492"/>
      <c r="CF23" s="492"/>
      <c r="CG23" s="492"/>
      <c r="CH23" s="492"/>
      <c r="CI23" s="492"/>
      <c r="CJ23" s="492"/>
      <c r="CK23" s="492"/>
      <c r="CL23" s="492"/>
      <c r="CM23" s="492"/>
      <c r="CN23" s="492"/>
      <c r="CO23" s="492"/>
      <c r="CP23" s="492"/>
      <c r="CQ23" s="492"/>
      <c r="CR23" s="492"/>
      <c r="CS23" s="493"/>
      <c r="CT23" s="457"/>
      <c r="CU23" s="458"/>
      <c r="CV23" s="458"/>
      <c r="CW23" s="458"/>
      <c r="CX23" s="458"/>
      <c r="CY23" s="458"/>
      <c r="CZ23" s="458"/>
      <c r="DA23" s="459"/>
      <c r="DB23" s="457"/>
      <c r="DC23" s="458"/>
      <c r="DD23" s="458"/>
      <c r="DE23" s="458"/>
      <c r="DF23" s="458"/>
      <c r="DG23" s="458"/>
      <c r="DH23" s="458"/>
      <c r="DI23" s="459"/>
    </row>
    <row r="24" spans="1:113" ht="18.75" customHeight="1" thickBot="1">
      <c r="A24" s="179"/>
      <c r="B24" s="439"/>
      <c r="C24" s="440"/>
      <c r="D24" s="441"/>
      <c r="E24" s="416" t="s">
        <v>171</v>
      </c>
      <c r="F24" s="417"/>
      <c r="G24" s="417"/>
      <c r="H24" s="417"/>
      <c r="I24" s="417"/>
      <c r="J24" s="417"/>
      <c r="K24" s="418"/>
      <c r="L24" s="413">
        <v>1</v>
      </c>
      <c r="M24" s="414"/>
      <c r="N24" s="414"/>
      <c r="O24" s="414"/>
      <c r="P24" s="415"/>
      <c r="Q24" s="413">
        <v>7910</v>
      </c>
      <c r="R24" s="414"/>
      <c r="S24" s="414"/>
      <c r="T24" s="414"/>
      <c r="U24" s="414"/>
      <c r="V24" s="415"/>
      <c r="W24" s="503"/>
      <c r="X24" s="440"/>
      <c r="Y24" s="441"/>
      <c r="Z24" s="416" t="s">
        <v>172</v>
      </c>
      <c r="AA24" s="417"/>
      <c r="AB24" s="417"/>
      <c r="AC24" s="417"/>
      <c r="AD24" s="417"/>
      <c r="AE24" s="417"/>
      <c r="AF24" s="417"/>
      <c r="AG24" s="418"/>
      <c r="AH24" s="413">
        <v>159</v>
      </c>
      <c r="AI24" s="414"/>
      <c r="AJ24" s="414"/>
      <c r="AK24" s="414"/>
      <c r="AL24" s="415"/>
      <c r="AM24" s="413">
        <v>473025</v>
      </c>
      <c r="AN24" s="414"/>
      <c r="AO24" s="414"/>
      <c r="AP24" s="414"/>
      <c r="AQ24" s="414"/>
      <c r="AR24" s="415"/>
      <c r="AS24" s="413">
        <v>2975</v>
      </c>
      <c r="AT24" s="414"/>
      <c r="AU24" s="414"/>
      <c r="AV24" s="414"/>
      <c r="AW24" s="414"/>
      <c r="AX24" s="473"/>
      <c r="AY24" s="433" t="s">
        <v>173</v>
      </c>
      <c r="AZ24" s="434"/>
      <c r="BA24" s="434"/>
      <c r="BB24" s="434"/>
      <c r="BC24" s="434"/>
      <c r="BD24" s="434"/>
      <c r="BE24" s="434"/>
      <c r="BF24" s="434"/>
      <c r="BG24" s="434"/>
      <c r="BH24" s="434"/>
      <c r="BI24" s="434"/>
      <c r="BJ24" s="434"/>
      <c r="BK24" s="434"/>
      <c r="BL24" s="434"/>
      <c r="BM24" s="435"/>
      <c r="BN24" s="460">
        <v>3374033</v>
      </c>
      <c r="BO24" s="461"/>
      <c r="BP24" s="461"/>
      <c r="BQ24" s="461"/>
      <c r="BR24" s="461"/>
      <c r="BS24" s="461"/>
      <c r="BT24" s="461"/>
      <c r="BU24" s="462"/>
      <c r="BV24" s="460">
        <v>3352469</v>
      </c>
      <c r="BW24" s="461"/>
      <c r="BX24" s="461"/>
      <c r="BY24" s="461"/>
      <c r="BZ24" s="461"/>
      <c r="CA24" s="461"/>
      <c r="CB24" s="461"/>
      <c r="CC24" s="462"/>
      <c r="CD24" s="192"/>
      <c r="CE24" s="492"/>
      <c r="CF24" s="492"/>
      <c r="CG24" s="492"/>
      <c r="CH24" s="492"/>
      <c r="CI24" s="492"/>
      <c r="CJ24" s="492"/>
      <c r="CK24" s="492"/>
      <c r="CL24" s="492"/>
      <c r="CM24" s="492"/>
      <c r="CN24" s="492"/>
      <c r="CO24" s="492"/>
      <c r="CP24" s="492"/>
      <c r="CQ24" s="492"/>
      <c r="CR24" s="492"/>
      <c r="CS24" s="493"/>
      <c r="CT24" s="457"/>
      <c r="CU24" s="458"/>
      <c r="CV24" s="458"/>
      <c r="CW24" s="458"/>
      <c r="CX24" s="458"/>
      <c r="CY24" s="458"/>
      <c r="CZ24" s="458"/>
      <c r="DA24" s="459"/>
      <c r="DB24" s="457"/>
      <c r="DC24" s="458"/>
      <c r="DD24" s="458"/>
      <c r="DE24" s="458"/>
      <c r="DF24" s="458"/>
      <c r="DG24" s="458"/>
      <c r="DH24" s="458"/>
      <c r="DI24" s="459"/>
    </row>
    <row r="25" spans="1:113" ht="18.75" customHeight="1">
      <c r="A25" s="179"/>
      <c r="B25" s="439"/>
      <c r="C25" s="440"/>
      <c r="D25" s="441"/>
      <c r="E25" s="416" t="s">
        <v>174</v>
      </c>
      <c r="F25" s="417"/>
      <c r="G25" s="417"/>
      <c r="H25" s="417"/>
      <c r="I25" s="417"/>
      <c r="J25" s="417"/>
      <c r="K25" s="418"/>
      <c r="L25" s="413">
        <v>1</v>
      </c>
      <c r="M25" s="414"/>
      <c r="N25" s="414"/>
      <c r="O25" s="414"/>
      <c r="P25" s="415"/>
      <c r="Q25" s="413">
        <v>6390</v>
      </c>
      <c r="R25" s="414"/>
      <c r="S25" s="414"/>
      <c r="T25" s="414"/>
      <c r="U25" s="414"/>
      <c r="V25" s="415"/>
      <c r="W25" s="503"/>
      <c r="X25" s="440"/>
      <c r="Y25" s="441"/>
      <c r="Z25" s="416" t="s">
        <v>175</v>
      </c>
      <c r="AA25" s="417"/>
      <c r="AB25" s="417"/>
      <c r="AC25" s="417"/>
      <c r="AD25" s="417"/>
      <c r="AE25" s="417"/>
      <c r="AF25" s="417"/>
      <c r="AG25" s="418"/>
      <c r="AH25" s="413" t="s">
        <v>138</v>
      </c>
      <c r="AI25" s="414"/>
      <c r="AJ25" s="414"/>
      <c r="AK25" s="414"/>
      <c r="AL25" s="415"/>
      <c r="AM25" s="413" t="s">
        <v>176</v>
      </c>
      <c r="AN25" s="414"/>
      <c r="AO25" s="414"/>
      <c r="AP25" s="414"/>
      <c r="AQ25" s="414"/>
      <c r="AR25" s="415"/>
      <c r="AS25" s="413" t="s">
        <v>177</v>
      </c>
      <c r="AT25" s="414"/>
      <c r="AU25" s="414"/>
      <c r="AV25" s="414"/>
      <c r="AW25" s="414"/>
      <c r="AX25" s="473"/>
      <c r="AY25" s="486" t="s">
        <v>178</v>
      </c>
      <c r="AZ25" s="487"/>
      <c r="BA25" s="487"/>
      <c r="BB25" s="487"/>
      <c r="BC25" s="487"/>
      <c r="BD25" s="487"/>
      <c r="BE25" s="487"/>
      <c r="BF25" s="487"/>
      <c r="BG25" s="487"/>
      <c r="BH25" s="487"/>
      <c r="BI25" s="487"/>
      <c r="BJ25" s="487"/>
      <c r="BK25" s="487"/>
      <c r="BL25" s="487"/>
      <c r="BM25" s="488"/>
      <c r="BN25" s="489">
        <v>1660371</v>
      </c>
      <c r="BO25" s="490"/>
      <c r="BP25" s="490"/>
      <c r="BQ25" s="490"/>
      <c r="BR25" s="490"/>
      <c r="BS25" s="490"/>
      <c r="BT25" s="490"/>
      <c r="BU25" s="491"/>
      <c r="BV25" s="489">
        <v>754644</v>
      </c>
      <c r="BW25" s="490"/>
      <c r="BX25" s="490"/>
      <c r="BY25" s="490"/>
      <c r="BZ25" s="490"/>
      <c r="CA25" s="490"/>
      <c r="CB25" s="490"/>
      <c r="CC25" s="491"/>
      <c r="CD25" s="192"/>
      <c r="CE25" s="492"/>
      <c r="CF25" s="492"/>
      <c r="CG25" s="492"/>
      <c r="CH25" s="492"/>
      <c r="CI25" s="492"/>
      <c r="CJ25" s="492"/>
      <c r="CK25" s="492"/>
      <c r="CL25" s="492"/>
      <c r="CM25" s="492"/>
      <c r="CN25" s="492"/>
      <c r="CO25" s="492"/>
      <c r="CP25" s="492"/>
      <c r="CQ25" s="492"/>
      <c r="CR25" s="492"/>
      <c r="CS25" s="493"/>
      <c r="CT25" s="457"/>
      <c r="CU25" s="458"/>
      <c r="CV25" s="458"/>
      <c r="CW25" s="458"/>
      <c r="CX25" s="458"/>
      <c r="CY25" s="458"/>
      <c r="CZ25" s="458"/>
      <c r="DA25" s="459"/>
      <c r="DB25" s="457"/>
      <c r="DC25" s="458"/>
      <c r="DD25" s="458"/>
      <c r="DE25" s="458"/>
      <c r="DF25" s="458"/>
      <c r="DG25" s="458"/>
      <c r="DH25" s="458"/>
      <c r="DI25" s="459"/>
    </row>
    <row r="26" spans="1:113" ht="18.75" customHeight="1">
      <c r="A26" s="179"/>
      <c r="B26" s="439"/>
      <c r="C26" s="440"/>
      <c r="D26" s="441"/>
      <c r="E26" s="416" t="s">
        <v>179</v>
      </c>
      <c r="F26" s="417"/>
      <c r="G26" s="417"/>
      <c r="H26" s="417"/>
      <c r="I26" s="417"/>
      <c r="J26" s="417"/>
      <c r="K26" s="418"/>
      <c r="L26" s="413">
        <v>1</v>
      </c>
      <c r="M26" s="414"/>
      <c r="N26" s="414"/>
      <c r="O26" s="414"/>
      <c r="P26" s="415"/>
      <c r="Q26" s="413">
        <v>5980</v>
      </c>
      <c r="R26" s="414"/>
      <c r="S26" s="414"/>
      <c r="T26" s="414"/>
      <c r="U26" s="414"/>
      <c r="V26" s="415"/>
      <c r="W26" s="503"/>
      <c r="X26" s="440"/>
      <c r="Y26" s="441"/>
      <c r="Z26" s="416" t="s">
        <v>180</v>
      </c>
      <c r="AA26" s="471"/>
      <c r="AB26" s="471"/>
      <c r="AC26" s="471"/>
      <c r="AD26" s="471"/>
      <c r="AE26" s="471"/>
      <c r="AF26" s="471"/>
      <c r="AG26" s="472"/>
      <c r="AH26" s="413">
        <v>5</v>
      </c>
      <c r="AI26" s="414"/>
      <c r="AJ26" s="414"/>
      <c r="AK26" s="414"/>
      <c r="AL26" s="415"/>
      <c r="AM26" s="413">
        <v>15150</v>
      </c>
      <c r="AN26" s="414"/>
      <c r="AO26" s="414"/>
      <c r="AP26" s="414"/>
      <c r="AQ26" s="414"/>
      <c r="AR26" s="415"/>
      <c r="AS26" s="413">
        <v>3030</v>
      </c>
      <c r="AT26" s="414"/>
      <c r="AU26" s="414"/>
      <c r="AV26" s="414"/>
      <c r="AW26" s="414"/>
      <c r="AX26" s="473"/>
      <c r="AY26" s="500" t="s">
        <v>181</v>
      </c>
      <c r="AZ26" s="420"/>
      <c r="BA26" s="420"/>
      <c r="BB26" s="420"/>
      <c r="BC26" s="420"/>
      <c r="BD26" s="420"/>
      <c r="BE26" s="420"/>
      <c r="BF26" s="420"/>
      <c r="BG26" s="420"/>
      <c r="BH26" s="420"/>
      <c r="BI26" s="420"/>
      <c r="BJ26" s="420"/>
      <c r="BK26" s="420"/>
      <c r="BL26" s="420"/>
      <c r="BM26" s="501"/>
      <c r="BN26" s="460" t="s">
        <v>176</v>
      </c>
      <c r="BO26" s="461"/>
      <c r="BP26" s="461"/>
      <c r="BQ26" s="461"/>
      <c r="BR26" s="461"/>
      <c r="BS26" s="461"/>
      <c r="BT26" s="461"/>
      <c r="BU26" s="462"/>
      <c r="BV26" s="460" t="s">
        <v>176</v>
      </c>
      <c r="BW26" s="461"/>
      <c r="BX26" s="461"/>
      <c r="BY26" s="461"/>
      <c r="BZ26" s="461"/>
      <c r="CA26" s="461"/>
      <c r="CB26" s="461"/>
      <c r="CC26" s="462"/>
      <c r="CD26" s="192"/>
      <c r="CE26" s="492"/>
      <c r="CF26" s="492"/>
      <c r="CG26" s="492"/>
      <c r="CH26" s="492"/>
      <c r="CI26" s="492"/>
      <c r="CJ26" s="492"/>
      <c r="CK26" s="492"/>
      <c r="CL26" s="492"/>
      <c r="CM26" s="492"/>
      <c r="CN26" s="492"/>
      <c r="CO26" s="492"/>
      <c r="CP26" s="492"/>
      <c r="CQ26" s="492"/>
      <c r="CR26" s="492"/>
      <c r="CS26" s="493"/>
      <c r="CT26" s="457"/>
      <c r="CU26" s="458"/>
      <c r="CV26" s="458"/>
      <c r="CW26" s="458"/>
      <c r="CX26" s="458"/>
      <c r="CY26" s="458"/>
      <c r="CZ26" s="458"/>
      <c r="DA26" s="459"/>
      <c r="DB26" s="457"/>
      <c r="DC26" s="458"/>
      <c r="DD26" s="458"/>
      <c r="DE26" s="458"/>
      <c r="DF26" s="458"/>
      <c r="DG26" s="458"/>
      <c r="DH26" s="458"/>
      <c r="DI26" s="459"/>
    </row>
    <row r="27" spans="1:113" ht="18.75" customHeight="1" thickBot="1">
      <c r="A27" s="179"/>
      <c r="B27" s="439"/>
      <c r="C27" s="440"/>
      <c r="D27" s="441"/>
      <c r="E27" s="416" t="s">
        <v>182</v>
      </c>
      <c r="F27" s="417"/>
      <c r="G27" s="417"/>
      <c r="H27" s="417"/>
      <c r="I27" s="417"/>
      <c r="J27" s="417"/>
      <c r="K27" s="418"/>
      <c r="L27" s="413">
        <v>1</v>
      </c>
      <c r="M27" s="414"/>
      <c r="N27" s="414"/>
      <c r="O27" s="414"/>
      <c r="P27" s="415"/>
      <c r="Q27" s="413">
        <v>3500</v>
      </c>
      <c r="R27" s="414"/>
      <c r="S27" s="414"/>
      <c r="T27" s="414"/>
      <c r="U27" s="414"/>
      <c r="V27" s="415"/>
      <c r="W27" s="503"/>
      <c r="X27" s="440"/>
      <c r="Y27" s="441"/>
      <c r="Z27" s="416" t="s">
        <v>183</v>
      </c>
      <c r="AA27" s="417"/>
      <c r="AB27" s="417"/>
      <c r="AC27" s="417"/>
      <c r="AD27" s="417"/>
      <c r="AE27" s="417"/>
      <c r="AF27" s="417"/>
      <c r="AG27" s="418"/>
      <c r="AH27" s="413" t="s">
        <v>176</v>
      </c>
      <c r="AI27" s="414"/>
      <c r="AJ27" s="414"/>
      <c r="AK27" s="414"/>
      <c r="AL27" s="415"/>
      <c r="AM27" s="413" t="s">
        <v>177</v>
      </c>
      <c r="AN27" s="414"/>
      <c r="AO27" s="414"/>
      <c r="AP27" s="414"/>
      <c r="AQ27" s="414"/>
      <c r="AR27" s="415"/>
      <c r="AS27" s="413" t="s">
        <v>177</v>
      </c>
      <c r="AT27" s="414"/>
      <c r="AU27" s="414"/>
      <c r="AV27" s="414"/>
      <c r="AW27" s="414"/>
      <c r="AX27" s="473"/>
      <c r="AY27" s="497" t="s">
        <v>184</v>
      </c>
      <c r="AZ27" s="498"/>
      <c r="BA27" s="498"/>
      <c r="BB27" s="498"/>
      <c r="BC27" s="498"/>
      <c r="BD27" s="498"/>
      <c r="BE27" s="498"/>
      <c r="BF27" s="498"/>
      <c r="BG27" s="498"/>
      <c r="BH27" s="498"/>
      <c r="BI27" s="498"/>
      <c r="BJ27" s="498"/>
      <c r="BK27" s="498"/>
      <c r="BL27" s="498"/>
      <c r="BM27" s="499"/>
      <c r="BN27" s="494">
        <v>315115</v>
      </c>
      <c r="BO27" s="495"/>
      <c r="BP27" s="495"/>
      <c r="BQ27" s="495"/>
      <c r="BR27" s="495"/>
      <c r="BS27" s="495"/>
      <c r="BT27" s="495"/>
      <c r="BU27" s="496"/>
      <c r="BV27" s="494">
        <v>315115</v>
      </c>
      <c r="BW27" s="495"/>
      <c r="BX27" s="495"/>
      <c r="BY27" s="495"/>
      <c r="BZ27" s="495"/>
      <c r="CA27" s="495"/>
      <c r="CB27" s="495"/>
      <c r="CC27" s="496"/>
      <c r="CD27" s="194"/>
      <c r="CE27" s="492"/>
      <c r="CF27" s="492"/>
      <c r="CG27" s="492"/>
      <c r="CH27" s="492"/>
      <c r="CI27" s="492"/>
      <c r="CJ27" s="492"/>
      <c r="CK27" s="492"/>
      <c r="CL27" s="492"/>
      <c r="CM27" s="492"/>
      <c r="CN27" s="492"/>
      <c r="CO27" s="492"/>
      <c r="CP27" s="492"/>
      <c r="CQ27" s="492"/>
      <c r="CR27" s="492"/>
      <c r="CS27" s="493"/>
      <c r="CT27" s="457"/>
      <c r="CU27" s="458"/>
      <c r="CV27" s="458"/>
      <c r="CW27" s="458"/>
      <c r="CX27" s="458"/>
      <c r="CY27" s="458"/>
      <c r="CZ27" s="458"/>
      <c r="DA27" s="459"/>
      <c r="DB27" s="457"/>
      <c r="DC27" s="458"/>
      <c r="DD27" s="458"/>
      <c r="DE27" s="458"/>
      <c r="DF27" s="458"/>
      <c r="DG27" s="458"/>
      <c r="DH27" s="458"/>
      <c r="DI27" s="459"/>
    </row>
    <row r="28" spans="1:113" ht="18.75" customHeight="1">
      <c r="A28" s="179"/>
      <c r="B28" s="439"/>
      <c r="C28" s="440"/>
      <c r="D28" s="441"/>
      <c r="E28" s="416" t="s">
        <v>185</v>
      </c>
      <c r="F28" s="417"/>
      <c r="G28" s="417"/>
      <c r="H28" s="417"/>
      <c r="I28" s="417"/>
      <c r="J28" s="417"/>
      <c r="K28" s="418"/>
      <c r="L28" s="413">
        <v>1</v>
      </c>
      <c r="M28" s="414"/>
      <c r="N28" s="414"/>
      <c r="O28" s="414"/>
      <c r="P28" s="415"/>
      <c r="Q28" s="413">
        <v>3100</v>
      </c>
      <c r="R28" s="414"/>
      <c r="S28" s="414"/>
      <c r="T28" s="414"/>
      <c r="U28" s="414"/>
      <c r="V28" s="415"/>
      <c r="W28" s="503"/>
      <c r="X28" s="440"/>
      <c r="Y28" s="441"/>
      <c r="Z28" s="416" t="s">
        <v>186</v>
      </c>
      <c r="AA28" s="417"/>
      <c r="AB28" s="417"/>
      <c r="AC28" s="417"/>
      <c r="AD28" s="417"/>
      <c r="AE28" s="417"/>
      <c r="AF28" s="417"/>
      <c r="AG28" s="418"/>
      <c r="AH28" s="413" t="s">
        <v>176</v>
      </c>
      <c r="AI28" s="414"/>
      <c r="AJ28" s="414"/>
      <c r="AK28" s="414"/>
      <c r="AL28" s="415"/>
      <c r="AM28" s="413" t="s">
        <v>176</v>
      </c>
      <c r="AN28" s="414"/>
      <c r="AO28" s="414"/>
      <c r="AP28" s="414"/>
      <c r="AQ28" s="414"/>
      <c r="AR28" s="415"/>
      <c r="AS28" s="413" t="s">
        <v>177</v>
      </c>
      <c r="AT28" s="414"/>
      <c r="AU28" s="414"/>
      <c r="AV28" s="414"/>
      <c r="AW28" s="414"/>
      <c r="AX28" s="473"/>
      <c r="AY28" s="477" t="s">
        <v>187</v>
      </c>
      <c r="AZ28" s="478"/>
      <c r="BA28" s="478"/>
      <c r="BB28" s="479"/>
      <c r="BC28" s="486" t="s">
        <v>48</v>
      </c>
      <c r="BD28" s="487"/>
      <c r="BE28" s="487"/>
      <c r="BF28" s="487"/>
      <c r="BG28" s="487"/>
      <c r="BH28" s="487"/>
      <c r="BI28" s="487"/>
      <c r="BJ28" s="487"/>
      <c r="BK28" s="487"/>
      <c r="BL28" s="487"/>
      <c r="BM28" s="488"/>
      <c r="BN28" s="489">
        <v>1694569</v>
      </c>
      <c r="BO28" s="490"/>
      <c r="BP28" s="490"/>
      <c r="BQ28" s="490"/>
      <c r="BR28" s="490"/>
      <c r="BS28" s="490"/>
      <c r="BT28" s="490"/>
      <c r="BU28" s="491"/>
      <c r="BV28" s="489">
        <v>1692236</v>
      </c>
      <c r="BW28" s="490"/>
      <c r="BX28" s="490"/>
      <c r="BY28" s="490"/>
      <c r="BZ28" s="490"/>
      <c r="CA28" s="490"/>
      <c r="CB28" s="490"/>
      <c r="CC28" s="491"/>
      <c r="CD28" s="192"/>
      <c r="CE28" s="492"/>
      <c r="CF28" s="492"/>
      <c r="CG28" s="492"/>
      <c r="CH28" s="492"/>
      <c r="CI28" s="492"/>
      <c r="CJ28" s="492"/>
      <c r="CK28" s="492"/>
      <c r="CL28" s="492"/>
      <c r="CM28" s="492"/>
      <c r="CN28" s="492"/>
      <c r="CO28" s="492"/>
      <c r="CP28" s="492"/>
      <c r="CQ28" s="492"/>
      <c r="CR28" s="492"/>
      <c r="CS28" s="493"/>
      <c r="CT28" s="457"/>
      <c r="CU28" s="458"/>
      <c r="CV28" s="458"/>
      <c r="CW28" s="458"/>
      <c r="CX28" s="458"/>
      <c r="CY28" s="458"/>
      <c r="CZ28" s="458"/>
      <c r="DA28" s="459"/>
      <c r="DB28" s="457"/>
      <c r="DC28" s="458"/>
      <c r="DD28" s="458"/>
      <c r="DE28" s="458"/>
      <c r="DF28" s="458"/>
      <c r="DG28" s="458"/>
      <c r="DH28" s="458"/>
      <c r="DI28" s="459"/>
    </row>
    <row r="29" spans="1:113" ht="18.75" customHeight="1">
      <c r="A29" s="179"/>
      <c r="B29" s="439"/>
      <c r="C29" s="440"/>
      <c r="D29" s="441"/>
      <c r="E29" s="416" t="s">
        <v>188</v>
      </c>
      <c r="F29" s="417"/>
      <c r="G29" s="417"/>
      <c r="H29" s="417"/>
      <c r="I29" s="417"/>
      <c r="J29" s="417"/>
      <c r="K29" s="418"/>
      <c r="L29" s="413">
        <v>11</v>
      </c>
      <c r="M29" s="414"/>
      <c r="N29" s="414"/>
      <c r="O29" s="414"/>
      <c r="P29" s="415"/>
      <c r="Q29" s="413">
        <v>2890</v>
      </c>
      <c r="R29" s="414"/>
      <c r="S29" s="414"/>
      <c r="T29" s="414"/>
      <c r="U29" s="414"/>
      <c r="V29" s="415"/>
      <c r="W29" s="504"/>
      <c r="X29" s="505"/>
      <c r="Y29" s="506"/>
      <c r="Z29" s="416" t="s">
        <v>189</v>
      </c>
      <c r="AA29" s="417"/>
      <c r="AB29" s="417"/>
      <c r="AC29" s="417"/>
      <c r="AD29" s="417"/>
      <c r="AE29" s="417"/>
      <c r="AF29" s="417"/>
      <c r="AG29" s="418"/>
      <c r="AH29" s="413">
        <v>159</v>
      </c>
      <c r="AI29" s="414"/>
      <c r="AJ29" s="414"/>
      <c r="AK29" s="414"/>
      <c r="AL29" s="415"/>
      <c r="AM29" s="413">
        <v>473025</v>
      </c>
      <c r="AN29" s="414"/>
      <c r="AO29" s="414"/>
      <c r="AP29" s="414"/>
      <c r="AQ29" s="414"/>
      <c r="AR29" s="415"/>
      <c r="AS29" s="413">
        <v>2975</v>
      </c>
      <c r="AT29" s="414"/>
      <c r="AU29" s="414"/>
      <c r="AV29" s="414"/>
      <c r="AW29" s="414"/>
      <c r="AX29" s="473"/>
      <c r="AY29" s="480"/>
      <c r="AZ29" s="481"/>
      <c r="BA29" s="481"/>
      <c r="BB29" s="482"/>
      <c r="BC29" s="474" t="s">
        <v>190</v>
      </c>
      <c r="BD29" s="475"/>
      <c r="BE29" s="475"/>
      <c r="BF29" s="475"/>
      <c r="BG29" s="475"/>
      <c r="BH29" s="475"/>
      <c r="BI29" s="475"/>
      <c r="BJ29" s="475"/>
      <c r="BK29" s="475"/>
      <c r="BL29" s="475"/>
      <c r="BM29" s="476"/>
      <c r="BN29" s="460">
        <v>632431</v>
      </c>
      <c r="BO29" s="461"/>
      <c r="BP29" s="461"/>
      <c r="BQ29" s="461"/>
      <c r="BR29" s="461"/>
      <c r="BS29" s="461"/>
      <c r="BT29" s="461"/>
      <c r="BU29" s="462"/>
      <c r="BV29" s="460">
        <v>521346</v>
      </c>
      <c r="BW29" s="461"/>
      <c r="BX29" s="461"/>
      <c r="BY29" s="461"/>
      <c r="BZ29" s="461"/>
      <c r="CA29" s="461"/>
      <c r="CB29" s="461"/>
      <c r="CC29" s="462"/>
      <c r="CD29" s="194"/>
      <c r="CE29" s="492"/>
      <c r="CF29" s="492"/>
      <c r="CG29" s="492"/>
      <c r="CH29" s="492"/>
      <c r="CI29" s="492"/>
      <c r="CJ29" s="492"/>
      <c r="CK29" s="492"/>
      <c r="CL29" s="492"/>
      <c r="CM29" s="492"/>
      <c r="CN29" s="492"/>
      <c r="CO29" s="492"/>
      <c r="CP29" s="492"/>
      <c r="CQ29" s="492"/>
      <c r="CR29" s="492"/>
      <c r="CS29" s="493"/>
      <c r="CT29" s="457"/>
      <c r="CU29" s="458"/>
      <c r="CV29" s="458"/>
      <c r="CW29" s="458"/>
      <c r="CX29" s="458"/>
      <c r="CY29" s="458"/>
      <c r="CZ29" s="458"/>
      <c r="DA29" s="459"/>
      <c r="DB29" s="457"/>
      <c r="DC29" s="458"/>
      <c r="DD29" s="458"/>
      <c r="DE29" s="458"/>
      <c r="DF29" s="458"/>
      <c r="DG29" s="458"/>
      <c r="DH29" s="458"/>
      <c r="DI29" s="459"/>
    </row>
    <row r="30" spans="1:113" ht="18.75" customHeight="1" thickBot="1">
      <c r="A30" s="179"/>
      <c r="B30" s="442"/>
      <c r="C30" s="443"/>
      <c r="D30" s="444"/>
      <c r="E30" s="421"/>
      <c r="F30" s="422"/>
      <c r="G30" s="422"/>
      <c r="H30" s="422"/>
      <c r="I30" s="422"/>
      <c r="J30" s="422"/>
      <c r="K30" s="423"/>
      <c r="L30" s="424"/>
      <c r="M30" s="425"/>
      <c r="N30" s="425"/>
      <c r="O30" s="425"/>
      <c r="P30" s="426"/>
      <c r="Q30" s="424"/>
      <c r="R30" s="425"/>
      <c r="S30" s="425"/>
      <c r="T30" s="425"/>
      <c r="U30" s="425"/>
      <c r="V30" s="426"/>
      <c r="W30" s="427" t="s">
        <v>191</v>
      </c>
      <c r="X30" s="428"/>
      <c r="Y30" s="428"/>
      <c r="Z30" s="428"/>
      <c r="AA30" s="428"/>
      <c r="AB30" s="428"/>
      <c r="AC30" s="428"/>
      <c r="AD30" s="428"/>
      <c r="AE30" s="428"/>
      <c r="AF30" s="428"/>
      <c r="AG30" s="429"/>
      <c r="AH30" s="430">
        <v>98.7</v>
      </c>
      <c r="AI30" s="431"/>
      <c r="AJ30" s="431"/>
      <c r="AK30" s="431"/>
      <c r="AL30" s="431"/>
      <c r="AM30" s="431"/>
      <c r="AN30" s="431"/>
      <c r="AO30" s="431"/>
      <c r="AP30" s="431"/>
      <c r="AQ30" s="431"/>
      <c r="AR30" s="431"/>
      <c r="AS30" s="431"/>
      <c r="AT30" s="431"/>
      <c r="AU30" s="431"/>
      <c r="AV30" s="431"/>
      <c r="AW30" s="431"/>
      <c r="AX30" s="432"/>
      <c r="AY30" s="483"/>
      <c r="AZ30" s="484"/>
      <c r="BA30" s="484"/>
      <c r="BB30" s="485"/>
      <c r="BC30" s="433" t="s">
        <v>50</v>
      </c>
      <c r="BD30" s="434"/>
      <c r="BE30" s="434"/>
      <c r="BF30" s="434"/>
      <c r="BG30" s="434"/>
      <c r="BH30" s="434"/>
      <c r="BI30" s="434"/>
      <c r="BJ30" s="434"/>
      <c r="BK30" s="434"/>
      <c r="BL30" s="434"/>
      <c r="BM30" s="435"/>
      <c r="BN30" s="494">
        <v>2333498</v>
      </c>
      <c r="BO30" s="495"/>
      <c r="BP30" s="495"/>
      <c r="BQ30" s="495"/>
      <c r="BR30" s="495"/>
      <c r="BS30" s="495"/>
      <c r="BT30" s="495"/>
      <c r="BU30" s="496"/>
      <c r="BV30" s="494">
        <v>1717167</v>
      </c>
      <c r="BW30" s="495"/>
      <c r="BX30" s="495"/>
      <c r="BY30" s="495"/>
      <c r="BZ30" s="495"/>
      <c r="CA30" s="495"/>
      <c r="CB30" s="495"/>
      <c r="CC30" s="496"/>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c r="A31" s="179"/>
      <c r="B31" s="201"/>
      <c r="DI31" s="202"/>
    </row>
    <row r="32" spans="1:113" ht="13.5" customHeight="1">
      <c r="A32" s="179"/>
      <c r="B32" s="203"/>
      <c r="C32" s="419" t="s">
        <v>192</v>
      </c>
      <c r="D32" s="419"/>
      <c r="E32" s="419"/>
      <c r="F32" s="419"/>
      <c r="G32" s="419"/>
      <c r="H32" s="419"/>
      <c r="I32" s="419"/>
      <c r="J32" s="419"/>
      <c r="K32" s="419"/>
      <c r="L32" s="419"/>
      <c r="M32" s="419"/>
      <c r="N32" s="419"/>
      <c r="O32" s="419"/>
      <c r="P32" s="419"/>
      <c r="Q32" s="419"/>
      <c r="R32" s="419"/>
      <c r="S32" s="419"/>
      <c r="U32" s="420" t="s">
        <v>193</v>
      </c>
      <c r="V32" s="420"/>
      <c r="W32" s="420"/>
      <c r="X32" s="420"/>
      <c r="Y32" s="420"/>
      <c r="Z32" s="420"/>
      <c r="AA32" s="420"/>
      <c r="AB32" s="420"/>
      <c r="AC32" s="420"/>
      <c r="AD32" s="420"/>
      <c r="AE32" s="420"/>
      <c r="AF32" s="420"/>
      <c r="AG32" s="420"/>
      <c r="AH32" s="420"/>
      <c r="AI32" s="420"/>
      <c r="AJ32" s="420"/>
      <c r="AK32" s="420"/>
      <c r="AM32" s="420" t="s">
        <v>194</v>
      </c>
      <c r="AN32" s="420"/>
      <c r="AO32" s="420"/>
      <c r="AP32" s="420"/>
      <c r="AQ32" s="420"/>
      <c r="AR32" s="420"/>
      <c r="AS32" s="420"/>
      <c r="AT32" s="420"/>
      <c r="AU32" s="420"/>
      <c r="AV32" s="420"/>
      <c r="AW32" s="420"/>
      <c r="AX32" s="420"/>
      <c r="AY32" s="420"/>
      <c r="AZ32" s="420"/>
      <c r="BA32" s="420"/>
      <c r="BB32" s="420"/>
      <c r="BC32" s="420"/>
      <c r="BE32" s="420" t="s">
        <v>195</v>
      </c>
      <c r="BF32" s="420"/>
      <c r="BG32" s="420"/>
      <c r="BH32" s="420"/>
      <c r="BI32" s="420"/>
      <c r="BJ32" s="420"/>
      <c r="BK32" s="420"/>
      <c r="BL32" s="420"/>
      <c r="BM32" s="420"/>
      <c r="BN32" s="420"/>
      <c r="BO32" s="420"/>
      <c r="BP32" s="420"/>
      <c r="BQ32" s="420"/>
      <c r="BR32" s="420"/>
      <c r="BS32" s="420"/>
      <c r="BT32" s="420"/>
      <c r="BU32" s="420"/>
      <c r="BW32" s="420" t="s">
        <v>196</v>
      </c>
      <c r="BX32" s="420"/>
      <c r="BY32" s="420"/>
      <c r="BZ32" s="420"/>
      <c r="CA32" s="420"/>
      <c r="CB32" s="420"/>
      <c r="CC32" s="420"/>
      <c r="CD32" s="420"/>
      <c r="CE32" s="420"/>
      <c r="CF32" s="420"/>
      <c r="CG32" s="420"/>
      <c r="CH32" s="420"/>
      <c r="CI32" s="420"/>
      <c r="CJ32" s="420"/>
      <c r="CK32" s="420"/>
      <c r="CL32" s="420"/>
      <c r="CM32" s="420"/>
      <c r="CO32" s="420" t="s">
        <v>197</v>
      </c>
      <c r="CP32" s="420"/>
      <c r="CQ32" s="420"/>
      <c r="CR32" s="420"/>
      <c r="CS32" s="420"/>
      <c r="CT32" s="420"/>
      <c r="CU32" s="420"/>
      <c r="CV32" s="420"/>
      <c r="CW32" s="420"/>
      <c r="CX32" s="420"/>
      <c r="CY32" s="420"/>
      <c r="CZ32" s="420"/>
      <c r="DA32" s="420"/>
      <c r="DB32" s="420"/>
      <c r="DC32" s="420"/>
      <c r="DD32" s="420"/>
      <c r="DE32" s="420"/>
      <c r="DI32" s="202"/>
    </row>
    <row r="33" spans="1:113" ht="13.5" customHeight="1">
      <c r="A33" s="179"/>
      <c r="B33" s="203"/>
      <c r="C33" s="412" t="s">
        <v>198</v>
      </c>
      <c r="D33" s="412"/>
      <c r="E33" s="411" t="s">
        <v>199</v>
      </c>
      <c r="F33" s="411"/>
      <c r="G33" s="411"/>
      <c r="H33" s="411"/>
      <c r="I33" s="411"/>
      <c r="J33" s="411"/>
      <c r="K33" s="411"/>
      <c r="L33" s="411"/>
      <c r="M33" s="411"/>
      <c r="N33" s="411"/>
      <c r="O33" s="411"/>
      <c r="P33" s="411"/>
      <c r="Q33" s="411"/>
      <c r="R33" s="411"/>
      <c r="S33" s="411"/>
      <c r="T33" s="204"/>
      <c r="U33" s="412" t="s">
        <v>200</v>
      </c>
      <c r="V33" s="412"/>
      <c r="W33" s="411" t="s">
        <v>199</v>
      </c>
      <c r="X33" s="411"/>
      <c r="Y33" s="411"/>
      <c r="Z33" s="411"/>
      <c r="AA33" s="411"/>
      <c r="AB33" s="411"/>
      <c r="AC33" s="411"/>
      <c r="AD33" s="411"/>
      <c r="AE33" s="411"/>
      <c r="AF33" s="411"/>
      <c r="AG33" s="411"/>
      <c r="AH33" s="411"/>
      <c r="AI33" s="411"/>
      <c r="AJ33" s="411"/>
      <c r="AK33" s="411"/>
      <c r="AL33" s="204"/>
      <c r="AM33" s="412" t="s">
        <v>200</v>
      </c>
      <c r="AN33" s="412"/>
      <c r="AO33" s="411" t="s">
        <v>201</v>
      </c>
      <c r="AP33" s="411"/>
      <c r="AQ33" s="411"/>
      <c r="AR33" s="411"/>
      <c r="AS33" s="411"/>
      <c r="AT33" s="411"/>
      <c r="AU33" s="411"/>
      <c r="AV33" s="411"/>
      <c r="AW33" s="411"/>
      <c r="AX33" s="411"/>
      <c r="AY33" s="411"/>
      <c r="AZ33" s="411"/>
      <c r="BA33" s="411"/>
      <c r="BB33" s="411"/>
      <c r="BC33" s="411"/>
      <c r="BD33" s="205"/>
      <c r="BE33" s="411" t="s">
        <v>202</v>
      </c>
      <c r="BF33" s="411"/>
      <c r="BG33" s="411" t="s">
        <v>203</v>
      </c>
      <c r="BH33" s="411"/>
      <c r="BI33" s="411"/>
      <c r="BJ33" s="411"/>
      <c r="BK33" s="411"/>
      <c r="BL33" s="411"/>
      <c r="BM33" s="411"/>
      <c r="BN33" s="411"/>
      <c r="BO33" s="411"/>
      <c r="BP33" s="411"/>
      <c r="BQ33" s="411"/>
      <c r="BR33" s="411"/>
      <c r="BS33" s="411"/>
      <c r="BT33" s="411"/>
      <c r="BU33" s="411"/>
      <c r="BV33" s="205"/>
      <c r="BW33" s="412" t="s">
        <v>202</v>
      </c>
      <c r="BX33" s="412"/>
      <c r="BY33" s="411" t="s">
        <v>204</v>
      </c>
      <c r="BZ33" s="411"/>
      <c r="CA33" s="411"/>
      <c r="CB33" s="411"/>
      <c r="CC33" s="411"/>
      <c r="CD33" s="411"/>
      <c r="CE33" s="411"/>
      <c r="CF33" s="411"/>
      <c r="CG33" s="411"/>
      <c r="CH33" s="411"/>
      <c r="CI33" s="411"/>
      <c r="CJ33" s="411"/>
      <c r="CK33" s="411"/>
      <c r="CL33" s="411"/>
      <c r="CM33" s="411"/>
      <c r="CN33" s="204"/>
      <c r="CO33" s="412" t="s">
        <v>200</v>
      </c>
      <c r="CP33" s="412"/>
      <c r="CQ33" s="411" t="s">
        <v>205</v>
      </c>
      <c r="CR33" s="411"/>
      <c r="CS33" s="411"/>
      <c r="CT33" s="411"/>
      <c r="CU33" s="411"/>
      <c r="CV33" s="411"/>
      <c r="CW33" s="411"/>
      <c r="CX33" s="411"/>
      <c r="CY33" s="411"/>
      <c r="CZ33" s="411"/>
      <c r="DA33" s="411"/>
      <c r="DB33" s="411"/>
      <c r="DC33" s="411"/>
      <c r="DD33" s="411"/>
      <c r="DE33" s="411"/>
      <c r="DF33" s="204"/>
      <c r="DG33" s="410" t="s">
        <v>206</v>
      </c>
      <c r="DH33" s="410"/>
      <c r="DI33" s="206"/>
    </row>
    <row r="34" spans="1:113" ht="32.25" customHeight="1">
      <c r="A34" s="179"/>
      <c r="B34" s="203"/>
      <c r="C34" s="408">
        <f>IF(E34="","",1)</f>
        <v>1</v>
      </c>
      <c r="D34" s="408"/>
      <c r="E34" s="409" t="str">
        <f>IF('各会計、関係団体の財政状況及び健全化判断比率'!B7="","",'各会計、関係団体の財政状況及び健全化判断比率'!B7)</f>
        <v>一般会計</v>
      </c>
      <c r="F34" s="409"/>
      <c r="G34" s="409"/>
      <c r="H34" s="409"/>
      <c r="I34" s="409"/>
      <c r="J34" s="409"/>
      <c r="K34" s="409"/>
      <c r="L34" s="409"/>
      <c r="M34" s="409"/>
      <c r="N34" s="409"/>
      <c r="O34" s="409"/>
      <c r="P34" s="409"/>
      <c r="Q34" s="409"/>
      <c r="R34" s="409"/>
      <c r="S34" s="409"/>
      <c r="T34" s="179"/>
      <c r="U34" s="408">
        <f>IF(W34="","",MAX(C34:D43)+1)</f>
        <v>2</v>
      </c>
      <c r="V34" s="408"/>
      <c r="W34" s="409" t="str">
        <f>IF('各会計、関係団体の財政状況及び健全化判断比率'!B28="","",'各会計、関係団体の財政状況及び健全化判断比率'!B28)</f>
        <v>国民健康保険事業特別会計</v>
      </c>
      <c r="X34" s="409"/>
      <c r="Y34" s="409"/>
      <c r="Z34" s="409"/>
      <c r="AA34" s="409"/>
      <c r="AB34" s="409"/>
      <c r="AC34" s="409"/>
      <c r="AD34" s="409"/>
      <c r="AE34" s="409"/>
      <c r="AF34" s="409"/>
      <c r="AG34" s="409"/>
      <c r="AH34" s="409"/>
      <c r="AI34" s="409"/>
      <c r="AJ34" s="409"/>
      <c r="AK34" s="409"/>
      <c r="AL34" s="179"/>
      <c r="AM34" s="408">
        <f>IF(AO34="","",MAX(C34:D43,U34:V43)+1)</f>
        <v>4</v>
      </c>
      <c r="AN34" s="408"/>
      <c r="AO34" s="409" t="str">
        <f>IF('各会計、関係団体の財政状況及び健全化判断比率'!B30="","",'各会計、関係団体の財政状況及び健全化判断比率'!B30)</f>
        <v>水道事業会計</v>
      </c>
      <c r="AP34" s="409"/>
      <c r="AQ34" s="409"/>
      <c r="AR34" s="409"/>
      <c r="AS34" s="409"/>
      <c r="AT34" s="409"/>
      <c r="AU34" s="409"/>
      <c r="AV34" s="409"/>
      <c r="AW34" s="409"/>
      <c r="AX34" s="409"/>
      <c r="AY34" s="409"/>
      <c r="AZ34" s="409"/>
      <c r="BA34" s="409"/>
      <c r="BB34" s="409"/>
      <c r="BC34" s="409"/>
      <c r="BD34" s="179"/>
      <c r="BE34" s="408" t="str">
        <f>IF(BG34="","",MAX(C34:D43,U34:V43,AM34:AN43)+1)</f>
        <v/>
      </c>
      <c r="BF34" s="408"/>
      <c r="BG34" s="409"/>
      <c r="BH34" s="409"/>
      <c r="BI34" s="409"/>
      <c r="BJ34" s="409"/>
      <c r="BK34" s="409"/>
      <c r="BL34" s="409"/>
      <c r="BM34" s="409"/>
      <c r="BN34" s="409"/>
      <c r="BO34" s="409"/>
      <c r="BP34" s="409"/>
      <c r="BQ34" s="409"/>
      <c r="BR34" s="409"/>
      <c r="BS34" s="409"/>
      <c r="BT34" s="409"/>
      <c r="BU34" s="409"/>
      <c r="BV34" s="179"/>
      <c r="BW34" s="408">
        <f>IF(BY34="","",MAX(C34:D43,U34:V43,AM34:AN43,BE34:BF43)+1)</f>
        <v>6</v>
      </c>
      <c r="BX34" s="408"/>
      <c r="BY34" s="409" t="str">
        <f>IF('各会計、関係団体の財政状況及び健全化判断比率'!B68="","",'各会計、関係団体の財政状況及び健全化判断比率'!B68)</f>
        <v>遠賀・中間地域広域行政事務組合（一般会計）</v>
      </c>
      <c r="BZ34" s="409"/>
      <c r="CA34" s="409"/>
      <c r="CB34" s="409"/>
      <c r="CC34" s="409"/>
      <c r="CD34" s="409"/>
      <c r="CE34" s="409"/>
      <c r="CF34" s="409"/>
      <c r="CG34" s="409"/>
      <c r="CH34" s="409"/>
      <c r="CI34" s="409"/>
      <c r="CJ34" s="409"/>
      <c r="CK34" s="409"/>
      <c r="CL34" s="409"/>
      <c r="CM34" s="409"/>
      <c r="CN34" s="179"/>
      <c r="CO34" s="408">
        <f>IF(CQ34="","",MAX(C34:D43,U34:V43,AM34:AN43,BE34:BF43,BW34:BX43)+1)</f>
        <v>15</v>
      </c>
      <c r="CP34" s="408"/>
      <c r="CQ34" s="409" t="str">
        <f>IF('各会計、関係団体の財政状況及び健全化判断比率'!BS7="","",'各会計、関係団体の財政状況及び健全化判断比率'!BS7)</f>
        <v>岡垣町土地開発公社</v>
      </c>
      <c r="CR34" s="409"/>
      <c r="CS34" s="409"/>
      <c r="CT34" s="409"/>
      <c r="CU34" s="409"/>
      <c r="CV34" s="409"/>
      <c r="CW34" s="409"/>
      <c r="CX34" s="409"/>
      <c r="CY34" s="409"/>
      <c r="CZ34" s="409"/>
      <c r="DA34" s="409"/>
      <c r="DB34" s="409"/>
      <c r="DC34" s="409"/>
      <c r="DD34" s="409"/>
      <c r="DE34" s="409"/>
      <c r="DG34" s="406" t="str">
        <f>IF('各会計、関係団体の財政状況及び健全化判断比率'!BR7="","",'各会計、関係団体の財政状況及び健全化判断比率'!BR7)</f>
        <v/>
      </c>
      <c r="DH34" s="406"/>
      <c r="DI34" s="206"/>
    </row>
    <row r="35" spans="1:113" ht="32.25" customHeight="1">
      <c r="A35" s="179"/>
      <c r="B35" s="203"/>
      <c r="C35" s="408" t="str">
        <f>IF(E35="","",C34+1)</f>
        <v/>
      </c>
      <c r="D35" s="408"/>
      <c r="E35" s="409" t="str">
        <f>IF('各会計、関係団体の財政状況及び健全化判断比率'!B8="","",'各会計、関係団体の財政状況及び健全化判断比率'!B8)</f>
        <v/>
      </c>
      <c r="F35" s="409"/>
      <c r="G35" s="409"/>
      <c r="H35" s="409"/>
      <c r="I35" s="409"/>
      <c r="J35" s="409"/>
      <c r="K35" s="409"/>
      <c r="L35" s="409"/>
      <c r="M35" s="409"/>
      <c r="N35" s="409"/>
      <c r="O35" s="409"/>
      <c r="P35" s="409"/>
      <c r="Q35" s="409"/>
      <c r="R35" s="409"/>
      <c r="S35" s="409"/>
      <c r="T35" s="179"/>
      <c r="U35" s="408">
        <f>IF(W35="","",U34+1)</f>
        <v>3</v>
      </c>
      <c r="V35" s="408"/>
      <c r="W35" s="409" t="str">
        <f>IF('各会計、関係団体の財政状況及び健全化判断比率'!B29="","",'各会計、関係団体の財政状況及び健全化判断比率'!B29)</f>
        <v>後期高齢者医療特別会計</v>
      </c>
      <c r="X35" s="409"/>
      <c r="Y35" s="409"/>
      <c r="Z35" s="409"/>
      <c r="AA35" s="409"/>
      <c r="AB35" s="409"/>
      <c r="AC35" s="409"/>
      <c r="AD35" s="409"/>
      <c r="AE35" s="409"/>
      <c r="AF35" s="409"/>
      <c r="AG35" s="409"/>
      <c r="AH35" s="409"/>
      <c r="AI35" s="409"/>
      <c r="AJ35" s="409"/>
      <c r="AK35" s="409"/>
      <c r="AL35" s="179"/>
      <c r="AM35" s="408">
        <f t="shared" ref="AM35:AM43" si="0">IF(AO35="","",AM34+1)</f>
        <v>5</v>
      </c>
      <c r="AN35" s="408"/>
      <c r="AO35" s="409" t="str">
        <f>IF('各会計、関係団体の財政状況及び健全化判断比率'!B31="","",'各会計、関係団体の財政状況及び健全化判断比率'!B31)</f>
        <v>下水道事業会計</v>
      </c>
      <c r="AP35" s="409"/>
      <c r="AQ35" s="409"/>
      <c r="AR35" s="409"/>
      <c r="AS35" s="409"/>
      <c r="AT35" s="409"/>
      <c r="AU35" s="409"/>
      <c r="AV35" s="409"/>
      <c r="AW35" s="409"/>
      <c r="AX35" s="409"/>
      <c r="AY35" s="409"/>
      <c r="AZ35" s="409"/>
      <c r="BA35" s="409"/>
      <c r="BB35" s="409"/>
      <c r="BC35" s="409"/>
      <c r="BD35" s="179"/>
      <c r="BE35" s="408" t="str">
        <f t="shared" ref="BE35:BE43" si="1">IF(BG35="","",BE34+1)</f>
        <v/>
      </c>
      <c r="BF35" s="408"/>
      <c r="BG35" s="409"/>
      <c r="BH35" s="409"/>
      <c r="BI35" s="409"/>
      <c r="BJ35" s="409"/>
      <c r="BK35" s="409"/>
      <c r="BL35" s="409"/>
      <c r="BM35" s="409"/>
      <c r="BN35" s="409"/>
      <c r="BO35" s="409"/>
      <c r="BP35" s="409"/>
      <c r="BQ35" s="409"/>
      <c r="BR35" s="409"/>
      <c r="BS35" s="409"/>
      <c r="BT35" s="409"/>
      <c r="BU35" s="409"/>
      <c r="BV35" s="179"/>
      <c r="BW35" s="408">
        <f t="shared" ref="BW35:BW43" si="2">IF(BY35="","",BW34+1)</f>
        <v>7</v>
      </c>
      <c r="BX35" s="408"/>
      <c r="BY35" s="409" t="str">
        <f>IF('各会計、関係団体の財政状況及び健全化判断比率'!B69="","",'各会計、関係団体の財政状況及び健全化判断比率'!B69)</f>
        <v>福岡県介護保険広域連合（一般会計）</v>
      </c>
      <c r="BZ35" s="409"/>
      <c r="CA35" s="409"/>
      <c r="CB35" s="409"/>
      <c r="CC35" s="409"/>
      <c r="CD35" s="409"/>
      <c r="CE35" s="409"/>
      <c r="CF35" s="409"/>
      <c r="CG35" s="409"/>
      <c r="CH35" s="409"/>
      <c r="CI35" s="409"/>
      <c r="CJ35" s="409"/>
      <c r="CK35" s="409"/>
      <c r="CL35" s="409"/>
      <c r="CM35" s="409"/>
      <c r="CN35" s="179"/>
      <c r="CO35" s="408">
        <f t="shared" ref="CO35:CO43" si="3">IF(CQ35="","",CO34+1)</f>
        <v>16</v>
      </c>
      <c r="CP35" s="408"/>
      <c r="CQ35" s="409" t="str">
        <f>IF('各会計、関係団体の財政状況及び健全化判断比率'!BS8="","",'各会計、関係団体の財政状況及び健全化判断比率'!BS8)</f>
        <v>岡垣サンリーアイ文化スポーツ振興財団</v>
      </c>
      <c r="CR35" s="409"/>
      <c r="CS35" s="409"/>
      <c r="CT35" s="409"/>
      <c r="CU35" s="409"/>
      <c r="CV35" s="409"/>
      <c r="CW35" s="409"/>
      <c r="CX35" s="409"/>
      <c r="CY35" s="409"/>
      <c r="CZ35" s="409"/>
      <c r="DA35" s="409"/>
      <c r="DB35" s="409"/>
      <c r="DC35" s="409"/>
      <c r="DD35" s="409"/>
      <c r="DE35" s="409"/>
      <c r="DG35" s="406" t="str">
        <f>IF('各会計、関係団体の財政状況及び健全化判断比率'!BR8="","",'各会計、関係団体の財政状況及び健全化判断比率'!BR8)</f>
        <v/>
      </c>
      <c r="DH35" s="406"/>
      <c r="DI35" s="206"/>
    </row>
    <row r="36" spans="1:113" ht="32.25" customHeight="1">
      <c r="A36" s="179"/>
      <c r="B36" s="203"/>
      <c r="C36" s="408" t="str">
        <f>IF(E36="","",C35+1)</f>
        <v/>
      </c>
      <c r="D36" s="408"/>
      <c r="E36" s="409" t="str">
        <f>IF('各会計、関係団体の財政状況及び健全化判断比率'!B9="","",'各会計、関係団体の財政状況及び健全化判断比率'!B9)</f>
        <v/>
      </c>
      <c r="F36" s="409"/>
      <c r="G36" s="409"/>
      <c r="H36" s="409"/>
      <c r="I36" s="409"/>
      <c r="J36" s="409"/>
      <c r="K36" s="409"/>
      <c r="L36" s="409"/>
      <c r="M36" s="409"/>
      <c r="N36" s="409"/>
      <c r="O36" s="409"/>
      <c r="P36" s="409"/>
      <c r="Q36" s="409"/>
      <c r="R36" s="409"/>
      <c r="S36" s="409"/>
      <c r="T36" s="179"/>
      <c r="U36" s="408" t="str">
        <f t="shared" ref="U36:U43" si="4">IF(W36="","",U35+1)</f>
        <v/>
      </c>
      <c r="V36" s="408"/>
      <c r="W36" s="409"/>
      <c r="X36" s="409"/>
      <c r="Y36" s="409"/>
      <c r="Z36" s="409"/>
      <c r="AA36" s="409"/>
      <c r="AB36" s="409"/>
      <c r="AC36" s="409"/>
      <c r="AD36" s="409"/>
      <c r="AE36" s="409"/>
      <c r="AF36" s="409"/>
      <c r="AG36" s="409"/>
      <c r="AH36" s="409"/>
      <c r="AI36" s="409"/>
      <c r="AJ36" s="409"/>
      <c r="AK36" s="409"/>
      <c r="AL36" s="179"/>
      <c r="AM36" s="408" t="str">
        <f t="shared" si="0"/>
        <v/>
      </c>
      <c r="AN36" s="408"/>
      <c r="AO36" s="409"/>
      <c r="AP36" s="409"/>
      <c r="AQ36" s="409"/>
      <c r="AR36" s="409"/>
      <c r="AS36" s="409"/>
      <c r="AT36" s="409"/>
      <c r="AU36" s="409"/>
      <c r="AV36" s="409"/>
      <c r="AW36" s="409"/>
      <c r="AX36" s="409"/>
      <c r="AY36" s="409"/>
      <c r="AZ36" s="409"/>
      <c r="BA36" s="409"/>
      <c r="BB36" s="409"/>
      <c r="BC36" s="409"/>
      <c r="BD36" s="179"/>
      <c r="BE36" s="408" t="str">
        <f t="shared" si="1"/>
        <v/>
      </c>
      <c r="BF36" s="408"/>
      <c r="BG36" s="409"/>
      <c r="BH36" s="409"/>
      <c r="BI36" s="409"/>
      <c r="BJ36" s="409"/>
      <c r="BK36" s="409"/>
      <c r="BL36" s="409"/>
      <c r="BM36" s="409"/>
      <c r="BN36" s="409"/>
      <c r="BO36" s="409"/>
      <c r="BP36" s="409"/>
      <c r="BQ36" s="409"/>
      <c r="BR36" s="409"/>
      <c r="BS36" s="409"/>
      <c r="BT36" s="409"/>
      <c r="BU36" s="409"/>
      <c r="BV36" s="179"/>
      <c r="BW36" s="408">
        <f t="shared" si="2"/>
        <v>8</v>
      </c>
      <c r="BX36" s="408"/>
      <c r="BY36" s="409" t="str">
        <f>IF('各会計、関係団体の財政状況及び健全化判断比率'!B70="","",'各会計、関係団体の財政状況及び健全化判断比率'!B70)</f>
        <v>福岡県介護保険広域連合（介護保険事業特別会計）</v>
      </c>
      <c r="BZ36" s="409"/>
      <c r="CA36" s="409"/>
      <c r="CB36" s="409"/>
      <c r="CC36" s="409"/>
      <c r="CD36" s="409"/>
      <c r="CE36" s="409"/>
      <c r="CF36" s="409"/>
      <c r="CG36" s="409"/>
      <c r="CH36" s="409"/>
      <c r="CI36" s="409"/>
      <c r="CJ36" s="409"/>
      <c r="CK36" s="409"/>
      <c r="CL36" s="409"/>
      <c r="CM36" s="409"/>
      <c r="CN36" s="179"/>
      <c r="CO36" s="408" t="str">
        <f t="shared" si="3"/>
        <v/>
      </c>
      <c r="CP36" s="408"/>
      <c r="CQ36" s="409" t="str">
        <f>IF('各会計、関係団体の財政状況及び健全化判断比率'!BS9="","",'各会計、関係団体の財政状況及び健全化判断比率'!BS9)</f>
        <v/>
      </c>
      <c r="CR36" s="409"/>
      <c r="CS36" s="409"/>
      <c r="CT36" s="409"/>
      <c r="CU36" s="409"/>
      <c r="CV36" s="409"/>
      <c r="CW36" s="409"/>
      <c r="CX36" s="409"/>
      <c r="CY36" s="409"/>
      <c r="CZ36" s="409"/>
      <c r="DA36" s="409"/>
      <c r="DB36" s="409"/>
      <c r="DC36" s="409"/>
      <c r="DD36" s="409"/>
      <c r="DE36" s="409"/>
      <c r="DG36" s="406" t="str">
        <f>IF('各会計、関係団体の財政状況及び健全化判断比率'!BR9="","",'各会計、関係団体の財政状況及び健全化判断比率'!BR9)</f>
        <v/>
      </c>
      <c r="DH36" s="406"/>
      <c r="DI36" s="206"/>
    </row>
    <row r="37" spans="1:113" ht="32.25" customHeight="1">
      <c r="A37" s="179"/>
      <c r="B37" s="203"/>
      <c r="C37" s="408" t="str">
        <f>IF(E37="","",C36+1)</f>
        <v/>
      </c>
      <c r="D37" s="408"/>
      <c r="E37" s="409" t="str">
        <f>IF('各会計、関係団体の財政状況及び健全化判断比率'!B10="","",'各会計、関係団体の財政状況及び健全化判断比率'!B10)</f>
        <v/>
      </c>
      <c r="F37" s="409"/>
      <c r="G37" s="409"/>
      <c r="H37" s="409"/>
      <c r="I37" s="409"/>
      <c r="J37" s="409"/>
      <c r="K37" s="409"/>
      <c r="L37" s="409"/>
      <c r="M37" s="409"/>
      <c r="N37" s="409"/>
      <c r="O37" s="409"/>
      <c r="P37" s="409"/>
      <c r="Q37" s="409"/>
      <c r="R37" s="409"/>
      <c r="S37" s="409"/>
      <c r="T37" s="179"/>
      <c r="U37" s="408" t="str">
        <f t="shared" si="4"/>
        <v/>
      </c>
      <c r="V37" s="408"/>
      <c r="W37" s="409"/>
      <c r="X37" s="409"/>
      <c r="Y37" s="409"/>
      <c r="Z37" s="409"/>
      <c r="AA37" s="409"/>
      <c r="AB37" s="409"/>
      <c r="AC37" s="409"/>
      <c r="AD37" s="409"/>
      <c r="AE37" s="409"/>
      <c r="AF37" s="409"/>
      <c r="AG37" s="409"/>
      <c r="AH37" s="409"/>
      <c r="AI37" s="409"/>
      <c r="AJ37" s="409"/>
      <c r="AK37" s="409"/>
      <c r="AL37" s="179"/>
      <c r="AM37" s="408" t="str">
        <f t="shared" si="0"/>
        <v/>
      </c>
      <c r="AN37" s="408"/>
      <c r="AO37" s="409"/>
      <c r="AP37" s="409"/>
      <c r="AQ37" s="409"/>
      <c r="AR37" s="409"/>
      <c r="AS37" s="409"/>
      <c r="AT37" s="409"/>
      <c r="AU37" s="409"/>
      <c r="AV37" s="409"/>
      <c r="AW37" s="409"/>
      <c r="AX37" s="409"/>
      <c r="AY37" s="409"/>
      <c r="AZ37" s="409"/>
      <c r="BA37" s="409"/>
      <c r="BB37" s="409"/>
      <c r="BC37" s="409"/>
      <c r="BD37" s="179"/>
      <c r="BE37" s="408" t="str">
        <f t="shared" si="1"/>
        <v/>
      </c>
      <c r="BF37" s="408"/>
      <c r="BG37" s="409"/>
      <c r="BH37" s="409"/>
      <c r="BI37" s="409"/>
      <c r="BJ37" s="409"/>
      <c r="BK37" s="409"/>
      <c r="BL37" s="409"/>
      <c r="BM37" s="409"/>
      <c r="BN37" s="409"/>
      <c r="BO37" s="409"/>
      <c r="BP37" s="409"/>
      <c r="BQ37" s="409"/>
      <c r="BR37" s="409"/>
      <c r="BS37" s="409"/>
      <c r="BT37" s="409"/>
      <c r="BU37" s="409"/>
      <c r="BV37" s="179"/>
      <c r="BW37" s="408">
        <f t="shared" si="2"/>
        <v>9</v>
      </c>
      <c r="BX37" s="408"/>
      <c r="BY37" s="409" t="str">
        <f>IF('各会計、関係団体の財政状況及び健全化判断比率'!B71="","",'各会計、関係団体の財政状況及び健全化判断比率'!B71)</f>
        <v>福岡県後期高齢者医療広域連合（一般会計）</v>
      </c>
      <c r="BZ37" s="409"/>
      <c r="CA37" s="409"/>
      <c r="CB37" s="409"/>
      <c r="CC37" s="409"/>
      <c r="CD37" s="409"/>
      <c r="CE37" s="409"/>
      <c r="CF37" s="409"/>
      <c r="CG37" s="409"/>
      <c r="CH37" s="409"/>
      <c r="CI37" s="409"/>
      <c r="CJ37" s="409"/>
      <c r="CK37" s="409"/>
      <c r="CL37" s="409"/>
      <c r="CM37" s="409"/>
      <c r="CN37" s="179"/>
      <c r="CO37" s="408" t="str">
        <f t="shared" si="3"/>
        <v/>
      </c>
      <c r="CP37" s="408"/>
      <c r="CQ37" s="409" t="str">
        <f>IF('各会計、関係団体の財政状況及び健全化判断比率'!BS10="","",'各会計、関係団体の財政状況及び健全化判断比率'!BS10)</f>
        <v/>
      </c>
      <c r="CR37" s="409"/>
      <c r="CS37" s="409"/>
      <c r="CT37" s="409"/>
      <c r="CU37" s="409"/>
      <c r="CV37" s="409"/>
      <c r="CW37" s="409"/>
      <c r="CX37" s="409"/>
      <c r="CY37" s="409"/>
      <c r="CZ37" s="409"/>
      <c r="DA37" s="409"/>
      <c r="DB37" s="409"/>
      <c r="DC37" s="409"/>
      <c r="DD37" s="409"/>
      <c r="DE37" s="409"/>
      <c r="DG37" s="406" t="str">
        <f>IF('各会計、関係団体の財政状況及び健全化判断比率'!BR10="","",'各会計、関係団体の財政状況及び健全化判断比率'!BR10)</f>
        <v/>
      </c>
      <c r="DH37" s="406"/>
      <c r="DI37" s="206"/>
    </row>
    <row r="38" spans="1:113" ht="32.25" customHeight="1">
      <c r="A38" s="179"/>
      <c r="B38" s="203"/>
      <c r="C38" s="408" t="str">
        <f t="shared" ref="C38:C43" si="5">IF(E38="","",C37+1)</f>
        <v/>
      </c>
      <c r="D38" s="408"/>
      <c r="E38" s="409" t="str">
        <f>IF('各会計、関係団体の財政状況及び健全化判断比率'!B11="","",'各会計、関係団体の財政状況及び健全化判断比率'!B11)</f>
        <v/>
      </c>
      <c r="F38" s="409"/>
      <c r="G38" s="409"/>
      <c r="H38" s="409"/>
      <c r="I38" s="409"/>
      <c r="J38" s="409"/>
      <c r="K38" s="409"/>
      <c r="L38" s="409"/>
      <c r="M38" s="409"/>
      <c r="N38" s="409"/>
      <c r="O38" s="409"/>
      <c r="P38" s="409"/>
      <c r="Q38" s="409"/>
      <c r="R38" s="409"/>
      <c r="S38" s="409"/>
      <c r="T38" s="179"/>
      <c r="U38" s="408" t="str">
        <f t="shared" si="4"/>
        <v/>
      </c>
      <c r="V38" s="408"/>
      <c r="W38" s="409"/>
      <c r="X38" s="409"/>
      <c r="Y38" s="409"/>
      <c r="Z38" s="409"/>
      <c r="AA38" s="409"/>
      <c r="AB38" s="409"/>
      <c r="AC38" s="409"/>
      <c r="AD38" s="409"/>
      <c r="AE38" s="409"/>
      <c r="AF38" s="409"/>
      <c r="AG38" s="409"/>
      <c r="AH38" s="409"/>
      <c r="AI38" s="409"/>
      <c r="AJ38" s="409"/>
      <c r="AK38" s="409"/>
      <c r="AL38" s="179"/>
      <c r="AM38" s="408" t="str">
        <f t="shared" si="0"/>
        <v/>
      </c>
      <c r="AN38" s="408"/>
      <c r="AO38" s="409"/>
      <c r="AP38" s="409"/>
      <c r="AQ38" s="409"/>
      <c r="AR38" s="409"/>
      <c r="AS38" s="409"/>
      <c r="AT38" s="409"/>
      <c r="AU38" s="409"/>
      <c r="AV38" s="409"/>
      <c r="AW38" s="409"/>
      <c r="AX38" s="409"/>
      <c r="AY38" s="409"/>
      <c r="AZ38" s="409"/>
      <c r="BA38" s="409"/>
      <c r="BB38" s="409"/>
      <c r="BC38" s="409"/>
      <c r="BD38" s="179"/>
      <c r="BE38" s="408" t="str">
        <f t="shared" si="1"/>
        <v/>
      </c>
      <c r="BF38" s="408"/>
      <c r="BG38" s="409"/>
      <c r="BH38" s="409"/>
      <c r="BI38" s="409"/>
      <c r="BJ38" s="409"/>
      <c r="BK38" s="409"/>
      <c r="BL38" s="409"/>
      <c r="BM38" s="409"/>
      <c r="BN38" s="409"/>
      <c r="BO38" s="409"/>
      <c r="BP38" s="409"/>
      <c r="BQ38" s="409"/>
      <c r="BR38" s="409"/>
      <c r="BS38" s="409"/>
      <c r="BT38" s="409"/>
      <c r="BU38" s="409"/>
      <c r="BV38" s="179"/>
      <c r="BW38" s="408">
        <f t="shared" si="2"/>
        <v>10</v>
      </c>
      <c r="BX38" s="408"/>
      <c r="BY38" s="409" t="str">
        <f>IF('各会計、関係団体の財政状況及び健全化判断比率'!B72="","",'各会計、関係団体の財政状況及び健全化判断比率'!B72)</f>
        <v>福岡県後期高齢者医療広域連合（後期高齢者医療特別会計）</v>
      </c>
      <c r="BZ38" s="409"/>
      <c r="CA38" s="409"/>
      <c r="CB38" s="409"/>
      <c r="CC38" s="409"/>
      <c r="CD38" s="409"/>
      <c r="CE38" s="409"/>
      <c r="CF38" s="409"/>
      <c r="CG38" s="409"/>
      <c r="CH38" s="409"/>
      <c r="CI38" s="409"/>
      <c r="CJ38" s="409"/>
      <c r="CK38" s="409"/>
      <c r="CL38" s="409"/>
      <c r="CM38" s="409"/>
      <c r="CN38" s="179"/>
      <c r="CO38" s="408" t="str">
        <f t="shared" si="3"/>
        <v/>
      </c>
      <c r="CP38" s="408"/>
      <c r="CQ38" s="409" t="str">
        <f>IF('各会計、関係団体の財政状況及び健全化判断比率'!BS11="","",'各会計、関係団体の財政状況及び健全化判断比率'!BS11)</f>
        <v/>
      </c>
      <c r="CR38" s="409"/>
      <c r="CS38" s="409"/>
      <c r="CT38" s="409"/>
      <c r="CU38" s="409"/>
      <c r="CV38" s="409"/>
      <c r="CW38" s="409"/>
      <c r="CX38" s="409"/>
      <c r="CY38" s="409"/>
      <c r="CZ38" s="409"/>
      <c r="DA38" s="409"/>
      <c r="DB38" s="409"/>
      <c r="DC38" s="409"/>
      <c r="DD38" s="409"/>
      <c r="DE38" s="409"/>
      <c r="DG38" s="406" t="str">
        <f>IF('各会計、関係団体の財政状況及び健全化判断比率'!BR11="","",'各会計、関係団体の財政状況及び健全化判断比率'!BR11)</f>
        <v/>
      </c>
      <c r="DH38" s="406"/>
      <c r="DI38" s="206"/>
    </row>
    <row r="39" spans="1:113" ht="32.25" customHeight="1">
      <c r="A39" s="179"/>
      <c r="B39" s="203"/>
      <c r="C39" s="408" t="str">
        <f t="shared" si="5"/>
        <v/>
      </c>
      <c r="D39" s="408"/>
      <c r="E39" s="409" t="str">
        <f>IF('各会計、関係団体の財政状況及び健全化判断比率'!B12="","",'各会計、関係団体の財政状況及び健全化判断比率'!B12)</f>
        <v/>
      </c>
      <c r="F39" s="409"/>
      <c r="G39" s="409"/>
      <c r="H39" s="409"/>
      <c r="I39" s="409"/>
      <c r="J39" s="409"/>
      <c r="K39" s="409"/>
      <c r="L39" s="409"/>
      <c r="M39" s="409"/>
      <c r="N39" s="409"/>
      <c r="O39" s="409"/>
      <c r="P39" s="409"/>
      <c r="Q39" s="409"/>
      <c r="R39" s="409"/>
      <c r="S39" s="409"/>
      <c r="T39" s="179"/>
      <c r="U39" s="408" t="str">
        <f t="shared" si="4"/>
        <v/>
      </c>
      <c r="V39" s="408"/>
      <c r="W39" s="409"/>
      <c r="X39" s="409"/>
      <c r="Y39" s="409"/>
      <c r="Z39" s="409"/>
      <c r="AA39" s="409"/>
      <c r="AB39" s="409"/>
      <c r="AC39" s="409"/>
      <c r="AD39" s="409"/>
      <c r="AE39" s="409"/>
      <c r="AF39" s="409"/>
      <c r="AG39" s="409"/>
      <c r="AH39" s="409"/>
      <c r="AI39" s="409"/>
      <c r="AJ39" s="409"/>
      <c r="AK39" s="409"/>
      <c r="AL39" s="179"/>
      <c r="AM39" s="408" t="str">
        <f t="shared" si="0"/>
        <v/>
      </c>
      <c r="AN39" s="408"/>
      <c r="AO39" s="409"/>
      <c r="AP39" s="409"/>
      <c r="AQ39" s="409"/>
      <c r="AR39" s="409"/>
      <c r="AS39" s="409"/>
      <c r="AT39" s="409"/>
      <c r="AU39" s="409"/>
      <c r="AV39" s="409"/>
      <c r="AW39" s="409"/>
      <c r="AX39" s="409"/>
      <c r="AY39" s="409"/>
      <c r="AZ39" s="409"/>
      <c r="BA39" s="409"/>
      <c r="BB39" s="409"/>
      <c r="BC39" s="409"/>
      <c r="BD39" s="179"/>
      <c r="BE39" s="408" t="str">
        <f t="shared" si="1"/>
        <v/>
      </c>
      <c r="BF39" s="408"/>
      <c r="BG39" s="409"/>
      <c r="BH39" s="409"/>
      <c r="BI39" s="409"/>
      <c r="BJ39" s="409"/>
      <c r="BK39" s="409"/>
      <c r="BL39" s="409"/>
      <c r="BM39" s="409"/>
      <c r="BN39" s="409"/>
      <c r="BO39" s="409"/>
      <c r="BP39" s="409"/>
      <c r="BQ39" s="409"/>
      <c r="BR39" s="409"/>
      <c r="BS39" s="409"/>
      <c r="BT39" s="409"/>
      <c r="BU39" s="409"/>
      <c r="BV39" s="179"/>
      <c r="BW39" s="408">
        <f t="shared" si="2"/>
        <v>11</v>
      </c>
      <c r="BX39" s="408"/>
      <c r="BY39" s="409" t="str">
        <f>IF('各会計、関係団体の財政状況及び健全化判断比率'!B73="","",'各会計、関係団体の財政状況及び健全化判断比率'!B73)</f>
        <v>福岡県自治振興組合（一般会計）</v>
      </c>
      <c r="BZ39" s="409"/>
      <c r="CA39" s="409"/>
      <c r="CB39" s="409"/>
      <c r="CC39" s="409"/>
      <c r="CD39" s="409"/>
      <c r="CE39" s="409"/>
      <c r="CF39" s="409"/>
      <c r="CG39" s="409"/>
      <c r="CH39" s="409"/>
      <c r="CI39" s="409"/>
      <c r="CJ39" s="409"/>
      <c r="CK39" s="409"/>
      <c r="CL39" s="409"/>
      <c r="CM39" s="409"/>
      <c r="CN39" s="179"/>
      <c r="CO39" s="408" t="str">
        <f t="shared" si="3"/>
        <v/>
      </c>
      <c r="CP39" s="408"/>
      <c r="CQ39" s="409" t="str">
        <f>IF('各会計、関係団体の財政状況及び健全化判断比率'!BS12="","",'各会計、関係団体の財政状況及び健全化判断比率'!BS12)</f>
        <v/>
      </c>
      <c r="CR39" s="409"/>
      <c r="CS39" s="409"/>
      <c r="CT39" s="409"/>
      <c r="CU39" s="409"/>
      <c r="CV39" s="409"/>
      <c r="CW39" s="409"/>
      <c r="CX39" s="409"/>
      <c r="CY39" s="409"/>
      <c r="CZ39" s="409"/>
      <c r="DA39" s="409"/>
      <c r="DB39" s="409"/>
      <c r="DC39" s="409"/>
      <c r="DD39" s="409"/>
      <c r="DE39" s="409"/>
      <c r="DG39" s="406" t="str">
        <f>IF('各会計、関係団体の財政状況及び健全化判断比率'!BR12="","",'各会計、関係団体の財政状況及び健全化判断比率'!BR12)</f>
        <v/>
      </c>
      <c r="DH39" s="406"/>
      <c r="DI39" s="206"/>
    </row>
    <row r="40" spans="1:113" ht="32.25" customHeight="1">
      <c r="A40" s="179"/>
      <c r="B40" s="203"/>
      <c r="C40" s="408" t="str">
        <f t="shared" si="5"/>
        <v/>
      </c>
      <c r="D40" s="408"/>
      <c r="E40" s="409" t="str">
        <f>IF('各会計、関係団体の財政状況及び健全化判断比率'!B13="","",'各会計、関係団体の財政状況及び健全化判断比率'!B13)</f>
        <v/>
      </c>
      <c r="F40" s="409"/>
      <c r="G40" s="409"/>
      <c r="H40" s="409"/>
      <c r="I40" s="409"/>
      <c r="J40" s="409"/>
      <c r="K40" s="409"/>
      <c r="L40" s="409"/>
      <c r="M40" s="409"/>
      <c r="N40" s="409"/>
      <c r="O40" s="409"/>
      <c r="P40" s="409"/>
      <c r="Q40" s="409"/>
      <c r="R40" s="409"/>
      <c r="S40" s="409"/>
      <c r="T40" s="179"/>
      <c r="U40" s="408" t="str">
        <f t="shared" si="4"/>
        <v/>
      </c>
      <c r="V40" s="408"/>
      <c r="W40" s="409"/>
      <c r="X40" s="409"/>
      <c r="Y40" s="409"/>
      <c r="Z40" s="409"/>
      <c r="AA40" s="409"/>
      <c r="AB40" s="409"/>
      <c r="AC40" s="409"/>
      <c r="AD40" s="409"/>
      <c r="AE40" s="409"/>
      <c r="AF40" s="409"/>
      <c r="AG40" s="409"/>
      <c r="AH40" s="409"/>
      <c r="AI40" s="409"/>
      <c r="AJ40" s="409"/>
      <c r="AK40" s="409"/>
      <c r="AL40" s="179"/>
      <c r="AM40" s="408" t="str">
        <f t="shared" si="0"/>
        <v/>
      </c>
      <c r="AN40" s="408"/>
      <c r="AO40" s="409"/>
      <c r="AP40" s="409"/>
      <c r="AQ40" s="409"/>
      <c r="AR40" s="409"/>
      <c r="AS40" s="409"/>
      <c r="AT40" s="409"/>
      <c r="AU40" s="409"/>
      <c r="AV40" s="409"/>
      <c r="AW40" s="409"/>
      <c r="AX40" s="409"/>
      <c r="AY40" s="409"/>
      <c r="AZ40" s="409"/>
      <c r="BA40" s="409"/>
      <c r="BB40" s="409"/>
      <c r="BC40" s="409"/>
      <c r="BD40" s="179"/>
      <c r="BE40" s="408" t="str">
        <f t="shared" si="1"/>
        <v/>
      </c>
      <c r="BF40" s="408"/>
      <c r="BG40" s="409"/>
      <c r="BH40" s="409"/>
      <c r="BI40" s="409"/>
      <c r="BJ40" s="409"/>
      <c r="BK40" s="409"/>
      <c r="BL40" s="409"/>
      <c r="BM40" s="409"/>
      <c r="BN40" s="409"/>
      <c r="BO40" s="409"/>
      <c r="BP40" s="409"/>
      <c r="BQ40" s="409"/>
      <c r="BR40" s="409"/>
      <c r="BS40" s="409"/>
      <c r="BT40" s="409"/>
      <c r="BU40" s="409"/>
      <c r="BV40" s="179"/>
      <c r="BW40" s="408">
        <f t="shared" si="2"/>
        <v>12</v>
      </c>
      <c r="BX40" s="408"/>
      <c r="BY40" s="409" t="str">
        <f>IF('各会計、関係団体の財政状況及び健全化判断比率'!B74="","",'各会計、関係団体の財政状況及び健全化判断比率'!B74)</f>
        <v>福岡県自治振興組合（公文書館事業特別会計）</v>
      </c>
      <c r="BZ40" s="409"/>
      <c r="CA40" s="409"/>
      <c r="CB40" s="409"/>
      <c r="CC40" s="409"/>
      <c r="CD40" s="409"/>
      <c r="CE40" s="409"/>
      <c r="CF40" s="409"/>
      <c r="CG40" s="409"/>
      <c r="CH40" s="409"/>
      <c r="CI40" s="409"/>
      <c r="CJ40" s="409"/>
      <c r="CK40" s="409"/>
      <c r="CL40" s="409"/>
      <c r="CM40" s="409"/>
      <c r="CN40" s="179"/>
      <c r="CO40" s="408" t="str">
        <f t="shared" si="3"/>
        <v/>
      </c>
      <c r="CP40" s="408"/>
      <c r="CQ40" s="409" t="str">
        <f>IF('各会計、関係団体の財政状況及び健全化判断比率'!BS13="","",'各会計、関係団体の財政状況及び健全化判断比率'!BS13)</f>
        <v/>
      </c>
      <c r="CR40" s="409"/>
      <c r="CS40" s="409"/>
      <c r="CT40" s="409"/>
      <c r="CU40" s="409"/>
      <c r="CV40" s="409"/>
      <c r="CW40" s="409"/>
      <c r="CX40" s="409"/>
      <c r="CY40" s="409"/>
      <c r="CZ40" s="409"/>
      <c r="DA40" s="409"/>
      <c r="DB40" s="409"/>
      <c r="DC40" s="409"/>
      <c r="DD40" s="409"/>
      <c r="DE40" s="409"/>
      <c r="DG40" s="406" t="str">
        <f>IF('各会計、関係団体の財政状況及び健全化判断比率'!BR13="","",'各会計、関係団体の財政状況及び健全化判断比率'!BR13)</f>
        <v/>
      </c>
      <c r="DH40" s="406"/>
      <c r="DI40" s="206"/>
    </row>
    <row r="41" spans="1:113" ht="32.25" customHeight="1">
      <c r="A41" s="179"/>
      <c r="B41" s="203"/>
      <c r="C41" s="408" t="str">
        <f t="shared" si="5"/>
        <v/>
      </c>
      <c r="D41" s="408"/>
      <c r="E41" s="409" t="str">
        <f>IF('各会計、関係団体の財政状況及び健全化判断比率'!B14="","",'各会計、関係団体の財政状況及び健全化判断比率'!B14)</f>
        <v/>
      </c>
      <c r="F41" s="409"/>
      <c r="G41" s="409"/>
      <c r="H41" s="409"/>
      <c r="I41" s="409"/>
      <c r="J41" s="409"/>
      <c r="K41" s="409"/>
      <c r="L41" s="409"/>
      <c r="M41" s="409"/>
      <c r="N41" s="409"/>
      <c r="O41" s="409"/>
      <c r="P41" s="409"/>
      <c r="Q41" s="409"/>
      <c r="R41" s="409"/>
      <c r="S41" s="409"/>
      <c r="T41" s="179"/>
      <c r="U41" s="408" t="str">
        <f t="shared" si="4"/>
        <v/>
      </c>
      <c r="V41" s="408"/>
      <c r="W41" s="409"/>
      <c r="X41" s="409"/>
      <c r="Y41" s="409"/>
      <c r="Z41" s="409"/>
      <c r="AA41" s="409"/>
      <c r="AB41" s="409"/>
      <c r="AC41" s="409"/>
      <c r="AD41" s="409"/>
      <c r="AE41" s="409"/>
      <c r="AF41" s="409"/>
      <c r="AG41" s="409"/>
      <c r="AH41" s="409"/>
      <c r="AI41" s="409"/>
      <c r="AJ41" s="409"/>
      <c r="AK41" s="409"/>
      <c r="AL41" s="179"/>
      <c r="AM41" s="408" t="str">
        <f t="shared" si="0"/>
        <v/>
      </c>
      <c r="AN41" s="408"/>
      <c r="AO41" s="409"/>
      <c r="AP41" s="409"/>
      <c r="AQ41" s="409"/>
      <c r="AR41" s="409"/>
      <c r="AS41" s="409"/>
      <c r="AT41" s="409"/>
      <c r="AU41" s="409"/>
      <c r="AV41" s="409"/>
      <c r="AW41" s="409"/>
      <c r="AX41" s="409"/>
      <c r="AY41" s="409"/>
      <c r="AZ41" s="409"/>
      <c r="BA41" s="409"/>
      <c r="BB41" s="409"/>
      <c r="BC41" s="409"/>
      <c r="BD41" s="179"/>
      <c r="BE41" s="408" t="str">
        <f t="shared" si="1"/>
        <v/>
      </c>
      <c r="BF41" s="408"/>
      <c r="BG41" s="409"/>
      <c r="BH41" s="409"/>
      <c r="BI41" s="409"/>
      <c r="BJ41" s="409"/>
      <c r="BK41" s="409"/>
      <c r="BL41" s="409"/>
      <c r="BM41" s="409"/>
      <c r="BN41" s="409"/>
      <c r="BO41" s="409"/>
      <c r="BP41" s="409"/>
      <c r="BQ41" s="409"/>
      <c r="BR41" s="409"/>
      <c r="BS41" s="409"/>
      <c r="BT41" s="409"/>
      <c r="BU41" s="409"/>
      <c r="BV41" s="179"/>
      <c r="BW41" s="408">
        <f t="shared" si="2"/>
        <v>13</v>
      </c>
      <c r="BX41" s="408"/>
      <c r="BY41" s="409" t="str">
        <f>IF('各会計、関係団体の財政状況及び健全化判断比率'!B75="","",'各会計、関係団体の財政状況及び健全化判断比率'!B75)</f>
        <v>福岡県市町村消防団員等公務災害補償組合（一般会計）</v>
      </c>
      <c r="BZ41" s="409"/>
      <c r="CA41" s="409"/>
      <c r="CB41" s="409"/>
      <c r="CC41" s="409"/>
      <c r="CD41" s="409"/>
      <c r="CE41" s="409"/>
      <c r="CF41" s="409"/>
      <c r="CG41" s="409"/>
      <c r="CH41" s="409"/>
      <c r="CI41" s="409"/>
      <c r="CJ41" s="409"/>
      <c r="CK41" s="409"/>
      <c r="CL41" s="409"/>
      <c r="CM41" s="409"/>
      <c r="CN41" s="179"/>
      <c r="CO41" s="408" t="str">
        <f t="shared" si="3"/>
        <v/>
      </c>
      <c r="CP41" s="408"/>
      <c r="CQ41" s="409" t="str">
        <f>IF('各会計、関係団体の財政状況及び健全化判断比率'!BS14="","",'各会計、関係団体の財政状況及び健全化判断比率'!BS14)</f>
        <v/>
      </c>
      <c r="CR41" s="409"/>
      <c r="CS41" s="409"/>
      <c r="CT41" s="409"/>
      <c r="CU41" s="409"/>
      <c r="CV41" s="409"/>
      <c r="CW41" s="409"/>
      <c r="CX41" s="409"/>
      <c r="CY41" s="409"/>
      <c r="CZ41" s="409"/>
      <c r="DA41" s="409"/>
      <c r="DB41" s="409"/>
      <c r="DC41" s="409"/>
      <c r="DD41" s="409"/>
      <c r="DE41" s="409"/>
      <c r="DG41" s="406" t="str">
        <f>IF('各会計、関係団体の財政状況及び健全化判断比率'!BR14="","",'各会計、関係団体の財政状況及び健全化判断比率'!BR14)</f>
        <v/>
      </c>
      <c r="DH41" s="406"/>
      <c r="DI41" s="206"/>
    </row>
    <row r="42" spans="1:113" ht="32.25" customHeight="1">
      <c r="B42" s="203"/>
      <c r="C42" s="408" t="str">
        <f t="shared" si="5"/>
        <v/>
      </c>
      <c r="D42" s="408"/>
      <c r="E42" s="409" t="str">
        <f>IF('各会計、関係団体の財政状況及び健全化判断比率'!B15="","",'各会計、関係団体の財政状況及び健全化判断比率'!B15)</f>
        <v/>
      </c>
      <c r="F42" s="409"/>
      <c r="G42" s="409"/>
      <c r="H42" s="409"/>
      <c r="I42" s="409"/>
      <c r="J42" s="409"/>
      <c r="K42" s="409"/>
      <c r="L42" s="409"/>
      <c r="M42" s="409"/>
      <c r="N42" s="409"/>
      <c r="O42" s="409"/>
      <c r="P42" s="409"/>
      <c r="Q42" s="409"/>
      <c r="R42" s="409"/>
      <c r="S42" s="409"/>
      <c r="T42" s="179"/>
      <c r="U42" s="408" t="str">
        <f t="shared" si="4"/>
        <v/>
      </c>
      <c r="V42" s="408"/>
      <c r="W42" s="409"/>
      <c r="X42" s="409"/>
      <c r="Y42" s="409"/>
      <c r="Z42" s="409"/>
      <c r="AA42" s="409"/>
      <c r="AB42" s="409"/>
      <c r="AC42" s="409"/>
      <c r="AD42" s="409"/>
      <c r="AE42" s="409"/>
      <c r="AF42" s="409"/>
      <c r="AG42" s="409"/>
      <c r="AH42" s="409"/>
      <c r="AI42" s="409"/>
      <c r="AJ42" s="409"/>
      <c r="AK42" s="409"/>
      <c r="AL42" s="179"/>
      <c r="AM42" s="408" t="str">
        <f t="shared" si="0"/>
        <v/>
      </c>
      <c r="AN42" s="408"/>
      <c r="AO42" s="409"/>
      <c r="AP42" s="409"/>
      <c r="AQ42" s="409"/>
      <c r="AR42" s="409"/>
      <c r="AS42" s="409"/>
      <c r="AT42" s="409"/>
      <c r="AU42" s="409"/>
      <c r="AV42" s="409"/>
      <c r="AW42" s="409"/>
      <c r="AX42" s="409"/>
      <c r="AY42" s="409"/>
      <c r="AZ42" s="409"/>
      <c r="BA42" s="409"/>
      <c r="BB42" s="409"/>
      <c r="BC42" s="409"/>
      <c r="BD42" s="179"/>
      <c r="BE42" s="408" t="str">
        <f t="shared" si="1"/>
        <v/>
      </c>
      <c r="BF42" s="408"/>
      <c r="BG42" s="409"/>
      <c r="BH42" s="409"/>
      <c r="BI42" s="409"/>
      <c r="BJ42" s="409"/>
      <c r="BK42" s="409"/>
      <c r="BL42" s="409"/>
      <c r="BM42" s="409"/>
      <c r="BN42" s="409"/>
      <c r="BO42" s="409"/>
      <c r="BP42" s="409"/>
      <c r="BQ42" s="409"/>
      <c r="BR42" s="409"/>
      <c r="BS42" s="409"/>
      <c r="BT42" s="409"/>
      <c r="BU42" s="409"/>
      <c r="BV42" s="179"/>
      <c r="BW42" s="408">
        <f t="shared" si="2"/>
        <v>14</v>
      </c>
      <c r="BX42" s="408"/>
      <c r="BY42" s="409" t="str">
        <f>IF('各会計、関係団体の財政状況及び健全化判断比率'!B76="","",'各会計、関係団体の財政状況及び健全化判断比率'!B76)</f>
        <v>福岡県自治会館管理組合（一般会計）</v>
      </c>
      <c r="BZ42" s="409"/>
      <c r="CA42" s="409"/>
      <c r="CB42" s="409"/>
      <c r="CC42" s="409"/>
      <c r="CD42" s="409"/>
      <c r="CE42" s="409"/>
      <c r="CF42" s="409"/>
      <c r="CG42" s="409"/>
      <c r="CH42" s="409"/>
      <c r="CI42" s="409"/>
      <c r="CJ42" s="409"/>
      <c r="CK42" s="409"/>
      <c r="CL42" s="409"/>
      <c r="CM42" s="409"/>
      <c r="CN42" s="179"/>
      <c r="CO42" s="408" t="str">
        <f t="shared" si="3"/>
        <v/>
      </c>
      <c r="CP42" s="408"/>
      <c r="CQ42" s="409" t="str">
        <f>IF('各会計、関係団体の財政状況及び健全化判断比率'!BS15="","",'各会計、関係団体の財政状況及び健全化判断比率'!BS15)</f>
        <v/>
      </c>
      <c r="CR42" s="409"/>
      <c r="CS42" s="409"/>
      <c r="CT42" s="409"/>
      <c r="CU42" s="409"/>
      <c r="CV42" s="409"/>
      <c r="CW42" s="409"/>
      <c r="CX42" s="409"/>
      <c r="CY42" s="409"/>
      <c r="CZ42" s="409"/>
      <c r="DA42" s="409"/>
      <c r="DB42" s="409"/>
      <c r="DC42" s="409"/>
      <c r="DD42" s="409"/>
      <c r="DE42" s="409"/>
      <c r="DG42" s="406" t="str">
        <f>IF('各会計、関係団体の財政状況及び健全化判断比率'!BR15="","",'各会計、関係団体の財政状況及び健全化判断比率'!BR15)</f>
        <v/>
      </c>
      <c r="DH42" s="406"/>
      <c r="DI42" s="206"/>
    </row>
    <row r="43" spans="1:113" ht="32.25" customHeight="1">
      <c r="B43" s="203"/>
      <c r="C43" s="408" t="str">
        <f t="shared" si="5"/>
        <v/>
      </c>
      <c r="D43" s="408"/>
      <c r="E43" s="409" t="str">
        <f>IF('各会計、関係団体の財政状況及び健全化判断比率'!B16="","",'各会計、関係団体の財政状況及び健全化判断比率'!B16)</f>
        <v/>
      </c>
      <c r="F43" s="409"/>
      <c r="G43" s="409"/>
      <c r="H43" s="409"/>
      <c r="I43" s="409"/>
      <c r="J43" s="409"/>
      <c r="K43" s="409"/>
      <c r="L43" s="409"/>
      <c r="M43" s="409"/>
      <c r="N43" s="409"/>
      <c r="O43" s="409"/>
      <c r="P43" s="409"/>
      <c r="Q43" s="409"/>
      <c r="R43" s="409"/>
      <c r="S43" s="409"/>
      <c r="T43" s="179"/>
      <c r="U43" s="408" t="str">
        <f t="shared" si="4"/>
        <v/>
      </c>
      <c r="V43" s="408"/>
      <c r="W43" s="409"/>
      <c r="X43" s="409"/>
      <c r="Y43" s="409"/>
      <c r="Z43" s="409"/>
      <c r="AA43" s="409"/>
      <c r="AB43" s="409"/>
      <c r="AC43" s="409"/>
      <c r="AD43" s="409"/>
      <c r="AE43" s="409"/>
      <c r="AF43" s="409"/>
      <c r="AG43" s="409"/>
      <c r="AH43" s="409"/>
      <c r="AI43" s="409"/>
      <c r="AJ43" s="409"/>
      <c r="AK43" s="409"/>
      <c r="AL43" s="179"/>
      <c r="AM43" s="408" t="str">
        <f t="shared" si="0"/>
        <v/>
      </c>
      <c r="AN43" s="408"/>
      <c r="AO43" s="409"/>
      <c r="AP43" s="409"/>
      <c r="AQ43" s="409"/>
      <c r="AR43" s="409"/>
      <c r="AS43" s="409"/>
      <c r="AT43" s="409"/>
      <c r="AU43" s="409"/>
      <c r="AV43" s="409"/>
      <c r="AW43" s="409"/>
      <c r="AX43" s="409"/>
      <c r="AY43" s="409"/>
      <c r="AZ43" s="409"/>
      <c r="BA43" s="409"/>
      <c r="BB43" s="409"/>
      <c r="BC43" s="409"/>
      <c r="BD43" s="179"/>
      <c r="BE43" s="408" t="str">
        <f t="shared" si="1"/>
        <v/>
      </c>
      <c r="BF43" s="408"/>
      <c r="BG43" s="409"/>
      <c r="BH43" s="409"/>
      <c r="BI43" s="409"/>
      <c r="BJ43" s="409"/>
      <c r="BK43" s="409"/>
      <c r="BL43" s="409"/>
      <c r="BM43" s="409"/>
      <c r="BN43" s="409"/>
      <c r="BO43" s="409"/>
      <c r="BP43" s="409"/>
      <c r="BQ43" s="409"/>
      <c r="BR43" s="409"/>
      <c r="BS43" s="409"/>
      <c r="BT43" s="409"/>
      <c r="BU43" s="409"/>
      <c r="BV43" s="179"/>
      <c r="BW43" s="408" t="str">
        <f t="shared" si="2"/>
        <v/>
      </c>
      <c r="BX43" s="408"/>
      <c r="BY43" s="409" t="str">
        <f>IF('各会計、関係団体の財政状況及び健全化判断比率'!B77="","",'各会計、関係団体の財政状況及び健全化判断比率'!B77)</f>
        <v/>
      </c>
      <c r="BZ43" s="409"/>
      <c r="CA43" s="409"/>
      <c r="CB43" s="409"/>
      <c r="CC43" s="409"/>
      <c r="CD43" s="409"/>
      <c r="CE43" s="409"/>
      <c r="CF43" s="409"/>
      <c r="CG43" s="409"/>
      <c r="CH43" s="409"/>
      <c r="CI43" s="409"/>
      <c r="CJ43" s="409"/>
      <c r="CK43" s="409"/>
      <c r="CL43" s="409"/>
      <c r="CM43" s="409"/>
      <c r="CN43" s="179"/>
      <c r="CO43" s="408" t="str">
        <f t="shared" si="3"/>
        <v/>
      </c>
      <c r="CP43" s="408"/>
      <c r="CQ43" s="409" t="str">
        <f>IF('各会計、関係団体の財政状況及び健全化判断比率'!BS16="","",'各会計、関係団体の財政状況及び健全化判断比率'!BS16)</f>
        <v/>
      </c>
      <c r="CR43" s="409"/>
      <c r="CS43" s="409"/>
      <c r="CT43" s="409"/>
      <c r="CU43" s="409"/>
      <c r="CV43" s="409"/>
      <c r="CW43" s="409"/>
      <c r="CX43" s="409"/>
      <c r="CY43" s="409"/>
      <c r="CZ43" s="409"/>
      <c r="DA43" s="409"/>
      <c r="DB43" s="409"/>
      <c r="DC43" s="409"/>
      <c r="DD43" s="409"/>
      <c r="DE43" s="409"/>
      <c r="DG43" s="406" t="str">
        <f>IF('各会計、関係団体の財政状況及び健全化判断比率'!BR16="","",'各会計、関係団体の財政状況及び健全化判断比率'!BR16)</f>
        <v/>
      </c>
      <c r="DH43" s="406"/>
      <c r="DI43" s="206"/>
    </row>
    <row r="44" spans="1:113" ht="13.5" customHeight="1" thickBot="1">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row r="46" spans="1:113">
      <c r="B46" s="178" t="s">
        <v>207</v>
      </c>
      <c r="E46" s="405" t="s">
        <v>208</v>
      </c>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5"/>
      <c r="BX46" s="405"/>
      <c r="BY46" s="405"/>
      <c r="BZ46" s="405"/>
      <c r="CA46" s="405"/>
      <c r="CB46" s="405"/>
      <c r="CC46" s="405"/>
      <c r="CD46" s="405"/>
      <c r="CE46" s="405"/>
      <c r="CF46" s="405"/>
      <c r="CG46" s="405"/>
      <c r="CH46" s="405"/>
      <c r="CI46" s="405"/>
      <c r="CJ46" s="405"/>
      <c r="CK46" s="405"/>
      <c r="CL46" s="405"/>
      <c r="CM46" s="405"/>
      <c r="CN46" s="405"/>
      <c r="CO46" s="405"/>
      <c r="CP46" s="405"/>
      <c r="CQ46" s="405"/>
      <c r="CR46" s="405"/>
      <c r="CS46" s="405"/>
      <c r="CT46" s="405"/>
      <c r="CU46" s="405"/>
      <c r="CV46" s="405"/>
      <c r="CW46" s="405"/>
      <c r="CX46" s="405"/>
      <c r="CY46" s="405"/>
      <c r="CZ46" s="405"/>
      <c r="DA46" s="405"/>
      <c r="DB46" s="405"/>
      <c r="DC46" s="405"/>
      <c r="DD46" s="405"/>
      <c r="DE46" s="405"/>
      <c r="DF46" s="405"/>
      <c r="DG46" s="405"/>
      <c r="DH46" s="405"/>
      <c r="DI46" s="405"/>
    </row>
    <row r="47" spans="1:113">
      <c r="E47" s="405" t="s">
        <v>209</v>
      </c>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5"/>
      <c r="BX47" s="405"/>
      <c r="BY47" s="405"/>
      <c r="BZ47" s="405"/>
      <c r="CA47" s="405"/>
      <c r="CB47" s="405"/>
      <c r="CC47" s="405"/>
      <c r="CD47" s="405"/>
      <c r="CE47" s="405"/>
      <c r="CF47" s="405"/>
      <c r="CG47" s="405"/>
      <c r="CH47" s="405"/>
      <c r="CI47" s="405"/>
      <c r="CJ47" s="405"/>
      <c r="CK47" s="405"/>
      <c r="CL47" s="405"/>
      <c r="CM47" s="405"/>
      <c r="CN47" s="405"/>
      <c r="CO47" s="405"/>
      <c r="CP47" s="405"/>
      <c r="CQ47" s="405"/>
      <c r="CR47" s="405"/>
      <c r="CS47" s="405"/>
      <c r="CT47" s="405"/>
      <c r="CU47" s="405"/>
      <c r="CV47" s="405"/>
      <c r="CW47" s="405"/>
      <c r="CX47" s="405"/>
      <c r="CY47" s="405"/>
      <c r="CZ47" s="405"/>
      <c r="DA47" s="405"/>
      <c r="DB47" s="405"/>
      <c r="DC47" s="405"/>
      <c r="DD47" s="405"/>
      <c r="DE47" s="405"/>
      <c r="DF47" s="405"/>
      <c r="DG47" s="405"/>
      <c r="DH47" s="405"/>
      <c r="DI47" s="405"/>
    </row>
    <row r="48" spans="1:113">
      <c r="E48" s="405" t="s">
        <v>210</v>
      </c>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05"/>
      <c r="BT48" s="405"/>
      <c r="BU48" s="405"/>
      <c r="BV48" s="405"/>
      <c r="BW48" s="405"/>
      <c r="BX48" s="405"/>
      <c r="BY48" s="405"/>
      <c r="BZ48" s="405"/>
      <c r="CA48" s="405"/>
      <c r="CB48" s="405"/>
      <c r="CC48" s="405"/>
      <c r="CD48" s="405"/>
      <c r="CE48" s="405"/>
      <c r="CF48" s="405"/>
      <c r="CG48" s="405"/>
      <c r="CH48" s="405"/>
      <c r="CI48" s="405"/>
      <c r="CJ48" s="405"/>
      <c r="CK48" s="405"/>
      <c r="CL48" s="405"/>
      <c r="CM48" s="405"/>
      <c r="CN48" s="405"/>
      <c r="CO48" s="405"/>
      <c r="CP48" s="405"/>
      <c r="CQ48" s="405"/>
      <c r="CR48" s="405"/>
      <c r="CS48" s="405"/>
      <c r="CT48" s="405"/>
      <c r="CU48" s="405"/>
      <c r="CV48" s="405"/>
      <c r="CW48" s="405"/>
      <c r="CX48" s="405"/>
      <c r="CY48" s="405"/>
      <c r="CZ48" s="405"/>
      <c r="DA48" s="405"/>
      <c r="DB48" s="405"/>
      <c r="DC48" s="405"/>
      <c r="DD48" s="405"/>
      <c r="DE48" s="405"/>
      <c r="DF48" s="405"/>
      <c r="DG48" s="405"/>
      <c r="DH48" s="405"/>
      <c r="DI48" s="405"/>
    </row>
    <row r="49" spans="5:113">
      <c r="E49" s="407" t="s">
        <v>211</v>
      </c>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c r="BW49" s="407"/>
      <c r="BX49" s="407"/>
      <c r="BY49" s="407"/>
      <c r="BZ49" s="407"/>
      <c r="CA49" s="407"/>
      <c r="CB49" s="407"/>
      <c r="CC49" s="407"/>
      <c r="CD49" s="407"/>
      <c r="CE49" s="407"/>
      <c r="CF49" s="407"/>
      <c r="CG49" s="407"/>
      <c r="CH49" s="407"/>
      <c r="CI49" s="407"/>
      <c r="CJ49" s="407"/>
      <c r="CK49" s="407"/>
      <c r="CL49" s="407"/>
      <c r="CM49" s="407"/>
      <c r="CN49" s="407"/>
      <c r="CO49" s="407"/>
      <c r="CP49" s="407"/>
      <c r="CQ49" s="407"/>
      <c r="CR49" s="407"/>
      <c r="CS49" s="407"/>
      <c r="CT49" s="407"/>
      <c r="CU49" s="407"/>
      <c r="CV49" s="407"/>
      <c r="CW49" s="407"/>
      <c r="CX49" s="407"/>
      <c r="CY49" s="407"/>
      <c r="CZ49" s="407"/>
      <c r="DA49" s="407"/>
      <c r="DB49" s="407"/>
      <c r="DC49" s="407"/>
      <c r="DD49" s="407"/>
      <c r="DE49" s="407"/>
      <c r="DF49" s="407"/>
      <c r="DG49" s="407"/>
      <c r="DH49" s="407"/>
      <c r="DI49" s="407"/>
    </row>
    <row r="50" spans="5:113">
      <c r="E50" s="405" t="s">
        <v>212</v>
      </c>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5"/>
      <c r="BZ50" s="405"/>
      <c r="CA50" s="405"/>
      <c r="CB50" s="405"/>
      <c r="CC50" s="405"/>
      <c r="CD50" s="405"/>
      <c r="CE50" s="405"/>
      <c r="CF50" s="405"/>
      <c r="CG50" s="405"/>
      <c r="CH50" s="405"/>
      <c r="CI50" s="405"/>
      <c r="CJ50" s="405"/>
      <c r="CK50" s="405"/>
      <c r="CL50" s="405"/>
      <c r="CM50" s="405"/>
      <c r="CN50" s="405"/>
      <c r="CO50" s="405"/>
      <c r="CP50" s="405"/>
      <c r="CQ50" s="405"/>
      <c r="CR50" s="405"/>
      <c r="CS50" s="405"/>
      <c r="CT50" s="405"/>
      <c r="CU50" s="405"/>
      <c r="CV50" s="405"/>
      <c r="CW50" s="405"/>
      <c r="CX50" s="405"/>
      <c r="CY50" s="405"/>
      <c r="CZ50" s="405"/>
      <c r="DA50" s="405"/>
      <c r="DB50" s="405"/>
      <c r="DC50" s="405"/>
      <c r="DD50" s="405"/>
      <c r="DE50" s="405"/>
      <c r="DF50" s="405"/>
      <c r="DG50" s="405"/>
      <c r="DH50" s="405"/>
      <c r="DI50" s="405"/>
    </row>
    <row r="51" spans="5:113">
      <c r="E51" s="405" t="s">
        <v>213</v>
      </c>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5"/>
      <c r="CB51" s="405"/>
      <c r="CC51" s="405"/>
      <c r="CD51" s="405"/>
      <c r="CE51" s="405"/>
      <c r="CF51" s="405"/>
      <c r="CG51" s="405"/>
      <c r="CH51" s="405"/>
      <c r="CI51" s="405"/>
      <c r="CJ51" s="405"/>
      <c r="CK51" s="405"/>
      <c r="CL51" s="405"/>
      <c r="CM51" s="405"/>
      <c r="CN51" s="405"/>
      <c r="CO51" s="405"/>
      <c r="CP51" s="405"/>
      <c r="CQ51" s="405"/>
      <c r="CR51" s="405"/>
      <c r="CS51" s="405"/>
      <c r="CT51" s="405"/>
      <c r="CU51" s="405"/>
      <c r="CV51" s="405"/>
      <c r="CW51" s="405"/>
      <c r="CX51" s="405"/>
      <c r="CY51" s="405"/>
      <c r="CZ51" s="405"/>
      <c r="DA51" s="405"/>
      <c r="DB51" s="405"/>
      <c r="DC51" s="405"/>
      <c r="DD51" s="405"/>
      <c r="DE51" s="405"/>
      <c r="DF51" s="405"/>
      <c r="DG51" s="405"/>
      <c r="DH51" s="405"/>
      <c r="DI51" s="405"/>
    </row>
    <row r="52" spans="5:113">
      <c r="E52" s="405" t="s">
        <v>214</v>
      </c>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5"/>
      <c r="CD52" s="405"/>
      <c r="CE52" s="405"/>
      <c r="CF52" s="405"/>
      <c r="CG52" s="405"/>
      <c r="CH52" s="405"/>
      <c r="CI52" s="405"/>
      <c r="CJ52" s="405"/>
      <c r="CK52" s="405"/>
      <c r="CL52" s="405"/>
      <c r="CM52" s="405"/>
      <c r="CN52" s="405"/>
      <c r="CO52" s="405"/>
      <c r="CP52" s="405"/>
      <c r="CQ52" s="405"/>
      <c r="CR52" s="405"/>
      <c r="CS52" s="405"/>
      <c r="CT52" s="405"/>
      <c r="CU52" s="405"/>
      <c r="CV52" s="405"/>
      <c r="CW52" s="405"/>
      <c r="CX52" s="405"/>
      <c r="CY52" s="405"/>
      <c r="CZ52" s="405"/>
      <c r="DA52" s="405"/>
      <c r="DB52" s="405"/>
      <c r="DC52" s="405"/>
      <c r="DD52" s="405"/>
      <c r="DE52" s="405"/>
      <c r="DF52" s="405"/>
      <c r="DG52" s="405"/>
      <c r="DH52" s="405"/>
      <c r="DI52" s="405"/>
    </row>
    <row r="53" spans="5:113">
      <c r="E53" s="361" t="s">
        <v>606</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4"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17" t="s">
        <v>559</v>
      </c>
      <c r="D34" s="1217"/>
      <c r="E34" s="1218"/>
      <c r="F34" s="32">
        <v>5.44</v>
      </c>
      <c r="G34" s="33">
        <v>4.3499999999999996</v>
      </c>
      <c r="H34" s="33">
        <v>4.8</v>
      </c>
      <c r="I34" s="33">
        <v>6.96</v>
      </c>
      <c r="J34" s="34">
        <v>9.75</v>
      </c>
      <c r="K34" s="22"/>
      <c r="L34" s="22"/>
      <c r="M34" s="22"/>
      <c r="N34" s="22"/>
      <c r="O34" s="22"/>
      <c r="P34" s="22"/>
    </row>
    <row r="35" spans="1:16" ht="39" customHeight="1">
      <c r="A35" s="22"/>
      <c r="B35" s="35"/>
      <c r="C35" s="1211" t="s">
        <v>560</v>
      </c>
      <c r="D35" s="1212"/>
      <c r="E35" s="1213"/>
      <c r="F35" s="36">
        <v>6.91</v>
      </c>
      <c r="G35" s="37">
        <v>6.76</v>
      </c>
      <c r="H35" s="37">
        <v>6.76</v>
      </c>
      <c r="I35" s="37">
        <v>7.16</v>
      </c>
      <c r="J35" s="38">
        <v>7.14</v>
      </c>
      <c r="K35" s="22"/>
      <c r="L35" s="22"/>
      <c r="M35" s="22"/>
      <c r="N35" s="22"/>
      <c r="O35" s="22"/>
      <c r="P35" s="22"/>
    </row>
    <row r="36" spans="1:16" ht="39" customHeight="1">
      <c r="A36" s="22"/>
      <c r="B36" s="35"/>
      <c r="C36" s="1211" t="s">
        <v>561</v>
      </c>
      <c r="D36" s="1212"/>
      <c r="E36" s="1213"/>
      <c r="F36" s="36">
        <v>4.41</v>
      </c>
      <c r="G36" s="37">
        <v>3.76</v>
      </c>
      <c r="H36" s="37">
        <v>5.35</v>
      </c>
      <c r="I36" s="37">
        <v>6.14</v>
      </c>
      <c r="J36" s="38">
        <v>6.74</v>
      </c>
      <c r="K36" s="22"/>
      <c r="L36" s="22"/>
      <c r="M36" s="22"/>
      <c r="N36" s="22"/>
      <c r="O36" s="22"/>
      <c r="P36" s="22"/>
    </row>
    <row r="37" spans="1:16" ht="39" customHeight="1">
      <c r="A37" s="22"/>
      <c r="B37" s="35"/>
      <c r="C37" s="1211" t="s">
        <v>562</v>
      </c>
      <c r="D37" s="1212"/>
      <c r="E37" s="1213"/>
      <c r="F37" s="36" t="s">
        <v>563</v>
      </c>
      <c r="G37" s="37" t="s">
        <v>564</v>
      </c>
      <c r="H37" s="37">
        <v>0.33</v>
      </c>
      <c r="I37" s="37">
        <v>2.42</v>
      </c>
      <c r="J37" s="38">
        <v>3.86</v>
      </c>
      <c r="K37" s="22"/>
      <c r="L37" s="22"/>
      <c r="M37" s="22"/>
      <c r="N37" s="22"/>
      <c r="O37" s="22"/>
      <c r="P37" s="22"/>
    </row>
    <row r="38" spans="1:16" ht="39" customHeight="1">
      <c r="A38" s="22"/>
      <c r="B38" s="35"/>
      <c r="C38" s="1211" t="s">
        <v>565</v>
      </c>
      <c r="D38" s="1212"/>
      <c r="E38" s="1213"/>
      <c r="F38" s="36">
        <v>0.22</v>
      </c>
      <c r="G38" s="37">
        <v>0.25</v>
      </c>
      <c r="H38" s="37">
        <v>0.25</v>
      </c>
      <c r="I38" s="37">
        <v>0.28000000000000003</v>
      </c>
      <c r="J38" s="38">
        <v>0.28000000000000003</v>
      </c>
      <c r="K38" s="22"/>
      <c r="L38" s="22"/>
      <c r="M38" s="22"/>
      <c r="N38" s="22"/>
      <c r="O38" s="22"/>
      <c r="P38" s="22"/>
    </row>
    <row r="39" spans="1:16" ht="39" customHeight="1">
      <c r="A39" s="22"/>
      <c r="B39" s="35"/>
      <c r="C39" s="1211"/>
      <c r="D39" s="1212"/>
      <c r="E39" s="1213"/>
      <c r="F39" s="36"/>
      <c r="G39" s="37"/>
      <c r="H39" s="37"/>
      <c r="I39" s="37"/>
      <c r="J39" s="38"/>
      <c r="K39" s="22"/>
      <c r="L39" s="22"/>
      <c r="M39" s="22"/>
      <c r="N39" s="22"/>
      <c r="O39" s="22"/>
      <c r="P39" s="22"/>
    </row>
    <row r="40" spans="1:16" ht="39" customHeight="1">
      <c r="A40" s="22"/>
      <c r="B40" s="35"/>
      <c r="C40" s="1211"/>
      <c r="D40" s="1212"/>
      <c r="E40" s="1213"/>
      <c r="F40" s="36"/>
      <c r="G40" s="37"/>
      <c r="H40" s="37"/>
      <c r="I40" s="37"/>
      <c r="J40" s="38"/>
      <c r="K40" s="22"/>
      <c r="L40" s="22"/>
      <c r="M40" s="22"/>
      <c r="N40" s="22"/>
      <c r="O40" s="22"/>
      <c r="P40" s="22"/>
    </row>
    <row r="41" spans="1:16" ht="39" customHeight="1">
      <c r="A41" s="22"/>
      <c r="B41" s="35"/>
      <c r="C41" s="1211"/>
      <c r="D41" s="1212"/>
      <c r="E41" s="1213"/>
      <c r="F41" s="36"/>
      <c r="G41" s="37"/>
      <c r="H41" s="37"/>
      <c r="I41" s="37"/>
      <c r="J41" s="38"/>
      <c r="K41" s="22"/>
      <c r="L41" s="22"/>
      <c r="M41" s="22"/>
      <c r="N41" s="22"/>
      <c r="O41" s="22"/>
      <c r="P41" s="22"/>
    </row>
    <row r="42" spans="1:16" ht="39" customHeight="1">
      <c r="A42" s="22"/>
      <c r="B42" s="39"/>
      <c r="C42" s="1211" t="s">
        <v>566</v>
      </c>
      <c r="D42" s="1212"/>
      <c r="E42" s="1213"/>
      <c r="F42" s="36" t="s">
        <v>510</v>
      </c>
      <c r="G42" s="37" t="s">
        <v>510</v>
      </c>
      <c r="H42" s="37" t="s">
        <v>510</v>
      </c>
      <c r="I42" s="37" t="s">
        <v>510</v>
      </c>
      <c r="J42" s="38" t="s">
        <v>510</v>
      </c>
      <c r="K42" s="22"/>
      <c r="L42" s="22"/>
      <c r="M42" s="22"/>
      <c r="N42" s="22"/>
      <c r="O42" s="22"/>
      <c r="P42" s="22"/>
    </row>
    <row r="43" spans="1:16" ht="39" customHeight="1" thickBot="1">
      <c r="A43" s="22"/>
      <c r="B43" s="40"/>
      <c r="C43" s="1214" t="s">
        <v>567</v>
      </c>
      <c r="D43" s="1215"/>
      <c r="E43" s="1216"/>
      <c r="F43" s="41">
        <v>0.05</v>
      </c>
      <c r="G43" s="42">
        <v>0.09</v>
      </c>
      <c r="H43" s="42">
        <v>0.09</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4OOVuBBROEjq9kzHFCpwRNPp6y43rIqhfJFFTmvo9TPuTggCtT0ahfaeq94e+Gm7/KpqjPfwRBLATnE/wDKeEQ==" saltValue="xZKAG0bxN6uz/NTK4yEl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headerFooter>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7" t="s">
        <v>11</v>
      </c>
      <c r="C45" s="1238"/>
      <c r="D45" s="58"/>
      <c r="E45" s="1243" t="s">
        <v>12</v>
      </c>
      <c r="F45" s="1243"/>
      <c r="G45" s="1243"/>
      <c r="H45" s="1243"/>
      <c r="I45" s="1243"/>
      <c r="J45" s="1244"/>
      <c r="K45" s="59">
        <v>566</v>
      </c>
      <c r="L45" s="60">
        <v>635</v>
      </c>
      <c r="M45" s="60">
        <v>675</v>
      </c>
      <c r="N45" s="60">
        <v>725</v>
      </c>
      <c r="O45" s="61">
        <v>771</v>
      </c>
      <c r="P45" s="48"/>
      <c r="Q45" s="48"/>
      <c r="R45" s="48"/>
      <c r="S45" s="48"/>
      <c r="T45" s="48"/>
      <c r="U45" s="48"/>
    </row>
    <row r="46" spans="1:21" ht="30.75" customHeight="1">
      <c r="A46" s="48"/>
      <c r="B46" s="1239"/>
      <c r="C46" s="1240"/>
      <c r="D46" s="62"/>
      <c r="E46" s="1221" t="s">
        <v>13</v>
      </c>
      <c r="F46" s="1221"/>
      <c r="G46" s="1221"/>
      <c r="H46" s="1221"/>
      <c r="I46" s="1221"/>
      <c r="J46" s="1222"/>
      <c r="K46" s="63" t="s">
        <v>510</v>
      </c>
      <c r="L46" s="64" t="s">
        <v>510</v>
      </c>
      <c r="M46" s="64" t="s">
        <v>510</v>
      </c>
      <c r="N46" s="64" t="s">
        <v>510</v>
      </c>
      <c r="O46" s="65" t="s">
        <v>510</v>
      </c>
      <c r="P46" s="48"/>
      <c r="Q46" s="48"/>
      <c r="R46" s="48"/>
      <c r="S46" s="48"/>
      <c r="T46" s="48"/>
      <c r="U46" s="48"/>
    </row>
    <row r="47" spans="1:21" ht="30.75" customHeight="1">
      <c r="A47" s="48"/>
      <c r="B47" s="1239"/>
      <c r="C47" s="1240"/>
      <c r="D47" s="62"/>
      <c r="E47" s="1221" t="s">
        <v>14</v>
      </c>
      <c r="F47" s="1221"/>
      <c r="G47" s="1221"/>
      <c r="H47" s="1221"/>
      <c r="I47" s="1221"/>
      <c r="J47" s="1222"/>
      <c r="K47" s="63" t="s">
        <v>510</v>
      </c>
      <c r="L47" s="64" t="s">
        <v>510</v>
      </c>
      <c r="M47" s="64" t="s">
        <v>510</v>
      </c>
      <c r="N47" s="64" t="s">
        <v>510</v>
      </c>
      <c r="O47" s="65" t="s">
        <v>510</v>
      </c>
      <c r="P47" s="48"/>
      <c r="Q47" s="48"/>
      <c r="R47" s="48"/>
      <c r="S47" s="48"/>
      <c r="T47" s="48"/>
      <c r="U47" s="48"/>
    </row>
    <row r="48" spans="1:21" ht="30.75" customHeight="1">
      <c r="A48" s="48"/>
      <c r="B48" s="1239"/>
      <c r="C48" s="1240"/>
      <c r="D48" s="62"/>
      <c r="E48" s="1221" t="s">
        <v>15</v>
      </c>
      <c r="F48" s="1221"/>
      <c r="G48" s="1221"/>
      <c r="H48" s="1221"/>
      <c r="I48" s="1221"/>
      <c r="J48" s="1222"/>
      <c r="K48" s="63">
        <v>342</v>
      </c>
      <c r="L48" s="64">
        <v>334</v>
      </c>
      <c r="M48" s="64">
        <v>254</v>
      </c>
      <c r="N48" s="64">
        <v>190</v>
      </c>
      <c r="O48" s="65">
        <v>136</v>
      </c>
      <c r="P48" s="48"/>
      <c r="Q48" s="48"/>
      <c r="R48" s="48"/>
      <c r="S48" s="48"/>
      <c r="T48" s="48"/>
      <c r="U48" s="48"/>
    </row>
    <row r="49" spans="1:21" ht="30.75" customHeight="1">
      <c r="A49" s="48"/>
      <c r="B49" s="1239"/>
      <c r="C49" s="1240"/>
      <c r="D49" s="62"/>
      <c r="E49" s="1221" t="s">
        <v>16</v>
      </c>
      <c r="F49" s="1221"/>
      <c r="G49" s="1221"/>
      <c r="H49" s="1221"/>
      <c r="I49" s="1221"/>
      <c r="J49" s="1222"/>
      <c r="K49" s="63">
        <v>99</v>
      </c>
      <c r="L49" s="64">
        <v>119</v>
      </c>
      <c r="M49" s="64">
        <v>96</v>
      </c>
      <c r="N49" s="64">
        <v>97</v>
      </c>
      <c r="O49" s="65">
        <v>83</v>
      </c>
      <c r="P49" s="48"/>
      <c r="Q49" s="48"/>
      <c r="R49" s="48"/>
      <c r="S49" s="48"/>
      <c r="T49" s="48"/>
      <c r="U49" s="48"/>
    </row>
    <row r="50" spans="1:21" ht="30.75" customHeight="1">
      <c r="A50" s="48"/>
      <c r="B50" s="1239"/>
      <c r="C50" s="1240"/>
      <c r="D50" s="62"/>
      <c r="E50" s="1221" t="s">
        <v>17</v>
      </c>
      <c r="F50" s="1221"/>
      <c r="G50" s="1221"/>
      <c r="H50" s="1221"/>
      <c r="I50" s="1221"/>
      <c r="J50" s="1222"/>
      <c r="K50" s="63" t="s">
        <v>510</v>
      </c>
      <c r="L50" s="64" t="s">
        <v>510</v>
      </c>
      <c r="M50" s="64" t="s">
        <v>510</v>
      </c>
      <c r="N50" s="64" t="s">
        <v>510</v>
      </c>
      <c r="O50" s="65" t="s">
        <v>510</v>
      </c>
      <c r="P50" s="48"/>
      <c r="Q50" s="48"/>
      <c r="R50" s="48"/>
      <c r="S50" s="48"/>
      <c r="T50" s="48"/>
      <c r="U50" s="48"/>
    </row>
    <row r="51" spans="1:21" ht="30.75" customHeight="1">
      <c r="A51" s="48"/>
      <c r="B51" s="1241"/>
      <c r="C51" s="1242"/>
      <c r="D51" s="66"/>
      <c r="E51" s="1221" t="s">
        <v>18</v>
      </c>
      <c r="F51" s="1221"/>
      <c r="G51" s="1221"/>
      <c r="H51" s="1221"/>
      <c r="I51" s="1221"/>
      <c r="J51" s="1222"/>
      <c r="K51" s="63">
        <v>0</v>
      </c>
      <c r="L51" s="64">
        <v>0</v>
      </c>
      <c r="M51" s="64">
        <v>0</v>
      </c>
      <c r="N51" s="64">
        <v>0</v>
      </c>
      <c r="O51" s="65" t="s">
        <v>510</v>
      </c>
      <c r="P51" s="48"/>
      <c r="Q51" s="48"/>
      <c r="R51" s="48"/>
      <c r="S51" s="48"/>
      <c r="T51" s="48"/>
      <c r="U51" s="48"/>
    </row>
    <row r="52" spans="1:21" ht="30.75" customHeight="1">
      <c r="A52" s="48"/>
      <c r="B52" s="1219" t="s">
        <v>19</v>
      </c>
      <c r="C52" s="1220"/>
      <c r="D52" s="66"/>
      <c r="E52" s="1221" t="s">
        <v>20</v>
      </c>
      <c r="F52" s="1221"/>
      <c r="G52" s="1221"/>
      <c r="H52" s="1221"/>
      <c r="I52" s="1221"/>
      <c r="J52" s="1222"/>
      <c r="K52" s="63">
        <v>830</v>
      </c>
      <c r="L52" s="64">
        <v>822</v>
      </c>
      <c r="M52" s="64">
        <v>750</v>
      </c>
      <c r="N52" s="64">
        <v>740</v>
      </c>
      <c r="O52" s="65">
        <v>740</v>
      </c>
      <c r="P52" s="48"/>
      <c r="Q52" s="48"/>
      <c r="R52" s="48"/>
      <c r="S52" s="48"/>
      <c r="T52" s="48"/>
      <c r="U52" s="48"/>
    </row>
    <row r="53" spans="1:21" ht="30.75" customHeight="1" thickBot="1">
      <c r="A53" s="48"/>
      <c r="B53" s="1223" t="s">
        <v>21</v>
      </c>
      <c r="C53" s="1224"/>
      <c r="D53" s="67"/>
      <c r="E53" s="1225" t="s">
        <v>22</v>
      </c>
      <c r="F53" s="1225"/>
      <c r="G53" s="1225"/>
      <c r="H53" s="1225"/>
      <c r="I53" s="1225"/>
      <c r="J53" s="1226"/>
      <c r="K53" s="68">
        <v>177</v>
      </c>
      <c r="L53" s="69">
        <v>266</v>
      </c>
      <c r="M53" s="69">
        <v>275</v>
      </c>
      <c r="N53" s="69">
        <v>272</v>
      </c>
      <c r="O53" s="70">
        <v>250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27" t="s">
        <v>25</v>
      </c>
      <c r="C57" s="1228"/>
      <c r="D57" s="1231" t="s">
        <v>26</v>
      </c>
      <c r="E57" s="1232"/>
      <c r="F57" s="1232"/>
      <c r="G57" s="1232"/>
      <c r="H57" s="1232"/>
      <c r="I57" s="1232"/>
      <c r="J57" s="1233"/>
      <c r="K57" s="83" t="s">
        <v>510</v>
      </c>
      <c r="L57" s="84" t="s">
        <v>510</v>
      </c>
      <c r="M57" s="84" t="s">
        <v>510</v>
      </c>
      <c r="N57" s="84" t="s">
        <v>510</v>
      </c>
      <c r="O57" s="85" t="s">
        <v>510</v>
      </c>
    </row>
    <row r="58" spans="1:21" ht="31.5" customHeight="1" thickBot="1">
      <c r="B58" s="1229"/>
      <c r="C58" s="1230"/>
      <c r="D58" s="1234" t="s">
        <v>27</v>
      </c>
      <c r="E58" s="1235"/>
      <c r="F58" s="1235"/>
      <c r="G58" s="1235"/>
      <c r="H58" s="1235"/>
      <c r="I58" s="1235"/>
      <c r="J58" s="1236"/>
      <c r="K58" s="86" t="s">
        <v>510</v>
      </c>
      <c r="L58" s="87" t="s">
        <v>510</v>
      </c>
      <c r="M58" s="87" t="s">
        <v>510</v>
      </c>
      <c r="N58" s="87" t="s">
        <v>510</v>
      </c>
      <c r="O58" s="88" t="s">
        <v>510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W8YaYDIG5qTLZyvNab/cxzty/iyTeyvUjIVAMR9rYjTfvqoLukKBW1w+qG+p/dzYLBdanLWljdqcFUfTXt0yw==" saltValue="j+m1BN2whEhrps0DvK6e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headerFooter>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7" zoomScale="85" zoomScaleNormal="8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57" t="s">
        <v>30</v>
      </c>
      <c r="C41" s="1258"/>
      <c r="D41" s="102"/>
      <c r="E41" s="1259" t="s">
        <v>31</v>
      </c>
      <c r="F41" s="1259"/>
      <c r="G41" s="1259"/>
      <c r="H41" s="1260"/>
      <c r="I41" s="352">
        <v>8052</v>
      </c>
      <c r="J41" s="353">
        <v>8304</v>
      </c>
      <c r="K41" s="353">
        <v>8260</v>
      </c>
      <c r="L41" s="353">
        <v>8306</v>
      </c>
      <c r="M41" s="354">
        <v>8291</v>
      </c>
    </row>
    <row r="42" spans="2:13" ht="27.75" customHeight="1">
      <c r="B42" s="1247"/>
      <c r="C42" s="1248"/>
      <c r="D42" s="103"/>
      <c r="E42" s="1251" t="s">
        <v>32</v>
      </c>
      <c r="F42" s="1251"/>
      <c r="G42" s="1251"/>
      <c r="H42" s="1252"/>
      <c r="I42" s="355" t="s">
        <v>510</v>
      </c>
      <c r="J42" s="356" t="s">
        <v>510</v>
      </c>
      <c r="K42" s="356" t="s">
        <v>510</v>
      </c>
      <c r="L42" s="356" t="s">
        <v>510</v>
      </c>
      <c r="M42" s="357" t="s">
        <v>510</v>
      </c>
    </row>
    <row r="43" spans="2:13" ht="27.75" customHeight="1">
      <c r="B43" s="1247"/>
      <c r="C43" s="1248"/>
      <c r="D43" s="103"/>
      <c r="E43" s="1251" t="s">
        <v>33</v>
      </c>
      <c r="F43" s="1251"/>
      <c r="G43" s="1251"/>
      <c r="H43" s="1252"/>
      <c r="I43" s="355">
        <v>3523</v>
      </c>
      <c r="J43" s="356">
        <v>3163</v>
      </c>
      <c r="K43" s="356">
        <v>2818</v>
      </c>
      <c r="L43" s="356">
        <v>2577</v>
      </c>
      <c r="M43" s="357">
        <v>2122</v>
      </c>
    </row>
    <row r="44" spans="2:13" ht="27.75" customHeight="1">
      <c r="B44" s="1247"/>
      <c r="C44" s="1248"/>
      <c r="D44" s="103"/>
      <c r="E44" s="1251" t="s">
        <v>34</v>
      </c>
      <c r="F44" s="1251"/>
      <c r="G44" s="1251"/>
      <c r="H44" s="1252"/>
      <c r="I44" s="355">
        <v>626</v>
      </c>
      <c r="J44" s="356">
        <v>591</v>
      </c>
      <c r="K44" s="356">
        <v>516</v>
      </c>
      <c r="L44" s="356">
        <v>472</v>
      </c>
      <c r="M44" s="357">
        <v>424</v>
      </c>
    </row>
    <row r="45" spans="2:13" ht="27.75" customHeight="1">
      <c r="B45" s="1247"/>
      <c r="C45" s="1248"/>
      <c r="D45" s="103"/>
      <c r="E45" s="1251" t="s">
        <v>35</v>
      </c>
      <c r="F45" s="1251"/>
      <c r="G45" s="1251"/>
      <c r="H45" s="1252"/>
      <c r="I45" s="355">
        <v>1127</v>
      </c>
      <c r="J45" s="356">
        <v>1082</v>
      </c>
      <c r="K45" s="356">
        <v>1035</v>
      </c>
      <c r="L45" s="356">
        <v>1027</v>
      </c>
      <c r="M45" s="357">
        <v>1014</v>
      </c>
    </row>
    <row r="46" spans="2:13" ht="27.75" customHeight="1">
      <c r="B46" s="1247"/>
      <c r="C46" s="1248"/>
      <c r="D46" s="104"/>
      <c r="E46" s="1251" t="s">
        <v>36</v>
      </c>
      <c r="F46" s="1251"/>
      <c r="G46" s="1251"/>
      <c r="H46" s="1252"/>
      <c r="I46" s="355" t="s">
        <v>510</v>
      </c>
      <c r="J46" s="356" t="s">
        <v>510</v>
      </c>
      <c r="K46" s="356" t="s">
        <v>510</v>
      </c>
      <c r="L46" s="356" t="s">
        <v>510</v>
      </c>
      <c r="M46" s="357" t="s">
        <v>510</v>
      </c>
    </row>
    <row r="47" spans="2:13" ht="27.75" customHeight="1">
      <c r="B47" s="1247"/>
      <c r="C47" s="1248"/>
      <c r="D47" s="105"/>
      <c r="E47" s="1261" t="s">
        <v>37</v>
      </c>
      <c r="F47" s="1262"/>
      <c r="G47" s="1262"/>
      <c r="H47" s="1263"/>
      <c r="I47" s="355" t="s">
        <v>510</v>
      </c>
      <c r="J47" s="356" t="s">
        <v>510</v>
      </c>
      <c r="K47" s="356" t="s">
        <v>510</v>
      </c>
      <c r="L47" s="356" t="s">
        <v>510</v>
      </c>
      <c r="M47" s="357" t="s">
        <v>510</v>
      </c>
    </row>
    <row r="48" spans="2:13" ht="27.75" customHeight="1">
      <c r="B48" s="1247"/>
      <c r="C48" s="1248"/>
      <c r="D48" s="103"/>
      <c r="E48" s="1251" t="s">
        <v>38</v>
      </c>
      <c r="F48" s="1251"/>
      <c r="G48" s="1251"/>
      <c r="H48" s="1252"/>
      <c r="I48" s="355" t="s">
        <v>510</v>
      </c>
      <c r="J48" s="356" t="s">
        <v>510</v>
      </c>
      <c r="K48" s="356" t="s">
        <v>510</v>
      </c>
      <c r="L48" s="356" t="s">
        <v>510</v>
      </c>
      <c r="M48" s="357" t="s">
        <v>510</v>
      </c>
    </row>
    <row r="49" spans="2:13" ht="27.75" customHeight="1">
      <c r="B49" s="1249"/>
      <c r="C49" s="1250"/>
      <c r="D49" s="103"/>
      <c r="E49" s="1251" t="s">
        <v>39</v>
      </c>
      <c r="F49" s="1251"/>
      <c r="G49" s="1251"/>
      <c r="H49" s="1252"/>
      <c r="I49" s="355" t="s">
        <v>510</v>
      </c>
      <c r="J49" s="356" t="s">
        <v>510</v>
      </c>
      <c r="K49" s="356" t="s">
        <v>510</v>
      </c>
      <c r="L49" s="356" t="s">
        <v>510</v>
      </c>
      <c r="M49" s="357" t="s">
        <v>510</v>
      </c>
    </row>
    <row r="50" spans="2:13" ht="27.75" customHeight="1">
      <c r="B50" s="1245" t="s">
        <v>40</v>
      </c>
      <c r="C50" s="1246"/>
      <c r="D50" s="106"/>
      <c r="E50" s="1251" t="s">
        <v>41</v>
      </c>
      <c r="F50" s="1251"/>
      <c r="G50" s="1251"/>
      <c r="H50" s="1252"/>
      <c r="I50" s="355">
        <v>4561</v>
      </c>
      <c r="J50" s="356">
        <v>4249</v>
      </c>
      <c r="K50" s="356">
        <v>4012</v>
      </c>
      <c r="L50" s="356">
        <v>4048</v>
      </c>
      <c r="M50" s="357">
        <v>4778</v>
      </c>
    </row>
    <row r="51" spans="2:13" ht="27.75" customHeight="1">
      <c r="B51" s="1247"/>
      <c r="C51" s="1248"/>
      <c r="D51" s="103"/>
      <c r="E51" s="1251" t="s">
        <v>42</v>
      </c>
      <c r="F51" s="1251"/>
      <c r="G51" s="1251"/>
      <c r="H51" s="1252"/>
      <c r="I51" s="355">
        <v>91</v>
      </c>
      <c r="J51" s="356">
        <v>83</v>
      </c>
      <c r="K51" s="356">
        <v>164</v>
      </c>
      <c r="L51" s="356">
        <v>291</v>
      </c>
      <c r="M51" s="357">
        <v>283</v>
      </c>
    </row>
    <row r="52" spans="2:13" ht="27.75" customHeight="1">
      <c r="B52" s="1249"/>
      <c r="C52" s="1250"/>
      <c r="D52" s="103"/>
      <c r="E52" s="1251" t="s">
        <v>43</v>
      </c>
      <c r="F52" s="1251"/>
      <c r="G52" s="1251"/>
      <c r="H52" s="1252"/>
      <c r="I52" s="355">
        <v>9557</v>
      </c>
      <c r="J52" s="356">
        <v>9579</v>
      </c>
      <c r="K52" s="356">
        <v>9330</v>
      </c>
      <c r="L52" s="356">
        <v>9240</v>
      </c>
      <c r="M52" s="357">
        <v>9064</v>
      </c>
    </row>
    <row r="53" spans="2:13" ht="27.75" customHeight="1" thickBot="1">
      <c r="B53" s="1253" t="s">
        <v>44</v>
      </c>
      <c r="C53" s="1254"/>
      <c r="D53" s="107"/>
      <c r="E53" s="1255" t="s">
        <v>45</v>
      </c>
      <c r="F53" s="1255"/>
      <c r="G53" s="1255"/>
      <c r="H53" s="1256"/>
      <c r="I53" s="358">
        <v>-881</v>
      </c>
      <c r="J53" s="359">
        <v>-771</v>
      </c>
      <c r="K53" s="359">
        <v>-876</v>
      </c>
      <c r="L53" s="359">
        <v>-1197</v>
      </c>
      <c r="M53" s="360">
        <v>-2274</v>
      </c>
    </row>
    <row r="54" spans="2:13" ht="27.75" customHeight="1">
      <c r="B54" s="108" t="s">
        <v>46</v>
      </c>
      <c r="C54" s="109"/>
      <c r="D54" s="109"/>
      <c r="E54" s="110"/>
      <c r="F54" s="110"/>
      <c r="G54" s="110"/>
      <c r="H54" s="110"/>
      <c r="I54" s="111"/>
      <c r="J54" s="111"/>
      <c r="K54" s="111"/>
      <c r="L54" s="111"/>
      <c r="M54" s="111"/>
    </row>
    <row r="55" spans="2:13"/>
  </sheetData>
  <sheetProtection algorithmName="SHA-512" hashValue="LYXpRJV+vHDR6vLOwc33vQLSGwq4dIBKLFcnlXhOu6xB6NNPTRU3VrFza/YGW3f2x8do1NbF4Uz7a7IarKQmOg==" saltValue="oNcfSVHpj1zJH8I3cflW5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headerFooter>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554</v>
      </c>
      <c r="G54" s="116" t="s">
        <v>555</v>
      </c>
      <c r="H54" s="117" t="s">
        <v>556</v>
      </c>
    </row>
    <row r="55" spans="2:8" ht="52.5" customHeight="1">
      <c r="B55" s="118"/>
      <c r="C55" s="1269" t="s">
        <v>48</v>
      </c>
      <c r="D55" s="1269"/>
      <c r="E55" s="1270"/>
      <c r="F55" s="119">
        <v>1690</v>
      </c>
      <c r="G55" s="119">
        <v>1692</v>
      </c>
      <c r="H55" s="120">
        <v>1695</v>
      </c>
    </row>
    <row r="56" spans="2:8" ht="52.5" customHeight="1">
      <c r="B56" s="121"/>
      <c r="C56" s="1271" t="s">
        <v>49</v>
      </c>
      <c r="D56" s="1271"/>
      <c r="E56" s="1272"/>
      <c r="F56" s="122">
        <v>521</v>
      </c>
      <c r="G56" s="122">
        <v>521</v>
      </c>
      <c r="H56" s="123">
        <v>632</v>
      </c>
    </row>
    <row r="57" spans="2:8" ht="53.25" customHeight="1">
      <c r="B57" s="121"/>
      <c r="C57" s="1273" t="s">
        <v>50</v>
      </c>
      <c r="D57" s="1273"/>
      <c r="E57" s="1274"/>
      <c r="F57" s="124">
        <v>1681</v>
      </c>
      <c r="G57" s="124">
        <v>1717</v>
      </c>
      <c r="H57" s="125">
        <v>2333</v>
      </c>
    </row>
    <row r="58" spans="2:8" ht="45.75" customHeight="1">
      <c r="B58" s="126"/>
      <c r="C58" s="1264" t="s">
        <v>576</v>
      </c>
      <c r="D58" s="1265"/>
      <c r="E58" s="1266"/>
      <c r="F58" s="130">
        <v>468</v>
      </c>
      <c r="G58" s="130">
        <v>600</v>
      </c>
      <c r="H58" s="131">
        <v>1040</v>
      </c>
    </row>
    <row r="59" spans="2:8" ht="45.75" customHeight="1">
      <c r="B59" s="126"/>
      <c r="C59" s="1264" t="s">
        <v>577</v>
      </c>
      <c r="D59" s="1265"/>
      <c r="E59" s="1266"/>
      <c r="F59" s="130">
        <v>424</v>
      </c>
      <c r="G59" s="130">
        <v>424</v>
      </c>
      <c r="H59" s="131">
        <v>416</v>
      </c>
    </row>
    <row r="60" spans="2:8" ht="45.75" customHeight="1">
      <c r="B60" s="126"/>
      <c r="C60" s="1264" t="s">
        <v>580</v>
      </c>
      <c r="D60" s="1265"/>
      <c r="E60" s="1266"/>
      <c r="F60" s="130">
        <v>96</v>
      </c>
      <c r="G60" s="130">
        <v>199</v>
      </c>
      <c r="H60" s="131">
        <v>386</v>
      </c>
    </row>
    <row r="61" spans="2:8" ht="45.75" customHeight="1">
      <c r="B61" s="126"/>
      <c r="C61" s="1264" t="s">
        <v>578</v>
      </c>
      <c r="D61" s="1265"/>
      <c r="E61" s="1266"/>
      <c r="F61" s="130">
        <v>237</v>
      </c>
      <c r="G61" s="130">
        <v>227</v>
      </c>
      <c r="H61" s="131">
        <v>230</v>
      </c>
    </row>
    <row r="62" spans="2:8" ht="45.75" customHeight="1" thickBot="1">
      <c r="B62" s="132"/>
      <c r="C62" s="127" t="s">
        <v>579</v>
      </c>
      <c r="D62" s="128"/>
      <c r="E62" s="129"/>
      <c r="F62" s="130">
        <v>400</v>
      </c>
      <c r="G62" s="130">
        <v>200</v>
      </c>
      <c r="H62" s="131">
        <v>200</v>
      </c>
    </row>
    <row r="63" spans="2:8" ht="52.5" customHeight="1" thickBot="1">
      <c r="B63" s="133"/>
      <c r="C63" s="1267" t="s">
        <v>51</v>
      </c>
      <c r="D63" s="1267"/>
      <c r="E63" s="1268"/>
      <c r="F63" s="134">
        <v>3893</v>
      </c>
      <c r="G63" s="134">
        <v>3931</v>
      </c>
      <c r="H63" s="135">
        <v>4660</v>
      </c>
    </row>
    <row r="64" spans="2:8"/>
  </sheetData>
  <sheetProtection algorithmName="SHA-512" hashValue="aISs1eOx+x4k9UMrH7aAIpTRApy3jPaC6sl0lfTE9MeklZGp9uMbHzgkRsrQzES7mO6XHQgrGB3J2u4LbFWwAA==" saltValue="g5iVcWa7UuGVV23LeEv6Uw=="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9" orientation="landscape" cellComments="asDisplayed" horizontalDpi="300" verticalDpi="300"/>
  <headerFooter>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AD111" sqref="AD111"/>
    </sheetView>
  </sheetViews>
  <sheetFormatPr defaultColWidth="0" defaultRowHeight="13.5" customHeight="1" zeroHeight="1"/>
  <cols>
    <col min="1" max="1" width="6.375" style="371" customWidth="1"/>
    <col min="2" max="107" width="2.5" style="371" customWidth="1"/>
    <col min="108" max="108" width="6.125" style="378" customWidth="1"/>
    <col min="109" max="109" width="5.875" style="377" customWidth="1"/>
    <col min="110" max="16384" width="8.625" style="371" hidden="1"/>
  </cols>
  <sheetData>
    <row r="1" spans="1:109" ht="42.75" customHeight="1">
      <c r="A1" s="369"/>
      <c r="B1" s="370"/>
      <c r="DD1" s="371"/>
      <c r="DE1" s="371"/>
    </row>
    <row r="2" spans="1:109" ht="25.5" customHeight="1">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371"/>
      <c r="DE2" s="371"/>
    </row>
    <row r="3" spans="1:109" ht="25.5" customHeight="1">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371"/>
      <c r="DE3" s="371"/>
    </row>
    <row r="4" spans="1:109" s="256" customFormat="1">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56" customFormat="1">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56" customFormat="1">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56" customFormat="1">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56" customFormat="1">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56" customFormat="1">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56" customFormat="1">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56" customFormat="1">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56" customFormat="1">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56" customFormat="1">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56" customFormat="1">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56" customFormat="1">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56" customFormat="1">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56" customFormat="1">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56" customFormat="1">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c r="DD19" s="371"/>
      <c r="DE19" s="371"/>
    </row>
    <row r="20" spans="1:109">
      <c r="DD20" s="371"/>
      <c r="DE20" s="371"/>
    </row>
    <row r="21" spans="1:109" ht="17.25" customHeight="1">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1"/>
    </row>
    <row r="22" spans="1:109" ht="17.25" customHeight="1">
      <c r="B22" s="377"/>
    </row>
    <row r="23" spans="1:109">
      <c r="B23" s="377"/>
    </row>
    <row r="24" spans="1:109">
      <c r="B24" s="377"/>
    </row>
    <row r="25" spans="1:109">
      <c r="B25" s="377"/>
    </row>
    <row r="26" spans="1:109">
      <c r="B26" s="377"/>
    </row>
    <row r="27" spans="1:109">
      <c r="B27" s="377"/>
    </row>
    <row r="28" spans="1:109">
      <c r="B28" s="377"/>
    </row>
    <row r="29" spans="1:109">
      <c r="B29" s="377"/>
    </row>
    <row r="30" spans="1:109">
      <c r="B30" s="377"/>
    </row>
    <row r="31" spans="1:109">
      <c r="B31" s="377"/>
    </row>
    <row r="32" spans="1:109">
      <c r="B32" s="377"/>
    </row>
    <row r="33" spans="2:109">
      <c r="B33" s="377"/>
    </row>
    <row r="34" spans="2:109">
      <c r="B34" s="377"/>
    </row>
    <row r="35" spans="2:109">
      <c r="B35" s="377"/>
    </row>
    <row r="36" spans="2:109">
      <c r="B36" s="377"/>
    </row>
    <row r="37" spans="2:109">
      <c r="B37" s="377"/>
    </row>
    <row r="38" spans="2:109">
      <c r="B38" s="377"/>
    </row>
    <row r="39" spans="2:109">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c r="B40" s="382"/>
      <c r="DD40" s="382"/>
      <c r="DE40" s="371"/>
    </row>
    <row r="41" spans="2:109" ht="17.25">
      <c r="B41" s="383" t="s">
        <v>607</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c r="B42" s="377"/>
      <c r="G42" s="384"/>
      <c r="I42" s="385"/>
      <c r="J42" s="385"/>
      <c r="K42" s="385"/>
      <c r="AM42" s="384"/>
      <c r="AN42" s="384" t="s">
        <v>608</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c r="B43" s="377"/>
      <c r="AN43" s="1287" t="s">
        <v>609</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c r="B44" s="377"/>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c r="B45" s="377"/>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c r="B46" s="377"/>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c r="B47" s="377"/>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c r="B49" s="377"/>
      <c r="AN49" s="371" t="s">
        <v>610</v>
      </c>
    </row>
    <row r="50" spans="1:109">
      <c r="B50" s="377"/>
      <c r="G50" s="1281"/>
      <c r="H50" s="1281"/>
      <c r="I50" s="1281"/>
      <c r="J50" s="1281"/>
      <c r="K50" s="387"/>
      <c r="L50" s="387"/>
      <c r="M50" s="388"/>
      <c r="N50" s="388"/>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552</v>
      </c>
      <c r="BQ50" s="1280"/>
      <c r="BR50" s="1280"/>
      <c r="BS50" s="1280"/>
      <c r="BT50" s="1280"/>
      <c r="BU50" s="1280"/>
      <c r="BV50" s="1280"/>
      <c r="BW50" s="1280"/>
      <c r="BX50" s="1280" t="s">
        <v>553</v>
      </c>
      <c r="BY50" s="1280"/>
      <c r="BZ50" s="1280"/>
      <c r="CA50" s="1280"/>
      <c r="CB50" s="1280"/>
      <c r="CC50" s="1280"/>
      <c r="CD50" s="1280"/>
      <c r="CE50" s="1280"/>
      <c r="CF50" s="1280" t="s">
        <v>554</v>
      </c>
      <c r="CG50" s="1280"/>
      <c r="CH50" s="1280"/>
      <c r="CI50" s="1280"/>
      <c r="CJ50" s="1280"/>
      <c r="CK50" s="1280"/>
      <c r="CL50" s="1280"/>
      <c r="CM50" s="1280"/>
      <c r="CN50" s="1280" t="s">
        <v>555</v>
      </c>
      <c r="CO50" s="1280"/>
      <c r="CP50" s="1280"/>
      <c r="CQ50" s="1280"/>
      <c r="CR50" s="1280"/>
      <c r="CS50" s="1280"/>
      <c r="CT50" s="1280"/>
      <c r="CU50" s="1280"/>
      <c r="CV50" s="1280" t="s">
        <v>556</v>
      </c>
      <c r="CW50" s="1280"/>
      <c r="CX50" s="1280"/>
      <c r="CY50" s="1280"/>
      <c r="CZ50" s="1280"/>
      <c r="DA50" s="1280"/>
      <c r="DB50" s="1280"/>
      <c r="DC50" s="1280"/>
    </row>
    <row r="51" spans="1:109" ht="13.5" customHeight="1">
      <c r="B51" s="377"/>
      <c r="G51" s="1283"/>
      <c r="H51" s="1283"/>
      <c r="I51" s="1296"/>
      <c r="J51" s="1296"/>
      <c r="K51" s="1282"/>
      <c r="L51" s="1282"/>
      <c r="M51" s="1282"/>
      <c r="N51" s="1282"/>
      <c r="AM51" s="386"/>
      <c r="AN51" s="1278" t="s">
        <v>611</v>
      </c>
      <c r="AO51" s="1278"/>
      <c r="AP51" s="1278"/>
      <c r="AQ51" s="1278"/>
      <c r="AR51" s="1278"/>
      <c r="AS51" s="1278"/>
      <c r="AT51" s="1278"/>
      <c r="AU51" s="1278"/>
      <c r="AV51" s="1278"/>
      <c r="AW51" s="1278"/>
      <c r="AX51" s="1278"/>
      <c r="AY51" s="1278"/>
      <c r="AZ51" s="1278"/>
      <c r="BA51" s="1278"/>
      <c r="BB51" s="1278" t="s">
        <v>612</v>
      </c>
      <c r="BC51" s="1278"/>
      <c r="BD51" s="1278"/>
      <c r="BE51" s="1278"/>
      <c r="BF51" s="1278"/>
      <c r="BG51" s="1278"/>
      <c r="BH51" s="1278"/>
      <c r="BI51" s="1278"/>
      <c r="BJ51" s="1278"/>
      <c r="BK51" s="1278"/>
      <c r="BL51" s="1278"/>
      <c r="BM51" s="1278"/>
      <c r="BN51" s="1278"/>
      <c r="BO51" s="1278"/>
      <c r="BP51" s="1275"/>
      <c r="BQ51" s="1275"/>
      <c r="BR51" s="1275"/>
      <c r="BS51" s="1275"/>
      <c r="BT51" s="1275"/>
      <c r="BU51" s="1275"/>
      <c r="BV51" s="1275"/>
      <c r="BW51" s="1275"/>
      <c r="BX51" s="1275"/>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c r="B52" s="377"/>
      <c r="G52" s="1283"/>
      <c r="H52" s="1283"/>
      <c r="I52" s="1296"/>
      <c r="J52" s="1296"/>
      <c r="K52" s="1282"/>
      <c r="L52" s="1282"/>
      <c r="M52" s="1282"/>
      <c r="N52" s="1282"/>
      <c r="AM52" s="386"/>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5"/>
      <c r="B53" s="377"/>
      <c r="G53" s="1283"/>
      <c r="H53" s="1283"/>
      <c r="I53" s="1281"/>
      <c r="J53" s="1281"/>
      <c r="K53" s="1282"/>
      <c r="L53" s="1282"/>
      <c r="M53" s="1282"/>
      <c r="N53" s="1282"/>
      <c r="AM53" s="386"/>
      <c r="AN53" s="1278"/>
      <c r="AO53" s="1278"/>
      <c r="AP53" s="1278"/>
      <c r="AQ53" s="1278"/>
      <c r="AR53" s="1278"/>
      <c r="AS53" s="1278"/>
      <c r="AT53" s="1278"/>
      <c r="AU53" s="1278"/>
      <c r="AV53" s="1278"/>
      <c r="AW53" s="1278"/>
      <c r="AX53" s="1278"/>
      <c r="AY53" s="1278"/>
      <c r="AZ53" s="1278"/>
      <c r="BA53" s="1278"/>
      <c r="BB53" s="1278" t="s">
        <v>613</v>
      </c>
      <c r="BC53" s="1278"/>
      <c r="BD53" s="1278"/>
      <c r="BE53" s="1278"/>
      <c r="BF53" s="1278"/>
      <c r="BG53" s="1278"/>
      <c r="BH53" s="1278"/>
      <c r="BI53" s="1278"/>
      <c r="BJ53" s="1278"/>
      <c r="BK53" s="1278"/>
      <c r="BL53" s="1278"/>
      <c r="BM53" s="1278"/>
      <c r="BN53" s="1278"/>
      <c r="BO53" s="1278"/>
      <c r="BP53" s="1275">
        <v>65.5</v>
      </c>
      <c r="BQ53" s="1275"/>
      <c r="BR53" s="1275"/>
      <c r="BS53" s="1275"/>
      <c r="BT53" s="1275"/>
      <c r="BU53" s="1275"/>
      <c r="BV53" s="1275"/>
      <c r="BW53" s="1275"/>
      <c r="BX53" s="1275">
        <v>66.5</v>
      </c>
      <c r="BY53" s="1275"/>
      <c r="BZ53" s="1275"/>
      <c r="CA53" s="1275"/>
      <c r="CB53" s="1275"/>
      <c r="CC53" s="1275"/>
      <c r="CD53" s="1275"/>
      <c r="CE53" s="1275"/>
      <c r="CF53" s="1275">
        <v>67.8</v>
      </c>
      <c r="CG53" s="1275"/>
      <c r="CH53" s="1275"/>
      <c r="CI53" s="1275"/>
      <c r="CJ53" s="1275"/>
      <c r="CK53" s="1275"/>
      <c r="CL53" s="1275"/>
      <c r="CM53" s="1275"/>
      <c r="CN53" s="1275">
        <v>68.8</v>
      </c>
      <c r="CO53" s="1275"/>
      <c r="CP53" s="1275"/>
      <c r="CQ53" s="1275"/>
      <c r="CR53" s="1275"/>
      <c r="CS53" s="1275"/>
      <c r="CT53" s="1275"/>
      <c r="CU53" s="1275"/>
      <c r="CV53" s="1275">
        <v>70</v>
      </c>
      <c r="CW53" s="1275"/>
      <c r="CX53" s="1275"/>
      <c r="CY53" s="1275"/>
      <c r="CZ53" s="1275"/>
      <c r="DA53" s="1275"/>
      <c r="DB53" s="1275"/>
      <c r="DC53" s="1275"/>
    </row>
    <row r="54" spans="1:109">
      <c r="A54" s="385"/>
      <c r="B54" s="377"/>
      <c r="G54" s="1283"/>
      <c r="H54" s="1283"/>
      <c r="I54" s="1281"/>
      <c r="J54" s="1281"/>
      <c r="K54" s="1282"/>
      <c r="L54" s="1282"/>
      <c r="M54" s="1282"/>
      <c r="N54" s="1282"/>
      <c r="AM54" s="386"/>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5"/>
      <c r="B55" s="377"/>
      <c r="G55" s="1281"/>
      <c r="H55" s="1281"/>
      <c r="I55" s="1281"/>
      <c r="J55" s="1281"/>
      <c r="K55" s="1282"/>
      <c r="L55" s="1282"/>
      <c r="M55" s="1282"/>
      <c r="N55" s="1282"/>
      <c r="AN55" s="1280" t="s">
        <v>614</v>
      </c>
      <c r="AO55" s="1280"/>
      <c r="AP55" s="1280"/>
      <c r="AQ55" s="1280"/>
      <c r="AR55" s="1280"/>
      <c r="AS55" s="1280"/>
      <c r="AT55" s="1280"/>
      <c r="AU55" s="1280"/>
      <c r="AV55" s="1280"/>
      <c r="AW55" s="1280"/>
      <c r="AX55" s="1280"/>
      <c r="AY55" s="1280"/>
      <c r="AZ55" s="1280"/>
      <c r="BA55" s="1280"/>
      <c r="BB55" s="1278" t="s">
        <v>612</v>
      </c>
      <c r="BC55" s="1278"/>
      <c r="BD55" s="1278"/>
      <c r="BE55" s="1278"/>
      <c r="BF55" s="1278"/>
      <c r="BG55" s="1278"/>
      <c r="BH55" s="1278"/>
      <c r="BI55" s="1278"/>
      <c r="BJ55" s="1278"/>
      <c r="BK55" s="1278"/>
      <c r="BL55" s="1278"/>
      <c r="BM55" s="1278"/>
      <c r="BN55" s="1278"/>
      <c r="BO55" s="1278"/>
      <c r="BP55" s="1275">
        <v>20.2</v>
      </c>
      <c r="BQ55" s="1275"/>
      <c r="BR55" s="1275"/>
      <c r="BS55" s="1275"/>
      <c r="BT55" s="1275"/>
      <c r="BU55" s="1275"/>
      <c r="BV55" s="1275"/>
      <c r="BW55" s="1275"/>
      <c r="BX55" s="1275">
        <v>18.2</v>
      </c>
      <c r="BY55" s="1275"/>
      <c r="BZ55" s="1275"/>
      <c r="CA55" s="1275"/>
      <c r="CB55" s="1275"/>
      <c r="CC55" s="1275"/>
      <c r="CD55" s="1275"/>
      <c r="CE55" s="1275"/>
      <c r="CF55" s="1275">
        <v>20.3</v>
      </c>
      <c r="CG55" s="1275"/>
      <c r="CH55" s="1275"/>
      <c r="CI55" s="1275"/>
      <c r="CJ55" s="1275"/>
      <c r="CK55" s="1275"/>
      <c r="CL55" s="1275"/>
      <c r="CM55" s="1275"/>
      <c r="CN55" s="1275">
        <v>15.5</v>
      </c>
      <c r="CO55" s="1275"/>
      <c r="CP55" s="1275"/>
      <c r="CQ55" s="1275"/>
      <c r="CR55" s="1275"/>
      <c r="CS55" s="1275"/>
      <c r="CT55" s="1275"/>
      <c r="CU55" s="1275"/>
      <c r="CV55" s="1275">
        <v>4.5999999999999996</v>
      </c>
      <c r="CW55" s="1275"/>
      <c r="CX55" s="1275"/>
      <c r="CY55" s="1275"/>
      <c r="CZ55" s="1275"/>
      <c r="DA55" s="1275"/>
      <c r="DB55" s="1275"/>
      <c r="DC55" s="1275"/>
    </row>
    <row r="56" spans="1:109">
      <c r="A56" s="385"/>
      <c r="B56" s="377"/>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5" customFormat="1">
      <c r="B57" s="389"/>
      <c r="G57" s="1281"/>
      <c r="H57" s="1281"/>
      <c r="I57" s="1276"/>
      <c r="J57" s="1276"/>
      <c r="K57" s="1282"/>
      <c r="L57" s="1282"/>
      <c r="M57" s="1282"/>
      <c r="N57" s="1282"/>
      <c r="AM57" s="371"/>
      <c r="AN57" s="1280"/>
      <c r="AO57" s="1280"/>
      <c r="AP57" s="1280"/>
      <c r="AQ57" s="1280"/>
      <c r="AR57" s="1280"/>
      <c r="AS57" s="1280"/>
      <c r="AT57" s="1280"/>
      <c r="AU57" s="1280"/>
      <c r="AV57" s="1280"/>
      <c r="AW57" s="1280"/>
      <c r="AX57" s="1280"/>
      <c r="AY57" s="1280"/>
      <c r="AZ57" s="1280"/>
      <c r="BA57" s="1280"/>
      <c r="BB57" s="1278" t="s">
        <v>613</v>
      </c>
      <c r="BC57" s="1278"/>
      <c r="BD57" s="1278"/>
      <c r="BE57" s="1278"/>
      <c r="BF57" s="1278"/>
      <c r="BG57" s="1278"/>
      <c r="BH57" s="1278"/>
      <c r="BI57" s="1278"/>
      <c r="BJ57" s="1278"/>
      <c r="BK57" s="1278"/>
      <c r="BL57" s="1278"/>
      <c r="BM57" s="1278"/>
      <c r="BN57" s="1278"/>
      <c r="BO57" s="1278"/>
      <c r="BP57" s="1275">
        <v>57.5</v>
      </c>
      <c r="BQ57" s="1275"/>
      <c r="BR57" s="1275"/>
      <c r="BS57" s="1275"/>
      <c r="BT57" s="1275"/>
      <c r="BU57" s="1275"/>
      <c r="BV57" s="1275"/>
      <c r="BW57" s="1275"/>
      <c r="BX57" s="1275">
        <v>59.3</v>
      </c>
      <c r="BY57" s="1275"/>
      <c r="BZ57" s="1275"/>
      <c r="CA57" s="1275"/>
      <c r="CB57" s="1275"/>
      <c r="CC57" s="1275"/>
      <c r="CD57" s="1275"/>
      <c r="CE57" s="1275"/>
      <c r="CF57" s="1275">
        <v>60.3</v>
      </c>
      <c r="CG57" s="1275"/>
      <c r="CH57" s="1275"/>
      <c r="CI57" s="1275"/>
      <c r="CJ57" s="1275"/>
      <c r="CK57" s="1275"/>
      <c r="CL57" s="1275"/>
      <c r="CM57" s="1275"/>
      <c r="CN57" s="1275">
        <v>61.5</v>
      </c>
      <c r="CO57" s="1275"/>
      <c r="CP57" s="1275"/>
      <c r="CQ57" s="1275"/>
      <c r="CR57" s="1275"/>
      <c r="CS57" s="1275"/>
      <c r="CT57" s="1275"/>
      <c r="CU57" s="1275"/>
      <c r="CV57" s="1275">
        <v>61</v>
      </c>
      <c r="CW57" s="1275"/>
      <c r="CX57" s="1275"/>
      <c r="CY57" s="1275"/>
      <c r="CZ57" s="1275"/>
      <c r="DA57" s="1275"/>
      <c r="DB57" s="1275"/>
      <c r="DC57" s="1275"/>
      <c r="DD57" s="390"/>
      <c r="DE57" s="389"/>
    </row>
    <row r="58" spans="1:109" s="385" customFormat="1">
      <c r="A58" s="371"/>
      <c r="B58" s="389"/>
      <c r="G58" s="1281"/>
      <c r="H58" s="1281"/>
      <c r="I58" s="1276"/>
      <c r="J58" s="1276"/>
      <c r="K58" s="1282"/>
      <c r="L58" s="1282"/>
      <c r="M58" s="1282"/>
      <c r="N58" s="1282"/>
      <c r="AM58" s="371"/>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0"/>
      <c r="DE58" s="389"/>
    </row>
    <row r="59" spans="1:109" s="385" customFormat="1">
      <c r="A59" s="371"/>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c r="A60" s="371"/>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c r="A61" s="371"/>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1"/>
    </row>
    <row r="63" spans="1:109" ht="17.25">
      <c r="B63" s="396" t="s">
        <v>615</v>
      </c>
    </row>
    <row r="64" spans="1:109">
      <c r="B64" s="377"/>
      <c r="G64" s="384"/>
      <c r="I64" s="397"/>
      <c r="J64" s="397"/>
      <c r="K64" s="397"/>
      <c r="L64" s="397"/>
      <c r="M64" s="397"/>
      <c r="N64" s="398"/>
      <c r="AM64" s="384"/>
      <c r="AN64" s="384" t="s">
        <v>608</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c r="B65" s="377"/>
      <c r="AN65" s="1287" t="s">
        <v>616</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c r="B66" s="377"/>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c r="B67" s="377"/>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c r="B68" s="377"/>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c r="B69" s="377"/>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c r="B71" s="377"/>
      <c r="G71" s="402"/>
      <c r="I71" s="403"/>
      <c r="J71" s="400"/>
      <c r="K71" s="400"/>
      <c r="L71" s="401"/>
      <c r="M71" s="400"/>
      <c r="N71" s="401"/>
      <c r="AM71" s="402"/>
      <c r="AN71" s="371" t="s">
        <v>610</v>
      </c>
    </row>
    <row r="72" spans="2:107">
      <c r="B72" s="377"/>
      <c r="G72" s="1281"/>
      <c r="H72" s="1281"/>
      <c r="I72" s="1281"/>
      <c r="J72" s="1281"/>
      <c r="K72" s="387"/>
      <c r="L72" s="387"/>
      <c r="M72" s="388"/>
      <c r="N72" s="388"/>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552</v>
      </c>
      <c r="BQ72" s="1280"/>
      <c r="BR72" s="1280"/>
      <c r="BS72" s="1280"/>
      <c r="BT72" s="1280"/>
      <c r="BU72" s="1280"/>
      <c r="BV72" s="1280"/>
      <c r="BW72" s="1280"/>
      <c r="BX72" s="1280" t="s">
        <v>553</v>
      </c>
      <c r="BY72" s="1280"/>
      <c r="BZ72" s="1280"/>
      <c r="CA72" s="1280"/>
      <c r="CB72" s="1280"/>
      <c r="CC72" s="1280"/>
      <c r="CD72" s="1280"/>
      <c r="CE72" s="1280"/>
      <c r="CF72" s="1280" t="s">
        <v>554</v>
      </c>
      <c r="CG72" s="1280"/>
      <c r="CH72" s="1280"/>
      <c r="CI72" s="1280"/>
      <c r="CJ72" s="1280"/>
      <c r="CK72" s="1280"/>
      <c r="CL72" s="1280"/>
      <c r="CM72" s="1280"/>
      <c r="CN72" s="1280" t="s">
        <v>555</v>
      </c>
      <c r="CO72" s="1280"/>
      <c r="CP72" s="1280"/>
      <c r="CQ72" s="1280"/>
      <c r="CR72" s="1280"/>
      <c r="CS72" s="1280"/>
      <c r="CT72" s="1280"/>
      <c r="CU72" s="1280"/>
      <c r="CV72" s="1280" t="s">
        <v>556</v>
      </c>
      <c r="CW72" s="1280"/>
      <c r="CX72" s="1280"/>
      <c r="CY72" s="1280"/>
      <c r="CZ72" s="1280"/>
      <c r="DA72" s="1280"/>
      <c r="DB72" s="1280"/>
      <c r="DC72" s="1280"/>
    </row>
    <row r="73" spans="2:107">
      <c r="B73" s="377"/>
      <c r="G73" s="1283"/>
      <c r="H73" s="1283"/>
      <c r="I73" s="1283"/>
      <c r="J73" s="1283"/>
      <c r="K73" s="1279"/>
      <c r="L73" s="1279"/>
      <c r="M73" s="1279"/>
      <c r="N73" s="1279"/>
      <c r="AM73" s="386"/>
      <c r="AN73" s="1278" t="s">
        <v>611</v>
      </c>
      <c r="AO73" s="1278"/>
      <c r="AP73" s="1278"/>
      <c r="AQ73" s="1278"/>
      <c r="AR73" s="1278"/>
      <c r="AS73" s="1278"/>
      <c r="AT73" s="1278"/>
      <c r="AU73" s="1278"/>
      <c r="AV73" s="1278"/>
      <c r="AW73" s="1278"/>
      <c r="AX73" s="1278"/>
      <c r="AY73" s="1278"/>
      <c r="AZ73" s="1278"/>
      <c r="BA73" s="1278"/>
      <c r="BB73" s="1278" t="s">
        <v>612</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7"/>
      <c r="G74" s="1283"/>
      <c r="H74" s="1283"/>
      <c r="I74" s="1283"/>
      <c r="J74" s="1283"/>
      <c r="K74" s="1279"/>
      <c r="L74" s="1279"/>
      <c r="M74" s="1279"/>
      <c r="N74" s="1279"/>
      <c r="AM74" s="386"/>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7"/>
      <c r="G75" s="1283"/>
      <c r="H75" s="1283"/>
      <c r="I75" s="1281"/>
      <c r="J75" s="1281"/>
      <c r="K75" s="1282"/>
      <c r="L75" s="1282"/>
      <c r="M75" s="1282"/>
      <c r="N75" s="1282"/>
      <c r="AM75" s="386"/>
      <c r="AN75" s="1278"/>
      <c r="AO75" s="1278"/>
      <c r="AP75" s="1278"/>
      <c r="AQ75" s="1278"/>
      <c r="AR75" s="1278"/>
      <c r="AS75" s="1278"/>
      <c r="AT75" s="1278"/>
      <c r="AU75" s="1278"/>
      <c r="AV75" s="1278"/>
      <c r="AW75" s="1278"/>
      <c r="AX75" s="1278"/>
      <c r="AY75" s="1278"/>
      <c r="AZ75" s="1278"/>
      <c r="BA75" s="1278"/>
      <c r="BB75" s="1278" t="s">
        <v>617</v>
      </c>
      <c r="BC75" s="1278"/>
      <c r="BD75" s="1278"/>
      <c r="BE75" s="1278"/>
      <c r="BF75" s="1278"/>
      <c r="BG75" s="1278"/>
      <c r="BH75" s="1278"/>
      <c r="BI75" s="1278"/>
      <c r="BJ75" s="1278"/>
      <c r="BK75" s="1278"/>
      <c r="BL75" s="1278"/>
      <c r="BM75" s="1278"/>
      <c r="BN75" s="1278"/>
      <c r="BO75" s="1278"/>
      <c r="BP75" s="1275">
        <v>3.8</v>
      </c>
      <c r="BQ75" s="1275"/>
      <c r="BR75" s="1275"/>
      <c r="BS75" s="1275"/>
      <c r="BT75" s="1275"/>
      <c r="BU75" s="1275"/>
      <c r="BV75" s="1275"/>
      <c r="BW75" s="1275"/>
      <c r="BX75" s="1275">
        <v>3.9</v>
      </c>
      <c r="BY75" s="1275"/>
      <c r="BZ75" s="1275"/>
      <c r="CA75" s="1275"/>
      <c r="CB75" s="1275"/>
      <c r="CC75" s="1275"/>
      <c r="CD75" s="1275"/>
      <c r="CE75" s="1275"/>
      <c r="CF75" s="1275">
        <v>4.3</v>
      </c>
      <c r="CG75" s="1275"/>
      <c r="CH75" s="1275"/>
      <c r="CI75" s="1275"/>
      <c r="CJ75" s="1275"/>
      <c r="CK75" s="1275"/>
      <c r="CL75" s="1275"/>
      <c r="CM75" s="1275"/>
      <c r="CN75" s="1275">
        <v>4.8</v>
      </c>
      <c r="CO75" s="1275"/>
      <c r="CP75" s="1275"/>
      <c r="CQ75" s="1275"/>
      <c r="CR75" s="1275"/>
      <c r="CS75" s="1275"/>
      <c r="CT75" s="1275"/>
      <c r="CU75" s="1275"/>
      <c r="CV75" s="1275">
        <v>4.5999999999999996</v>
      </c>
      <c r="CW75" s="1275"/>
      <c r="CX75" s="1275"/>
      <c r="CY75" s="1275"/>
      <c r="CZ75" s="1275"/>
      <c r="DA75" s="1275"/>
      <c r="DB75" s="1275"/>
      <c r="DC75" s="1275"/>
    </row>
    <row r="76" spans="2:107">
      <c r="B76" s="377"/>
      <c r="G76" s="1283"/>
      <c r="H76" s="1283"/>
      <c r="I76" s="1281"/>
      <c r="J76" s="1281"/>
      <c r="K76" s="1282"/>
      <c r="L76" s="1282"/>
      <c r="M76" s="1282"/>
      <c r="N76" s="1282"/>
      <c r="AM76" s="386"/>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7"/>
      <c r="G77" s="1281"/>
      <c r="H77" s="1281"/>
      <c r="I77" s="1281"/>
      <c r="J77" s="1281"/>
      <c r="K77" s="1279"/>
      <c r="L77" s="1279"/>
      <c r="M77" s="1279"/>
      <c r="N77" s="1279"/>
      <c r="AN77" s="1280" t="s">
        <v>614</v>
      </c>
      <c r="AO77" s="1280"/>
      <c r="AP77" s="1280"/>
      <c r="AQ77" s="1280"/>
      <c r="AR77" s="1280"/>
      <c r="AS77" s="1280"/>
      <c r="AT77" s="1280"/>
      <c r="AU77" s="1280"/>
      <c r="AV77" s="1280"/>
      <c r="AW77" s="1280"/>
      <c r="AX77" s="1280"/>
      <c r="AY77" s="1280"/>
      <c r="AZ77" s="1280"/>
      <c r="BA77" s="1280"/>
      <c r="BB77" s="1278" t="s">
        <v>612</v>
      </c>
      <c r="BC77" s="1278"/>
      <c r="BD77" s="1278"/>
      <c r="BE77" s="1278"/>
      <c r="BF77" s="1278"/>
      <c r="BG77" s="1278"/>
      <c r="BH77" s="1278"/>
      <c r="BI77" s="1278"/>
      <c r="BJ77" s="1278"/>
      <c r="BK77" s="1278"/>
      <c r="BL77" s="1278"/>
      <c r="BM77" s="1278"/>
      <c r="BN77" s="1278"/>
      <c r="BO77" s="1278"/>
      <c r="BP77" s="1275">
        <v>20.2</v>
      </c>
      <c r="BQ77" s="1275"/>
      <c r="BR77" s="1275"/>
      <c r="BS77" s="1275"/>
      <c r="BT77" s="1275"/>
      <c r="BU77" s="1275"/>
      <c r="BV77" s="1275"/>
      <c r="BW77" s="1275"/>
      <c r="BX77" s="1275">
        <v>18.2</v>
      </c>
      <c r="BY77" s="1275"/>
      <c r="BZ77" s="1275"/>
      <c r="CA77" s="1275"/>
      <c r="CB77" s="1275"/>
      <c r="CC77" s="1275"/>
      <c r="CD77" s="1275"/>
      <c r="CE77" s="1275"/>
      <c r="CF77" s="1275">
        <v>20.3</v>
      </c>
      <c r="CG77" s="1275"/>
      <c r="CH77" s="1275"/>
      <c r="CI77" s="1275"/>
      <c r="CJ77" s="1275"/>
      <c r="CK77" s="1275"/>
      <c r="CL77" s="1275"/>
      <c r="CM77" s="1275"/>
      <c r="CN77" s="1275">
        <v>15.5</v>
      </c>
      <c r="CO77" s="1275"/>
      <c r="CP77" s="1275"/>
      <c r="CQ77" s="1275"/>
      <c r="CR77" s="1275"/>
      <c r="CS77" s="1275"/>
      <c r="CT77" s="1275"/>
      <c r="CU77" s="1275"/>
      <c r="CV77" s="1275">
        <v>4.5999999999999996</v>
      </c>
      <c r="CW77" s="1275"/>
      <c r="CX77" s="1275"/>
      <c r="CY77" s="1275"/>
      <c r="CZ77" s="1275"/>
      <c r="DA77" s="1275"/>
      <c r="DB77" s="1275"/>
      <c r="DC77" s="1275"/>
    </row>
    <row r="78" spans="2:107">
      <c r="B78" s="377"/>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7"/>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617</v>
      </c>
      <c r="BC79" s="1278"/>
      <c r="BD79" s="1278"/>
      <c r="BE79" s="1278"/>
      <c r="BF79" s="1278"/>
      <c r="BG79" s="1278"/>
      <c r="BH79" s="1278"/>
      <c r="BI79" s="1278"/>
      <c r="BJ79" s="1278"/>
      <c r="BK79" s="1278"/>
      <c r="BL79" s="1278"/>
      <c r="BM79" s="1278"/>
      <c r="BN79" s="1278"/>
      <c r="BO79" s="1278"/>
      <c r="BP79" s="1275">
        <v>6.8</v>
      </c>
      <c r="BQ79" s="1275"/>
      <c r="BR79" s="1275"/>
      <c r="BS79" s="1275"/>
      <c r="BT79" s="1275"/>
      <c r="BU79" s="1275"/>
      <c r="BV79" s="1275"/>
      <c r="BW79" s="1275"/>
      <c r="BX79" s="1275">
        <v>6.8</v>
      </c>
      <c r="BY79" s="1275"/>
      <c r="BZ79" s="1275"/>
      <c r="CA79" s="1275"/>
      <c r="CB79" s="1275"/>
      <c r="CC79" s="1275"/>
      <c r="CD79" s="1275"/>
      <c r="CE79" s="1275"/>
      <c r="CF79" s="1275">
        <v>6.6</v>
      </c>
      <c r="CG79" s="1275"/>
      <c r="CH79" s="1275"/>
      <c r="CI79" s="1275"/>
      <c r="CJ79" s="1275"/>
      <c r="CK79" s="1275"/>
      <c r="CL79" s="1275"/>
      <c r="CM79" s="1275"/>
      <c r="CN79" s="1275">
        <v>6.4</v>
      </c>
      <c r="CO79" s="1275"/>
      <c r="CP79" s="1275"/>
      <c r="CQ79" s="1275"/>
      <c r="CR79" s="1275"/>
      <c r="CS79" s="1275"/>
      <c r="CT79" s="1275"/>
      <c r="CU79" s="1275"/>
      <c r="CV79" s="1275">
        <v>6.3</v>
      </c>
      <c r="CW79" s="1275"/>
      <c r="CX79" s="1275"/>
      <c r="CY79" s="1275"/>
      <c r="CZ79" s="1275"/>
      <c r="DA79" s="1275"/>
      <c r="DB79" s="1275"/>
      <c r="DC79" s="1275"/>
    </row>
    <row r="80" spans="2:107">
      <c r="B80" s="377"/>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7"/>
    </row>
    <row r="82" spans="2:109" ht="17.25">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c r="DD84" s="371"/>
      <c r="DE84" s="371"/>
    </row>
    <row r="85" spans="2:109">
      <c r="DD85" s="371"/>
      <c r="DE85" s="371"/>
    </row>
  </sheetData>
  <sheetProtection algorithmName="SHA-512" hashValue="gYkAWIAsSG7ojHo2zFJo4cbMHdg4SYcxQKocPWf0wvbXMjkT1fmKLeAfI6PfAxGvkME3LnxKgU88AQuYJ2BL0w==" saltValue="QmRQJeP//EEsXdarR/dDb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AD111" sqref="AD111"/>
    </sheetView>
  </sheetViews>
  <sheetFormatPr defaultColWidth="0" defaultRowHeight="13.5" customHeight="1" zeroHeight="1"/>
  <cols>
    <col min="1" max="34" width="2.5" style="257" customWidth="1"/>
    <col min="35" max="122" width="2.5" style="256" customWidth="1"/>
    <col min="123" max="16384" width="2.5" style="256" hidden="1"/>
  </cols>
  <sheetData>
    <row r="1" spans="1:34" ht="13.5" customHeight="1">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row>
    <row r="2" spans="1:34">
      <c r="S2" s="256"/>
      <c r="AH2" s="256"/>
    </row>
    <row r="3" spans="1:34">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row>
    <row r="4" spans="1:34"/>
    <row r="5" spans="1:34"/>
    <row r="6" spans="1:34"/>
    <row r="7" spans="1:34"/>
    <row r="8" spans="1:34"/>
    <row r="9" spans="1:34">
      <c r="AH9" s="256"/>
    </row>
    <row r="10" spans="1:34"/>
    <row r="11" spans="1:34"/>
    <row r="12" spans="1:34"/>
    <row r="13" spans="1:34"/>
    <row r="14" spans="1:34"/>
    <row r="15" spans="1:34"/>
    <row r="16" spans="1:34"/>
    <row r="17" spans="12:34">
      <c r="AH17" s="256"/>
    </row>
    <row r="18" spans="12:34"/>
    <row r="19" spans="12:34"/>
    <row r="20" spans="12:34">
      <c r="AH20" s="256"/>
    </row>
    <row r="21" spans="12:34">
      <c r="AH21" s="256"/>
    </row>
    <row r="22" spans="12:34"/>
    <row r="23" spans="12:34"/>
    <row r="24" spans="12:34">
      <c r="Q24" s="256"/>
    </row>
    <row r="25" spans="12:34"/>
    <row r="26" spans="12:34"/>
    <row r="27" spans="12:34"/>
    <row r="28" spans="12:34">
      <c r="O28" s="256"/>
      <c r="T28" s="256"/>
      <c r="AH28" s="256"/>
    </row>
    <row r="29" spans="12:34"/>
    <row r="30" spans="12:34"/>
    <row r="31" spans="12:34">
      <c r="Q31" s="256"/>
    </row>
    <row r="32" spans="12:34">
      <c r="L32" s="256"/>
    </row>
    <row r="33" spans="2:34">
      <c r="C33" s="256"/>
      <c r="E33" s="256"/>
      <c r="G33" s="256"/>
      <c r="I33" s="256"/>
      <c r="X33" s="256"/>
    </row>
    <row r="34" spans="2:34">
      <c r="B34" s="256"/>
      <c r="P34" s="256"/>
      <c r="R34" s="256"/>
      <c r="T34" s="256"/>
    </row>
    <row r="35" spans="2:34">
      <c r="D35" s="256"/>
      <c r="W35" s="256"/>
      <c r="AC35" s="256"/>
      <c r="AD35" s="256"/>
      <c r="AE35" s="256"/>
      <c r="AF35" s="256"/>
      <c r="AG35" s="256"/>
      <c r="AH35" s="256"/>
    </row>
    <row r="36" spans="2:34">
      <c r="H36" s="256"/>
      <c r="J36" s="256"/>
      <c r="K36" s="256"/>
      <c r="M36" s="256"/>
      <c r="Y36" s="256"/>
      <c r="Z36" s="256"/>
      <c r="AA36" s="256"/>
      <c r="AB36" s="256"/>
      <c r="AC36" s="256"/>
      <c r="AD36" s="256"/>
      <c r="AE36" s="256"/>
      <c r="AF36" s="256"/>
      <c r="AG36" s="256"/>
      <c r="AH36" s="256"/>
    </row>
    <row r="37" spans="2:34">
      <c r="AH37" s="256"/>
    </row>
    <row r="38" spans="2:34">
      <c r="AG38" s="256"/>
      <c r="AH38" s="256"/>
    </row>
    <row r="39" spans="2:34"/>
    <row r="40" spans="2:34">
      <c r="X40" s="256"/>
    </row>
    <row r="41" spans="2:34">
      <c r="R41" s="256"/>
    </row>
    <row r="42" spans="2:34">
      <c r="W42" s="256"/>
    </row>
    <row r="43" spans="2:34">
      <c r="Y43" s="256"/>
      <c r="Z43" s="256"/>
      <c r="AA43" s="256"/>
      <c r="AB43" s="256"/>
      <c r="AC43" s="256"/>
      <c r="AD43" s="256"/>
      <c r="AE43" s="256"/>
      <c r="AF43" s="256"/>
      <c r="AG43" s="256"/>
      <c r="AH43" s="256"/>
    </row>
    <row r="44" spans="2:34">
      <c r="AH44" s="256"/>
    </row>
    <row r="45" spans="2:34">
      <c r="X45" s="256"/>
    </row>
    <row r="46" spans="2:34"/>
    <row r="47" spans="2:34"/>
    <row r="48" spans="2:34">
      <c r="W48" s="256"/>
      <c r="Y48" s="256"/>
      <c r="Z48" s="256"/>
      <c r="AA48" s="256"/>
      <c r="AB48" s="256"/>
      <c r="AC48" s="256"/>
      <c r="AD48" s="256"/>
      <c r="AE48" s="256"/>
      <c r="AF48" s="256"/>
      <c r="AG48" s="256"/>
      <c r="AH48" s="256"/>
    </row>
    <row r="49" spans="28:34"/>
    <row r="50" spans="28:34">
      <c r="AE50" s="256"/>
      <c r="AF50" s="256"/>
      <c r="AG50" s="256"/>
      <c r="AH50" s="256"/>
    </row>
    <row r="51" spans="28:34">
      <c r="AC51" s="256"/>
      <c r="AD51" s="256"/>
      <c r="AE51" s="256"/>
      <c r="AF51" s="256"/>
      <c r="AG51" s="256"/>
      <c r="AH51" s="256"/>
    </row>
    <row r="52" spans="28:34"/>
    <row r="53" spans="28:34">
      <c r="AF53" s="256"/>
      <c r="AG53" s="256"/>
      <c r="AH53" s="256"/>
    </row>
    <row r="54" spans="28:34">
      <c r="AH54" s="256"/>
    </row>
    <row r="55" spans="28:34"/>
    <row r="56" spans="28:34">
      <c r="AB56" s="256"/>
      <c r="AC56" s="256"/>
      <c r="AD56" s="256"/>
      <c r="AE56" s="256"/>
      <c r="AF56" s="256"/>
      <c r="AG56" s="256"/>
      <c r="AH56" s="256"/>
    </row>
    <row r="57" spans="28:34">
      <c r="AH57" s="256"/>
    </row>
    <row r="58" spans="28:34">
      <c r="AH58" s="256"/>
    </row>
    <row r="59" spans="28:34"/>
    <row r="60" spans="28:34"/>
    <row r="61" spans="28:34"/>
    <row r="62" spans="28:34"/>
    <row r="63" spans="28:34">
      <c r="AH63" s="256"/>
    </row>
    <row r="64" spans="28:34">
      <c r="AG64" s="256"/>
      <c r="AH64" s="256"/>
    </row>
    <row r="65" spans="28:34"/>
    <row r="66" spans="28:34"/>
    <row r="67" spans="28:34"/>
    <row r="68" spans="28:34">
      <c r="AB68" s="256"/>
      <c r="AC68" s="256"/>
      <c r="AD68" s="256"/>
      <c r="AE68" s="256"/>
      <c r="AF68" s="256"/>
      <c r="AG68" s="256"/>
      <c r="AH68" s="256"/>
    </row>
    <row r="69" spans="28:34">
      <c r="AF69" s="256"/>
      <c r="AG69" s="256"/>
      <c r="AH69" s="256"/>
    </row>
    <row r="70" spans="28:34"/>
    <row r="71" spans="28:34"/>
    <row r="72" spans="28:34"/>
    <row r="73" spans="28:34"/>
    <row r="74" spans="28:34"/>
    <row r="75" spans="28:34">
      <c r="AH75" s="256"/>
    </row>
    <row r="76" spans="28:34">
      <c r="AF76" s="256"/>
      <c r="AG76" s="256"/>
      <c r="AH76" s="256"/>
    </row>
    <row r="77" spans="28:34">
      <c r="AG77" s="256"/>
      <c r="AH77" s="256"/>
    </row>
    <row r="78" spans="28:34"/>
    <row r="79" spans="28:34"/>
    <row r="80" spans="28:34"/>
    <row r="81" spans="25:34"/>
    <row r="82" spans="25:34">
      <c r="Y82" s="256"/>
    </row>
    <row r="83" spans="25:34">
      <c r="Y83" s="256"/>
      <c r="Z83" s="256"/>
      <c r="AA83" s="256"/>
      <c r="AB83" s="256"/>
      <c r="AC83" s="256"/>
      <c r="AD83" s="256"/>
      <c r="AE83" s="256"/>
      <c r="AF83" s="256"/>
      <c r="AG83" s="256"/>
      <c r="AH83" s="256"/>
    </row>
    <row r="84" spans="25:34"/>
    <row r="85" spans="25:34"/>
    <row r="86" spans="25:34"/>
    <row r="87" spans="25:34"/>
    <row r="88" spans="25:34">
      <c r="AH88" s="256"/>
    </row>
    <row r="89" spans="25:34"/>
    <row r="90" spans="25:34"/>
    <row r="91" spans="25:34"/>
    <row r="92" spans="25:34" ht="13.5" customHeight="1"/>
    <row r="93" spans="25:34" ht="13.5" customHeight="1"/>
    <row r="94" spans="25:34" ht="13.5" customHeight="1">
      <c r="AF94" s="256"/>
      <c r="AG94" s="256"/>
      <c r="AH94" s="256"/>
    </row>
    <row r="95" spans="25:34" ht="13.5" customHeight="1">
      <c r="AH95" s="256"/>
    </row>
    <row r="96" spans="25:34" ht="13.5" customHeight="1"/>
    <row r="97" spans="33:34" ht="13.5" customHeight="1"/>
    <row r="98" spans="33:34" ht="13.5" customHeight="1"/>
    <row r="99" spans="33:34" ht="13.5" customHeight="1"/>
    <row r="100" spans="33:34" ht="13.5" customHeight="1"/>
    <row r="101" spans="33:34" ht="13.5" customHeight="1">
      <c r="AH101" s="256"/>
    </row>
    <row r="102" spans="33:34" ht="13.5" customHeight="1"/>
    <row r="103" spans="33:34" ht="13.5" customHeight="1"/>
    <row r="104" spans="33:34" ht="13.5" customHeight="1">
      <c r="AG104" s="256"/>
      <c r="AH104" s="25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6"/>
    </row>
    <row r="117" spans="34:122" ht="13.5" customHeight="1"/>
    <row r="118" spans="34:122" ht="13.5" customHeight="1"/>
    <row r="119" spans="34:122" ht="13.5" customHeight="1"/>
    <row r="120" spans="34:122" ht="13.5" customHeight="1">
      <c r="AH120" s="256"/>
    </row>
    <row r="121" spans="34:122" ht="13.5" customHeight="1">
      <c r="AH121" s="256"/>
    </row>
    <row r="122" spans="34:122" ht="13.5" customHeight="1"/>
    <row r="123" spans="34:122" ht="13.5" customHeight="1"/>
    <row r="124" spans="34:122" ht="13.5" customHeight="1"/>
    <row r="125" spans="34:122" ht="13.5" customHeight="1">
      <c r="DR125" s="256" t="s">
        <v>499</v>
      </c>
    </row>
  </sheetData>
  <sheetProtection algorithmName="SHA-512" hashValue="4UU1cGKFLovM/5EATJIIbQKMMlZcMf7XIBL2NIWE6OUmb2RoU4oxuJCWT5+4Be1p/W7NcKHi2NMVmUvxBKEvZQ==" saltValue="pLlQf+6vqQvEHg6ULEeygw==" spinCount="100000" sheet="1" objects="1" scenarios="1"/>
  <dataConsolidate/>
  <phoneticPr fontId="2"/>
  <printOptions horizontalCentered="1" verticalCentered="1"/>
  <pageMargins left="0" right="0" top="0.19685039370078741" bottom="0" header="0.39370078740157483" footer="0"/>
  <pageSetup paperSize="8" scale="52"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D111" sqref="AD111"/>
    </sheetView>
  </sheetViews>
  <sheetFormatPr defaultColWidth="0" defaultRowHeight="13.5" customHeight="1" zeroHeight="1"/>
  <cols>
    <col min="1" max="34" width="2.5" style="257" customWidth="1"/>
    <col min="35" max="122" width="2.5" style="256" customWidth="1"/>
    <col min="123" max="16384" width="2.5" style="256" hidden="1"/>
  </cols>
  <sheetData>
    <row r="1" spans="2:34" ht="13.5" customHeight="1">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row>
    <row r="2" spans="2:34">
      <c r="S2" s="256"/>
      <c r="AH2" s="256"/>
    </row>
    <row r="3" spans="2:34">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row>
    <row r="4" spans="2:34"/>
    <row r="5" spans="2:34"/>
    <row r="6" spans="2:34"/>
    <row r="7" spans="2:34"/>
    <row r="8" spans="2:34"/>
    <row r="9" spans="2:34">
      <c r="AH9" s="256"/>
    </row>
    <row r="10" spans="2:34"/>
    <row r="11" spans="2:34"/>
    <row r="12" spans="2:34"/>
    <row r="13" spans="2:34"/>
    <row r="14" spans="2:34"/>
    <row r="15" spans="2:34"/>
    <row r="16" spans="2:34"/>
    <row r="17" spans="12:34">
      <c r="AH17" s="256"/>
    </row>
    <row r="18" spans="12:34"/>
    <row r="19" spans="12:34"/>
    <row r="20" spans="12:34">
      <c r="AH20" s="256"/>
    </row>
    <row r="21" spans="12:34">
      <c r="AH21" s="256"/>
    </row>
    <row r="22" spans="12:34"/>
    <row r="23" spans="12:34"/>
    <row r="24" spans="12:34">
      <c r="Q24" s="256"/>
    </row>
    <row r="25" spans="12:34"/>
    <row r="26" spans="12:34"/>
    <row r="27" spans="12:34"/>
    <row r="28" spans="12:34">
      <c r="O28" s="256"/>
      <c r="T28" s="256"/>
      <c r="AH28" s="256"/>
    </row>
    <row r="29" spans="12:34"/>
    <row r="30" spans="12:34"/>
    <row r="31" spans="12:34">
      <c r="Q31" s="256"/>
    </row>
    <row r="32" spans="12:34">
      <c r="L32" s="256"/>
    </row>
    <row r="33" spans="2:34">
      <c r="C33" s="256"/>
      <c r="E33" s="256"/>
      <c r="G33" s="256"/>
      <c r="I33" s="256"/>
      <c r="X33" s="256"/>
    </row>
    <row r="34" spans="2:34">
      <c r="B34" s="256"/>
      <c r="P34" s="256"/>
      <c r="R34" s="256"/>
      <c r="T34" s="256"/>
    </row>
    <row r="35" spans="2:34">
      <c r="D35" s="256"/>
      <c r="W35" s="256"/>
      <c r="AC35" s="256"/>
      <c r="AD35" s="256"/>
      <c r="AE35" s="256"/>
      <c r="AF35" s="256"/>
      <c r="AG35" s="256"/>
      <c r="AH35" s="256"/>
    </row>
    <row r="36" spans="2:34">
      <c r="H36" s="256"/>
      <c r="J36" s="256"/>
      <c r="K36" s="256"/>
      <c r="M36" s="256"/>
      <c r="Y36" s="256"/>
      <c r="Z36" s="256"/>
      <c r="AA36" s="256"/>
      <c r="AB36" s="256"/>
      <c r="AC36" s="256"/>
      <c r="AD36" s="256"/>
      <c r="AE36" s="256"/>
      <c r="AF36" s="256"/>
      <c r="AG36" s="256"/>
      <c r="AH36" s="256"/>
    </row>
    <row r="37" spans="2:34">
      <c r="AH37" s="256"/>
    </row>
    <row r="38" spans="2:34">
      <c r="AG38" s="256"/>
      <c r="AH38" s="256"/>
    </row>
    <row r="39" spans="2:34"/>
    <row r="40" spans="2:34">
      <c r="X40" s="256"/>
    </row>
    <row r="41" spans="2:34">
      <c r="R41" s="256"/>
    </row>
    <row r="42" spans="2:34">
      <c r="W42" s="256"/>
    </row>
    <row r="43" spans="2:34">
      <c r="Y43" s="256"/>
      <c r="Z43" s="256"/>
      <c r="AA43" s="256"/>
      <c r="AB43" s="256"/>
      <c r="AC43" s="256"/>
      <c r="AD43" s="256"/>
      <c r="AE43" s="256"/>
      <c r="AF43" s="256"/>
      <c r="AG43" s="256"/>
      <c r="AH43" s="256"/>
    </row>
    <row r="44" spans="2:34">
      <c r="AH44" s="256"/>
    </row>
    <row r="45" spans="2:34">
      <c r="X45" s="256"/>
    </row>
    <row r="46" spans="2:34"/>
    <row r="47" spans="2:34"/>
    <row r="48" spans="2:34">
      <c r="W48" s="256"/>
      <c r="Y48" s="256"/>
      <c r="Z48" s="256"/>
      <c r="AA48" s="256"/>
      <c r="AB48" s="256"/>
      <c r="AC48" s="256"/>
      <c r="AD48" s="256"/>
      <c r="AE48" s="256"/>
      <c r="AF48" s="256"/>
      <c r="AG48" s="256"/>
      <c r="AH48" s="256"/>
    </row>
    <row r="49" spans="28:34"/>
    <row r="50" spans="28:34">
      <c r="AE50" s="256"/>
      <c r="AF50" s="256"/>
      <c r="AG50" s="256"/>
      <c r="AH50" s="256"/>
    </row>
    <row r="51" spans="28:34">
      <c r="AC51" s="256"/>
      <c r="AD51" s="256"/>
      <c r="AE51" s="256"/>
      <c r="AF51" s="256"/>
      <c r="AG51" s="256"/>
      <c r="AH51" s="256"/>
    </row>
    <row r="52" spans="28:34"/>
    <row r="53" spans="28:34">
      <c r="AF53" s="256"/>
      <c r="AG53" s="256"/>
      <c r="AH53" s="256"/>
    </row>
    <row r="54" spans="28:34">
      <c r="AH54" s="256"/>
    </row>
    <row r="55" spans="28:34"/>
    <row r="56" spans="28:34">
      <c r="AB56" s="256"/>
      <c r="AC56" s="256"/>
      <c r="AD56" s="256"/>
      <c r="AE56" s="256"/>
      <c r="AF56" s="256"/>
      <c r="AG56" s="256"/>
      <c r="AH56" s="256"/>
    </row>
    <row r="57" spans="28:34">
      <c r="AH57" s="256"/>
    </row>
    <row r="58" spans="28:34">
      <c r="AH58" s="256"/>
    </row>
    <row r="59" spans="28:34">
      <c r="AG59" s="256"/>
      <c r="AH59" s="256"/>
    </row>
    <row r="60" spans="28:34"/>
    <row r="61" spans="28:34"/>
    <row r="62" spans="28:34"/>
    <row r="63" spans="28:34">
      <c r="AH63" s="256"/>
    </row>
    <row r="64" spans="28:34">
      <c r="AG64" s="256"/>
      <c r="AH64" s="256"/>
    </row>
    <row r="65" spans="28:34"/>
    <row r="66" spans="28:34"/>
    <row r="67" spans="28:34"/>
    <row r="68" spans="28:34">
      <c r="AB68" s="256"/>
      <c r="AC68" s="256"/>
      <c r="AD68" s="256"/>
      <c r="AE68" s="256"/>
      <c r="AF68" s="256"/>
      <c r="AG68" s="256"/>
      <c r="AH68" s="256"/>
    </row>
    <row r="69" spans="28:34">
      <c r="AF69" s="256"/>
      <c r="AG69" s="256"/>
      <c r="AH69" s="256"/>
    </row>
    <row r="70" spans="28:34"/>
    <row r="71" spans="28:34"/>
    <row r="72" spans="28:34"/>
    <row r="73" spans="28:34"/>
    <row r="74" spans="28:34"/>
    <row r="75" spans="28:34">
      <c r="AH75" s="256"/>
    </row>
    <row r="76" spans="28:34">
      <c r="AF76" s="256"/>
      <c r="AG76" s="256"/>
      <c r="AH76" s="256"/>
    </row>
    <row r="77" spans="28:34">
      <c r="AG77" s="256"/>
      <c r="AH77" s="256"/>
    </row>
    <row r="78" spans="28:34"/>
    <row r="79" spans="28:34"/>
    <row r="80" spans="28:34"/>
    <row r="81" spans="25:34"/>
    <row r="82" spans="25:34">
      <c r="Y82" s="256"/>
    </row>
    <row r="83" spans="25:34">
      <c r="Y83" s="256"/>
      <c r="Z83" s="256"/>
      <c r="AA83" s="256"/>
      <c r="AB83" s="256"/>
      <c r="AC83" s="256"/>
      <c r="AD83" s="256"/>
      <c r="AE83" s="256"/>
      <c r="AF83" s="256"/>
      <c r="AG83" s="256"/>
      <c r="AH83" s="256"/>
    </row>
    <row r="84" spans="25:34"/>
    <row r="85" spans="25:34"/>
    <row r="86" spans="25:34"/>
    <row r="87" spans="25:34"/>
    <row r="88" spans="25:34">
      <c r="AH88" s="256"/>
    </row>
    <row r="89" spans="25:34"/>
    <row r="90" spans="25:34"/>
    <row r="91" spans="25:34"/>
    <row r="92" spans="25:34" ht="13.5" customHeight="1"/>
    <row r="93" spans="25:34" ht="13.5" customHeight="1"/>
    <row r="94" spans="25:34" ht="13.5" customHeight="1">
      <c r="AF94" s="256"/>
      <c r="AG94" s="256"/>
      <c r="AH94" s="256"/>
    </row>
    <row r="95" spans="25:34" ht="13.5" customHeight="1">
      <c r="AH95" s="256"/>
    </row>
    <row r="96" spans="25:34" ht="13.5" customHeight="1"/>
    <row r="97" spans="33:34" ht="13.5" customHeight="1"/>
    <row r="98" spans="33:34" ht="13.5" customHeight="1"/>
    <row r="99" spans="33:34" ht="13.5" customHeight="1"/>
    <row r="100" spans="33:34" ht="13.5" customHeight="1"/>
    <row r="101" spans="33:34" ht="13.5" customHeight="1">
      <c r="AH101" s="256"/>
    </row>
    <row r="102" spans="33:34" ht="13.5" customHeight="1"/>
    <row r="103" spans="33:34" ht="13.5" customHeight="1"/>
    <row r="104" spans="33:34" ht="13.5" customHeight="1">
      <c r="AG104" s="256"/>
      <c r="AH104" s="25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6"/>
    </row>
    <row r="117" spans="34:122" ht="13.5" customHeight="1"/>
    <row r="118" spans="34:122" ht="13.5" customHeight="1"/>
    <row r="119" spans="34:122" ht="13.5" customHeight="1"/>
    <row r="120" spans="34:122" ht="13.5" customHeight="1">
      <c r="AH120" s="256"/>
    </row>
    <row r="121" spans="34:122" ht="13.5" customHeight="1">
      <c r="AH121" s="256"/>
    </row>
    <row r="122" spans="34:122" ht="13.5" customHeight="1"/>
    <row r="123" spans="34:122" ht="13.5" customHeight="1"/>
    <row r="124" spans="34:122" ht="13.5" customHeight="1"/>
    <row r="125" spans="34:122" ht="13.5" customHeight="1">
      <c r="DR125" s="256" t="s">
        <v>499</v>
      </c>
    </row>
  </sheetData>
  <sheetProtection algorithmName="SHA-512" hashValue="toNgDmwWLM0D0EnVrJZKbxq32GD7IPLizEOQZdlkMCn36kq6AaJIF6GM+T+xm8HU32hW+XFPCd8wSen5PqbTQQ==" saltValue="BLa9linfCCY7HnppWxS2J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52</v>
      </c>
      <c r="E2" s="147"/>
      <c r="F2" s="148" t="s">
        <v>549</v>
      </c>
      <c r="G2" s="149"/>
      <c r="H2" s="150"/>
    </row>
    <row r="3" spans="1:8">
      <c r="A3" s="146" t="s">
        <v>542</v>
      </c>
      <c r="B3" s="151"/>
      <c r="C3" s="152"/>
      <c r="D3" s="153">
        <v>40724</v>
      </c>
      <c r="E3" s="154"/>
      <c r="F3" s="155">
        <v>52191</v>
      </c>
      <c r="G3" s="156"/>
      <c r="H3" s="157"/>
    </row>
    <row r="4" spans="1:8">
      <c r="A4" s="158"/>
      <c r="B4" s="159"/>
      <c r="C4" s="160"/>
      <c r="D4" s="161">
        <v>16636</v>
      </c>
      <c r="E4" s="162"/>
      <c r="F4" s="163">
        <v>24843</v>
      </c>
      <c r="G4" s="164"/>
      <c r="H4" s="165"/>
    </row>
    <row r="5" spans="1:8">
      <c r="A5" s="146" t="s">
        <v>544</v>
      </c>
      <c r="B5" s="151"/>
      <c r="C5" s="152"/>
      <c r="D5" s="153">
        <v>33279</v>
      </c>
      <c r="E5" s="154"/>
      <c r="F5" s="155">
        <v>47387</v>
      </c>
      <c r="G5" s="156"/>
      <c r="H5" s="157"/>
    </row>
    <row r="6" spans="1:8">
      <c r="A6" s="158"/>
      <c r="B6" s="159"/>
      <c r="C6" s="160"/>
      <c r="D6" s="161">
        <v>20264</v>
      </c>
      <c r="E6" s="162"/>
      <c r="F6" s="163">
        <v>24928</v>
      </c>
      <c r="G6" s="164"/>
      <c r="H6" s="165"/>
    </row>
    <row r="7" spans="1:8">
      <c r="A7" s="146" t="s">
        <v>545</v>
      </c>
      <c r="B7" s="151"/>
      <c r="C7" s="152"/>
      <c r="D7" s="153">
        <v>36425</v>
      </c>
      <c r="E7" s="154"/>
      <c r="F7" s="155">
        <v>51264</v>
      </c>
      <c r="G7" s="156"/>
      <c r="H7" s="157"/>
    </row>
    <row r="8" spans="1:8">
      <c r="A8" s="158"/>
      <c r="B8" s="159"/>
      <c r="C8" s="160"/>
      <c r="D8" s="161">
        <v>11494</v>
      </c>
      <c r="E8" s="162"/>
      <c r="F8" s="163">
        <v>26040</v>
      </c>
      <c r="G8" s="164"/>
      <c r="H8" s="165"/>
    </row>
    <row r="9" spans="1:8">
      <c r="A9" s="146" t="s">
        <v>546</v>
      </c>
      <c r="B9" s="151"/>
      <c r="C9" s="152"/>
      <c r="D9" s="153">
        <v>31241</v>
      </c>
      <c r="E9" s="154"/>
      <c r="F9" s="155">
        <v>52068</v>
      </c>
      <c r="G9" s="156"/>
      <c r="H9" s="157"/>
    </row>
    <row r="10" spans="1:8">
      <c r="A10" s="158"/>
      <c r="B10" s="159"/>
      <c r="C10" s="160"/>
      <c r="D10" s="161">
        <v>16128</v>
      </c>
      <c r="E10" s="162"/>
      <c r="F10" s="163">
        <v>26936</v>
      </c>
      <c r="G10" s="164"/>
      <c r="H10" s="165"/>
    </row>
    <row r="11" spans="1:8">
      <c r="A11" s="146" t="s">
        <v>547</v>
      </c>
      <c r="B11" s="151"/>
      <c r="C11" s="152"/>
      <c r="D11" s="153">
        <v>24615</v>
      </c>
      <c r="E11" s="154"/>
      <c r="F11" s="155">
        <v>47161</v>
      </c>
      <c r="G11" s="156"/>
      <c r="H11" s="157"/>
    </row>
    <row r="12" spans="1:8">
      <c r="A12" s="158"/>
      <c r="B12" s="159"/>
      <c r="C12" s="166"/>
      <c r="D12" s="161">
        <v>17201</v>
      </c>
      <c r="E12" s="162"/>
      <c r="F12" s="163">
        <v>24595</v>
      </c>
      <c r="G12" s="164"/>
      <c r="H12" s="165"/>
    </row>
    <row r="13" spans="1:8">
      <c r="A13" s="146"/>
      <c r="B13" s="151"/>
      <c r="C13" s="167"/>
      <c r="D13" s="168">
        <v>33257</v>
      </c>
      <c r="E13" s="169"/>
      <c r="F13" s="170">
        <v>50014</v>
      </c>
      <c r="G13" s="171"/>
      <c r="H13" s="157"/>
    </row>
    <row r="14" spans="1:8">
      <c r="A14" s="158"/>
      <c r="B14" s="159"/>
      <c r="C14" s="160"/>
      <c r="D14" s="161">
        <v>16345</v>
      </c>
      <c r="E14" s="162"/>
      <c r="F14" s="163">
        <v>25468</v>
      </c>
      <c r="G14" s="164"/>
      <c r="H14" s="165"/>
    </row>
    <row r="17" spans="1:11">
      <c r="A17" s="142" t="s">
        <v>53</v>
      </c>
    </row>
    <row r="18" spans="1:11">
      <c r="A18" s="172"/>
      <c r="B18" s="172" t="str">
        <f>実質収支比率等に係る経年分析!F$46</f>
        <v>H29</v>
      </c>
      <c r="C18" s="172" t="str">
        <f>実質収支比率等に係る経年分析!G$46</f>
        <v>H30</v>
      </c>
      <c r="D18" s="172" t="str">
        <f>実質収支比率等に係る経年分析!H$46</f>
        <v>R01</v>
      </c>
      <c r="E18" s="172" t="str">
        <f>実質収支比率等に係る経年分析!I$46</f>
        <v>R02</v>
      </c>
      <c r="F18" s="172" t="str">
        <f>実質収支比率等に係る経年分析!J$46</f>
        <v>R03</v>
      </c>
    </row>
    <row r="19" spans="1:11">
      <c r="A19" s="172" t="s">
        <v>54</v>
      </c>
      <c r="B19" s="172">
        <f>ROUND(VALUE(SUBSTITUTE(実質収支比率等に係る経年分析!F$48,"▲","-")),2)</f>
        <v>5.5</v>
      </c>
      <c r="C19" s="172">
        <f>ROUND(VALUE(SUBSTITUTE(実質収支比率等に係る経年分析!G$48,"▲","-")),2)</f>
        <v>4.45</v>
      </c>
      <c r="D19" s="172">
        <f>ROUND(VALUE(SUBSTITUTE(実質収支比率等に係る経年分析!H$48,"▲","-")),2)</f>
        <v>4.9000000000000004</v>
      </c>
      <c r="E19" s="172">
        <f>ROUND(VALUE(SUBSTITUTE(実質収支比率等に係る経年分析!I$48,"▲","-")),2)</f>
        <v>6.97</v>
      </c>
      <c r="F19" s="172">
        <f>ROUND(VALUE(SUBSTITUTE(実質収支比率等に係る経年分析!J$48,"▲","-")),2)</f>
        <v>9.76</v>
      </c>
    </row>
    <row r="20" spans="1:11">
      <c r="A20" s="172" t="s">
        <v>55</v>
      </c>
      <c r="B20" s="172">
        <f>ROUND(VALUE(SUBSTITUTE(実質収支比率等に係る経年分析!F$47,"▲","-")),2)</f>
        <v>30.24</v>
      </c>
      <c r="C20" s="172">
        <f>ROUND(VALUE(SUBSTITUTE(実質収支比率等に係る経年分析!G$47,"▲","-")),2)</f>
        <v>26.66</v>
      </c>
      <c r="D20" s="172">
        <f>ROUND(VALUE(SUBSTITUTE(実質収支比率等に係る経年分析!H$47,"▲","-")),2)</f>
        <v>27.13</v>
      </c>
      <c r="E20" s="172">
        <f>ROUND(VALUE(SUBSTITUTE(実質収支比率等に係る経年分析!I$47,"▲","-")),2)</f>
        <v>26.18</v>
      </c>
      <c r="F20" s="172">
        <f>ROUND(VALUE(SUBSTITUTE(実質収支比率等に係る経年分析!J$47,"▲","-")),2)</f>
        <v>24.67</v>
      </c>
    </row>
    <row r="21" spans="1:11">
      <c r="A21" s="172" t="s">
        <v>56</v>
      </c>
      <c r="B21" s="172">
        <f>IF(ISNUMBER(VALUE(SUBSTITUTE(実質収支比率等に係る経年分析!F$49,"▲","-"))),ROUND(VALUE(SUBSTITUTE(実質収支比率等に係る経年分析!F$49,"▲","-")),2),NA())</f>
        <v>-2.06</v>
      </c>
      <c r="C21" s="172">
        <f>IF(ISNUMBER(VALUE(SUBSTITUTE(実質収支比率等に係る経年分析!G$49,"▲","-"))),ROUND(VALUE(SUBSTITUTE(実質収支比率等に係る経年分析!G$49,"▲","-")),2),NA())</f>
        <v>-4.1900000000000004</v>
      </c>
      <c r="D21" s="172">
        <f>IF(ISNUMBER(VALUE(SUBSTITUTE(実質収支比率等に係る経年分析!H$49,"▲","-"))),ROUND(VALUE(SUBSTITUTE(実質収支比率等に係る経年分析!H$49,"▲","-")),2),NA())</f>
        <v>0.42</v>
      </c>
      <c r="E21" s="172">
        <f>IF(ISNUMBER(VALUE(SUBSTITUTE(実質収支比率等に係る経年分析!I$49,"▲","-"))),ROUND(VALUE(SUBSTITUTE(実質収支比率等に係る経年分析!I$49,"▲","-")),2),NA())</f>
        <v>2.29</v>
      </c>
      <c r="F21" s="172">
        <f>IF(ISNUMBER(VALUE(SUBSTITUTE(実質収支比率等に係る経年分析!J$49,"▲","-"))),ROUND(VALUE(SUBSTITUTE(実質収支比率等に係る経年分析!J$49,"▲","-")),2),NA())</f>
        <v>3.23</v>
      </c>
    </row>
    <row r="24" spans="1:11">
      <c r="A24" s="142" t="s">
        <v>57</v>
      </c>
    </row>
    <row r="25" spans="1:11">
      <c r="A25" s="173"/>
      <c r="B25" s="173" t="str">
        <f>連結実質赤字比率に係る赤字・黒字の構成分析!F$33</f>
        <v>H29</v>
      </c>
      <c r="C25" s="173"/>
      <c r="D25" s="173" t="str">
        <f>連結実質赤字比率に係る赤字・黒字の構成分析!G$33</f>
        <v>H30</v>
      </c>
      <c r="E25" s="173"/>
      <c r="F25" s="173" t="str">
        <f>連結実質赤字比率に係る赤字・黒字の構成分析!H$33</f>
        <v>R01</v>
      </c>
      <c r="G25" s="173"/>
      <c r="H25" s="173" t="str">
        <f>連結実質赤字比率に係る赤字・黒字の構成分析!I$33</f>
        <v>R02</v>
      </c>
      <c r="I25" s="173"/>
      <c r="J25" s="173" t="str">
        <f>連結実質赤字比率に係る赤字・黒字の構成分析!J$33</f>
        <v>R03</v>
      </c>
      <c r="K25" s="173"/>
    </row>
    <row r="26" spans="1:11">
      <c r="A26" s="173"/>
      <c r="B26" s="173" t="s">
        <v>58</v>
      </c>
      <c r="C26" s="173" t="s">
        <v>59</v>
      </c>
      <c r="D26" s="173" t="s">
        <v>58</v>
      </c>
      <c r="E26" s="173" t="s">
        <v>59</v>
      </c>
      <c r="F26" s="173" t="s">
        <v>58</v>
      </c>
      <c r="G26" s="173" t="s">
        <v>59</v>
      </c>
      <c r="H26" s="173" t="s">
        <v>58</v>
      </c>
      <c r="I26" s="173" t="s">
        <v>59</v>
      </c>
      <c r="J26" s="173" t="s">
        <v>58</v>
      </c>
      <c r="K26" s="173" t="s">
        <v>59</v>
      </c>
    </row>
    <row r="27" spans="1:11">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0.05</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0.09</v>
      </c>
      <c r="F27" s="173" t="e">
        <f>IF(ROUND(VALUE(SUBSTITUTE(連結実質赤字比率に係る赤字・黒字の構成分析!H$43,"▲", "-")), 2) &lt; 0, ABS(ROUND(VALUE(SUBSTITUTE(連結実質赤字比率に係る赤字・黒字の構成分析!H$43,"▲", "-")), 2)), NA())</f>
        <v>#N/A</v>
      </c>
      <c r="G27" s="173">
        <f>IF(ROUND(VALUE(SUBSTITUTE(連結実質赤字比率に係る赤字・黒字の構成分析!H$43,"▲", "-")), 2) &gt;= 0, ABS(ROUND(VALUE(SUBSTITUTE(連結実質赤字比率に係る赤字・黒字の構成分析!H$43,"▲", "-")), 2)), NA())</f>
        <v>0.09</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c r="A30" s="173" t="e">
        <f>IF(連結実質赤字比率に係る赤字・黒字の構成分析!C$40="",NA(),連結実質赤字比率に係る赤字・黒字の構成分析!C$40)</f>
        <v>#N/A</v>
      </c>
      <c r="B30" s="173" t="e">
        <f>IF(ROUND(VALUE(SUBSTITUTE(連結実質赤字比率に係る赤字・黒字の構成分析!F$40,"▲", "-")), 2) &lt; 0, ABS(ROUND(VALUE(SUBSTITUTE(連結実質赤字比率に係る赤字・黒字の構成分析!F$40,"▲", "-")), 2)), NA())</f>
        <v>#VALUE!</v>
      </c>
      <c r="C30" s="173" t="e">
        <f>IF(ROUND(VALUE(SUBSTITUTE(連結実質赤字比率に係る赤字・黒字の構成分析!F$40,"▲", "-")), 2) &gt;= 0, ABS(ROUND(VALUE(SUBSTITUTE(連結実質赤字比率に係る赤字・黒字の構成分析!F$40,"▲", "-")), 2)), NA())</f>
        <v>#VALUE!</v>
      </c>
      <c r="D30" s="173" t="e">
        <f>IF(ROUND(VALUE(SUBSTITUTE(連結実質赤字比率に係る赤字・黒字の構成分析!G$40,"▲", "-")), 2) &lt; 0, ABS(ROUND(VALUE(SUBSTITUTE(連結実質赤字比率に係る赤字・黒字の構成分析!G$40,"▲", "-")), 2)), NA())</f>
        <v>#VALUE!</v>
      </c>
      <c r="E30" s="173" t="e">
        <f>IF(ROUND(VALUE(SUBSTITUTE(連結実質赤字比率に係る赤字・黒字の構成分析!G$40,"▲", "-")), 2) &gt;= 0, ABS(ROUND(VALUE(SUBSTITUTE(連結実質赤字比率に係る赤字・黒字の構成分析!G$40,"▲", "-")), 2)), NA())</f>
        <v>#VALUE!</v>
      </c>
      <c r="F30" s="173" t="e">
        <f>IF(ROUND(VALUE(SUBSTITUTE(連結実質赤字比率に係る赤字・黒字の構成分析!H$40,"▲", "-")), 2) &lt; 0, ABS(ROUND(VALUE(SUBSTITUTE(連結実質赤字比率に係る赤字・黒字の構成分析!H$40,"▲", "-")), 2)), NA())</f>
        <v>#VALUE!</v>
      </c>
      <c r="G30" s="173" t="e">
        <f>IF(ROUND(VALUE(SUBSTITUTE(連結実質赤字比率に係る赤字・黒字の構成分析!H$40,"▲", "-")), 2) &gt;= 0, ABS(ROUND(VALUE(SUBSTITUTE(連結実質赤字比率に係る赤字・黒字の構成分析!H$40,"▲", "-")), 2)), NA())</f>
        <v>#VALUE!</v>
      </c>
      <c r="H30" s="173" t="e">
        <f>IF(ROUND(VALUE(SUBSTITUTE(連結実質赤字比率に係る赤字・黒字の構成分析!I$40,"▲", "-")), 2) &lt; 0, ABS(ROUND(VALUE(SUBSTITUTE(連結実質赤字比率に係る赤字・黒字の構成分析!I$40,"▲", "-")), 2)), NA())</f>
        <v>#VALUE!</v>
      </c>
      <c r="I30" s="173" t="e">
        <f>IF(ROUND(VALUE(SUBSTITUTE(連結実質赤字比率に係る赤字・黒字の構成分析!I$40,"▲", "-")), 2) &gt;= 0, ABS(ROUND(VALUE(SUBSTITUTE(連結実質赤字比率に係る赤字・黒字の構成分析!I$40,"▲", "-")), 2)), NA())</f>
        <v>#VALUE!</v>
      </c>
      <c r="J30" s="173" t="e">
        <f>IF(ROUND(VALUE(SUBSTITUTE(連結実質赤字比率に係る赤字・黒字の構成分析!J$40,"▲", "-")), 2) &lt; 0, ABS(ROUND(VALUE(SUBSTITUTE(連結実質赤字比率に係る赤字・黒字の構成分析!J$40,"▲", "-")), 2)), NA())</f>
        <v>#VALUE!</v>
      </c>
      <c r="K30" s="173" t="e">
        <f>IF(ROUND(VALUE(SUBSTITUTE(連結実質赤字比率に係る赤字・黒字の構成分析!J$40,"▲", "-")), 2) &gt;= 0, ABS(ROUND(VALUE(SUBSTITUTE(連結実質赤字比率に係る赤字・黒字の構成分析!J$40,"▲", "-")), 2)), NA())</f>
        <v>#VALUE!</v>
      </c>
    </row>
    <row r="31" spans="1:11">
      <c r="A31" s="173" t="e">
        <f>IF(連結実質赤字比率に係る赤字・黒字の構成分析!C$39="",NA(),連結実質赤字比率に係る赤字・黒字の構成分析!C$39)</f>
        <v>#N/A</v>
      </c>
      <c r="B31" s="173" t="e">
        <f>IF(ROUND(VALUE(SUBSTITUTE(連結実質赤字比率に係る赤字・黒字の構成分析!F$39,"▲", "-")), 2) &lt; 0, ABS(ROUND(VALUE(SUBSTITUTE(連結実質赤字比率に係る赤字・黒字の構成分析!F$39,"▲", "-")), 2)), NA())</f>
        <v>#VALUE!</v>
      </c>
      <c r="C31" s="173" t="e">
        <f>IF(ROUND(VALUE(SUBSTITUTE(連結実質赤字比率に係る赤字・黒字の構成分析!F$39,"▲", "-")), 2) &gt;= 0, ABS(ROUND(VALUE(SUBSTITUTE(連結実質赤字比率に係る赤字・黒字の構成分析!F$39,"▲", "-")), 2)), NA())</f>
        <v>#VALUE!</v>
      </c>
      <c r="D31" s="173" t="e">
        <f>IF(ROUND(VALUE(SUBSTITUTE(連結実質赤字比率に係る赤字・黒字の構成分析!G$39,"▲", "-")), 2) &lt; 0, ABS(ROUND(VALUE(SUBSTITUTE(連結実質赤字比率に係る赤字・黒字の構成分析!G$39,"▲", "-")), 2)), NA())</f>
        <v>#VALUE!</v>
      </c>
      <c r="E31" s="173" t="e">
        <f>IF(ROUND(VALUE(SUBSTITUTE(連結実質赤字比率に係る赤字・黒字の構成分析!G$39,"▲", "-")), 2) &gt;= 0, ABS(ROUND(VALUE(SUBSTITUTE(連結実質赤字比率に係る赤字・黒字の構成分析!G$39,"▲", "-")), 2)), NA())</f>
        <v>#VALUE!</v>
      </c>
      <c r="F31" s="173" t="e">
        <f>IF(ROUND(VALUE(SUBSTITUTE(連結実質赤字比率に係る赤字・黒字の構成分析!H$39,"▲", "-")), 2) &lt; 0, ABS(ROUND(VALUE(SUBSTITUTE(連結実質赤字比率に係る赤字・黒字の構成分析!H$39,"▲", "-")), 2)), NA())</f>
        <v>#VALUE!</v>
      </c>
      <c r="G31" s="173" t="e">
        <f>IF(ROUND(VALUE(SUBSTITUTE(連結実質赤字比率に係る赤字・黒字の構成分析!H$39,"▲", "-")), 2) &gt;= 0, ABS(ROUND(VALUE(SUBSTITUTE(連結実質赤字比率に係る赤字・黒字の構成分析!H$39,"▲", "-")), 2)), NA())</f>
        <v>#VALUE!</v>
      </c>
      <c r="H31" s="173" t="e">
        <f>IF(ROUND(VALUE(SUBSTITUTE(連結実質赤字比率に係る赤字・黒字の構成分析!I$39,"▲", "-")), 2) &lt; 0, ABS(ROUND(VALUE(SUBSTITUTE(連結実質赤字比率に係る赤字・黒字の構成分析!I$39,"▲", "-")), 2)), NA())</f>
        <v>#VALUE!</v>
      </c>
      <c r="I31" s="173" t="e">
        <f>IF(ROUND(VALUE(SUBSTITUTE(連結実質赤字比率に係る赤字・黒字の構成分析!I$39,"▲", "-")), 2) &gt;= 0, ABS(ROUND(VALUE(SUBSTITUTE(連結実質赤字比率に係る赤字・黒字の構成分析!I$39,"▲", "-")), 2)), NA())</f>
        <v>#VALUE!</v>
      </c>
      <c r="J31" s="173" t="e">
        <f>IF(ROUND(VALUE(SUBSTITUTE(連結実質赤字比率に係る赤字・黒字の構成分析!J$39,"▲", "-")), 2) &lt; 0, ABS(ROUND(VALUE(SUBSTITUTE(連結実質赤字比率に係る赤字・黒字の構成分析!J$39,"▲", "-")), 2)), NA())</f>
        <v>#VALUE!</v>
      </c>
      <c r="K31" s="173" t="e">
        <f>IF(ROUND(VALUE(SUBSTITUTE(連結実質赤字比率に係る赤字・黒字の構成分析!J$39,"▲", "-")), 2) &gt;= 0, ABS(ROUND(VALUE(SUBSTITUTE(連結実質赤字比率に係る赤字・黒字の構成分析!J$39,"▲", "-")), 2)), NA())</f>
        <v>#VALUE!</v>
      </c>
    </row>
    <row r="32" spans="1:11">
      <c r="A32" s="173" t="str">
        <f>IF(連結実質赤字比率に係る赤字・黒字の構成分析!C$38="",NA(),連結実質赤字比率に係る赤字・黒字の構成分析!C$38)</f>
        <v>後期高齢者医療特別会計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0.22</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0.25</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0.25</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0.28000000000000003</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0.28000000000000003</v>
      </c>
    </row>
    <row r="33" spans="1:16">
      <c r="A33" s="173" t="str">
        <f>IF(連結実質赤字比率に係る赤字・黒字の構成分析!C$37="",NA(),連結実質赤字比率に係る赤字・黒字の構成分析!C$37)</f>
        <v>国民健康保険事業特別会計</v>
      </c>
      <c r="B33" s="173">
        <f>IF(ROUND(VALUE(SUBSTITUTE(連結実質赤字比率に係る赤字・黒字の構成分析!F$37,"▲", "-")), 2) &lt; 0, ABS(ROUND(VALUE(SUBSTITUTE(連結実質赤字比率に係る赤字・黒字の構成分析!F$37,"▲", "-")), 2)), NA())</f>
        <v>2.5</v>
      </c>
      <c r="C33" s="173" t="e">
        <f>IF(ROUND(VALUE(SUBSTITUTE(連結実質赤字比率に係る赤字・黒字の構成分析!F$37,"▲", "-")), 2) &gt;= 0, ABS(ROUND(VALUE(SUBSTITUTE(連結実質赤字比率に係る赤字・黒字の構成分析!F$37,"▲", "-")), 2)), NA())</f>
        <v>#N/A</v>
      </c>
      <c r="D33" s="173">
        <f>IF(ROUND(VALUE(SUBSTITUTE(連結実質赤字比率に係る赤字・黒字の構成分析!G$37,"▲", "-")), 2) &lt; 0, ABS(ROUND(VALUE(SUBSTITUTE(連結実質赤字比率に係る赤字・黒字の構成分析!G$37,"▲", "-")), 2)), NA())</f>
        <v>0.84</v>
      </c>
      <c r="E33" s="173" t="e">
        <f>IF(ROUND(VALUE(SUBSTITUTE(連結実質赤字比率に係る赤字・黒字の構成分析!G$37,"▲", "-")), 2) &gt;= 0, ABS(ROUND(VALUE(SUBSTITUTE(連結実質赤字比率に係る赤字・黒字の構成分析!G$37,"▲", "-")), 2)), NA())</f>
        <v>#N/A</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0.33</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2.42</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3.86</v>
      </c>
    </row>
    <row r="34" spans="1:16">
      <c r="A34" s="173" t="str">
        <f>IF(連結実質赤字比率に係る赤字・黒字の構成分析!C$36="",NA(),連結実質赤字比率に係る赤字・黒字の構成分析!C$36)</f>
        <v>下水道事業会計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4.41</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3.76</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5.35</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6.14</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6.74</v>
      </c>
    </row>
    <row r="35" spans="1:16">
      <c r="A35" s="173" t="str">
        <f>IF(連結実質赤字比率に係る赤字・黒字の構成分析!C$35="",NA(),連結実質赤字比率に係る赤字・黒字の構成分析!C$35)</f>
        <v>水道事業会計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6.91</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6.76</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6.76</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7.16</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7.14</v>
      </c>
    </row>
    <row r="36" spans="1:16">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5.44</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4.3499999999999996</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4.8</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6.96</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9.75</v>
      </c>
    </row>
    <row r="39" spans="1:16">
      <c r="A39" s="142" t="s">
        <v>60</v>
      </c>
    </row>
    <row r="40" spans="1:16">
      <c r="A40" s="174"/>
      <c r="B40" s="174" t="str">
        <f>'実質公債費比率（分子）の構造'!K$44</f>
        <v>H29</v>
      </c>
      <c r="C40" s="174"/>
      <c r="D40" s="174"/>
      <c r="E40" s="174" t="str">
        <f>'実質公債費比率（分子）の構造'!L$44</f>
        <v>H30</v>
      </c>
      <c r="F40" s="174"/>
      <c r="G40" s="174"/>
      <c r="H40" s="174" t="str">
        <f>'実質公債費比率（分子）の構造'!M$44</f>
        <v>R01</v>
      </c>
      <c r="I40" s="174"/>
      <c r="J40" s="174"/>
      <c r="K40" s="174" t="str">
        <f>'実質公債費比率（分子）の構造'!N$44</f>
        <v>R02</v>
      </c>
      <c r="L40" s="174"/>
      <c r="M40" s="174"/>
      <c r="N40" s="174" t="str">
        <f>'実質公債費比率（分子）の構造'!O$44</f>
        <v>R03</v>
      </c>
      <c r="O40" s="174"/>
      <c r="P40" s="174"/>
    </row>
    <row r="41" spans="1:16">
      <c r="A41" s="174"/>
      <c r="B41" s="174" t="s">
        <v>61</v>
      </c>
      <c r="C41" s="174"/>
      <c r="D41" s="174" t="s">
        <v>62</v>
      </c>
      <c r="E41" s="174" t="s">
        <v>61</v>
      </c>
      <c r="F41" s="174"/>
      <c r="G41" s="174" t="s">
        <v>62</v>
      </c>
      <c r="H41" s="174" t="s">
        <v>61</v>
      </c>
      <c r="I41" s="174"/>
      <c r="J41" s="174" t="s">
        <v>62</v>
      </c>
      <c r="K41" s="174" t="s">
        <v>61</v>
      </c>
      <c r="L41" s="174"/>
      <c r="M41" s="174" t="s">
        <v>62</v>
      </c>
      <c r="N41" s="174" t="s">
        <v>61</v>
      </c>
      <c r="O41" s="174"/>
      <c r="P41" s="174" t="s">
        <v>62</v>
      </c>
    </row>
    <row r="42" spans="1:16">
      <c r="A42" s="174" t="s">
        <v>63</v>
      </c>
      <c r="B42" s="174"/>
      <c r="C42" s="174"/>
      <c r="D42" s="174">
        <f>'実質公債費比率（分子）の構造'!K$52</f>
        <v>830</v>
      </c>
      <c r="E42" s="174"/>
      <c r="F42" s="174"/>
      <c r="G42" s="174">
        <f>'実質公債費比率（分子）の構造'!L$52</f>
        <v>822</v>
      </c>
      <c r="H42" s="174"/>
      <c r="I42" s="174"/>
      <c r="J42" s="174">
        <f>'実質公債費比率（分子）の構造'!M$52</f>
        <v>750</v>
      </c>
      <c r="K42" s="174"/>
      <c r="L42" s="174"/>
      <c r="M42" s="174">
        <f>'実質公債費比率（分子）の構造'!N$52</f>
        <v>740</v>
      </c>
      <c r="N42" s="174"/>
      <c r="O42" s="174"/>
      <c r="P42" s="174">
        <f>'実質公債費比率（分子）の構造'!O$52</f>
        <v>740</v>
      </c>
    </row>
    <row r="43" spans="1:16">
      <c r="A43" s="174" t="s">
        <v>64</v>
      </c>
      <c r="B43" s="174">
        <f>'実質公債費比率（分子）の構造'!K$51</f>
        <v>0</v>
      </c>
      <c r="C43" s="174"/>
      <c r="D43" s="174"/>
      <c r="E43" s="174">
        <f>'実質公債費比率（分子）の構造'!L$51</f>
        <v>0</v>
      </c>
      <c r="F43" s="174"/>
      <c r="G43" s="174"/>
      <c r="H43" s="174">
        <f>'実質公債費比率（分子）の構造'!M$51</f>
        <v>0</v>
      </c>
      <c r="I43" s="174"/>
      <c r="J43" s="174"/>
      <c r="K43" s="174">
        <f>'実質公債費比率（分子）の構造'!N$51</f>
        <v>0</v>
      </c>
      <c r="L43" s="174"/>
      <c r="M43" s="174"/>
      <c r="N43" s="174" t="str">
        <f>'実質公債費比率（分子）の構造'!O$51</f>
        <v>-</v>
      </c>
      <c r="O43" s="174"/>
      <c r="P43" s="174"/>
    </row>
    <row r="44" spans="1:16">
      <c r="A44" s="174" t="s">
        <v>65</v>
      </c>
      <c r="B44" s="174" t="str">
        <f>'実質公債費比率（分子）の構造'!K$50</f>
        <v>-</v>
      </c>
      <c r="C44" s="174"/>
      <c r="D44" s="174"/>
      <c r="E44" s="174" t="str">
        <f>'実質公債費比率（分子）の構造'!L$50</f>
        <v>-</v>
      </c>
      <c r="F44" s="174"/>
      <c r="G44" s="174"/>
      <c r="H44" s="174" t="str">
        <f>'実質公債費比率（分子）の構造'!M$50</f>
        <v>-</v>
      </c>
      <c r="I44" s="174"/>
      <c r="J44" s="174"/>
      <c r="K44" s="174" t="str">
        <f>'実質公債費比率（分子）の構造'!N$50</f>
        <v>-</v>
      </c>
      <c r="L44" s="174"/>
      <c r="M44" s="174"/>
      <c r="N44" s="174" t="str">
        <f>'実質公債費比率（分子）の構造'!O$50</f>
        <v>-</v>
      </c>
      <c r="O44" s="174"/>
      <c r="P44" s="174"/>
    </row>
    <row r="45" spans="1:16">
      <c r="A45" s="174" t="s">
        <v>66</v>
      </c>
      <c r="B45" s="174">
        <f>'実質公債費比率（分子）の構造'!K$49</f>
        <v>99</v>
      </c>
      <c r="C45" s="174"/>
      <c r="D45" s="174"/>
      <c r="E45" s="174">
        <f>'実質公債費比率（分子）の構造'!L$49</f>
        <v>119</v>
      </c>
      <c r="F45" s="174"/>
      <c r="G45" s="174"/>
      <c r="H45" s="174">
        <f>'実質公債費比率（分子）の構造'!M$49</f>
        <v>96</v>
      </c>
      <c r="I45" s="174"/>
      <c r="J45" s="174"/>
      <c r="K45" s="174">
        <f>'実質公債費比率（分子）の構造'!N$49</f>
        <v>97</v>
      </c>
      <c r="L45" s="174"/>
      <c r="M45" s="174"/>
      <c r="N45" s="174">
        <f>'実質公債費比率（分子）の構造'!O$49</f>
        <v>83</v>
      </c>
      <c r="O45" s="174"/>
      <c r="P45" s="174"/>
    </row>
    <row r="46" spans="1:16">
      <c r="A46" s="174" t="s">
        <v>67</v>
      </c>
      <c r="B46" s="174">
        <f>'実質公債費比率（分子）の構造'!K$48</f>
        <v>342</v>
      </c>
      <c r="C46" s="174"/>
      <c r="D46" s="174"/>
      <c r="E46" s="174">
        <f>'実質公債費比率（分子）の構造'!L$48</f>
        <v>334</v>
      </c>
      <c r="F46" s="174"/>
      <c r="G46" s="174"/>
      <c r="H46" s="174">
        <f>'実質公債費比率（分子）の構造'!M$48</f>
        <v>254</v>
      </c>
      <c r="I46" s="174"/>
      <c r="J46" s="174"/>
      <c r="K46" s="174">
        <f>'実質公債費比率（分子）の構造'!N$48</f>
        <v>190</v>
      </c>
      <c r="L46" s="174"/>
      <c r="M46" s="174"/>
      <c r="N46" s="174">
        <f>'実質公債費比率（分子）の構造'!O$48</f>
        <v>136</v>
      </c>
      <c r="O46" s="174"/>
      <c r="P46" s="174"/>
    </row>
    <row r="47" spans="1:16">
      <c r="A47" s="174" t="s">
        <v>68</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c r="A48" s="174" t="s">
        <v>69</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c r="A49" s="174" t="s">
        <v>70</v>
      </c>
      <c r="B49" s="174">
        <f>'実質公債費比率（分子）の構造'!K$45</f>
        <v>566</v>
      </c>
      <c r="C49" s="174"/>
      <c r="D49" s="174"/>
      <c r="E49" s="174">
        <f>'実質公債費比率（分子）の構造'!L$45</f>
        <v>635</v>
      </c>
      <c r="F49" s="174"/>
      <c r="G49" s="174"/>
      <c r="H49" s="174">
        <f>'実質公債費比率（分子）の構造'!M$45</f>
        <v>675</v>
      </c>
      <c r="I49" s="174"/>
      <c r="J49" s="174"/>
      <c r="K49" s="174">
        <f>'実質公債費比率（分子）の構造'!N$45</f>
        <v>725</v>
      </c>
      <c r="L49" s="174"/>
      <c r="M49" s="174"/>
      <c r="N49" s="174">
        <f>'実質公債費比率（分子）の構造'!O$45</f>
        <v>771</v>
      </c>
      <c r="O49" s="174"/>
      <c r="P49" s="174"/>
    </row>
    <row r="50" spans="1:16">
      <c r="A50" s="174" t="s">
        <v>71</v>
      </c>
      <c r="B50" s="174" t="e">
        <f>NA()</f>
        <v>#N/A</v>
      </c>
      <c r="C50" s="174">
        <f>IF(ISNUMBER('実質公債費比率（分子）の構造'!K$53),'実質公債費比率（分子）の構造'!K$53,NA())</f>
        <v>177</v>
      </c>
      <c r="D50" s="174" t="e">
        <f>NA()</f>
        <v>#N/A</v>
      </c>
      <c r="E50" s="174" t="e">
        <f>NA()</f>
        <v>#N/A</v>
      </c>
      <c r="F50" s="174">
        <f>IF(ISNUMBER('実質公債費比率（分子）の構造'!L$53),'実質公債費比率（分子）の構造'!L$53,NA())</f>
        <v>266</v>
      </c>
      <c r="G50" s="174" t="e">
        <f>NA()</f>
        <v>#N/A</v>
      </c>
      <c r="H50" s="174" t="e">
        <f>NA()</f>
        <v>#N/A</v>
      </c>
      <c r="I50" s="174">
        <f>IF(ISNUMBER('実質公債費比率（分子）の構造'!M$53),'実質公債費比率（分子）の構造'!M$53,NA())</f>
        <v>275</v>
      </c>
      <c r="J50" s="174" t="e">
        <f>NA()</f>
        <v>#N/A</v>
      </c>
      <c r="K50" s="174" t="e">
        <f>NA()</f>
        <v>#N/A</v>
      </c>
      <c r="L50" s="174">
        <f>IF(ISNUMBER('実質公債費比率（分子）の構造'!N$53),'実質公債費比率（分子）の構造'!N$53,NA())</f>
        <v>272</v>
      </c>
      <c r="M50" s="174" t="e">
        <f>NA()</f>
        <v>#N/A</v>
      </c>
      <c r="N50" s="174" t="e">
        <f>NA()</f>
        <v>#N/A</v>
      </c>
      <c r="O50" s="174">
        <f>IF(ISNUMBER('実質公債費比率（分子）の構造'!O$53),'実質公債費比率（分子）の構造'!O$53,NA())</f>
        <v>250</v>
      </c>
      <c r="P50" s="174" t="e">
        <f>NA()</f>
        <v>#N/A</v>
      </c>
    </row>
    <row r="53" spans="1:16">
      <c r="A53" s="142" t="s">
        <v>72</v>
      </c>
    </row>
    <row r="54" spans="1:16">
      <c r="A54" s="173"/>
      <c r="B54" s="173" t="str">
        <f>'将来負担比率（分子）の構造'!I$40</f>
        <v>H29</v>
      </c>
      <c r="C54" s="173"/>
      <c r="D54" s="173"/>
      <c r="E54" s="173" t="str">
        <f>'将来負担比率（分子）の構造'!J$40</f>
        <v>H30</v>
      </c>
      <c r="F54" s="173"/>
      <c r="G54" s="173"/>
      <c r="H54" s="173" t="str">
        <f>'将来負担比率（分子）の構造'!K$40</f>
        <v>R01</v>
      </c>
      <c r="I54" s="173"/>
      <c r="J54" s="173"/>
      <c r="K54" s="173" t="str">
        <f>'将来負担比率（分子）の構造'!L$40</f>
        <v>R02</v>
      </c>
      <c r="L54" s="173"/>
      <c r="M54" s="173"/>
      <c r="N54" s="173" t="str">
        <f>'将来負担比率（分子）の構造'!M$40</f>
        <v>R03</v>
      </c>
      <c r="O54" s="173"/>
      <c r="P54" s="173"/>
    </row>
    <row r="55" spans="1:16">
      <c r="A55" s="173"/>
      <c r="B55" s="173" t="s">
        <v>73</v>
      </c>
      <c r="C55" s="173"/>
      <c r="D55" s="173" t="s">
        <v>74</v>
      </c>
      <c r="E55" s="173" t="s">
        <v>73</v>
      </c>
      <c r="F55" s="173"/>
      <c r="G55" s="173" t="s">
        <v>74</v>
      </c>
      <c r="H55" s="173" t="s">
        <v>73</v>
      </c>
      <c r="I55" s="173"/>
      <c r="J55" s="173" t="s">
        <v>74</v>
      </c>
      <c r="K55" s="173" t="s">
        <v>73</v>
      </c>
      <c r="L55" s="173"/>
      <c r="M55" s="173" t="s">
        <v>74</v>
      </c>
      <c r="N55" s="173" t="s">
        <v>73</v>
      </c>
      <c r="O55" s="173"/>
      <c r="P55" s="173" t="s">
        <v>74</v>
      </c>
    </row>
    <row r="56" spans="1:16">
      <c r="A56" s="173" t="s">
        <v>43</v>
      </c>
      <c r="B56" s="173"/>
      <c r="C56" s="173"/>
      <c r="D56" s="173">
        <f>'将来負担比率（分子）の構造'!I$52</f>
        <v>9557</v>
      </c>
      <c r="E56" s="173"/>
      <c r="F56" s="173"/>
      <c r="G56" s="173">
        <f>'将来負担比率（分子）の構造'!J$52</f>
        <v>9579</v>
      </c>
      <c r="H56" s="173"/>
      <c r="I56" s="173"/>
      <c r="J56" s="173">
        <f>'将来負担比率（分子）の構造'!K$52</f>
        <v>9330</v>
      </c>
      <c r="K56" s="173"/>
      <c r="L56" s="173"/>
      <c r="M56" s="173">
        <f>'将来負担比率（分子）の構造'!L$52</f>
        <v>9240</v>
      </c>
      <c r="N56" s="173"/>
      <c r="O56" s="173"/>
      <c r="P56" s="173">
        <f>'将来負担比率（分子）の構造'!M$52</f>
        <v>9064</v>
      </c>
    </row>
    <row r="57" spans="1:16">
      <c r="A57" s="173" t="s">
        <v>42</v>
      </c>
      <c r="B57" s="173"/>
      <c r="C57" s="173"/>
      <c r="D57" s="173">
        <f>'将来負担比率（分子）の構造'!I$51</f>
        <v>91</v>
      </c>
      <c r="E57" s="173"/>
      <c r="F57" s="173"/>
      <c r="G57" s="173">
        <f>'将来負担比率（分子）の構造'!J$51</f>
        <v>83</v>
      </c>
      <c r="H57" s="173"/>
      <c r="I57" s="173"/>
      <c r="J57" s="173">
        <f>'将来負担比率（分子）の構造'!K$51</f>
        <v>164</v>
      </c>
      <c r="K57" s="173"/>
      <c r="L57" s="173"/>
      <c r="M57" s="173">
        <f>'将来負担比率（分子）の構造'!L$51</f>
        <v>291</v>
      </c>
      <c r="N57" s="173"/>
      <c r="O57" s="173"/>
      <c r="P57" s="173">
        <f>'将来負担比率（分子）の構造'!M$51</f>
        <v>283</v>
      </c>
    </row>
    <row r="58" spans="1:16">
      <c r="A58" s="173" t="s">
        <v>41</v>
      </c>
      <c r="B58" s="173"/>
      <c r="C58" s="173"/>
      <c r="D58" s="173">
        <f>'将来負担比率（分子）の構造'!I$50</f>
        <v>4561</v>
      </c>
      <c r="E58" s="173"/>
      <c r="F58" s="173"/>
      <c r="G58" s="173">
        <f>'将来負担比率（分子）の構造'!J$50</f>
        <v>4249</v>
      </c>
      <c r="H58" s="173"/>
      <c r="I58" s="173"/>
      <c r="J58" s="173">
        <f>'将来負担比率（分子）の構造'!K$50</f>
        <v>4012</v>
      </c>
      <c r="K58" s="173"/>
      <c r="L58" s="173"/>
      <c r="M58" s="173">
        <f>'将来負担比率（分子）の構造'!L$50</f>
        <v>4048</v>
      </c>
      <c r="N58" s="173"/>
      <c r="O58" s="173"/>
      <c r="P58" s="173">
        <f>'将来負担比率（分子）の構造'!M$50</f>
        <v>4778</v>
      </c>
    </row>
    <row r="59" spans="1:16">
      <c r="A59" s="173" t="s">
        <v>39</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c r="A60" s="173" t="s">
        <v>38</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c r="A61" s="173" t="s">
        <v>36</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c r="A62" s="173" t="s">
        <v>35</v>
      </c>
      <c r="B62" s="173">
        <f>'将来負担比率（分子）の構造'!I$45</f>
        <v>1127</v>
      </c>
      <c r="C62" s="173"/>
      <c r="D62" s="173"/>
      <c r="E62" s="173">
        <f>'将来負担比率（分子）の構造'!J$45</f>
        <v>1082</v>
      </c>
      <c r="F62" s="173"/>
      <c r="G62" s="173"/>
      <c r="H62" s="173">
        <f>'将来負担比率（分子）の構造'!K$45</f>
        <v>1035</v>
      </c>
      <c r="I62" s="173"/>
      <c r="J62" s="173"/>
      <c r="K62" s="173">
        <f>'将来負担比率（分子）の構造'!L$45</f>
        <v>1027</v>
      </c>
      <c r="L62" s="173"/>
      <c r="M62" s="173"/>
      <c r="N62" s="173">
        <f>'将来負担比率（分子）の構造'!M$45</f>
        <v>1014</v>
      </c>
      <c r="O62" s="173"/>
      <c r="P62" s="173"/>
    </row>
    <row r="63" spans="1:16">
      <c r="A63" s="173" t="s">
        <v>34</v>
      </c>
      <c r="B63" s="173">
        <f>'将来負担比率（分子）の構造'!I$44</f>
        <v>626</v>
      </c>
      <c r="C63" s="173"/>
      <c r="D63" s="173"/>
      <c r="E63" s="173">
        <f>'将来負担比率（分子）の構造'!J$44</f>
        <v>591</v>
      </c>
      <c r="F63" s="173"/>
      <c r="G63" s="173"/>
      <c r="H63" s="173">
        <f>'将来負担比率（分子）の構造'!K$44</f>
        <v>516</v>
      </c>
      <c r="I63" s="173"/>
      <c r="J63" s="173"/>
      <c r="K63" s="173">
        <f>'将来負担比率（分子）の構造'!L$44</f>
        <v>472</v>
      </c>
      <c r="L63" s="173"/>
      <c r="M63" s="173"/>
      <c r="N63" s="173">
        <f>'将来負担比率（分子）の構造'!M$44</f>
        <v>424</v>
      </c>
      <c r="O63" s="173"/>
      <c r="P63" s="173"/>
    </row>
    <row r="64" spans="1:16">
      <c r="A64" s="173" t="s">
        <v>33</v>
      </c>
      <c r="B64" s="173">
        <f>'将来負担比率（分子）の構造'!I$43</f>
        <v>3523</v>
      </c>
      <c r="C64" s="173"/>
      <c r="D64" s="173"/>
      <c r="E64" s="173">
        <f>'将来負担比率（分子）の構造'!J$43</f>
        <v>3163</v>
      </c>
      <c r="F64" s="173"/>
      <c r="G64" s="173"/>
      <c r="H64" s="173">
        <f>'将来負担比率（分子）の構造'!K$43</f>
        <v>2818</v>
      </c>
      <c r="I64" s="173"/>
      <c r="J64" s="173"/>
      <c r="K64" s="173">
        <f>'将来負担比率（分子）の構造'!L$43</f>
        <v>2577</v>
      </c>
      <c r="L64" s="173"/>
      <c r="M64" s="173"/>
      <c r="N64" s="173">
        <f>'将来負担比率（分子）の構造'!M$43</f>
        <v>2122</v>
      </c>
      <c r="O64" s="173"/>
      <c r="P64" s="173"/>
    </row>
    <row r="65" spans="1:16">
      <c r="A65" s="173" t="s">
        <v>32</v>
      </c>
      <c r="B65" s="173" t="str">
        <f>'将来負担比率（分子）の構造'!I$42</f>
        <v>-</v>
      </c>
      <c r="C65" s="173"/>
      <c r="D65" s="173"/>
      <c r="E65" s="173" t="str">
        <f>'将来負担比率（分子）の構造'!J$42</f>
        <v>-</v>
      </c>
      <c r="F65" s="173"/>
      <c r="G65" s="173"/>
      <c r="H65" s="173" t="str">
        <f>'将来負担比率（分子）の構造'!K$42</f>
        <v>-</v>
      </c>
      <c r="I65" s="173"/>
      <c r="J65" s="173"/>
      <c r="K65" s="173" t="str">
        <f>'将来負担比率（分子）の構造'!L$42</f>
        <v>-</v>
      </c>
      <c r="L65" s="173"/>
      <c r="M65" s="173"/>
      <c r="N65" s="173" t="str">
        <f>'将来負担比率（分子）の構造'!M$42</f>
        <v>-</v>
      </c>
      <c r="O65" s="173"/>
      <c r="P65" s="173"/>
    </row>
    <row r="66" spans="1:16">
      <c r="A66" s="173" t="s">
        <v>31</v>
      </c>
      <c r="B66" s="173">
        <f>'将来負担比率（分子）の構造'!I$41</f>
        <v>8052</v>
      </c>
      <c r="C66" s="173"/>
      <c r="D66" s="173"/>
      <c r="E66" s="173">
        <f>'将来負担比率（分子）の構造'!J$41</f>
        <v>8304</v>
      </c>
      <c r="F66" s="173"/>
      <c r="G66" s="173"/>
      <c r="H66" s="173">
        <f>'将来負担比率（分子）の構造'!K$41</f>
        <v>8260</v>
      </c>
      <c r="I66" s="173"/>
      <c r="J66" s="173"/>
      <c r="K66" s="173">
        <f>'将来負担比率（分子）の構造'!L$41</f>
        <v>8306</v>
      </c>
      <c r="L66" s="173"/>
      <c r="M66" s="173"/>
      <c r="N66" s="173">
        <f>'将来負担比率（分子）の構造'!M$41</f>
        <v>8291</v>
      </c>
      <c r="O66" s="173"/>
      <c r="P66" s="173"/>
    </row>
    <row r="67" spans="1:16">
      <c r="A67" s="173" t="s">
        <v>75</v>
      </c>
      <c r="B67" s="173" t="e">
        <f>NA()</f>
        <v>#N/A</v>
      </c>
      <c r="C67" s="173">
        <f>IF(ISNUMBER('将来負担比率（分子）の構造'!I$53), IF('将来負担比率（分子）の構造'!I$53 &lt; 0, 0, '将来負担比率（分子）の構造'!I$53), NA())</f>
        <v>0</v>
      </c>
      <c r="D67" s="173" t="e">
        <f>NA()</f>
        <v>#N/A</v>
      </c>
      <c r="E67" s="173" t="e">
        <f>NA()</f>
        <v>#N/A</v>
      </c>
      <c r="F67" s="173">
        <f>IF(ISNUMBER('将来負担比率（分子）の構造'!J$53), IF('将来負担比率（分子）の構造'!J$53 &lt; 0, 0, '将来負担比率（分子）の構造'!J$53), NA())</f>
        <v>0</v>
      </c>
      <c r="G67" s="173" t="e">
        <f>NA()</f>
        <v>#N/A</v>
      </c>
      <c r="H67" s="173" t="e">
        <f>NA()</f>
        <v>#N/A</v>
      </c>
      <c r="I67" s="173">
        <f>IF(ISNUMBER('将来負担比率（分子）の構造'!K$53), IF('将来負担比率（分子）の構造'!K$53 &lt; 0, 0, '将来負担比率（分子）の構造'!K$53), NA())</f>
        <v>0</v>
      </c>
      <c r="J67" s="173" t="e">
        <f>NA()</f>
        <v>#N/A</v>
      </c>
      <c r="K67" s="173" t="e">
        <f>NA()</f>
        <v>#N/A</v>
      </c>
      <c r="L67" s="173">
        <f>IF(ISNUMBER('将来負担比率（分子）の構造'!L$53), IF('将来負担比率（分子）の構造'!L$53 &lt; 0, 0, '将来負担比率（分子）の構造'!L$53), NA())</f>
        <v>0</v>
      </c>
      <c r="M67" s="173" t="e">
        <f>NA()</f>
        <v>#N/A</v>
      </c>
      <c r="N67" s="173" t="e">
        <f>NA()</f>
        <v>#N/A</v>
      </c>
      <c r="O67" s="173">
        <f>IF(ISNUMBER('将来負担比率（分子）の構造'!M$53), IF('将来負担比率（分子）の構造'!M$53 &lt; 0, 0, '将来負担比率（分子）の構造'!M$53), NA())</f>
        <v>0</v>
      </c>
      <c r="P67" s="173" t="e">
        <f>NA()</f>
        <v>#N/A</v>
      </c>
    </row>
    <row r="70" spans="1:16">
      <c r="A70" s="175" t="s">
        <v>76</v>
      </c>
      <c r="B70" s="175"/>
      <c r="C70" s="175"/>
      <c r="D70" s="175"/>
      <c r="E70" s="175"/>
      <c r="F70" s="175"/>
    </row>
    <row r="71" spans="1:16">
      <c r="A71" s="176"/>
      <c r="B71" s="176" t="str">
        <f>基金残高に係る経年分析!F54</f>
        <v>R01</v>
      </c>
      <c r="C71" s="176" t="str">
        <f>基金残高に係る経年分析!G54</f>
        <v>R02</v>
      </c>
      <c r="D71" s="176" t="str">
        <f>基金残高に係る経年分析!H54</f>
        <v>R03</v>
      </c>
    </row>
    <row r="72" spans="1:16">
      <c r="A72" s="176" t="s">
        <v>77</v>
      </c>
      <c r="B72" s="177">
        <f>基金残高に係る経年分析!F55</f>
        <v>1690</v>
      </c>
      <c r="C72" s="177">
        <f>基金残高に係る経年分析!G55</f>
        <v>1692</v>
      </c>
      <c r="D72" s="177">
        <f>基金残高に係る経年分析!H55</f>
        <v>1695</v>
      </c>
    </row>
    <row r="73" spans="1:16">
      <c r="A73" s="176" t="s">
        <v>78</v>
      </c>
      <c r="B73" s="177">
        <f>基金残高に係る経年分析!F56</f>
        <v>521</v>
      </c>
      <c r="C73" s="177">
        <f>基金残高に係る経年分析!G56</f>
        <v>521</v>
      </c>
      <c r="D73" s="177">
        <f>基金残高に係る経年分析!H56</f>
        <v>632</v>
      </c>
    </row>
    <row r="74" spans="1:16">
      <c r="A74" s="176" t="s">
        <v>79</v>
      </c>
      <c r="B74" s="177">
        <f>基金残高に係る経年分析!F57</f>
        <v>1681</v>
      </c>
      <c r="C74" s="177">
        <f>基金残高に係る経年分析!G57</f>
        <v>1717</v>
      </c>
      <c r="D74" s="177">
        <f>基金残高に係る経年分析!H57</f>
        <v>2333</v>
      </c>
    </row>
  </sheetData>
  <sheetProtection algorithmName="SHA-512" hashValue="lAl5v5HpSTDOHnFxYSKT9O6Kaa23P3SaWc/AWxfEvbg3VtyUm0ocqmGZEu5I5adw9r72G/ln8UFVciGMvrm40Q==" saltValue="2LoOHZ/0dRlDi4YOopZs2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22" sqref="B22:AO22"/>
    </sheetView>
  </sheetViews>
  <sheetFormatPr defaultColWidth="0" defaultRowHeight="11.25" customHeight="1" zeroHeight="1"/>
  <cols>
    <col min="1" max="1" width="1.625" style="213" customWidth="1"/>
    <col min="2" max="2" width="2.375" style="213" customWidth="1"/>
    <col min="3" max="16" width="2.625" style="213" customWidth="1"/>
    <col min="17" max="17" width="2.375" style="213" customWidth="1"/>
    <col min="18" max="95" width="1.625" style="213" customWidth="1"/>
    <col min="96" max="133" width="1.625" style="223" customWidth="1"/>
    <col min="134" max="143" width="1.625" style="213" customWidth="1"/>
    <col min="144" max="16384" width="0" style="213" hidden="1"/>
  </cols>
  <sheetData>
    <row r="1" spans="2:143" ht="22.5" customHeight="1" thickBot="1">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643" t="s">
        <v>215</v>
      </c>
      <c r="DI1" s="644"/>
      <c r="DJ1" s="644"/>
      <c r="DK1" s="644"/>
      <c r="DL1" s="644"/>
      <c r="DM1" s="644"/>
      <c r="DN1" s="645"/>
      <c r="DO1" s="213"/>
      <c r="DP1" s="643" t="s">
        <v>216</v>
      </c>
      <c r="DQ1" s="644"/>
      <c r="DR1" s="644"/>
      <c r="DS1" s="644"/>
      <c r="DT1" s="644"/>
      <c r="DU1" s="644"/>
      <c r="DV1" s="644"/>
      <c r="DW1" s="644"/>
      <c r="DX1" s="644"/>
      <c r="DY1" s="644"/>
      <c r="DZ1" s="644"/>
      <c r="EA1" s="644"/>
      <c r="EB1" s="644"/>
      <c r="EC1" s="645"/>
      <c r="ED1" s="211"/>
      <c r="EE1" s="211"/>
      <c r="EF1" s="211"/>
      <c r="EG1" s="211"/>
      <c r="EH1" s="211"/>
      <c r="EI1" s="211"/>
      <c r="EJ1" s="211"/>
      <c r="EK1" s="211"/>
      <c r="EL1" s="211"/>
      <c r="EM1" s="211"/>
    </row>
    <row r="2" spans="2:143" ht="22.5" customHeight="1">
      <c r="B2" s="214" t="s">
        <v>217</v>
      </c>
      <c r="R2" s="215"/>
      <c r="S2" s="215"/>
      <c r="T2" s="215"/>
      <c r="U2" s="215"/>
      <c r="V2" s="215"/>
      <c r="W2" s="215"/>
      <c r="X2" s="215"/>
      <c r="Y2" s="215"/>
      <c r="Z2" s="215"/>
      <c r="AA2" s="215"/>
      <c r="AB2" s="215"/>
      <c r="AC2" s="215"/>
      <c r="AE2" s="216"/>
      <c r="AF2" s="216"/>
      <c r="AG2" s="216"/>
      <c r="AH2" s="216"/>
      <c r="AI2" s="216"/>
      <c r="AJ2" s="215"/>
      <c r="AK2" s="215"/>
      <c r="AL2" s="215"/>
      <c r="AM2" s="215"/>
      <c r="AN2" s="215"/>
      <c r="AO2" s="215"/>
      <c r="AP2" s="215"/>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row>
    <row r="3" spans="2:143" ht="11.25" customHeight="1">
      <c r="B3" s="646" t="s">
        <v>218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219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49" t="s">
        <v>220</v>
      </c>
      <c r="CE3" s="650"/>
      <c r="CF3" s="650"/>
      <c r="CG3" s="650"/>
      <c r="CH3" s="650"/>
      <c r="CI3" s="650"/>
      <c r="CJ3" s="650"/>
      <c r="CK3" s="650"/>
      <c r="CL3" s="650"/>
      <c r="CM3" s="650"/>
      <c r="CN3" s="650"/>
      <c r="CO3" s="650"/>
      <c r="CP3" s="650"/>
      <c r="CQ3" s="650"/>
      <c r="CR3" s="650"/>
      <c r="CS3" s="650"/>
      <c r="CT3" s="650"/>
      <c r="CU3" s="650"/>
      <c r="CV3" s="650"/>
      <c r="CW3" s="650"/>
      <c r="CX3" s="650"/>
      <c r="CY3" s="650"/>
      <c r="CZ3" s="650"/>
      <c r="DA3" s="650"/>
      <c r="DB3" s="650"/>
      <c r="DC3" s="650"/>
      <c r="DD3" s="650"/>
      <c r="DE3" s="650"/>
      <c r="DF3" s="650"/>
      <c r="DG3" s="650"/>
      <c r="DH3" s="650"/>
      <c r="DI3" s="650"/>
      <c r="DJ3" s="650"/>
      <c r="DK3" s="650"/>
      <c r="DL3" s="650"/>
      <c r="DM3" s="650"/>
      <c r="DN3" s="650"/>
      <c r="DO3" s="650"/>
      <c r="DP3" s="650"/>
      <c r="DQ3" s="650"/>
      <c r="DR3" s="650"/>
      <c r="DS3" s="650"/>
      <c r="DT3" s="650"/>
      <c r="DU3" s="650"/>
      <c r="DV3" s="650"/>
      <c r="DW3" s="650"/>
      <c r="DX3" s="650"/>
      <c r="DY3" s="650"/>
      <c r="DZ3" s="650"/>
      <c r="EA3" s="650"/>
      <c r="EB3" s="650"/>
      <c r="EC3" s="651"/>
    </row>
    <row r="4" spans="2:143" ht="11.25" customHeight="1">
      <c r="B4" s="646" t="s">
        <v>1</v>
      </c>
      <c r="C4" s="647"/>
      <c r="D4" s="647"/>
      <c r="E4" s="647"/>
      <c r="F4" s="647"/>
      <c r="G4" s="647"/>
      <c r="H4" s="647"/>
      <c r="I4" s="647"/>
      <c r="J4" s="647"/>
      <c r="K4" s="647"/>
      <c r="L4" s="647"/>
      <c r="M4" s="647"/>
      <c r="N4" s="647"/>
      <c r="O4" s="647"/>
      <c r="P4" s="647"/>
      <c r="Q4" s="648"/>
      <c r="R4" s="646" t="s">
        <v>221</v>
      </c>
      <c r="S4" s="647"/>
      <c r="T4" s="647"/>
      <c r="U4" s="647"/>
      <c r="V4" s="647"/>
      <c r="W4" s="647"/>
      <c r="X4" s="647"/>
      <c r="Y4" s="648"/>
      <c r="Z4" s="646" t="s">
        <v>222</v>
      </c>
      <c r="AA4" s="647"/>
      <c r="AB4" s="647"/>
      <c r="AC4" s="648"/>
      <c r="AD4" s="646" t="s">
        <v>223</v>
      </c>
      <c r="AE4" s="647"/>
      <c r="AF4" s="647"/>
      <c r="AG4" s="647"/>
      <c r="AH4" s="647"/>
      <c r="AI4" s="647"/>
      <c r="AJ4" s="647"/>
      <c r="AK4" s="648"/>
      <c r="AL4" s="646" t="s">
        <v>222</v>
      </c>
      <c r="AM4" s="647"/>
      <c r="AN4" s="647"/>
      <c r="AO4" s="648"/>
      <c r="AP4" s="652" t="s">
        <v>224</v>
      </c>
      <c r="AQ4" s="652"/>
      <c r="AR4" s="652"/>
      <c r="AS4" s="652"/>
      <c r="AT4" s="652"/>
      <c r="AU4" s="652"/>
      <c r="AV4" s="652"/>
      <c r="AW4" s="652"/>
      <c r="AX4" s="652"/>
      <c r="AY4" s="652"/>
      <c r="AZ4" s="652"/>
      <c r="BA4" s="652"/>
      <c r="BB4" s="652"/>
      <c r="BC4" s="652"/>
      <c r="BD4" s="652"/>
      <c r="BE4" s="652"/>
      <c r="BF4" s="652"/>
      <c r="BG4" s="652" t="s">
        <v>225</v>
      </c>
      <c r="BH4" s="652"/>
      <c r="BI4" s="652"/>
      <c r="BJ4" s="652"/>
      <c r="BK4" s="652"/>
      <c r="BL4" s="652"/>
      <c r="BM4" s="652"/>
      <c r="BN4" s="652"/>
      <c r="BO4" s="652" t="s">
        <v>222</v>
      </c>
      <c r="BP4" s="652"/>
      <c r="BQ4" s="652"/>
      <c r="BR4" s="652"/>
      <c r="BS4" s="652" t="s">
        <v>226</v>
      </c>
      <c r="BT4" s="652"/>
      <c r="BU4" s="652"/>
      <c r="BV4" s="652"/>
      <c r="BW4" s="652"/>
      <c r="BX4" s="652"/>
      <c r="BY4" s="652"/>
      <c r="BZ4" s="652"/>
      <c r="CA4" s="652"/>
      <c r="CB4" s="652"/>
      <c r="CD4" s="649" t="s">
        <v>591</v>
      </c>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c r="DI4" s="650"/>
      <c r="DJ4" s="650"/>
      <c r="DK4" s="650"/>
      <c r="DL4" s="650"/>
      <c r="DM4" s="650"/>
      <c r="DN4" s="650"/>
      <c r="DO4" s="650"/>
      <c r="DP4" s="650"/>
      <c r="DQ4" s="650"/>
      <c r="DR4" s="650"/>
      <c r="DS4" s="650"/>
      <c r="DT4" s="650"/>
      <c r="DU4" s="650"/>
      <c r="DV4" s="650"/>
      <c r="DW4" s="650"/>
      <c r="DX4" s="650"/>
      <c r="DY4" s="650"/>
      <c r="DZ4" s="650"/>
      <c r="EA4" s="650"/>
      <c r="EB4" s="650"/>
      <c r="EC4" s="651"/>
    </row>
    <row r="5" spans="2:143" s="363" customFormat="1" ht="11.25" customHeight="1">
      <c r="B5" s="653" t="s">
        <v>227</v>
      </c>
      <c r="C5" s="654"/>
      <c r="D5" s="654"/>
      <c r="E5" s="654"/>
      <c r="F5" s="654"/>
      <c r="G5" s="654"/>
      <c r="H5" s="654"/>
      <c r="I5" s="654"/>
      <c r="J5" s="654"/>
      <c r="K5" s="654"/>
      <c r="L5" s="654"/>
      <c r="M5" s="654"/>
      <c r="N5" s="654"/>
      <c r="O5" s="654"/>
      <c r="P5" s="654"/>
      <c r="Q5" s="655"/>
      <c r="R5" s="656">
        <v>2985952</v>
      </c>
      <c r="S5" s="657"/>
      <c r="T5" s="657"/>
      <c r="U5" s="657"/>
      <c r="V5" s="657"/>
      <c r="W5" s="657"/>
      <c r="X5" s="657"/>
      <c r="Y5" s="658"/>
      <c r="Z5" s="659">
        <v>23.3</v>
      </c>
      <c r="AA5" s="659"/>
      <c r="AB5" s="659"/>
      <c r="AC5" s="659"/>
      <c r="AD5" s="660">
        <v>2985952</v>
      </c>
      <c r="AE5" s="660"/>
      <c r="AF5" s="660"/>
      <c r="AG5" s="660"/>
      <c r="AH5" s="660"/>
      <c r="AI5" s="660"/>
      <c r="AJ5" s="660"/>
      <c r="AK5" s="660"/>
      <c r="AL5" s="661">
        <v>44.9</v>
      </c>
      <c r="AM5" s="662"/>
      <c r="AN5" s="662"/>
      <c r="AO5" s="663"/>
      <c r="AP5" s="653" t="s">
        <v>228</v>
      </c>
      <c r="AQ5" s="654"/>
      <c r="AR5" s="654"/>
      <c r="AS5" s="654"/>
      <c r="AT5" s="654"/>
      <c r="AU5" s="654"/>
      <c r="AV5" s="654"/>
      <c r="AW5" s="654"/>
      <c r="AX5" s="654"/>
      <c r="AY5" s="654"/>
      <c r="AZ5" s="654"/>
      <c r="BA5" s="654"/>
      <c r="BB5" s="654"/>
      <c r="BC5" s="654"/>
      <c r="BD5" s="654"/>
      <c r="BE5" s="654"/>
      <c r="BF5" s="655"/>
      <c r="BG5" s="667">
        <v>2985952</v>
      </c>
      <c r="BH5" s="668"/>
      <c r="BI5" s="668"/>
      <c r="BJ5" s="668"/>
      <c r="BK5" s="668"/>
      <c r="BL5" s="668"/>
      <c r="BM5" s="668"/>
      <c r="BN5" s="669"/>
      <c r="BO5" s="670">
        <v>100</v>
      </c>
      <c r="BP5" s="670"/>
      <c r="BQ5" s="670"/>
      <c r="BR5" s="670"/>
      <c r="BS5" s="671" t="s">
        <v>130</v>
      </c>
      <c r="BT5" s="671"/>
      <c r="BU5" s="671"/>
      <c r="BV5" s="671"/>
      <c r="BW5" s="671"/>
      <c r="BX5" s="671"/>
      <c r="BY5" s="671"/>
      <c r="BZ5" s="671"/>
      <c r="CA5" s="671"/>
      <c r="CB5" s="675"/>
      <c r="CD5" s="649" t="s">
        <v>224</v>
      </c>
      <c r="CE5" s="650"/>
      <c r="CF5" s="650"/>
      <c r="CG5" s="650"/>
      <c r="CH5" s="650"/>
      <c r="CI5" s="650"/>
      <c r="CJ5" s="650"/>
      <c r="CK5" s="650"/>
      <c r="CL5" s="650"/>
      <c r="CM5" s="650"/>
      <c r="CN5" s="650"/>
      <c r="CO5" s="650"/>
      <c r="CP5" s="650"/>
      <c r="CQ5" s="651"/>
      <c r="CR5" s="649" t="s">
        <v>229</v>
      </c>
      <c r="CS5" s="650"/>
      <c r="CT5" s="650"/>
      <c r="CU5" s="650"/>
      <c r="CV5" s="650"/>
      <c r="CW5" s="650"/>
      <c r="CX5" s="650"/>
      <c r="CY5" s="651"/>
      <c r="CZ5" s="649" t="s">
        <v>222</v>
      </c>
      <c r="DA5" s="650"/>
      <c r="DB5" s="650"/>
      <c r="DC5" s="651"/>
      <c r="DD5" s="649" t="s">
        <v>230</v>
      </c>
      <c r="DE5" s="650"/>
      <c r="DF5" s="650"/>
      <c r="DG5" s="650"/>
      <c r="DH5" s="650"/>
      <c r="DI5" s="650"/>
      <c r="DJ5" s="650"/>
      <c r="DK5" s="650"/>
      <c r="DL5" s="650"/>
      <c r="DM5" s="650"/>
      <c r="DN5" s="650"/>
      <c r="DO5" s="650"/>
      <c r="DP5" s="651"/>
      <c r="DQ5" s="649" t="s">
        <v>231</v>
      </c>
      <c r="DR5" s="650"/>
      <c r="DS5" s="650"/>
      <c r="DT5" s="650"/>
      <c r="DU5" s="650"/>
      <c r="DV5" s="650"/>
      <c r="DW5" s="650"/>
      <c r="DX5" s="650"/>
      <c r="DY5" s="650"/>
      <c r="DZ5" s="650"/>
      <c r="EA5" s="650"/>
      <c r="EB5" s="650"/>
      <c r="EC5" s="651"/>
    </row>
    <row r="6" spans="2:143" ht="11.25" customHeight="1">
      <c r="B6" s="664" t="s">
        <v>592</v>
      </c>
      <c r="C6" s="665"/>
      <c r="D6" s="665"/>
      <c r="E6" s="665"/>
      <c r="F6" s="665"/>
      <c r="G6" s="665"/>
      <c r="H6" s="665"/>
      <c r="I6" s="665"/>
      <c r="J6" s="665"/>
      <c r="K6" s="665"/>
      <c r="L6" s="665"/>
      <c r="M6" s="665"/>
      <c r="N6" s="665"/>
      <c r="O6" s="665"/>
      <c r="P6" s="665"/>
      <c r="Q6" s="666"/>
      <c r="R6" s="667">
        <v>101519</v>
      </c>
      <c r="S6" s="668"/>
      <c r="T6" s="668"/>
      <c r="U6" s="668"/>
      <c r="V6" s="668"/>
      <c r="W6" s="668"/>
      <c r="X6" s="668"/>
      <c r="Y6" s="669"/>
      <c r="Z6" s="670">
        <v>0.8</v>
      </c>
      <c r="AA6" s="670"/>
      <c r="AB6" s="670"/>
      <c r="AC6" s="670"/>
      <c r="AD6" s="671">
        <v>101519</v>
      </c>
      <c r="AE6" s="671"/>
      <c r="AF6" s="671"/>
      <c r="AG6" s="671"/>
      <c r="AH6" s="671"/>
      <c r="AI6" s="671"/>
      <c r="AJ6" s="671"/>
      <c r="AK6" s="671"/>
      <c r="AL6" s="672">
        <v>1.5</v>
      </c>
      <c r="AM6" s="673"/>
      <c r="AN6" s="673"/>
      <c r="AO6" s="674"/>
      <c r="AP6" s="664" t="s">
        <v>232</v>
      </c>
      <c r="AQ6" s="665"/>
      <c r="AR6" s="665"/>
      <c r="AS6" s="665"/>
      <c r="AT6" s="665"/>
      <c r="AU6" s="665"/>
      <c r="AV6" s="665"/>
      <c r="AW6" s="665"/>
      <c r="AX6" s="665"/>
      <c r="AY6" s="665"/>
      <c r="AZ6" s="665"/>
      <c r="BA6" s="665"/>
      <c r="BB6" s="665"/>
      <c r="BC6" s="665"/>
      <c r="BD6" s="665"/>
      <c r="BE6" s="665"/>
      <c r="BF6" s="666"/>
      <c r="BG6" s="667">
        <v>2985952</v>
      </c>
      <c r="BH6" s="668"/>
      <c r="BI6" s="668"/>
      <c r="BJ6" s="668"/>
      <c r="BK6" s="668"/>
      <c r="BL6" s="668"/>
      <c r="BM6" s="668"/>
      <c r="BN6" s="669"/>
      <c r="BO6" s="670">
        <v>100</v>
      </c>
      <c r="BP6" s="670"/>
      <c r="BQ6" s="670"/>
      <c r="BR6" s="670"/>
      <c r="BS6" s="671" t="s">
        <v>130</v>
      </c>
      <c r="BT6" s="671"/>
      <c r="BU6" s="671"/>
      <c r="BV6" s="671"/>
      <c r="BW6" s="671"/>
      <c r="BX6" s="671"/>
      <c r="BY6" s="671"/>
      <c r="BZ6" s="671"/>
      <c r="CA6" s="671"/>
      <c r="CB6" s="675"/>
      <c r="CD6" s="678" t="s">
        <v>233</v>
      </c>
      <c r="CE6" s="679"/>
      <c r="CF6" s="679"/>
      <c r="CG6" s="679"/>
      <c r="CH6" s="679"/>
      <c r="CI6" s="679"/>
      <c r="CJ6" s="679"/>
      <c r="CK6" s="679"/>
      <c r="CL6" s="679"/>
      <c r="CM6" s="679"/>
      <c r="CN6" s="679"/>
      <c r="CO6" s="679"/>
      <c r="CP6" s="679"/>
      <c r="CQ6" s="680"/>
      <c r="CR6" s="667">
        <v>109924</v>
      </c>
      <c r="CS6" s="668"/>
      <c r="CT6" s="668"/>
      <c r="CU6" s="668"/>
      <c r="CV6" s="668"/>
      <c r="CW6" s="668"/>
      <c r="CX6" s="668"/>
      <c r="CY6" s="669"/>
      <c r="CZ6" s="661">
        <v>0.9</v>
      </c>
      <c r="DA6" s="662"/>
      <c r="DB6" s="662"/>
      <c r="DC6" s="681"/>
      <c r="DD6" s="676" t="s">
        <v>593</v>
      </c>
      <c r="DE6" s="668"/>
      <c r="DF6" s="668"/>
      <c r="DG6" s="668"/>
      <c r="DH6" s="668"/>
      <c r="DI6" s="668"/>
      <c r="DJ6" s="668"/>
      <c r="DK6" s="668"/>
      <c r="DL6" s="668"/>
      <c r="DM6" s="668"/>
      <c r="DN6" s="668"/>
      <c r="DO6" s="668"/>
      <c r="DP6" s="669"/>
      <c r="DQ6" s="676">
        <v>109874</v>
      </c>
      <c r="DR6" s="668"/>
      <c r="DS6" s="668"/>
      <c r="DT6" s="668"/>
      <c r="DU6" s="668"/>
      <c r="DV6" s="668"/>
      <c r="DW6" s="668"/>
      <c r="DX6" s="668"/>
      <c r="DY6" s="668"/>
      <c r="DZ6" s="668"/>
      <c r="EA6" s="668"/>
      <c r="EB6" s="668"/>
      <c r="EC6" s="677"/>
    </row>
    <row r="7" spans="2:143" ht="11.25" customHeight="1">
      <c r="B7" s="664" t="s">
        <v>234</v>
      </c>
      <c r="C7" s="665"/>
      <c r="D7" s="665"/>
      <c r="E7" s="665"/>
      <c r="F7" s="665"/>
      <c r="G7" s="665"/>
      <c r="H7" s="665"/>
      <c r="I7" s="665"/>
      <c r="J7" s="665"/>
      <c r="K7" s="665"/>
      <c r="L7" s="665"/>
      <c r="M7" s="665"/>
      <c r="N7" s="665"/>
      <c r="O7" s="665"/>
      <c r="P7" s="665"/>
      <c r="Q7" s="666"/>
      <c r="R7" s="667">
        <v>1852</v>
      </c>
      <c r="S7" s="668"/>
      <c r="T7" s="668"/>
      <c r="U7" s="668"/>
      <c r="V7" s="668"/>
      <c r="W7" s="668"/>
      <c r="X7" s="668"/>
      <c r="Y7" s="669"/>
      <c r="Z7" s="670">
        <v>0</v>
      </c>
      <c r="AA7" s="670"/>
      <c r="AB7" s="670"/>
      <c r="AC7" s="670"/>
      <c r="AD7" s="671">
        <v>1852</v>
      </c>
      <c r="AE7" s="671"/>
      <c r="AF7" s="671"/>
      <c r="AG7" s="671"/>
      <c r="AH7" s="671"/>
      <c r="AI7" s="671"/>
      <c r="AJ7" s="671"/>
      <c r="AK7" s="671"/>
      <c r="AL7" s="672">
        <v>0</v>
      </c>
      <c r="AM7" s="673"/>
      <c r="AN7" s="673"/>
      <c r="AO7" s="674"/>
      <c r="AP7" s="664" t="s">
        <v>235</v>
      </c>
      <c r="AQ7" s="665"/>
      <c r="AR7" s="665"/>
      <c r="AS7" s="665"/>
      <c r="AT7" s="665"/>
      <c r="AU7" s="665"/>
      <c r="AV7" s="665"/>
      <c r="AW7" s="665"/>
      <c r="AX7" s="665"/>
      <c r="AY7" s="665"/>
      <c r="AZ7" s="665"/>
      <c r="BA7" s="665"/>
      <c r="BB7" s="665"/>
      <c r="BC7" s="665"/>
      <c r="BD7" s="665"/>
      <c r="BE7" s="665"/>
      <c r="BF7" s="666"/>
      <c r="BG7" s="667">
        <v>1468416</v>
      </c>
      <c r="BH7" s="668"/>
      <c r="BI7" s="668"/>
      <c r="BJ7" s="668"/>
      <c r="BK7" s="668"/>
      <c r="BL7" s="668"/>
      <c r="BM7" s="668"/>
      <c r="BN7" s="669"/>
      <c r="BO7" s="670">
        <v>49.2</v>
      </c>
      <c r="BP7" s="670"/>
      <c r="BQ7" s="670"/>
      <c r="BR7" s="670"/>
      <c r="BS7" s="671" t="s">
        <v>130</v>
      </c>
      <c r="BT7" s="671"/>
      <c r="BU7" s="671"/>
      <c r="BV7" s="671"/>
      <c r="BW7" s="671"/>
      <c r="BX7" s="671"/>
      <c r="BY7" s="671"/>
      <c r="BZ7" s="671"/>
      <c r="CA7" s="671"/>
      <c r="CB7" s="675"/>
      <c r="CD7" s="682" t="s">
        <v>236</v>
      </c>
      <c r="CE7" s="683"/>
      <c r="CF7" s="683"/>
      <c r="CG7" s="683"/>
      <c r="CH7" s="683"/>
      <c r="CI7" s="683"/>
      <c r="CJ7" s="683"/>
      <c r="CK7" s="683"/>
      <c r="CL7" s="683"/>
      <c r="CM7" s="683"/>
      <c r="CN7" s="683"/>
      <c r="CO7" s="683"/>
      <c r="CP7" s="683"/>
      <c r="CQ7" s="684"/>
      <c r="CR7" s="667">
        <v>2095865</v>
      </c>
      <c r="CS7" s="668"/>
      <c r="CT7" s="668"/>
      <c r="CU7" s="668"/>
      <c r="CV7" s="668"/>
      <c r="CW7" s="668"/>
      <c r="CX7" s="668"/>
      <c r="CY7" s="669"/>
      <c r="CZ7" s="670">
        <v>17.2</v>
      </c>
      <c r="DA7" s="670"/>
      <c r="DB7" s="670"/>
      <c r="DC7" s="670"/>
      <c r="DD7" s="676">
        <v>121842</v>
      </c>
      <c r="DE7" s="668"/>
      <c r="DF7" s="668"/>
      <c r="DG7" s="668"/>
      <c r="DH7" s="668"/>
      <c r="DI7" s="668"/>
      <c r="DJ7" s="668"/>
      <c r="DK7" s="668"/>
      <c r="DL7" s="668"/>
      <c r="DM7" s="668"/>
      <c r="DN7" s="668"/>
      <c r="DO7" s="668"/>
      <c r="DP7" s="669"/>
      <c r="DQ7" s="676">
        <v>1627963</v>
      </c>
      <c r="DR7" s="668"/>
      <c r="DS7" s="668"/>
      <c r="DT7" s="668"/>
      <c r="DU7" s="668"/>
      <c r="DV7" s="668"/>
      <c r="DW7" s="668"/>
      <c r="DX7" s="668"/>
      <c r="DY7" s="668"/>
      <c r="DZ7" s="668"/>
      <c r="EA7" s="668"/>
      <c r="EB7" s="668"/>
      <c r="EC7" s="677"/>
    </row>
    <row r="8" spans="2:143" ht="11.25" customHeight="1">
      <c r="B8" s="664" t="s">
        <v>237</v>
      </c>
      <c r="C8" s="665"/>
      <c r="D8" s="665"/>
      <c r="E8" s="665"/>
      <c r="F8" s="665"/>
      <c r="G8" s="665"/>
      <c r="H8" s="665"/>
      <c r="I8" s="665"/>
      <c r="J8" s="665"/>
      <c r="K8" s="665"/>
      <c r="L8" s="665"/>
      <c r="M8" s="665"/>
      <c r="N8" s="665"/>
      <c r="O8" s="665"/>
      <c r="P8" s="665"/>
      <c r="Q8" s="666"/>
      <c r="R8" s="667">
        <v>18708</v>
      </c>
      <c r="S8" s="668"/>
      <c r="T8" s="668"/>
      <c r="U8" s="668"/>
      <c r="V8" s="668"/>
      <c r="W8" s="668"/>
      <c r="X8" s="668"/>
      <c r="Y8" s="669"/>
      <c r="Z8" s="670">
        <v>0.1</v>
      </c>
      <c r="AA8" s="670"/>
      <c r="AB8" s="670"/>
      <c r="AC8" s="670"/>
      <c r="AD8" s="671">
        <v>18708</v>
      </c>
      <c r="AE8" s="671"/>
      <c r="AF8" s="671"/>
      <c r="AG8" s="671"/>
      <c r="AH8" s="671"/>
      <c r="AI8" s="671"/>
      <c r="AJ8" s="671"/>
      <c r="AK8" s="671"/>
      <c r="AL8" s="672">
        <v>0.3</v>
      </c>
      <c r="AM8" s="673"/>
      <c r="AN8" s="673"/>
      <c r="AO8" s="674"/>
      <c r="AP8" s="664" t="s">
        <v>594</v>
      </c>
      <c r="AQ8" s="665"/>
      <c r="AR8" s="665"/>
      <c r="AS8" s="665"/>
      <c r="AT8" s="665"/>
      <c r="AU8" s="665"/>
      <c r="AV8" s="665"/>
      <c r="AW8" s="665"/>
      <c r="AX8" s="665"/>
      <c r="AY8" s="665"/>
      <c r="AZ8" s="665"/>
      <c r="BA8" s="665"/>
      <c r="BB8" s="665"/>
      <c r="BC8" s="665"/>
      <c r="BD8" s="665"/>
      <c r="BE8" s="665"/>
      <c r="BF8" s="666"/>
      <c r="BG8" s="667">
        <v>51569</v>
      </c>
      <c r="BH8" s="668"/>
      <c r="BI8" s="668"/>
      <c r="BJ8" s="668"/>
      <c r="BK8" s="668"/>
      <c r="BL8" s="668"/>
      <c r="BM8" s="668"/>
      <c r="BN8" s="669"/>
      <c r="BO8" s="670">
        <v>1.7</v>
      </c>
      <c r="BP8" s="670"/>
      <c r="BQ8" s="670"/>
      <c r="BR8" s="670"/>
      <c r="BS8" s="671" t="s">
        <v>130</v>
      </c>
      <c r="BT8" s="671"/>
      <c r="BU8" s="671"/>
      <c r="BV8" s="671"/>
      <c r="BW8" s="671"/>
      <c r="BX8" s="671"/>
      <c r="BY8" s="671"/>
      <c r="BZ8" s="671"/>
      <c r="CA8" s="671"/>
      <c r="CB8" s="675"/>
      <c r="CD8" s="682" t="s">
        <v>238</v>
      </c>
      <c r="CE8" s="683"/>
      <c r="CF8" s="683"/>
      <c r="CG8" s="683"/>
      <c r="CH8" s="683"/>
      <c r="CI8" s="683"/>
      <c r="CJ8" s="683"/>
      <c r="CK8" s="683"/>
      <c r="CL8" s="683"/>
      <c r="CM8" s="683"/>
      <c r="CN8" s="683"/>
      <c r="CO8" s="683"/>
      <c r="CP8" s="683"/>
      <c r="CQ8" s="684"/>
      <c r="CR8" s="667">
        <v>5163026</v>
      </c>
      <c r="CS8" s="668"/>
      <c r="CT8" s="668"/>
      <c r="CU8" s="668"/>
      <c r="CV8" s="668"/>
      <c r="CW8" s="668"/>
      <c r="CX8" s="668"/>
      <c r="CY8" s="669"/>
      <c r="CZ8" s="670">
        <v>42.5</v>
      </c>
      <c r="DA8" s="670"/>
      <c r="DB8" s="670"/>
      <c r="DC8" s="670"/>
      <c r="DD8" s="676">
        <v>98912</v>
      </c>
      <c r="DE8" s="668"/>
      <c r="DF8" s="668"/>
      <c r="DG8" s="668"/>
      <c r="DH8" s="668"/>
      <c r="DI8" s="668"/>
      <c r="DJ8" s="668"/>
      <c r="DK8" s="668"/>
      <c r="DL8" s="668"/>
      <c r="DM8" s="668"/>
      <c r="DN8" s="668"/>
      <c r="DO8" s="668"/>
      <c r="DP8" s="669"/>
      <c r="DQ8" s="676">
        <v>2199474</v>
      </c>
      <c r="DR8" s="668"/>
      <c r="DS8" s="668"/>
      <c r="DT8" s="668"/>
      <c r="DU8" s="668"/>
      <c r="DV8" s="668"/>
      <c r="DW8" s="668"/>
      <c r="DX8" s="668"/>
      <c r="DY8" s="668"/>
      <c r="DZ8" s="668"/>
      <c r="EA8" s="668"/>
      <c r="EB8" s="668"/>
      <c r="EC8" s="677"/>
    </row>
    <row r="9" spans="2:143" ht="11.25" customHeight="1">
      <c r="B9" s="664" t="s">
        <v>239</v>
      </c>
      <c r="C9" s="665"/>
      <c r="D9" s="665"/>
      <c r="E9" s="665"/>
      <c r="F9" s="665"/>
      <c r="G9" s="665"/>
      <c r="H9" s="665"/>
      <c r="I9" s="665"/>
      <c r="J9" s="665"/>
      <c r="K9" s="665"/>
      <c r="L9" s="665"/>
      <c r="M9" s="665"/>
      <c r="N9" s="665"/>
      <c r="O9" s="665"/>
      <c r="P9" s="665"/>
      <c r="Q9" s="666"/>
      <c r="R9" s="667">
        <v>21850</v>
      </c>
      <c r="S9" s="668"/>
      <c r="T9" s="668"/>
      <c r="U9" s="668"/>
      <c r="V9" s="668"/>
      <c r="W9" s="668"/>
      <c r="X9" s="668"/>
      <c r="Y9" s="669"/>
      <c r="Z9" s="670">
        <v>0.2</v>
      </c>
      <c r="AA9" s="670"/>
      <c r="AB9" s="670"/>
      <c r="AC9" s="670"/>
      <c r="AD9" s="671">
        <v>21850</v>
      </c>
      <c r="AE9" s="671"/>
      <c r="AF9" s="671"/>
      <c r="AG9" s="671"/>
      <c r="AH9" s="671"/>
      <c r="AI9" s="671"/>
      <c r="AJ9" s="671"/>
      <c r="AK9" s="671"/>
      <c r="AL9" s="672">
        <v>0.3</v>
      </c>
      <c r="AM9" s="673"/>
      <c r="AN9" s="673"/>
      <c r="AO9" s="674"/>
      <c r="AP9" s="664" t="s">
        <v>240</v>
      </c>
      <c r="AQ9" s="665"/>
      <c r="AR9" s="665"/>
      <c r="AS9" s="665"/>
      <c r="AT9" s="665"/>
      <c r="AU9" s="665"/>
      <c r="AV9" s="665"/>
      <c r="AW9" s="665"/>
      <c r="AX9" s="665"/>
      <c r="AY9" s="665"/>
      <c r="AZ9" s="665"/>
      <c r="BA9" s="665"/>
      <c r="BB9" s="665"/>
      <c r="BC9" s="665"/>
      <c r="BD9" s="665"/>
      <c r="BE9" s="665"/>
      <c r="BF9" s="666"/>
      <c r="BG9" s="667">
        <v>1311408</v>
      </c>
      <c r="BH9" s="668"/>
      <c r="BI9" s="668"/>
      <c r="BJ9" s="668"/>
      <c r="BK9" s="668"/>
      <c r="BL9" s="668"/>
      <c r="BM9" s="668"/>
      <c r="BN9" s="669"/>
      <c r="BO9" s="670">
        <v>43.9</v>
      </c>
      <c r="BP9" s="670"/>
      <c r="BQ9" s="670"/>
      <c r="BR9" s="670"/>
      <c r="BS9" s="671" t="s">
        <v>593</v>
      </c>
      <c r="BT9" s="671"/>
      <c r="BU9" s="671"/>
      <c r="BV9" s="671"/>
      <c r="BW9" s="671"/>
      <c r="BX9" s="671"/>
      <c r="BY9" s="671"/>
      <c r="BZ9" s="671"/>
      <c r="CA9" s="671"/>
      <c r="CB9" s="675"/>
      <c r="CD9" s="682" t="s">
        <v>241</v>
      </c>
      <c r="CE9" s="683"/>
      <c r="CF9" s="683"/>
      <c r="CG9" s="683"/>
      <c r="CH9" s="683"/>
      <c r="CI9" s="683"/>
      <c r="CJ9" s="683"/>
      <c r="CK9" s="683"/>
      <c r="CL9" s="683"/>
      <c r="CM9" s="683"/>
      <c r="CN9" s="683"/>
      <c r="CO9" s="683"/>
      <c r="CP9" s="683"/>
      <c r="CQ9" s="684"/>
      <c r="CR9" s="667">
        <v>1030655</v>
      </c>
      <c r="CS9" s="668"/>
      <c r="CT9" s="668"/>
      <c r="CU9" s="668"/>
      <c r="CV9" s="668"/>
      <c r="CW9" s="668"/>
      <c r="CX9" s="668"/>
      <c r="CY9" s="669"/>
      <c r="CZ9" s="670">
        <v>8.5</v>
      </c>
      <c r="DA9" s="670"/>
      <c r="DB9" s="670"/>
      <c r="DC9" s="670"/>
      <c r="DD9" s="676">
        <v>5205</v>
      </c>
      <c r="DE9" s="668"/>
      <c r="DF9" s="668"/>
      <c r="DG9" s="668"/>
      <c r="DH9" s="668"/>
      <c r="DI9" s="668"/>
      <c r="DJ9" s="668"/>
      <c r="DK9" s="668"/>
      <c r="DL9" s="668"/>
      <c r="DM9" s="668"/>
      <c r="DN9" s="668"/>
      <c r="DO9" s="668"/>
      <c r="DP9" s="669"/>
      <c r="DQ9" s="676">
        <v>686555</v>
      </c>
      <c r="DR9" s="668"/>
      <c r="DS9" s="668"/>
      <c r="DT9" s="668"/>
      <c r="DU9" s="668"/>
      <c r="DV9" s="668"/>
      <c r="DW9" s="668"/>
      <c r="DX9" s="668"/>
      <c r="DY9" s="668"/>
      <c r="DZ9" s="668"/>
      <c r="EA9" s="668"/>
      <c r="EB9" s="668"/>
      <c r="EC9" s="677"/>
    </row>
    <row r="10" spans="2:143" ht="11.25" customHeight="1">
      <c r="B10" s="664" t="s">
        <v>595</v>
      </c>
      <c r="C10" s="665"/>
      <c r="D10" s="665"/>
      <c r="E10" s="665"/>
      <c r="F10" s="665"/>
      <c r="G10" s="665"/>
      <c r="H10" s="665"/>
      <c r="I10" s="665"/>
      <c r="J10" s="665"/>
      <c r="K10" s="665"/>
      <c r="L10" s="665"/>
      <c r="M10" s="665"/>
      <c r="N10" s="665"/>
      <c r="O10" s="665"/>
      <c r="P10" s="665"/>
      <c r="Q10" s="666"/>
      <c r="R10" s="667" t="s">
        <v>596</v>
      </c>
      <c r="S10" s="668"/>
      <c r="T10" s="668"/>
      <c r="U10" s="668"/>
      <c r="V10" s="668"/>
      <c r="W10" s="668"/>
      <c r="X10" s="668"/>
      <c r="Y10" s="669"/>
      <c r="Z10" s="670" t="s">
        <v>130</v>
      </c>
      <c r="AA10" s="670"/>
      <c r="AB10" s="670"/>
      <c r="AC10" s="670"/>
      <c r="AD10" s="671" t="s">
        <v>596</v>
      </c>
      <c r="AE10" s="671"/>
      <c r="AF10" s="671"/>
      <c r="AG10" s="671"/>
      <c r="AH10" s="671"/>
      <c r="AI10" s="671"/>
      <c r="AJ10" s="671"/>
      <c r="AK10" s="671"/>
      <c r="AL10" s="672" t="s">
        <v>596</v>
      </c>
      <c r="AM10" s="673"/>
      <c r="AN10" s="673"/>
      <c r="AO10" s="674"/>
      <c r="AP10" s="664" t="s">
        <v>242</v>
      </c>
      <c r="AQ10" s="665"/>
      <c r="AR10" s="665"/>
      <c r="AS10" s="665"/>
      <c r="AT10" s="665"/>
      <c r="AU10" s="665"/>
      <c r="AV10" s="665"/>
      <c r="AW10" s="665"/>
      <c r="AX10" s="665"/>
      <c r="AY10" s="665"/>
      <c r="AZ10" s="665"/>
      <c r="BA10" s="665"/>
      <c r="BB10" s="665"/>
      <c r="BC10" s="665"/>
      <c r="BD10" s="665"/>
      <c r="BE10" s="665"/>
      <c r="BF10" s="666"/>
      <c r="BG10" s="667">
        <v>57903</v>
      </c>
      <c r="BH10" s="668"/>
      <c r="BI10" s="668"/>
      <c r="BJ10" s="668"/>
      <c r="BK10" s="668"/>
      <c r="BL10" s="668"/>
      <c r="BM10" s="668"/>
      <c r="BN10" s="669"/>
      <c r="BO10" s="670">
        <v>1.9</v>
      </c>
      <c r="BP10" s="670"/>
      <c r="BQ10" s="670"/>
      <c r="BR10" s="670"/>
      <c r="BS10" s="671" t="s">
        <v>596</v>
      </c>
      <c r="BT10" s="671"/>
      <c r="BU10" s="671"/>
      <c r="BV10" s="671"/>
      <c r="BW10" s="671"/>
      <c r="BX10" s="671"/>
      <c r="BY10" s="671"/>
      <c r="BZ10" s="671"/>
      <c r="CA10" s="671"/>
      <c r="CB10" s="675"/>
      <c r="CD10" s="682" t="s">
        <v>243</v>
      </c>
      <c r="CE10" s="683"/>
      <c r="CF10" s="683"/>
      <c r="CG10" s="683"/>
      <c r="CH10" s="683"/>
      <c r="CI10" s="683"/>
      <c r="CJ10" s="683"/>
      <c r="CK10" s="683"/>
      <c r="CL10" s="683"/>
      <c r="CM10" s="683"/>
      <c r="CN10" s="683"/>
      <c r="CO10" s="683"/>
      <c r="CP10" s="683"/>
      <c r="CQ10" s="684"/>
      <c r="CR10" s="667">
        <v>13290</v>
      </c>
      <c r="CS10" s="668"/>
      <c r="CT10" s="668"/>
      <c r="CU10" s="668"/>
      <c r="CV10" s="668"/>
      <c r="CW10" s="668"/>
      <c r="CX10" s="668"/>
      <c r="CY10" s="669"/>
      <c r="CZ10" s="670">
        <v>0.1</v>
      </c>
      <c r="DA10" s="670"/>
      <c r="DB10" s="670"/>
      <c r="DC10" s="670"/>
      <c r="DD10" s="676" t="s">
        <v>596</v>
      </c>
      <c r="DE10" s="668"/>
      <c r="DF10" s="668"/>
      <c r="DG10" s="668"/>
      <c r="DH10" s="668"/>
      <c r="DI10" s="668"/>
      <c r="DJ10" s="668"/>
      <c r="DK10" s="668"/>
      <c r="DL10" s="668"/>
      <c r="DM10" s="668"/>
      <c r="DN10" s="668"/>
      <c r="DO10" s="668"/>
      <c r="DP10" s="669"/>
      <c r="DQ10" s="676">
        <v>13290</v>
      </c>
      <c r="DR10" s="668"/>
      <c r="DS10" s="668"/>
      <c r="DT10" s="668"/>
      <c r="DU10" s="668"/>
      <c r="DV10" s="668"/>
      <c r="DW10" s="668"/>
      <c r="DX10" s="668"/>
      <c r="DY10" s="668"/>
      <c r="DZ10" s="668"/>
      <c r="EA10" s="668"/>
      <c r="EB10" s="668"/>
      <c r="EC10" s="677"/>
    </row>
    <row r="11" spans="2:143" ht="11.25" customHeight="1">
      <c r="B11" s="664" t="s">
        <v>244</v>
      </c>
      <c r="C11" s="665"/>
      <c r="D11" s="665"/>
      <c r="E11" s="665"/>
      <c r="F11" s="665"/>
      <c r="G11" s="665"/>
      <c r="H11" s="665"/>
      <c r="I11" s="665"/>
      <c r="J11" s="665"/>
      <c r="K11" s="665"/>
      <c r="L11" s="665"/>
      <c r="M11" s="665"/>
      <c r="N11" s="665"/>
      <c r="O11" s="665"/>
      <c r="P11" s="665"/>
      <c r="Q11" s="666"/>
      <c r="R11" s="667">
        <v>657836</v>
      </c>
      <c r="S11" s="668"/>
      <c r="T11" s="668"/>
      <c r="U11" s="668"/>
      <c r="V11" s="668"/>
      <c r="W11" s="668"/>
      <c r="X11" s="668"/>
      <c r="Y11" s="669"/>
      <c r="Z11" s="672">
        <v>5.0999999999999996</v>
      </c>
      <c r="AA11" s="673"/>
      <c r="AB11" s="673"/>
      <c r="AC11" s="685"/>
      <c r="AD11" s="676">
        <v>657836</v>
      </c>
      <c r="AE11" s="668"/>
      <c r="AF11" s="668"/>
      <c r="AG11" s="668"/>
      <c r="AH11" s="668"/>
      <c r="AI11" s="668"/>
      <c r="AJ11" s="668"/>
      <c r="AK11" s="669"/>
      <c r="AL11" s="672">
        <v>9.9</v>
      </c>
      <c r="AM11" s="673"/>
      <c r="AN11" s="673"/>
      <c r="AO11" s="674"/>
      <c r="AP11" s="664" t="s">
        <v>597</v>
      </c>
      <c r="AQ11" s="665"/>
      <c r="AR11" s="665"/>
      <c r="AS11" s="665"/>
      <c r="AT11" s="665"/>
      <c r="AU11" s="665"/>
      <c r="AV11" s="665"/>
      <c r="AW11" s="665"/>
      <c r="AX11" s="665"/>
      <c r="AY11" s="665"/>
      <c r="AZ11" s="665"/>
      <c r="BA11" s="665"/>
      <c r="BB11" s="665"/>
      <c r="BC11" s="665"/>
      <c r="BD11" s="665"/>
      <c r="BE11" s="665"/>
      <c r="BF11" s="666"/>
      <c r="BG11" s="667">
        <v>47536</v>
      </c>
      <c r="BH11" s="668"/>
      <c r="BI11" s="668"/>
      <c r="BJ11" s="668"/>
      <c r="BK11" s="668"/>
      <c r="BL11" s="668"/>
      <c r="BM11" s="668"/>
      <c r="BN11" s="669"/>
      <c r="BO11" s="670">
        <v>1.6</v>
      </c>
      <c r="BP11" s="670"/>
      <c r="BQ11" s="670"/>
      <c r="BR11" s="670"/>
      <c r="BS11" s="671" t="s">
        <v>596</v>
      </c>
      <c r="BT11" s="671"/>
      <c r="BU11" s="671"/>
      <c r="BV11" s="671"/>
      <c r="BW11" s="671"/>
      <c r="BX11" s="671"/>
      <c r="BY11" s="671"/>
      <c r="BZ11" s="671"/>
      <c r="CA11" s="671"/>
      <c r="CB11" s="675"/>
      <c r="CD11" s="682" t="s">
        <v>245</v>
      </c>
      <c r="CE11" s="683"/>
      <c r="CF11" s="683"/>
      <c r="CG11" s="683"/>
      <c r="CH11" s="683"/>
      <c r="CI11" s="683"/>
      <c r="CJ11" s="683"/>
      <c r="CK11" s="683"/>
      <c r="CL11" s="683"/>
      <c r="CM11" s="683"/>
      <c r="CN11" s="683"/>
      <c r="CO11" s="683"/>
      <c r="CP11" s="683"/>
      <c r="CQ11" s="684"/>
      <c r="CR11" s="667">
        <v>242883</v>
      </c>
      <c r="CS11" s="668"/>
      <c r="CT11" s="668"/>
      <c r="CU11" s="668"/>
      <c r="CV11" s="668"/>
      <c r="CW11" s="668"/>
      <c r="CX11" s="668"/>
      <c r="CY11" s="669"/>
      <c r="CZ11" s="670">
        <v>2</v>
      </c>
      <c r="DA11" s="670"/>
      <c r="DB11" s="670"/>
      <c r="DC11" s="670"/>
      <c r="DD11" s="676">
        <v>62830</v>
      </c>
      <c r="DE11" s="668"/>
      <c r="DF11" s="668"/>
      <c r="DG11" s="668"/>
      <c r="DH11" s="668"/>
      <c r="DI11" s="668"/>
      <c r="DJ11" s="668"/>
      <c r="DK11" s="668"/>
      <c r="DL11" s="668"/>
      <c r="DM11" s="668"/>
      <c r="DN11" s="668"/>
      <c r="DO11" s="668"/>
      <c r="DP11" s="669"/>
      <c r="DQ11" s="676">
        <v>127231</v>
      </c>
      <c r="DR11" s="668"/>
      <c r="DS11" s="668"/>
      <c r="DT11" s="668"/>
      <c r="DU11" s="668"/>
      <c r="DV11" s="668"/>
      <c r="DW11" s="668"/>
      <c r="DX11" s="668"/>
      <c r="DY11" s="668"/>
      <c r="DZ11" s="668"/>
      <c r="EA11" s="668"/>
      <c r="EB11" s="668"/>
      <c r="EC11" s="677"/>
    </row>
    <row r="12" spans="2:143" ht="11.25" customHeight="1">
      <c r="B12" s="664" t="s">
        <v>246</v>
      </c>
      <c r="C12" s="665"/>
      <c r="D12" s="665"/>
      <c r="E12" s="665"/>
      <c r="F12" s="665"/>
      <c r="G12" s="665"/>
      <c r="H12" s="665"/>
      <c r="I12" s="665"/>
      <c r="J12" s="665"/>
      <c r="K12" s="665"/>
      <c r="L12" s="665"/>
      <c r="M12" s="665"/>
      <c r="N12" s="665"/>
      <c r="O12" s="665"/>
      <c r="P12" s="665"/>
      <c r="Q12" s="666"/>
      <c r="R12" s="667" t="s">
        <v>130</v>
      </c>
      <c r="S12" s="668"/>
      <c r="T12" s="668"/>
      <c r="U12" s="668"/>
      <c r="V12" s="668"/>
      <c r="W12" s="668"/>
      <c r="X12" s="668"/>
      <c r="Y12" s="669"/>
      <c r="Z12" s="670" t="s">
        <v>130</v>
      </c>
      <c r="AA12" s="670"/>
      <c r="AB12" s="670"/>
      <c r="AC12" s="670"/>
      <c r="AD12" s="671" t="s">
        <v>130</v>
      </c>
      <c r="AE12" s="671"/>
      <c r="AF12" s="671"/>
      <c r="AG12" s="671"/>
      <c r="AH12" s="671"/>
      <c r="AI12" s="671"/>
      <c r="AJ12" s="671"/>
      <c r="AK12" s="671"/>
      <c r="AL12" s="672" t="s">
        <v>598</v>
      </c>
      <c r="AM12" s="673"/>
      <c r="AN12" s="673"/>
      <c r="AO12" s="674"/>
      <c r="AP12" s="664" t="s">
        <v>247</v>
      </c>
      <c r="AQ12" s="665"/>
      <c r="AR12" s="665"/>
      <c r="AS12" s="665"/>
      <c r="AT12" s="665"/>
      <c r="AU12" s="665"/>
      <c r="AV12" s="665"/>
      <c r="AW12" s="665"/>
      <c r="AX12" s="665"/>
      <c r="AY12" s="665"/>
      <c r="AZ12" s="665"/>
      <c r="BA12" s="665"/>
      <c r="BB12" s="665"/>
      <c r="BC12" s="665"/>
      <c r="BD12" s="665"/>
      <c r="BE12" s="665"/>
      <c r="BF12" s="666"/>
      <c r="BG12" s="667">
        <v>1233034</v>
      </c>
      <c r="BH12" s="668"/>
      <c r="BI12" s="668"/>
      <c r="BJ12" s="668"/>
      <c r="BK12" s="668"/>
      <c r="BL12" s="668"/>
      <c r="BM12" s="668"/>
      <c r="BN12" s="669"/>
      <c r="BO12" s="670">
        <v>41.3</v>
      </c>
      <c r="BP12" s="670"/>
      <c r="BQ12" s="670"/>
      <c r="BR12" s="670"/>
      <c r="BS12" s="671" t="s">
        <v>130</v>
      </c>
      <c r="BT12" s="671"/>
      <c r="BU12" s="671"/>
      <c r="BV12" s="671"/>
      <c r="BW12" s="671"/>
      <c r="BX12" s="671"/>
      <c r="BY12" s="671"/>
      <c r="BZ12" s="671"/>
      <c r="CA12" s="671"/>
      <c r="CB12" s="675"/>
      <c r="CD12" s="682" t="s">
        <v>248</v>
      </c>
      <c r="CE12" s="683"/>
      <c r="CF12" s="683"/>
      <c r="CG12" s="683"/>
      <c r="CH12" s="683"/>
      <c r="CI12" s="683"/>
      <c r="CJ12" s="683"/>
      <c r="CK12" s="683"/>
      <c r="CL12" s="683"/>
      <c r="CM12" s="683"/>
      <c r="CN12" s="683"/>
      <c r="CO12" s="683"/>
      <c r="CP12" s="683"/>
      <c r="CQ12" s="684"/>
      <c r="CR12" s="667">
        <v>232691</v>
      </c>
      <c r="CS12" s="668"/>
      <c r="CT12" s="668"/>
      <c r="CU12" s="668"/>
      <c r="CV12" s="668"/>
      <c r="CW12" s="668"/>
      <c r="CX12" s="668"/>
      <c r="CY12" s="669"/>
      <c r="CZ12" s="670">
        <v>1.9</v>
      </c>
      <c r="DA12" s="670"/>
      <c r="DB12" s="670"/>
      <c r="DC12" s="670"/>
      <c r="DD12" s="676">
        <v>363</v>
      </c>
      <c r="DE12" s="668"/>
      <c r="DF12" s="668"/>
      <c r="DG12" s="668"/>
      <c r="DH12" s="668"/>
      <c r="DI12" s="668"/>
      <c r="DJ12" s="668"/>
      <c r="DK12" s="668"/>
      <c r="DL12" s="668"/>
      <c r="DM12" s="668"/>
      <c r="DN12" s="668"/>
      <c r="DO12" s="668"/>
      <c r="DP12" s="669"/>
      <c r="DQ12" s="676">
        <v>147041</v>
      </c>
      <c r="DR12" s="668"/>
      <c r="DS12" s="668"/>
      <c r="DT12" s="668"/>
      <c r="DU12" s="668"/>
      <c r="DV12" s="668"/>
      <c r="DW12" s="668"/>
      <c r="DX12" s="668"/>
      <c r="DY12" s="668"/>
      <c r="DZ12" s="668"/>
      <c r="EA12" s="668"/>
      <c r="EB12" s="668"/>
      <c r="EC12" s="677"/>
    </row>
    <row r="13" spans="2:143" ht="11.25" customHeight="1">
      <c r="B13" s="664" t="s">
        <v>249</v>
      </c>
      <c r="C13" s="665"/>
      <c r="D13" s="665"/>
      <c r="E13" s="665"/>
      <c r="F13" s="665"/>
      <c r="G13" s="665"/>
      <c r="H13" s="665"/>
      <c r="I13" s="665"/>
      <c r="J13" s="665"/>
      <c r="K13" s="665"/>
      <c r="L13" s="665"/>
      <c r="M13" s="665"/>
      <c r="N13" s="665"/>
      <c r="O13" s="665"/>
      <c r="P13" s="665"/>
      <c r="Q13" s="666"/>
      <c r="R13" s="667" t="s">
        <v>130</v>
      </c>
      <c r="S13" s="668"/>
      <c r="T13" s="668"/>
      <c r="U13" s="668"/>
      <c r="V13" s="668"/>
      <c r="W13" s="668"/>
      <c r="X13" s="668"/>
      <c r="Y13" s="669"/>
      <c r="Z13" s="670" t="s">
        <v>130</v>
      </c>
      <c r="AA13" s="670"/>
      <c r="AB13" s="670"/>
      <c r="AC13" s="670"/>
      <c r="AD13" s="671" t="s">
        <v>599</v>
      </c>
      <c r="AE13" s="671"/>
      <c r="AF13" s="671"/>
      <c r="AG13" s="671"/>
      <c r="AH13" s="671"/>
      <c r="AI13" s="671"/>
      <c r="AJ13" s="671"/>
      <c r="AK13" s="671"/>
      <c r="AL13" s="672" t="s">
        <v>130</v>
      </c>
      <c r="AM13" s="673"/>
      <c r="AN13" s="673"/>
      <c r="AO13" s="674"/>
      <c r="AP13" s="664" t="s">
        <v>250</v>
      </c>
      <c r="AQ13" s="665"/>
      <c r="AR13" s="665"/>
      <c r="AS13" s="665"/>
      <c r="AT13" s="665"/>
      <c r="AU13" s="665"/>
      <c r="AV13" s="665"/>
      <c r="AW13" s="665"/>
      <c r="AX13" s="665"/>
      <c r="AY13" s="665"/>
      <c r="AZ13" s="665"/>
      <c r="BA13" s="665"/>
      <c r="BB13" s="665"/>
      <c r="BC13" s="665"/>
      <c r="BD13" s="665"/>
      <c r="BE13" s="665"/>
      <c r="BF13" s="666"/>
      <c r="BG13" s="667">
        <v>1229392</v>
      </c>
      <c r="BH13" s="668"/>
      <c r="BI13" s="668"/>
      <c r="BJ13" s="668"/>
      <c r="BK13" s="668"/>
      <c r="BL13" s="668"/>
      <c r="BM13" s="668"/>
      <c r="BN13" s="669"/>
      <c r="BO13" s="670">
        <v>41.2</v>
      </c>
      <c r="BP13" s="670"/>
      <c r="BQ13" s="670"/>
      <c r="BR13" s="670"/>
      <c r="BS13" s="671" t="s">
        <v>130</v>
      </c>
      <c r="BT13" s="671"/>
      <c r="BU13" s="671"/>
      <c r="BV13" s="671"/>
      <c r="BW13" s="671"/>
      <c r="BX13" s="671"/>
      <c r="BY13" s="671"/>
      <c r="BZ13" s="671"/>
      <c r="CA13" s="671"/>
      <c r="CB13" s="675"/>
      <c r="CD13" s="682" t="s">
        <v>251</v>
      </c>
      <c r="CE13" s="683"/>
      <c r="CF13" s="683"/>
      <c r="CG13" s="683"/>
      <c r="CH13" s="683"/>
      <c r="CI13" s="683"/>
      <c r="CJ13" s="683"/>
      <c r="CK13" s="683"/>
      <c r="CL13" s="683"/>
      <c r="CM13" s="683"/>
      <c r="CN13" s="683"/>
      <c r="CO13" s="683"/>
      <c r="CP13" s="683"/>
      <c r="CQ13" s="684"/>
      <c r="CR13" s="667">
        <v>698131</v>
      </c>
      <c r="CS13" s="668"/>
      <c r="CT13" s="668"/>
      <c r="CU13" s="668"/>
      <c r="CV13" s="668"/>
      <c r="CW13" s="668"/>
      <c r="CX13" s="668"/>
      <c r="CY13" s="669"/>
      <c r="CZ13" s="670">
        <v>5.7</v>
      </c>
      <c r="DA13" s="670"/>
      <c r="DB13" s="670"/>
      <c r="DC13" s="670"/>
      <c r="DD13" s="676">
        <v>231483</v>
      </c>
      <c r="DE13" s="668"/>
      <c r="DF13" s="668"/>
      <c r="DG13" s="668"/>
      <c r="DH13" s="668"/>
      <c r="DI13" s="668"/>
      <c r="DJ13" s="668"/>
      <c r="DK13" s="668"/>
      <c r="DL13" s="668"/>
      <c r="DM13" s="668"/>
      <c r="DN13" s="668"/>
      <c r="DO13" s="668"/>
      <c r="DP13" s="669"/>
      <c r="DQ13" s="676">
        <v>540039</v>
      </c>
      <c r="DR13" s="668"/>
      <c r="DS13" s="668"/>
      <c r="DT13" s="668"/>
      <c r="DU13" s="668"/>
      <c r="DV13" s="668"/>
      <c r="DW13" s="668"/>
      <c r="DX13" s="668"/>
      <c r="DY13" s="668"/>
      <c r="DZ13" s="668"/>
      <c r="EA13" s="668"/>
      <c r="EB13" s="668"/>
      <c r="EC13" s="677"/>
    </row>
    <row r="14" spans="2:143" ht="11.25" customHeight="1">
      <c r="B14" s="664" t="s">
        <v>252</v>
      </c>
      <c r="C14" s="665"/>
      <c r="D14" s="665"/>
      <c r="E14" s="665"/>
      <c r="F14" s="665"/>
      <c r="G14" s="665"/>
      <c r="H14" s="665"/>
      <c r="I14" s="665"/>
      <c r="J14" s="665"/>
      <c r="K14" s="665"/>
      <c r="L14" s="665"/>
      <c r="M14" s="665"/>
      <c r="N14" s="665"/>
      <c r="O14" s="665"/>
      <c r="P14" s="665"/>
      <c r="Q14" s="666"/>
      <c r="R14" s="667" t="s">
        <v>130</v>
      </c>
      <c r="S14" s="668"/>
      <c r="T14" s="668"/>
      <c r="U14" s="668"/>
      <c r="V14" s="668"/>
      <c r="W14" s="668"/>
      <c r="X14" s="668"/>
      <c r="Y14" s="669"/>
      <c r="Z14" s="670" t="s">
        <v>130</v>
      </c>
      <c r="AA14" s="670"/>
      <c r="AB14" s="670"/>
      <c r="AC14" s="670"/>
      <c r="AD14" s="671" t="s">
        <v>598</v>
      </c>
      <c r="AE14" s="671"/>
      <c r="AF14" s="671"/>
      <c r="AG14" s="671"/>
      <c r="AH14" s="671"/>
      <c r="AI14" s="671"/>
      <c r="AJ14" s="671"/>
      <c r="AK14" s="671"/>
      <c r="AL14" s="672" t="s">
        <v>130</v>
      </c>
      <c r="AM14" s="673"/>
      <c r="AN14" s="673"/>
      <c r="AO14" s="674"/>
      <c r="AP14" s="664" t="s">
        <v>600</v>
      </c>
      <c r="AQ14" s="665"/>
      <c r="AR14" s="665"/>
      <c r="AS14" s="665"/>
      <c r="AT14" s="665"/>
      <c r="AU14" s="665"/>
      <c r="AV14" s="665"/>
      <c r="AW14" s="665"/>
      <c r="AX14" s="665"/>
      <c r="AY14" s="665"/>
      <c r="AZ14" s="665"/>
      <c r="BA14" s="665"/>
      <c r="BB14" s="665"/>
      <c r="BC14" s="665"/>
      <c r="BD14" s="665"/>
      <c r="BE14" s="665"/>
      <c r="BF14" s="666"/>
      <c r="BG14" s="667">
        <v>92551</v>
      </c>
      <c r="BH14" s="668"/>
      <c r="BI14" s="668"/>
      <c r="BJ14" s="668"/>
      <c r="BK14" s="668"/>
      <c r="BL14" s="668"/>
      <c r="BM14" s="668"/>
      <c r="BN14" s="669"/>
      <c r="BO14" s="670">
        <v>3.1</v>
      </c>
      <c r="BP14" s="670"/>
      <c r="BQ14" s="670"/>
      <c r="BR14" s="670"/>
      <c r="BS14" s="671" t="s">
        <v>130</v>
      </c>
      <c r="BT14" s="671"/>
      <c r="BU14" s="671"/>
      <c r="BV14" s="671"/>
      <c r="BW14" s="671"/>
      <c r="BX14" s="671"/>
      <c r="BY14" s="671"/>
      <c r="BZ14" s="671"/>
      <c r="CA14" s="671"/>
      <c r="CB14" s="675"/>
      <c r="CD14" s="682" t="s">
        <v>253</v>
      </c>
      <c r="CE14" s="683"/>
      <c r="CF14" s="683"/>
      <c r="CG14" s="683"/>
      <c r="CH14" s="683"/>
      <c r="CI14" s="683"/>
      <c r="CJ14" s="683"/>
      <c r="CK14" s="683"/>
      <c r="CL14" s="683"/>
      <c r="CM14" s="683"/>
      <c r="CN14" s="683"/>
      <c r="CO14" s="683"/>
      <c r="CP14" s="683"/>
      <c r="CQ14" s="684"/>
      <c r="CR14" s="667">
        <v>410805</v>
      </c>
      <c r="CS14" s="668"/>
      <c r="CT14" s="668"/>
      <c r="CU14" s="668"/>
      <c r="CV14" s="668"/>
      <c r="CW14" s="668"/>
      <c r="CX14" s="668"/>
      <c r="CY14" s="669"/>
      <c r="CZ14" s="670">
        <v>3.4</v>
      </c>
      <c r="DA14" s="670"/>
      <c r="DB14" s="670"/>
      <c r="DC14" s="670"/>
      <c r="DD14" s="676">
        <v>5005</v>
      </c>
      <c r="DE14" s="668"/>
      <c r="DF14" s="668"/>
      <c r="DG14" s="668"/>
      <c r="DH14" s="668"/>
      <c r="DI14" s="668"/>
      <c r="DJ14" s="668"/>
      <c r="DK14" s="668"/>
      <c r="DL14" s="668"/>
      <c r="DM14" s="668"/>
      <c r="DN14" s="668"/>
      <c r="DO14" s="668"/>
      <c r="DP14" s="669"/>
      <c r="DQ14" s="676">
        <v>403557</v>
      </c>
      <c r="DR14" s="668"/>
      <c r="DS14" s="668"/>
      <c r="DT14" s="668"/>
      <c r="DU14" s="668"/>
      <c r="DV14" s="668"/>
      <c r="DW14" s="668"/>
      <c r="DX14" s="668"/>
      <c r="DY14" s="668"/>
      <c r="DZ14" s="668"/>
      <c r="EA14" s="668"/>
      <c r="EB14" s="668"/>
      <c r="EC14" s="677"/>
    </row>
    <row r="15" spans="2:143" ht="11.25" customHeight="1">
      <c r="B15" s="664" t="s">
        <v>254</v>
      </c>
      <c r="C15" s="665"/>
      <c r="D15" s="665"/>
      <c r="E15" s="665"/>
      <c r="F15" s="665"/>
      <c r="G15" s="665"/>
      <c r="H15" s="665"/>
      <c r="I15" s="665"/>
      <c r="J15" s="665"/>
      <c r="K15" s="665"/>
      <c r="L15" s="665"/>
      <c r="M15" s="665"/>
      <c r="N15" s="665"/>
      <c r="O15" s="665"/>
      <c r="P15" s="665"/>
      <c r="Q15" s="666"/>
      <c r="R15" s="667" t="s">
        <v>130</v>
      </c>
      <c r="S15" s="668"/>
      <c r="T15" s="668"/>
      <c r="U15" s="668"/>
      <c r="V15" s="668"/>
      <c r="W15" s="668"/>
      <c r="X15" s="668"/>
      <c r="Y15" s="669"/>
      <c r="Z15" s="670" t="s">
        <v>130</v>
      </c>
      <c r="AA15" s="670"/>
      <c r="AB15" s="670"/>
      <c r="AC15" s="670"/>
      <c r="AD15" s="671" t="s">
        <v>130</v>
      </c>
      <c r="AE15" s="671"/>
      <c r="AF15" s="671"/>
      <c r="AG15" s="671"/>
      <c r="AH15" s="671"/>
      <c r="AI15" s="671"/>
      <c r="AJ15" s="671"/>
      <c r="AK15" s="671"/>
      <c r="AL15" s="672" t="s">
        <v>130</v>
      </c>
      <c r="AM15" s="673"/>
      <c r="AN15" s="673"/>
      <c r="AO15" s="674"/>
      <c r="AP15" s="664" t="s">
        <v>255</v>
      </c>
      <c r="AQ15" s="665"/>
      <c r="AR15" s="665"/>
      <c r="AS15" s="665"/>
      <c r="AT15" s="665"/>
      <c r="AU15" s="665"/>
      <c r="AV15" s="665"/>
      <c r="AW15" s="665"/>
      <c r="AX15" s="665"/>
      <c r="AY15" s="665"/>
      <c r="AZ15" s="665"/>
      <c r="BA15" s="665"/>
      <c r="BB15" s="665"/>
      <c r="BC15" s="665"/>
      <c r="BD15" s="665"/>
      <c r="BE15" s="665"/>
      <c r="BF15" s="666"/>
      <c r="BG15" s="667">
        <v>191951</v>
      </c>
      <c r="BH15" s="668"/>
      <c r="BI15" s="668"/>
      <c r="BJ15" s="668"/>
      <c r="BK15" s="668"/>
      <c r="BL15" s="668"/>
      <c r="BM15" s="668"/>
      <c r="BN15" s="669"/>
      <c r="BO15" s="670">
        <v>6.4</v>
      </c>
      <c r="BP15" s="670"/>
      <c r="BQ15" s="670"/>
      <c r="BR15" s="670"/>
      <c r="BS15" s="671" t="s">
        <v>130</v>
      </c>
      <c r="BT15" s="671"/>
      <c r="BU15" s="671"/>
      <c r="BV15" s="671"/>
      <c r="BW15" s="671"/>
      <c r="BX15" s="671"/>
      <c r="BY15" s="671"/>
      <c r="BZ15" s="671"/>
      <c r="CA15" s="671"/>
      <c r="CB15" s="675"/>
      <c r="CD15" s="682" t="s">
        <v>256</v>
      </c>
      <c r="CE15" s="683"/>
      <c r="CF15" s="683"/>
      <c r="CG15" s="683"/>
      <c r="CH15" s="683"/>
      <c r="CI15" s="683"/>
      <c r="CJ15" s="683"/>
      <c r="CK15" s="683"/>
      <c r="CL15" s="683"/>
      <c r="CM15" s="683"/>
      <c r="CN15" s="683"/>
      <c r="CO15" s="683"/>
      <c r="CP15" s="683"/>
      <c r="CQ15" s="684"/>
      <c r="CR15" s="667">
        <v>1388810</v>
      </c>
      <c r="CS15" s="668"/>
      <c r="CT15" s="668"/>
      <c r="CU15" s="668"/>
      <c r="CV15" s="668"/>
      <c r="CW15" s="668"/>
      <c r="CX15" s="668"/>
      <c r="CY15" s="669"/>
      <c r="CZ15" s="670">
        <v>11.4</v>
      </c>
      <c r="DA15" s="670"/>
      <c r="DB15" s="670"/>
      <c r="DC15" s="670"/>
      <c r="DD15" s="676">
        <v>252357</v>
      </c>
      <c r="DE15" s="668"/>
      <c r="DF15" s="668"/>
      <c r="DG15" s="668"/>
      <c r="DH15" s="668"/>
      <c r="DI15" s="668"/>
      <c r="DJ15" s="668"/>
      <c r="DK15" s="668"/>
      <c r="DL15" s="668"/>
      <c r="DM15" s="668"/>
      <c r="DN15" s="668"/>
      <c r="DO15" s="668"/>
      <c r="DP15" s="669"/>
      <c r="DQ15" s="676">
        <v>919943</v>
      </c>
      <c r="DR15" s="668"/>
      <c r="DS15" s="668"/>
      <c r="DT15" s="668"/>
      <c r="DU15" s="668"/>
      <c r="DV15" s="668"/>
      <c r="DW15" s="668"/>
      <c r="DX15" s="668"/>
      <c r="DY15" s="668"/>
      <c r="DZ15" s="668"/>
      <c r="EA15" s="668"/>
      <c r="EB15" s="668"/>
      <c r="EC15" s="677"/>
    </row>
    <row r="16" spans="2:143" ht="11.25" customHeight="1">
      <c r="B16" s="664" t="s">
        <v>257</v>
      </c>
      <c r="C16" s="665"/>
      <c r="D16" s="665"/>
      <c r="E16" s="665"/>
      <c r="F16" s="665"/>
      <c r="G16" s="665"/>
      <c r="H16" s="665"/>
      <c r="I16" s="665"/>
      <c r="J16" s="665"/>
      <c r="K16" s="665"/>
      <c r="L16" s="665"/>
      <c r="M16" s="665"/>
      <c r="N16" s="665"/>
      <c r="O16" s="665"/>
      <c r="P16" s="665"/>
      <c r="Q16" s="666"/>
      <c r="R16" s="667">
        <v>12251</v>
      </c>
      <c r="S16" s="668"/>
      <c r="T16" s="668"/>
      <c r="U16" s="668"/>
      <c r="V16" s="668"/>
      <c r="W16" s="668"/>
      <c r="X16" s="668"/>
      <c r="Y16" s="669"/>
      <c r="Z16" s="670">
        <v>0.1</v>
      </c>
      <c r="AA16" s="670"/>
      <c r="AB16" s="670"/>
      <c r="AC16" s="670"/>
      <c r="AD16" s="671">
        <v>12251</v>
      </c>
      <c r="AE16" s="671"/>
      <c r="AF16" s="671"/>
      <c r="AG16" s="671"/>
      <c r="AH16" s="671"/>
      <c r="AI16" s="671"/>
      <c r="AJ16" s="671"/>
      <c r="AK16" s="671"/>
      <c r="AL16" s="672">
        <v>0.2</v>
      </c>
      <c r="AM16" s="673"/>
      <c r="AN16" s="673"/>
      <c r="AO16" s="674"/>
      <c r="AP16" s="664" t="s">
        <v>258</v>
      </c>
      <c r="AQ16" s="665"/>
      <c r="AR16" s="665"/>
      <c r="AS16" s="665"/>
      <c r="AT16" s="665"/>
      <c r="AU16" s="665"/>
      <c r="AV16" s="665"/>
      <c r="AW16" s="665"/>
      <c r="AX16" s="665"/>
      <c r="AY16" s="665"/>
      <c r="AZ16" s="665"/>
      <c r="BA16" s="665"/>
      <c r="BB16" s="665"/>
      <c r="BC16" s="665"/>
      <c r="BD16" s="665"/>
      <c r="BE16" s="665"/>
      <c r="BF16" s="666"/>
      <c r="BG16" s="667" t="s">
        <v>130</v>
      </c>
      <c r="BH16" s="668"/>
      <c r="BI16" s="668"/>
      <c r="BJ16" s="668"/>
      <c r="BK16" s="668"/>
      <c r="BL16" s="668"/>
      <c r="BM16" s="668"/>
      <c r="BN16" s="669"/>
      <c r="BO16" s="670" t="s">
        <v>599</v>
      </c>
      <c r="BP16" s="670"/>
      <c r="BQ16" s="670"/>
      <c r="BR16" s="670"/>
      <c r="BS16" s="671" t="s">
        <v>599</v>
      </c>
      <c r="BT16" s="671"/>
      <c r="BU16" s="671"/>
      <c r="BV16" s="671"/>
      <c r="BW16" s="671"/>
      <c r="BX16" s="671"/>
      <c r="BY16" s="671"/>
      <c r="BZ16" s="671"/>
      <c r="CA16" s="671"/>
      <c r="CB16" s="675"/>
      <c r="CD16" s="682" t="s">
        <v>259</v>
      </c>
      <c r="CE16" s="683"/>
      <c r="CF16" s="683"/>
      <c r="CG16" s="683"/>
      <c r="CH16" s="683"/>
      <c r="CI16" s="683"/>
      <c r="CJ16" s="683"/>
      <c r="CK16" s="683"/>
      <c r="CL16" s="683"/>
      <c r="CM16" s="683"/>
      <c r="CN16" s="683"/>
      <c r="CO16" s="683"/>
      <c r="CP16" s="683"/>
      <c r="CQ16" s="684"/>
      <c r="CR16" s="667">
        <v>2751</v>
      </c>
      <c r="CS16" s="668"/>
      <c r="CT16" s="668"/>
      <c r="CU16" s="668"/>
      <c r="CV16" s="668"/>
      <c r="CW16" s="668"/>
      <c r="CX16" s="668"/>
      <c r="CY16" s="669"/>
      <c r="CZ16" s="670">
        <v>0</v>
      </c>
      <c r="DA16" s="670"/>
      <c r="DB16" s="670"/>
      <c r="DC16" s="670"/>
      <c r="DD16" s="676" t="s">
        <v>130</v>
      </c>
      <c r="DE16" s="668"/>
      <c r="DF16" s="668"/>
      <c r="DG16" s="668"/>
      <c r="DH16" s="668"/>
      <c r="DI16" s="668"/>
      <c r="DJ16" s="668"/>
      <c r="DK16" s="668"/>
      <c r="DL16" s="668"/>
      <c r="DM16" s="668"/>
      <c r="DN16" s="668"/>
      <c r="DO16" s="668"/>
      <c r="DP16" s="669"/>
      <c r="DQ16" s="676">
        <v>1108</v>
      </c>
      <c r="DR16" s="668"/>
      <c r="DS16" s="668"/>
      <c r="DT16" s="668"/>
      <c r="DU16" s="668"/>
      <c r="DV16" s="668"/>
      <c r="DW16" s="668"/>
      <c r="DX16" s="668"/>
      <c r="DY16" s="668"/>
      <c r="DZ16" s="668"/>
      <c r="EA16" s="668"/>
      <c r="EB16" s="668"/>
      <c r="EC16" s="677"/>
    </row>
    <row r="17" spans="2:133" ht="11.25" customHeight="1">
      <c r="B17" s="664" t="s">
        <v>260</v>
      </c>
      <c r="C17" s="665"/>
      <c r="D17" s="665"/>
      <c r="E17" s="665"/>
      <c r="F17" s="665"/>
      <c r="G17" s="665"/>
      <c r="H17" s="665"/>
      <c r="I17" s="665"/>
      <c r="J17" s="665"/>
      <c r="K17" s="665"/>
      <c r="L17" s="665"/>
      <c r="M17" s="665"/>
      <c r="N17" s="665"/>
      <c r="O17" s="665"/>
      <c r="P17" s="665"/>
      <c r="Q17" s="666"/>
      <c r="R17" s="667">
        <v>24618</v>
      </c>
      <c r="S17" s="668"/>
      <c r="T17" s="668"/>
      <c r="U17" s="668"/>
      <c r="V17" s="668"/>
      <c r="W17" s="668"/>
      <c r="X17" s="668"/>
      <c r="Y17" s="669"/>
      <c r="Z17" s="670">
        <v>0.2</v>
      </c>
      <c r="AA17" s="670"/>
      <c r="AB17" s="670"/>
      <c r="AC17" s="670"/>
      <c r="AD17" s="671">
        <v>24618</v>
      </c>
      <c r="AE17" s="671"/>
      <c r="AF17" s="671"/>
      <c r="AG17" s="671"/>
      <c r="AH17" s="671"/>
      <c r="AI17" s="671"/>
      <c r="AJ17" s="671"/>
      <c r="AK17" s="671"/>
      <c r="AL17" s="672">
        <v>0.4</v>
      </c>
      <c r="AM17" s="673"/>
      <c r="AN17" s="673"/>
      <c r="AO17" s="674"/>
      <c r="AP17" s="664" t="s">
        <v>261</v>
      </c>
      <c r="AQ17" s="665"/>
      <c r="AR17" s="665"/>
      <c r="AS17" s="665"/>
      <c r="AT17" s="665"/>
      <c r="AU17" s="665"/>
      <c r="AV17" s="665"/>
      <c r="AW17" s="665"/>
      <c r="AX17" s="665"/>
      <c r="AY17" s="665"/>
      <c r="AZ17" s="665"/>
      <c r="BA17" s="665"/>
      <c r="BB17" s="665"/>
      <c r="BC17" s="665"/>
      <c r="BD17" s="665"/>
      <c r="BE17" s="665"/>
      <c r="BF17" s="666"/>
      <c r="BG17" s="667" t="s">
        <v>130</v>
      </c>
      <c r="BH17" s="668"/>
      <c r="BI17" s="668"/>
      <c r="BJ17" s="668"/>
      <c r="BK17" s="668"/>
      <c r="BL17" s="668"/>
      <c r="BM17" s="668"/>
      <c r="BN17" s="669"/>
      <c r="BO17" s="670" t="s">
        <v>130</v>
      </c>
      <c r="BP17" s="670"/>
      <c r="BQ17" s="670"/>
      <c r="BR17" s="670"/>
      <c r="BS17" s="671" t="s">
        <v>130</v>
      </c>
      <c r="BT17" s="671"/>
      <c r="BU17" s="671"/>
      <c r="BV17" s="671"/>
      <c r="BW17" s="671"/>
      <c r="BX17" s="671"/>
      <c r="BY17" s="671"/>
      <c r="BZ17" s="671"/>
      <c r="CA17" s="671"/>
      <c r="CB17" s="675"/>
      <c r="CD17" s="682" t="s">
        <v>262</v>
      </c>
      <c r="CE17" s="683"/>
      <c r="CF17" s="683"/>
      <c r="CG17" s="683"/>
      <c r="CH17" s="683"/>
      <c r="CI17" s="683"/>
      <c r="CJ17" s="683"/>
      <c r="CK17" s="683"/>
      <c r="CL17" s="683"/>
      <c r="CM17" s="683"/>
      <c r="CN17" s="683"/>
      <c r="CO17" s="683"/>
      <c r="CP17" s="683"/>
      <c r="CQ17" s="684"/>
      <c r="CR17" s="667">
        <v>770553</v>
      </c>
      <c r="CS17" s="668"/>
      <c r="CT17" s="668"/>
      <c r="CU17" s="668"/>
      <c r="CV17" s="668"/>
      <c r="CW17" s="668"/>
      <c r="CX17" s="668"/>
      <c r="CY17" s="669"/>
      <c r="CZ17" s="670">
        <v>6.3</v>
      </c>
      <c r="DA17" s="670"/>
      <c r="DB17" s="670"/>
      <c r="DC17" s="670"/>
      <c r="DD17" s="676" t="s">
        <v>130</v>
      </c>
      <c r="DE17" s="668"/>
      <c r="DF17" s="668"/>
      <c r="DG17" s="668"/>
      <c r="DH17" s="668"/>
      <c r="DI17" s="668"/>
      <c r="DJ17" s="668"/>
      <c r="DK17" s="668"/>
      <c r="DL17" s="668"/>
      <c r="DM17" s="668"/>
      <c r="DN17" s="668"/>
      <c r="DO17" s="668"/>
      <c r="DP17" s="669"/>
      <c r="DQ17" s="676">
        <v>760235</v>
      </c>
      <c r="DR17" s="668"/>
      <c r="DS17" s="668"/>
      <c r="DT17" s="668"/>
      <c r="DU17" s="668"/>
      <c r="DV17" s="668"/>
      <c r="DW17" s="668"/>
      <c r="DX17" s="668"/>
      <c r="DY17" s="668"/>
      <c r="DZ17" s="668"/>
      <c r="EA17" s="668"/>
      <c r="EB17" s="668"/>
      <c r="EC17" s="677"/>
    </row>
    <row r="18" spans="2:133" ht="11.25" customHeight="1">
      <c r="B18" s="664" t="s">
        <v>263</v>
      </c>
      <c r="C18" s="665"/>
      <c r="D18" s="665"/>
      <c r="E18" s="665"/>
      <c r="F18" s="665"/>
      <c r="G18" s="665"/>
      <c r="H18" s="665"/>
      <c r="I18" s="665"/>
      <c r="J18" s="665"/>
      <c r="K18" s="665"/>
      <c r="L18" s="665"/>
      <c r="M18" s="665"/>
      <c r="N18" s="665"/>
      <c r="O18" s="665"/>
      <c r="P18" s="665"/>
      <c r="Q18" s="666"/>
      <c r="R18" s="667">
        <v>66134</v>
      </c>
      <c r="S18" s="668"/>
      <c r="T18" s="668"/>
      <c r="U18" s="668"/>
      <c r="V18" s="668"/>
      <c r="W18" s="668"/>
      <c r="X18" s="668"/>
      <c r="Y18" s="669"/>
      <c r="Z18" s="670">
        <v>0.5</v>
      </c>
      <c r="AA18" s="670"/>
      <c r="AB18" s="670"/>
      <c r="AC18" s="670"/>
      <c r="AD18" s="671">
        <v>66134</v>
      </c>
      <c r="AE18" s="671"/>
      <c r="AF18" s="671"/>
      <c r="AG18" s="671"/>
      <c r="AH18" s="671"/>
      <c r="AI18" s="671"/>
      <c r="AJ18" s="671"/>
      <c r="AK18" s="671"/>
      <c r="AL18" s="672">
        <v>1</v>
      </c>
      <c r="AM18" s="673"/>
      <c r="AN18" s="673"/>
      <c r="AO18" s="674"/>
      <c r="AP18" s="664" t="s">
        <v>264</v>
      </c>
      <c r="AQ18" s="665"/>
      <c r="AR18" s="665"/>
      <c r="AS18" s="665"/>
      <c r="AT18" s="665"/>
      <c r="AU18" s="665"/>
      <c r="AV18" s="665"/>
      <c r="AW18" s="665"/>
      <c r="AX18" s="665"/>
      <c r="AY18" s="665"/>
      <c r="AZ18" s="665"/>
      <c r="BA18" s="665"/>
      <c r="BB18" s="665"/>
      <c r="BC18" s="665"/>
      <c r="BD18" s="665"/>
      <c r="BE18" s="665"/>
      <c r="BF18" s="666"/>
      <c r="BG18" s="667" t="s">
        <v>130</v>
      </c>
      <c r="BH18" s="668"/>
      <c r="BI18" s="668"/>
      <c r="BJ18" s="668"/>
      <c r="BK18" s="668"/>
      <c r="BL18" s="668"/>
      <c r="BM18" s="668"/>
      <c r="BN18" s="669"/>
      <c r="BO18" s="670" t="s">
        <v>599</v>
      </c>
      <c r="BP18" s="670"/>
      <c r="BQ18" s="670"/>
      <c r="BR18" s="670"/>
      <c r="BS18" s="671" t="s">
        <v>130</v>
      </c>
      <c r="BT18" s="671"/>
      <c r="BU18" s="671"/>
      <c r="BV18" s="671"/>
      <c r="BW18" s="671"/>
      <c r="BX18" s="671"/>
      <c r="BY18" s="671"/>
      <c r="BZ18" s="671"/>
      <c r="CA18" s="671"/>
      <c r="CB18" s="675"/>
      <c r="CD18" s="682" t="s">
        <v>265</v>
      </c>
      <c r="CE18" s="683"/>
      <c r="CF18" s="683"/>
      <c r="CG18" s="683"/>
      <c r="CH18" s="683"/>
      <c r="CI18" s="683"/>
      <c r="CJ18" s="683"/>
      <c r="CK18" s="683"/>
      <c r="CL18" s="683"/>
      <c r="CM18" s="683"/>
      <c r="CN18" s="683"/>
      <c r="CO18" s="683"/>
      <c r="CP18" s="683"/>
      <c r="CQ18" s="684"/>
      <c r="CR18" s="667" t="s">
        <v>130</v>
      </c>
      <c r="CS18" s="668"/>
      <c r="CT18" s="668"/>
      <c r="CU18" s="668"/>
      <c r="CV18" s="668"/>
      <c r="CW18" s="668"/>
      <c r="CX18" s="668"/>
      <c r="CY18" s="669"/>
      <c r="CZ18" s="670" t="s">
        <v>130</v>
      </c>
      <c r="DA18" s="670"/>
      <c r="DB18" s="670"/>
      <c r="DC18" s="670"/>
      <c r="DD18" s="676" t="s">
        <v>130</v>
      </c>
      <c r="DE18" s="668"/>
      <c r="DF18" s="668"/>
      <c r="DG18" s="668"/>
      <c r="DH18" s="668"/>
      <c r="DI18" s="668"/>
      <c r="DJ18" s="668"/>
      <c r="DK18" s="668"/>
      <c r="DL18" s="668"/>
      <c r="DM18" s="668"/>
      <c r="DN18" s="668"/>
      <c r="DO18" s="668"/>
      <c r="DP18" s="669"/>
      <c r="DQ18" s="676" t="s">
        <v>130</v>
      </c>
      <c r="DR18" s="668"/>
      <c r="DS18" s="668"/>
      <c r="DT18" s="668"/>
      <c r="DU18" s="668"/>
      <c r="DV18" s="668"/>
      <c r="DW18" s="668"/>
      <c r="DX18" s="668"/>
      <c r="DY18" s="668"/>
      <c r="DZ18" s="668"/>
      <c r="EA18" s="668"/>
      <c r="EB18" s="668"/>
      <c r="EC18" s="677"/>
    </row>
    <row r="19" spans="2:133" ht="11.25" customHeight="1">
      <c r="B19" s="664" t="s">
        <v>266</v>
      </c>
      <c r="C19" s="665"/>
      <c r="D19" s="665"/>
      <c r="E19" s="665"/>
      <c r="F19" s="665"/>
      <c r="G19" s="665"/>
      <c r="H19" s="665"/>
      <c r="I19" s="665"/>
      <c r="J19" s="665"/>
      <c r="K19" s="665"/>
      <c r="L19" s="665"/>
      <c r="M19" s="665"/>
      <c r="N19" s="665"/>
      <c r="O19" s="665"/>
      <c r="P19" s="665"/>
      <c r="Q19" s="666"/>
      <c r="R19" s="667">
        <v>36527</v>
      </c>
      <c r="S19" s="668"/>
      <c r="T19" s="668"/>
      <c r="U19" s="668"/>
      <c r="V19" s="668"/>
      <c r="W19" s="668"/>
      <c r="X19" s="668"/>
      <c r="Y19" s="669"/>
      <c r="Z19" s="670">
        <v>0.3</v>
      </c>
      <c r="AA19" s="670"/>
      <c r="AB19" s="670"/>
      <c r="AC19" s="670"/>
      <c r="AD19" s="671">
        <v>36527</v>
      </c>
      <c r="AE19" s="671"/>
      <c r="AF19" s="671"/>
      <c r="AG19" s="671"/>
      <c r="AH19" s="671"/>
      <c r="AI19" s="671"/>
      <c r="AJ19" s="671"/>
      <c r="AK19" s="671"/>
      <c r="AL19" s="672">
        <v>0.5</v>
      </c>
      <c r="AM19" s="673"/>
      <c r="AN19" s="673"/>
      <c r="AO19" s="674"/>
      <c r="AP19" s="664" t="s">
        <v>267</v>
      </c>
      <c r="AQ19" s="665"/>
      <c r="AR19" s="665"/>
      <c r="AS19" s="665"/>
      <c r="AT19" s="665"/>
      <c r="AU19" s="665"/>
      <c r="AV19" s="665"/>
      <c r="AW19" s="665"/>
      <c r="AX19" s="665"/>
      <c r="AY19" s="665"/>
      <c r="AZ19" s="665"/>
      <c r="BA19" s="665"/>
      <c r="BB19" s="665"/>
      <c r="BC19" s="665"/>
      <c r="BD19" s="665"/>
      <c r="BE19" s="665"/>
      <c r="BF19" s="666"/>
      <c r="BG19" s="667" t="s">
        <v>130</v>
      </c>
      <c r="BH19" s="668"/>
      <c r="BI19" s="668"/>
      <c r="BJ19" s="668"/>
      <c r="BK19" s="668"/>
      <c r="BL19" s="668"/>
      <c r="BM19" s="668"/>
      <c r="BN19" s="669"/>
      <c r="BO19" s="670" t="s">
        <v>130</v>
      </c>
      <c r="BP19" s="670"/>
      <c r="BQ19" s="670"/>
      <c r="BR19" s="670"/>
      <c r="BS19" s="671" t="s">
        <v>130</v>
      </c>
      <c r="BT19" s="671"/>
      <c r="BU19" s="671"/>
      <c r="BV19" s="671"/>
      <c r="BW19" s="671"/>
      <c r="BX19" s="671"/>
      <c r="BY19" s="671"/>
      <c r="BZ19" s="671"/>
      <c r="CA19" s="671"/>
      <c r="CB19" s="675"/>
      <c r="CD19" s="682" t="s">
        <v>268</v>
      </c>
      <c r="CE19" s="683"/>
      <c r="CF19" s="683"/>
      <c r="CG19" s="683"/>
      <c r="CH19" s="683"/>
      <c r="CI19" s="683"/>
      <c r="CJ19" s="683"/>
      <c r="CK19" s="683"/>
      <c r="CL19" s="683"/>
      <c r="CM19" s="683"/>
      <c r="CN19" s="683"/>
      <c r="CO19" s="683"/>
      <c r="CP19" s="683"/>
      <c r="CQ19" s="684"/>
      <c r="CR19" s="667" t="s">
        <v>130</v>
      </c>
      <c r="CS19" s="668"/>
      <c r="CT19" s="668"/>
      <c r="CU19" s="668"/>
      <c r="CV19" s="668"/>
      <c r="CW19" s="668"/>
      <c r="CX19" s="668"/>
      <c r="CY19" s="669"/>
      <c r="CZ19" s="670" t="s">
        <v>130</v>
      </c>
      <c r="DA19" s="670"/>
      <c r="DB19" s="670"/>
      <c r="DC19" s="670"/>
      <c r="DD19" s="676" t="s">
        <v>130</v>
      </c>
      <c r="DE19" s="668"/>
      <c r="DF19" s="668"/>
      <c r="DG19" s="668"/>
      <c r="DH19" s="668"/>
      <c r="DI19" s="668"/>
      <c r="DJ19" s="668"/>
      <c r="DK19" s="668"/>
      <c r="DL19" s="668"/>
      <c r="DM19" s="668"/>
      <c r="DN19" s="668"/>
      <c r="DO19" s="668"/>
      <c r="DP19" s="669"/>
      <c r="DQ19" s="676" t="s">
        <v>598</v>
      </c>
      <c r="DR19" s="668"/>
      <c r="DS19" s="668"/>
      <c r="DT19" s="668"/>
      <c r="DU19" s="668"/>
      <c r="DV19" s="668"/>
      <c r="DW19" s="668"/>
      <c r="DX19" s="668"/>
      <c r="DY19" s="668"/>
      <c r="DZ19" s="668"/>
      <c r="EA19" s="668"/>
      <c r="EB19" s="668"/>
      <c r="EC19" s="677"/>
    </row>
    <row r="20" spans="2:133" ht="11.25" customHeight="1">
      <c r="B20" s="664" t="s">
        <v>269</v>
      </c>
      <c r="C20" s="665"/>
      <c r="D20" s="665"/>
      <c r="E20" s="665"/>
      <c r="F20" s="665"/>
      <c r="G20" s="665"/>
      <c r="H20" s="665"/>
      <c r="I20" s="665"/>
      <c r="J20" s="665"/>
      <c r="K20" s="665"/>
      <c r="L20" s="665"/>
      <c r="M20" s="665"/>
      <c r="N20" s="665"/>
      <c r="O20" s="665"/>
      <c r="P20" s="665"/>
      <c r="Q20" s="666"/>
      <c r="R20" s="667">
        <v>3978</v>
      </c>
      <c r="S20" s="668"/>
      <c r="T20" s="668"/>
      <c r="U20" s="668"/>
      <c r="V20" s="668"/>
      <c r="W20" s="668"/>
      <c r="X20" s="668"/>
      <c r="Y20" s="669"/>
      <c r="Z20" s="670">
        <v>0</v>
      </c>
      <c r="AA20" s="670"/>
      <c r="AB20" s="670"/>
      <c r="AC20" s="670"/>
      <c r="AD20" s="671">
        <v>3978</v>
      </c>
      <c r="AE20" s="671"/>
      <c r="AF20" s="671"/>
      <c r="AG20" s="671"/>
      <c r="AH20" s="671"/>
      <c r="AI20" s="671"/>
      <c r="AJ20" s="671"/>
      <c r="AK20" s="671"/>
      <c r="AL20" s="672">
        <v>0.1</v>
      </c>
      <c r="AM20" s="673"/>
      <c r="AN20" s="673"/>
      <c r="AO20" s="674"/>
      <c r="AP20" s="664" t="s">
        <v>270</v>
      </c>
      <c r="AQ20" s="665"/>
      <c r="AR20" s="665"/>
      <c r="AS20" s="665"/>
      <c r="AT20" s="665"/>
      <c r="AU20" s="665"/>
      <c r="AV20" s="665"/>
      <c r="AW20" s="665"/>
      <c r="AX20" s="665"/>
      <c r="AY20" s="665"/>
      <c r="AZ20" s="665"/>
      <c r="BA20" s="665"/>
      <c r="BB20" s="665"/>
      <c r="BC20" s="665"/>
      <c r="BD20" s="665"/>
      <c r="BE20" s="665"/>
      <c r="BF20" s="666"/>
      <c r="BG20" s="667" t="s">
        <v>130</v>
      </c>
      <c r="BH20" s="668"/>
      <c r="BI20" s="668"/>
      <c r="BJ20" s="668"/>
      <c r="BK20" s="668"/>
      <c r="BL20" s="668"/>
      <c r="BM20" s="668"/>
      <c r="BN20" s="669"/>
      <c r="BO20" s="670" t="s">
        <v>599</v>
      </c>
      <c r="BP20" s="670"/>
      <c r="BQ20" s="670"/>
      <c r="BR20" s="670"/>
      <c r="BS20" s="671" t="s">
        <v>130</v>
      </c>
      <c r="BT20" s="671"/>
      <c r="BU20" s="671"/>
      <c r="BV20" s="671"/>
      <c r="BW20" s="671"/>
      <c r="BX20" s="671"/>
      <c r="BY20" s="671"/>
      <c r="BZ20" s="671"/>
      <c r="CA20" s="671"/>
      <c r="CB20" s="675"/>
      <c r="CD20" s="682" t="s">
        <v>271</v>
      </c>
      <c r="CE20" s="683"/>
      <c r="CF20" s="683"/>
      <c r="CG20" s="683"/>
      <c r="CH20" s="683"/>
      <c r="CI20" s="683"/>
      <c r="CJ20" s="683"/>
      <c r="CK20" s="683"/>
      <c r="CL20" s="683"/>
      <c r="CM20" s="683"/>
      <c r="CN20" s="683"/>
      <c r="CO20" s="683"/>
      <c r="CP20" s="683"/>
      <c r="CQ20" s="684"/>
      <c r="CR20" s="667">
        <v>12159384</v>
      </c>
      <c r="CS20" s="668"/>
      <c r="CT20" s="668"/>
      <c r="CU20" s="668"/>
      <c r="CV20" s="668"/>
      <c r="CW20" s="668"/>
      <c r="CX20" s="668"/>
      <c r="CY20" s="669"/>
      <c r="CZ20" s="670">
        <v>100</v>
      </c>
      <c r="DA20" s="670"/>
      <c r="DB20" s="670"/>
      <c r="DC20" s="670"/>
      <c r="DD20" s="676">
        <v>777997</v>
      </c>
      <c r="DE20" s="668"/>
      <c r="DF20" s="668"/>
      <c r="DG20" s="668"/>
      <c r="DH20" s="668"/>
      <c r="DI20" s="668"/>
      <c r="DJ20" s="668"/>
      <c r="DK20" s="668"/>
      <c r="DL20" s="668"/>
      <c r="DM20" s="668"/>
      <c r="DN20" s="668"/>
      <c r="DO20" s="668"/>
      <c r="DP20" s="669"/>
      <c r="DQ20" s="676">
        <v>7536310</v>
      </c>
      <c r="DR20" s="668"/>
      <c r="DS20" s="668"/>
      <c r="DT20" s="668"/>
      <c r="DU20" s="668"/>
      <c r="DV20" s="668"/>
      <c r="DW20" s="668"/>
      <c r="DX20" s="668"/>
      <c r="DY20" s="668"/>
      <c r="DZ20" s="668"/>
      <c r="EA20" s="668"/>
      <c r="EB20" s="668"/>
      <c r="EC20" s="677"/>
    </row>
    <row r="21" spans="2:133" ht="11.25" customHeight="1">
      <c r="B21" s="664" t="s">
        <v>272</v>
      </c>
      <c r="C21" s="665"/>
      <c r="D21" s="665"/>
      <c r="E21" s="665"/>
      <c r="F21" s="665"/>
      <c r="G21" s="665"/>
      <c r="H21" s="665"/>
      <c r="I21" s="665"/>
      <c r="J21" s="665"/>
      <c r="K21" s="665"/>
      <c r="L21" s="665"/>
      <c r="M21" s="665"/>
      <c r="N21" s="665"/>
      <c r="O21" s="665"/>
      <c r="P21" s="665"/>
      <c r="Q21" s="666"/>
      <c r="R21" s="667">
        <v>1414</v>
      </c>
      <c r="S21" s="668"/>
      <c r="T21" s="668"/>
      <c r="U21" s="668"/>
      <c r="V21" s="668"/>
      <c r="W21" s="668"/>
      <c r="X21" s="668"/>
      <c r="Y21" s="669"/>
      <c r="Z21" s="670">
        <v>0</v>
      </c>
      <c r="AA21" s="670"/>
      <c r="AB21" s="670"/>
      <c r="AC21" s="670"/>
      <c r="AD21" s="671">
        <v>1414</v>
      </c>
      <c r="AE21" s="671"/>
      <c r="AF21" s="671"/>
      <c r="AG21" s="671"/>
      <c r="AH21" s="671"/>
      <c r="AI21" s="671"/>
      <c r="AJ21" s="671"/>
      <c r="AK21" s="671"/>
      <c r="AL21" s="672">
        <v>0</v>
      </c>
      <c r="AM21" s="673"/>
      <c r="AN21" s="673"/>
      <c r="AO21" s="674"/>
      <c r="AP21" s="686" t="s">
        <v>273</v>
      </c>
      <c r="AQ21" s="687"/>
      <c r="AR21" s="687"/>
      <c r="AS21" s="687"/>
      <c r="AT21" s="687"/>
      <c r="AU21" s="687"/>
      <c r="AV21" s="687"/>
      <c r="AW21" s="687"/>
      <c r="AX21" s="687"/>
      <c r="AY21" s="687"/>
      <c r="AZ21" s="687"/>
      <c r="BA21" s="687"/>
      <c r="BB21" s="687"/>
      <c r="BC21" s="687"/>
      <c r="BD21" s="687"/>
      <c r="BE21" s="687"/>
      <c r="BF21" s="688"/>
      <c r="BG21" s="667" t="s">
        <v>130</v>
      </c>
      <c r="BH21" s="668"/>
      <c r="BI21" s="668"/>
      <c r="BJ21" s="668"/>
      <c r="BK21" s="668"/>
      <c r="BL21" s="668"/>
      <c r="BM21" s="668"/>
      <c r="BN21" s="669"/>
      <c r="BO21" s="670" t="s">
        <v>130</v>
      </c>
      <c r="BP21" s="670"/>
      <c r="BQ21" s="670"/>
      <c r="BR21" s="670"/>
      <c r="BS21" s="671" t="s">
        <v>130</v>
      </c>
      <c r="BT21" s="671"/>
      <c r="BU21" s="671"/>
      <c r="BV21" s="671"/>
      <c r="BW21" s="671"/>
      <c r="BX21" s="671"/>
      <c r="BY21" s="671"/>
      <c r="BZ21" s="671"/>
      <c r="CA21" s="671"/>
      <c r="CB21" s="675"/>
      <c r="CD21" s="692"/>
      <c r="CE21" s="693"/>
      <c r="CF21" s="693"/>
      <c r="CG21" s="693"/>
      <c r="CH21" s="693"/>
      <c r="CI21" s="693"/>
      <c r="CJ21" s="693"/>
      <c r="CK21" s="693"/>
      <c r="CL21" s="693"/>
      <c r="CM21" s="693"/>
      <c r="CN21" s="693"/>
      <c r="CO21" s="693"/>
      <c r="CP21" s="693"/>
      <c r="CQ21" s="694"/>
      <c r="CR21" s="695"/>
      <c r="CS21" s="690"/>
      <c r="CT21" s="690"/>
      <c r="CU21" s="690"/>
      <c r="CV21" s="690"/>
      <c r="CW21" s="690"/>
      <c r="CX21" s="690"/>
      <c r="CY21" s="696"/>
      <c r="CZ21" s="697"/>
      <c r="DA21" s="697"/>
      <c r="DB21" s="697"/>
      <c r="DC21" s="697"/>
      <c r="DD21" s="689"/>
      <c r="DE21" s="690"/>
      <c r="DF21" s="690"/>
      <c r="DG21" s="690"/>
      <c r="DH21" s="690"/>
      <c r="DI21" s="690"/>
      <c r="DJ21" s="690"/>
      <c r="DK21" s="690"/>
      <c r="DL21" s="690"/>
      <c r="DM21" s="690"/>
      <c r="DN21" s="690"/>
      <c r="DO21" s="690"/>
      <c r="DP21" s="696"/>
      <c r="DQ21" s="689"/>
      <c r="DR21" s="690"/>
      <c r="DS21" s="690"/>
      <c r="DT21" s="690"/>
      <c r="DU21" s="690"/>
      <c r="DV21" s="690"/>
      <c r="DW21" s="690"/>
      <c r="DX21" s="690"/>
      <c r="DY21" s="690"/>
      <c r="DZ21" s="690"/>
      <c r="EA21" s="690"/>
      <c r="EB21" s="690"/>
      <c r="EC21" s="691"/>
    </row>
    <row r="22" spans="2:133" ht="11.25" customHeight="1">
      <c r="B22" s="705" t="s">
        <v>274</v>
      </c>
      <c r="C22" s="706"/>
      <c r="D22" s="706"/>
      <c r="E22" s="706"/>
      <c r="F22" s="706"/>
      <c r="G22" s="706"/>
      <c r="H22" s="706"/>
      <c r="I22" s="706"/>
      <c r="J22" s="706"/>
      <c r="K22" s="706"/>
      <c r="L22" s="706"/>
      <c r="M22" s="706"/>
      <c r="N22" s="706"/>
      <c r="O22" s="706"/>
      <c r="P22" s="706"/>
      <c r="Q22" s="707"/>
      <c r="R22" s="667">
        <v>24215</v>
      </c>
      <c r="S22" s="668"/>
      <c r="T22" s="668"/>
      <c r="U22" s="668"/>
      <c r="V22" s="668"/>
      <c r="W22" s="668"/>
      <c r="X22" s="668"/>
      <c r="Y22" s="669"/>
      <c r="Z22" s="670">
        <v>0.2</v>
      </c>
      <c r="AA22" s="670"/>
      <c r="AB22" s="670"/>
      <c r="AC22" s="670"/>
      <c r="AD22" s="671">
        <v>24215</v>
      </c>
      <c r="AE22" s="671"/>
      <c r="AF22" s="671"/>
      <c r="AG22" s="671"/>
      <c r="AH22" s="671"/>
      <c r="AI22" s="671"/>
      <c r="AJ22" s="671"/>
      <c r="AK22" s="671"/>
      <c r="AL22" s="672">
        <v>0.40000000596046448</v>
      </c>
      <c r="AM22" s="673"/>
      <c r="AN22" s="673"/>
      <c r="AO22" s="674"/>
      <c r="AP22" s="686" t="s">
        <v>275</v>
      </c>
      <c r="AQ22" s="687"/>
      <c r="AR22" s="687"/>
      <c r="AS22" s="687"/>
      <c r="AT22" s="687"/>
      <c r="AU22" s="687"/>
      <c r="AV22" s="687"/>
      <c r="AW22" s="687"/>
      <c r="AX22" s="687"/>
      <c r="AY22" s="687"/>
      <c r="AZ22" s="687"/>
      <c r="BA22" s="687"/>
      <c r="BB22" s="687"/>
      <c r="BC22" s="687"/>
      <c r="BD22" s="687"/>
      <c r="BE22" s="687"/>
      <c r="BF22" s="688"/>
      <c r="BG22" s="667" t="s">
        <v>130</v>
      </c>
      <c r="BH22" s="668"/>
      <c r="BI22" s="668"/>
      <c r="BJ22" s="668"/>
      <c r="BK22" s="668"/>
      <c r="BL22" s="668"/>
      <c r="BM22" s="668"/>
      <c r="BN22" s="669"/>
      <c r="BO22" s="670" t="s">
        <v>598</v>
      </c>
      <c r="BP22" s="670"/>
      <c r="BQ22" s="670"/>
      <c r="BR22" s="670"/>
      <c r="BS22" s="671" t="s">
        <v>130</v>
      </c>
      <c r="BT22" s="671"/>
      <c r="BU22" s="671"/>
      <c r="BV22" s="671"/>
      <c r="BW22" s="671"/>
      <c r="BX22" s="671"/>
      <c r="BY22" s="671"/>
      <c r="BZ22" s="671"/>
      <c r="CA22" s="671"/>
      <c r="CB22" s="675"/>
      <c r="CD22" s="649" t="s">
        <v>276</v>
      </c>
      <c r="CE22" s="650"/>
      <c r="CF22" s="650"/>
      <c r="CG22" s="650"/>
      <c r="CH22" s="650"/>
      <c r="CI22" s="650"/>
      <c r="CJ22" s="650"/>
      <c r="CK22" s="650"/>
      <c r="CL22" s="650"/>
      <c r="CM22" s="650"/>
      <c r="CN22" s="650"/>
      <c r="CO22" s="650"/>
      <c r="CP22" s="650"/>
      <c r="CQ22" s="650"/>
      <c r="CR22" s="650"/>
      <c r="CS22" s="650"/>
      <c r="CT22" s="650"/>
      <c r="CU22" s="650"/>
      <c r="CV22" s="650"/>
      <c r="CW22" s="650"/>
      <c r="CX22" s="650"/>
      <c r="CY22" s="650"/>
      <c r="CZ22" s="650"/>
      <c r="DA22" s="650"/>
      <c r="DB22" s="650"/>
      <c r="DC22" s="650"/>
      <c r="DD22" s="650"/>
      <c r="DE22" s="650"/>
      <c r="DF22" s="650"/>
      <c r="DG22" s="650"/>
      <c r="DH22" s="650"/>
      <c r="DI22" s="650"/>
      <c r="DJ22" s="650"/>
      <c r="DK22" s="650"/>
      <c r="DL22" s="650"/>
      <c r="DM22" s="650"/>
      <c r="DN22" s="650"/>
      <c r="DO22" s="650"/>
      <c r="DP22" s="650"/>
      <c r="DQ22" s="650"/>
      <c r="DR22" s="650"/>
      <c r="DS22" s="650"/>
      <c r="DT22" s="650"/>
      <c r="DU22" s="650"/>
      <c r="DV22" s="650"/>
      <c r="DW22" s="650"/>
      <c r="DX22" s="650"/>
      <c r="DY22" s="650"/>
      <c r="DZ22" s="650"/>
      <c r="EA22" s="650"/>
      <c r="EB22" s="650"/>
      <c r="EC22" s="651"/>
    </row>
    <row r="23" spans="2:133" ht="11.25" customHeight="1">
      <c r="B23" s="664" t="s">
        <v>277</v>
      </c>
      <c r="C23" s="665"/>
      <c r="D23" s="665"/>
      <c r="E23" s="665"/>
      <c r="F23" s="665"/>
      <c r="G23" s="665"/>
      <c r="H23" s="665"/>
      <c r="I23" s="665"/>
      <c r="J23" s="665"/>
      <c r="K23" s="665"/>
      <c r="L23" s="665"/>
      <c r="M23" s="665"/>
      <c r="N23" s="665"/>
      <c r="O23" s="665"/>
      <c r="P23" s="665"/>
      <c r="Q23" s="666"/>
      <c r="R23" s="667">
        <v>2879554</v>
      </c>
      <c r="S23" s="668"/>
      <c r="T23" s="668"/>
      <c r="U23" s="668"/>
      <c r="V23" s="668"/>
      <c r="W23" s="668"/>
      <c r="X23" s="668"/>
      <c r="Y23" s="669"/>
      <c r="Z23" s="670">
        <v>22.4</v>
      </c>
      <c r="AA23" s="670"/>
      <c r="AB23" s="670"/>
      <c r="AC23" s="670"/>
      <c r="AD23" s="671">
        <v>2716999</v>
      </c>
      <c r="AE23" s="671"/>
      <c r="AF23" s="671"/>
      <c r="AG23" s="671"/>
      <c r="AH23" s="671"/>
      <c r="AI23" s="671"/>
      <c r="AJ23" s="671"/>
      <c r="AK23" s="671"/>
      <c r="AL23" s="672">
        <v>40.9</v>
      </c>
      <c r="AM23" s="673"/>
      <c r="AN23" s="673"/>
      <c r="AO23" s="674"/>
      <c r="AP23" s="686" t="s">
        <v>278</v>
      </c>
      <c r="AQ23" s="687"/>
      <c r="AR23" s="687"/>
      <c r="AS23" s="687"/>
      <c r="AT23" s="687"/>
      <c r="AU23" s="687"/>
      <c r="AV23" s="687"/>
      <c r="AW23" s="687"/>
      <c r="AX23" s="687"/>
      <c r="AY23" s="687"/>
      <c r="AZ23" s="687"/>
      <c r="BA23" s="687"/>
      <c r="BB23" s="687"/>
      <c r="BC23" s="687"/>
      <c r="BD23" s="687"/>
      <c r="BE23" s="687"/>
      <c r="BF23" s="688"/>
      <c r="BG23" s="667" t="s">
        <v>130</v>
      </c>
      <c r="BH23" s="668"/>
      <c r="BI23" s="668"/>
      <c r="BJ23" s="668"/>
      <c r="BK23" s="668"/>
      <c r="BL23" s="668"/>
      <c r="BM23" s="668"/>
      <c r="BN23" s="669"/>
      <c r="BO23" s="670" t="s">
        <v>130</v>
      </c>
      <c r="BP23" s="670"/>
      <c r="BQ23" s="670"/>
      <c r="BR23" s="670"/>
      <c r="BS23" s="671" t="s">
        <v>130</v>
      </c>
      <c r="BT23" s="671"/>
      <c r="BU23" s="671"/>
      <c r="BV23" s="671"/>
      <c r="BW23" s="671"/>
      <c r="BX23" s="671"/>
      <c r="BY23" s="671"/>
      <c r="BZ23" s="671"/>
      <c r="CA23" s="671"/>
      <c r="CB23" s="675"/>
      <c r="CD23" s="649" t="s">
        <v>224</v>
      </c>
      <c r="CE23" s="650"/>
      <c r="CF23" s="650"/>
      <c r="CG23" s="650"/>
      <c r="CH23" s="650"/>
      <c r="CI23" s="650"/>
      <c r="CJ23" s="650"/>
      <c r="CK23" s="650"/>
      <c r="CL23" s="650"/>
      <c r="CM23" s="650"/>
      <c r="CN23" s="650"/>
      <c r="CO23" s="650"/>
      <c r="CP23" s="650"/>
      <c r="CQ23" s="651"/>
      <c r="CR23" s="649" t="s">
        <v>279</v>
      </c>
      <c r="CS23" s="650"/>
      <c r="CT23" s="650"/>
      <c r="CU23" s="650"/>
      <c r="CV23" s="650"/>
      <c r="CW23" s="650"/>
      <c r="CX23" s="650"/>
      <c r="CY23" s="651"/>
      <c r="CZ23" s="649" t="s">
        <v>280</v>
      </c>
      <c r="DA23" s="650"/>
      <c r="DB23" s="650"/>
      <c r="DC23" s="651"/>
      <c r="DD23" s="649" t="s">
        <v>281</v>
      </c>
      <c r="DE23" s="650"/>
      <c r="DF23" s="650"/>
      <c r="DG23" s="650"/>
      <c r="DH23" s="650"/>
      <c r="DI23" s="650"/>
      <c r="DJ23" s="650"/>
      <c r="DK23" s="651"/>
      <c r="DL23" s="698" t="s">
        <v>282</v>
      </c>
      <c r="DM23" s="699"/>
      <c r="DN23" s="699"/>
      <c r="DO23" s="699"/>
      <c r="DP23" s="699"/>
      <c r="DQ23" s="699"/>
      <c r="DR23" s="699"/>
      <c r="DS23" s="699"/>
      <c r="DT23" s="699"/>
      <c r="DU23" s="699"/>
      <c r="DV23" s="700"/>
      <c r="DW23" s="649" t="s">
        <v>283</v>
      </c>
      <c r="DX23" s="650"/>
      <c r="DY23" s="650"/>
      <c r="DZ23" s="650"/>
      <c r="EA23" s="650"/>
      <c r="EB23" s="650"/>
      <c r="EC23" s="651"/>
    </row>
    <row r="24" spans="2:133" ht="11.25" customHeight="1">
      <c r="B24" s="664" t="s">
        <v>284</v>
      </c>
      <c r="C24" s="665"/>
      <c r="D24" s="665"/>
      <c r="E24" s="665"/>
      <c r="F24" s="665"/>
      <c r="G24" s="665"/>
      <c r="H24" s="665"/>
      <c r="I24" s="665"/>
      <c r="J24" s="665"/>
      <c r="K24" s="665"/>
      <c r="L24" s="665"/>
      <c r="M24" s="665"/>
      <c r="N24" s="665"/>
      <c r="O24" s="665"/>
      <c r="P24" s="665"/>
      <c r="Q24" s="666"/>
      <c r="R24" s="667">
        <v>2716999</v>
      </c>
      <c r="S24" s="668"/>
      <c r="T24" s="668"/>
      <c r="U24" s="668"/>
      <c r="V24" s="668"/>
      <c r="W24" s="668"/>
      <c r="X24" s="668"/>
      <c r="Y24" s="669"/>
      <c r="Z24" s="670">
        <v>21.2</v>
      </c>
      <c r="AA24" s="670"/>
      <c r="AB24" s="670"/>
      <c r="AC24" s="670"/>
      <c r="AD24" s="671">
        <v>2716999</v>
      </c>
      <c r="AE24" s="671"/>
      <c r="AF24" s="671"/>
      <c r="AG24" s="671"/>
      <c r="AH24" s="671"/>
      <c r="AI24" s="671"/>
      <c r="AJ24" s="671"/>
      <c r="AK24" s="671"/>
      <c r="AL24" s="672">
        <v>40.9</v>
      </c>
      <c r="AM24" s="673"/>
      <c r="AN24" s="673"/>
      <c r="AO24" s="674"/>
      <c r="AP24" s="686" t="s">
        <v>285</v>
      </c>
      <c r="AQ24" s="687"/>
      <c r="AR24" s="687"/>
      <c r="AS24" s="687"/>
      <c r="AT24" s="687"/>
      <c r="AU24" s="687"/>
      <c r="AV24" s="687"/>
      <c r="AW24" s="687"/>
      <c r="AX24" s="687"/>
      <c r="AY24" s="687"/>
      <c r="AZ24" s="687"/>
      <c r="BA24" s="687"/>
      <c r="BB24" s="687"/>
      <c r="BC24" s="687"/>
      <c r="BD24" s="687"/>
      <c r="BE24" s="687"/>
      <c r="BF24" s="688"/>
      <c r="BG24" s="667" t="s">
        <v>130</v>
      </c>
      <c r="BH24" s="668"/>
      <c r="BI24" s="668"/>
      <c r="BJ24" s="668"/>
      <c r="BK24" s="668"/>
      <c r="BL24" s="668"/>
      <c r="BM24" s="668"/>
      <c r="BN24" s="669"/>
      <c r="BO24" s="670" t="s">
        <v>130</v>
      </c>
      <c r="BP24" s="670"/>
      <c r="BQ24" s="670"/>
      <c r="BR24" s="670"/>
      <c r="BS24" s="671" t="s">
        <v>130</v>
      </c>
      <c r="BT24" s="671"/>
      <c r="BU24" s="671"/>
      <c r="BV24" s="671"/>
      <c r="BW24" s="671"/>
      <c r="BX24" s="671"/>
      <c r="BY24" s="671"/>
      <c r="BZ24" s="671"/>
      <c r="CA24" s="671"/>
      <c r="CB24" s="675"/>
      <c r="CD24" s="678" t="s">
        <v>286</v>
      </c>
      <c r="CE24" s="679"/>
      <c r="CF24" s="679"/>
      <c r="CG24" s="679"/>
      <c r="CH24" s="679"/>
      <c r="CI24" s="679"/>
      <c r="CJ24" s="679"/>
      <c r="CK24" s="679"/>
      <c r="CL24" s="679"/>
      <c r="CM24" s="679"/>
      <c r="CN24" s="679"/>
      <c r="CO24" s="679"/>
      <c r="CP24" s="679"/>
      <c r="CQ24" s="680"/>
      <c r="CR24" s="656">
        <v>5441976</v>
      </c>
      <c r="CS24" s="657"/>
      <c r="CT24" s="657"/>
      <c r="CU24" s="657"/>
      <c r="CV24" s="657"/>
      <c r="CW24" s="657"/>
      <c r="CX24" s="657"/>
      <c r="CY24" s="658"/>
      <c r="CZ24" s="661">
        <v>44.8</v>
      </c>
      <c r="DA24" s="662"/>
      <c r="DB24" s="662"/>
      <c r="DC24" s="681"/>
      <c r="DD24" s="708">
        <v>2552530</v>
      </c>
      <c r="DE24" s="657"/>
      <c r="DF24" s="657"/>
      <c r="DG24" s="657"/>
      <c r="DH24" s="657"/>
      <c r="DI24" s="657"/>
      <c r="DJ24" s="657"/>
      <c r="DK24" s="658"/>
      <c r="DL24" s="708">
        <v>2526901</v>
      </c>
      <c r="DM24" s="657"/>
      <c r="DN24" s="657"/>
      <c r="DO24" s="657"/>
      <c r="DP24" s="657"/>
      <c r="DQ24" s="657"/>
      <c r="DR24" s="657"/>
      <c r="DS24" s="657"/>
      <c r="DT24" s="657"/>
      <c r="DU24" s="657"/>
      <c r="DV24" s="658"/>
      <c r="DW24" s="661">
        <v>35.799999999999997</v>
      </c>
      <c r="DX24" s="662"/>
      <c r="DY24" s="662"/>
      <c r="DZ24" s="662"/>
      <c r="EA24" s="662"/>
      <c r="EB24" s="662"/>
      <c r="EC24" s="663"/>
    </row>
    <row r="25" spans="2:133" ht="11.25" customHeight="1">
      <c r="B25" s="664" t="s">
        <v>287</v>
      </c>
      <c r="C25" s="665"/>
      <c r="D25" s="665"/>
      <c r="E25" s="665"/>
      <c r="F25" s="665"/>
      <c r="G25" s="665"/>
      <c r="H25" s="665"/>
      <c r="I25" s="665"/>
      <c r="J25" s="665"/>
      <c r="K25" s="665"/>
      <c r="L25" s="665"/>
      <c r="M25" s="665"/>
      <c r="N25" s="665"/>
      <c r="O25" s="665"/>
      <c r="P25" s="665"/>
      <c r="Q25" s="666"/>
      <c r="R25" s="667">
        <v>162555</v>
      </c>
      <c r="S25" s="668"/>
      <c r="T25" s="668"/>
      <c r="U25" s="668"/>
      <c r="V25" s="668"/>
      <c r="W25" s="668"/>
      <c r="X25" s="668"/>
      <c r="Y25" s="669"/>
      <c r="Z25" s="670">
        <v>1.3</v>
      </c>
      <c r="AA25" s="670"/>
      <c r="AB25" s="670"/>
      <c r="AC25" s="670"/>
      <c r="AD25" s="671" t="s">
        <v>130</v>
      </c>
      <c r="AE25" s="671"/>
      <c r="AF25" s="671"/>
      <c r="AG25" s="671"/>
      <c r="AH25" s="671"/>
      <c r="AI25" s="671"/>
      <c r="AJ25" s="671"/>
      <c r="AK25" s="671"/>
      <c r="AL25" s="672" t="s">
        <v>130</v>
      </c>
      <c r="AM25" s="673"/>
      <c r="AN25" s="673"/>
      <c r="AO25" s="674"/>
      <c r="AP25" s="686" t="s">
        <v>288</v>
      </c>
      <c r="AQ25" s="687"/>
      <c r="AR25" s="687"/>
      <c r="AS25" s="687"/>
      <c r="AT25" s="687"/>
      <c r="AU25" s="687"/>
      <c r="AV25" s="687"/>
      <c r="AW25" s="687"/>
      <c r="AX25" s="687"/>
      <c r="AY25" s="687"/>
      <c r="AZ25" s="687"/>
      <c r="BA25" s="687"/>
      <c r="BB25" s="687"/>
      <c r="BC25" s="687"/>
      <c r="BD25" s="687"/>
      <c r="BE25" s="687"/>
      <c r="BF25" s="688"/>
      <c r="BG25" s="667" t="s">
        <v>130</v>
      </c>
      <c r="BH25" s="668"/>
      <c r="BI25" s="668"/>
      <c r="BJ25" s="668"/>
      <c r="BK25" s="668"/>
      <c r="BL25" s="668"/>
      <c r="BM25" s="668"/>
      <c r="BN25" s="669"/>
      <c r="BO25" s="670" t="s">
        <v>130</v>
      </c>
      <c r="BP25" s="670"/>
      <c r="BQ25" s="670"/>
      <c r="BR25" s="670"/>
      <c r="BS25" s="671" t="s">
        <v>130</v>
      </c>
      <c r="BT25" s="671"/>
      <c r="BU25" s="671"/>
      <c r="BV25" s="671"/>
      <c r="BW25" s="671"/>
      <c r="BX25" s="671"/>
      <c r="BY25" s="671"/>
      <c r="BZ25" s="671"/>
      <c r="CA25" s="671"/>
      <c r="CB25" s="675"/>
      <c r="CD25" s="682" t="s">
        <v>289</v>
      </c>
      <c r="CE25" s="683"/>
      <c r="CF25" s="683"/>
      <c r="CG25" s="683"/>
      <c r="CH25" s="683"/>
      <c r="CI25" s="683"/>
      <c r="CJ25" s="683"/>
      <c r="CK25" s="683"/>
      <c r="CL25" s="683"/>
      <c r="CM25" s="683"/>
      <c r="CN25" s="683"/>
      <c r="CO25" s="683"/>
      <c r="CP25" s="683"/>
      <c r="CQ25" s="684"/>
      <c r="CR25" s="667">
        <v>1436414</v>
      </c>
      <c r="CS25" s="701"/>
      <c r="CT25" s="701"/>
      <c r="CU25" s="701"/>
      <c r="CV25" s="701"/>
      <c r="CW25" s="701"/>
      <c r="CX25" s="701"/>
      <c r="CY25" s="702"/>
      <c r="CZ25" s="672">
        <v>11.8</v>
      </c>
      <c r="DA25" s="703"/>
      <c r="DB25" s="703"/>
      <c r="DC25" s="709"/>
      <c r="DD25" s="676">
        <v>1188575</v>
      </c>
      <c r="DE25" s="701"/>
      <c r="DF25" s="701"/>
      <c r="DG25" s="701"/>
      <c r="DH25" s="701"/>
      <c r="DI25" s="701"/>
      <c r="DJ25" s="701"/>
      <c r="DK25" s="702"/>
      <c r="DL25" s="676">
        <v>1187002</v>
      </c>
      <c r="DM25" s="701"/>
      <c r="DN25" s="701"/>
      <c r="DO25" s="701"/>
      <c r="DP25" s="701"/>
      <c r="DQ25" s="701"/>
      <c r="DR25" s="701"/>
      <c r="DS25" s="701"/>
      <c r="DT25" s="701"/>
      <c r="DU25" s="701"/>
      <c r="DV25" s="702"/>
      <c r="DW25" s="672">
        <v>16.8</v>
      </c>
      <c r="DX25" s="703"/>
      <c r="DY25" s="703"/>
      <c r="DZ25" s="703"/>
      <c r="EA25" s="703"/>
      <c r="EB25" s="703"/>
      <c r="EC25" s="704"/>
    </row>
    <row r="26" spans="2:133" ht="11.25" customHeight="1">
      <c r="B26" s="664" t="s">
        <v>290</v>
      </c>
      <c r="C26" s="665"/>
      <c r="D26" s="665"/>
      <c r="E26" s="665"/>
      <c r="F26" s="665"/>
      <c r="G26" s="665"/>
      <c r="H26" s="665"/>
      <c r="I26" s="665"/>
      <c r="J26" s="665"/>
      <c r="K26" s="665"/>
      <c r="L26" s="665"/>
      <c r="M26" s="665"/>
      <c r="N26" s="665"/>
      <c r="O26" s="665"/>
      <c r="P26" s="665"/>
      <c r="Q26" s="666"/>
      <c r="R26" s="667" t="s">
        <v>130</v>
      </c>
      <c r="S26" s="668"/>
      <c r="T26" s="668"/>
      <c r="U26" s="668"/>
      <c r="V26" s="668"/>
      <c r="W26" s="668"/>
      <c r="X26" s="668"/>
      <c r="Y26" s="669"/>
      <c r="Z26" s="670" t="s">
        <v>130</v>
      </c>
      <c r="AA26" s="670"/>
      <c r="AB26" s="670"/>
      <c r="AC26" s="670"/>
      <c r="AD26" s="671" t="s">
        <v>130</v>
      </c>
      <c r="AE26" s="671"/>
      <c r="AF26" s="671"/>
      <c r="AG26" s="671"/>
      <c r="AH26" s="671"/>
      <c r="AI26" s="671"/>
      <c r="AJ26" s="671"/>
      <c r="AK26" s="671"/>
      <c r="AL26" s="672" t="s">
        <v>130</v>
      </c>
      <c r="AM26" s="673"/>
      <c r="AN26" s="673"/>
      <c r="AO26" s="674"/>
      <c r="AP26" s="686" t="s">
        <v>291</v>
      </c>
      <c r="AQ26" s="710"/>
      <c r="AR26" s="710"/>
      <c r="AS26" s="710"/>
      <c r="AT26" s="710"/>
      <c r="AU26" s="710"/>
      <c r="AV26" s="710"/>
      <c r="AW26" s="710"/>
      <c r="AX26" s="710"/>
      <c r="AY26" s="710"/>
      <c r="AZ26" s="710"/>
      <c r="BA26" s="710"/>
      <c r="BB26" s="710"/>
      <c r="BC26" s="710"/>
      <c r="BD26" s="710"/>
      <c r="BE26" s="710"/>
      <c r="BF26" s="688"/>
      <c r="BG26" s="667" t="s">
        <v>130</v>
      </c>
      <c r="BH26" s="668"/>
      <c r="BI26" s="668"/>
      <c r="BJ26" s="668"/>
      <c r="BK26" s="668"/>
      <c r="BL26" s="668"/>
      <c r="BM26" s="668"/>
      <c r="BN26" s="669"/>
      <c r="BO26" s="670" t="s">
        <v>130</v>
      </c>
      <c r="BP26" s="670"/>
      <c r="BQ26" s="670"/>
      <c r="BR26" s="670"/>
      <c r="BS26" s="671" t="s">
        <v>130</v>
      </c>
      <c r="BT26" s="671"/>
      <c r="BU26" s="671"/>
      <c r="BV26" s="671"/>
      <c r="BW26" s="671"/>
      <c r="BX26" s="671"/>
      <c r="BY26" s="671"/>
      <c r="BZ26" s="671"/>
      <c r="CA26" s="671"/>
      <c r="CB26" s="675"/>
      <c r="CD26" s="682" t="s">
        <v>292</v>
      </c>
      <c r="CE26" s="683"/>
      <c r="CF26" s="683"/>
      <c r="CG26" s="683"/>
      <c r="CH26" s="683"/>
      <c r="CI26" s="683"/>
      <c r="CJ26" s="683"/>
      <c r="CK26" s="683"/>
      <c r="CL26" s="683"/>
      <c r="CM26" s="683"/>
      <c r="CN26" s="683"/>
      <c r="CO26" s="683"/>
      <c r="CP26" s="683"/>
      <c r="CQ26" s="684"/>
      <c r="CR26" s="667">
        <v>929119</v>
      </c>
      <c r="CS26" s="668"/>
      <c r="CT26" s="668"/>
      <c r="CU26" s="668"/>
      <c r="CV26" s="668"/>
      <c r="CW26" s="668"/>
      <c r="CX26" s="668"/>
      <c r="CY26" s="669"/>
      <c r="CZ26" s="672">
        <v>7.6</v>
      </c>
      <c r="DA26" s="703"/>
      <c r="DB26" s="703"/>
      <c r="DC26" s="709"/>
      <c r="DD26" s="676">
        <v>725734</v>
      </c>
      <c r="DE26" s="668"/>
      <c r="DF26" s="668"/>
      <c r="DG26" s="668"/>
      <c r="DH26" s="668"/>
      <c r="DI26" s="668"/>
      <c r="DJ26" s="668"/>
      <c r="DK26" s="669"/>
      <c r="DL26" s="676" t="s">
        <v>130</v>
      </c>
      <c r="DM26" s="668"/>
      <c r="DN26" s="668"/>
      <c r="DO26" s="668"/>
      <c r="DP26" s="668"/>
      <c r="DQ26" s="668"/>
      <c r="DR26" s="668"/>
      <c r="DS26" s="668"/>
      <c r="DT26" s="668"/>
      <c r="DU26" s="668"/>
      <c r="DV26" s="669"/>
      <c r="DW26" s="672" t="s">
        <v>130</v>
      </c>
      <c r="DX26" s="703"/>
      <c r="DY26" s="703"/>
      <c r="DZ26" s="703"/>
      <c r="EA26" s="703"/>
      <c r="EB26" s="703"/>
      <c r="EC26" s="704"/>
    </row>
    <row r="27" spans="2:133" ht="11.25" customHeight="1">
      <c r="B27" s="664" t="s">
        <v>293</v>
      </c>
      <c r="C27" s="665"/>
      <c r="D27" s="665"/>
      <c r="E27" s="665"/>
      <c r="F27" s="665"/>
      <c r="G27" s="665"/>
      <c r="H27" s="665"/>
      <c r="I27" s="665"/>
      <c r="J27" s="665"/>
      <c r="K27" s="665"/>
      <c r="L27" s="665"/>
      <c r="M27" s="665"/>
      <c r="N27" s="665"/>
      <c r="O27" s="665"/>
      <c r="P27" s="665"/>
      <c r="Q27" s="666"/>
      <c r="R27" s="667">
        <v>6770274</v>
      </c>
      <c r="S27" s="668"/>
      <c r="T27" s="668"/>
      <c r="U27" s="668"/>
      <c r="V27" s="668"/>
      <c r="W27" s="668"/>
      <c r="X27" s="668"/>
      <c r="Y27" s="669"/>
      <c r="Z27" s="670">
        <v>52.8</v>
      </c>
      <c r="AA27" s="670"/>
      <c r="AB27" s="670"/>
      <c r="AC27" s="670"/>
      <c r="AD27" s="671">
        <v>6607719</v>
      </c>
      <c r="AE27" s="671"/>
      <c r="AF27" s="671"/>
      <c r="AG27" s="671"/>
      <c r="AH27" s="671"/>
      <c r="AI27" s="671"/>
      <c r="AJ27" s="671"/>
      <c r="AK27" s="671"/>
      <c r="AL27" s="672">
        <v>99.400001525878906</v>
      </c>
      <c r="AM27" s="673"/>
      <c r="AN27" s="673"/>
      <c r="AO27" s="674"/>
      <c r="AP27" s="664" t="s">
        <v>294</v>
      </c>
      <c r="AQ27" s="665"/>
      <c r="AR27" s="665"/>
      <c r="AS27" s="665"/>
      <c r="AT27" s="665"/>
      <c r="AU27" s="665"/>
      <c r="AV27" s="665"/>
      <c r="AW27" s="665"/>
      <c r="AX27" s="665"/>
      <c r="AY27" s="665"/>
      <c r="AZ27" s="665"/>
      <c r="BA27" s="665"/>
      <c r="BB27" s="665"/>
      <c r="BC27" s="665"/>
      <c r="BD27" s="665"/>
      <c r="BE27" s="665"/>
      <c r="BF27" s="666"/>
      <c r="BG27" s="667">
        <v>2985952</v>
      </c>
      <c r="BH27" s="668"/>
      <c r="BI27" s="668"/>
      <c r="BJ27" s="668"/>
      <c r="BK27" s="668"/>
      <c r="BL27" s="668"/>
      <c r="BM27" s="668"/>
      <c r="BN27" s="669"/>
      <c r="BO27" s="670">
        <v>100</v>
      </c>
      <c r="BP27" s="670"/>
      <c r="BQ27" s="670"/>
      <c r="BR27" s="670"/>
      <c r="BS27" s="671" t="s">
        <v>130</v>
      </c>
      <c r="BT27" s="671"/>
      <c r="BU27" s="671"/>
      <c r="BV27" s="671"/>
      <c r="BW27" s="671"/>
      <c r="BX27" s="671"/>
      <c r="BY27" s="671"/>
      <c r="BZ27" s="671"/>
      <c r="CA27" s="671"/>
      <c r="CB27" s="675"/>
      <c r="CD27" s="682" t="s">
        <v>295</v>
      </c>
      <c r="CE27" s="683"/>
      <c r="CF27" s="683"/>
      <c r="CG27" s="683"/>
      <c r="CH27" s="683"/>
      <c r="CI27" s="683"/>
      <c r="CJ27" s="683"/>
      <c r="CK27" s="683"/>
      <c r="CL27" s="683"/>
      <c r="CM27" s="683"/>
      <c r="CN27" s="683"/>
      <c r="CO27" s="683"/>
      <c r="CP27" s="683"/>
      <c r="CQ27" s="684"/>
      <c r="CR27" s="667">
        <v>3235009</v>
      </c>
      <c r="CS27" s="701"/>
      <c r="CT27" s="701"/>
      <c r="CU27" s="701"/>
      <c r="CV27" s="701"/>
      <c r="CW27" s="701"/>
      <c r="CX27" s="701"/>
      <c r="CY27" s="702"/>
      <c r="CZ27" s="672">
        <v>26.6</v>
      </c>
      <c r="DA27" s="703"/>
      <c r="DB27" s="703"/>
      <c r="DC27" s="709"/>
      <c r="DD27" s="676">
        <v>603720</v>
      </c>
      <c r="DE27" s="701"/>
      <c r="DF27" s="701"/>
      <c r="DG27" s="701"/>
      <c r="DH27" s="701"/>
      <c r="DI27" s="701"/>
      <c r="DJ27" s="701"/>
      <c r="DK27" s="702"/>
      <c r="DL27" s="676">
        <v>579664</v>
      </c>
      <c r="DM27" s="701"/>
      <c r="DN27" s="701"/>
      <c r="DO27" s="701"/>
      <c r="DP27" s="701"/>
      <c r="DQ27" s="701"/>
      <c r="DR27" s="701"/>
      <c r="DS27" s="701"/>
      <c r="DT27" s="701"/>
      <c r="DU27" s="701"/>
      <c r="DV27" s="702"/>
      <c r="DW27" s="672">
        <v>8.1999999999999993</v>
      </c>
      <c r="DX27" s="703"/>
      <c r="DY27" s="703"/>
      <c r="DZ27" s="703"/>
      <c r="EA27" s="703"/>
      <c r="EB27" s="703"/>
      <c r="EC27" s="704"/>
    </row>
    <row r="28" spans="2:133" ht="11.25" customHeight="1">
      <c r="B28" s="664" t="s">
        <v>296</v>
      </c>
      <c r="C28" s="665"/>
      <c r="D28" s="665"/>
      <c r="E28" s="665"/>
      <c r="F28" s="665"/>
      <c r="G28" s="665"/>
      <c r="H28" s="665"/>
      <c r="I28" s="665"/>
      <c r="J28" s="665"/>
      <c r="K28" s="665"/>
      <c r="L28" s="665"/>
      <c r="M28" s="665"/>
      <c r="N28" s="665"/>
      <c r="O28" s="665"/>
      <c r="P28" s="665"/>
      <c r="Q28" s="666"/>
      <c r="R28" s="667">
        <v>4411</v>
      </c>
      <c r="S28" s="668"/>
      <c r="T28" s="668"/>
      <c r="U28" s="668"/>
      <c r="V28" s="668"/>
      <c r="W28" s="668"/>
      <c r="X28" s="668"/>
      <c r="Y28" s="669"/>
      <c r="Z28" s="670">
        <v>0</v>
      </c>
      <c r="AA28" s="670"/>
      <c r="AB28" s="670"/>
      <c r="AC28" s="670"/>
      <c r="AD28" s="671">
        <v>4411</v>
      </c>
      <c r="AE28" s="671"/>
      <c r="AF28" s="671"/>
      <c r="AG28" s="671"/>
      <c r="AH28" s="671"/>
      <c r="AI28" s="671"/>
      <c r="AJ28" s="671"/>
      <c r="AK28" s="671"/>
      <c r="AL28" s="672">
        <v>0.1</v>
      </c>
      <c r="AM28" s="673"/>
      <c r="AN28" s="673"/>
      <c r="AO28" s="674"/>
      <c r="AP28" s="664"/>
      <c r="AQ28" s="665"/>
      <c r="AR28" s="665"/>
      <c r="AS28" s="665"/>
      <c r="AT28" s="665"/>
      <c r="AU28" s="665"/>
      <c r="AV28" s="665"/>
      <c r="AW28" s="665"/>
      <c r="AX28" s="665"/>
      <c r="AY28" s="665"/>
      <c r="AZ28" s="665"/>
      <c r="BA28" s="665"/>
      <c r="BB28" s="665"/>
      <c r="BC28" s="665"/>
      <c r="BD28" s="665"/>
      <c r="BE28" s="665"/>
      <c r="BF28" s="666"/>
      <c r="BG28" s="667"/>
      <c r="BH28" s="668"/>
      <c r="BI28" s="668"/>
      <c r="BJ28" s="668"/>
      <c r="BK28" s="668"/>
      <c r="BL28" s="668"/>
      <c r="BM28" s="668"/>
      <c r="BN28" s="669"/>
      <c r="BO28" s="670"/>
      <c r="BP28" s="670"/>
      <c r="BQ28" s="670"/>
      <c r="BR28" s="670"/>
      <c r="BS28" s="676"/>
      <c r="BT28" s="668"/>
      <c r="BU28" s="668"/>
      <c r="BV28" s="668"/>
      <c r="BW28" s="668"/>
      <c r="BX28" s="668"/>
      <c r="BY28" s="668"/>
      <c r="BZ28" s="668"/>
      <c r="CA28" s="668"/>
      <c r="CB28" s="677"/>
      <c r="CD28" s="682" t="s">
        <v>297</v>
      </c>
      <c r="CE28" s="683"/>
      <c r="CF28" s="683"/>
      <c r="CG28" s="683"/>
      <c r="CH28" s="683"/>
      <c r="CI28" s="683"/>
      <c r="CJ28" s="683"/>
      <c r="CK28" s="683"/>
      <c r="CL28" s="683"/>
      <c r="CM28" s="683"/>
      <c r="CN28" s="683"/>
      <c r="CO28" s="683"/>
      <c r="CP28" s="683"/>
      <c r="CQ28" s="684"/>
      <c r="CR28" s="667">
        <v>770553</v>
      </c>
      <c r="CS28" s="668"/>
      <c r="CT28" s="668"/>
      <c r="CU28" s="668"/>
      <c r="CV28" s="668"/>
      <c r="CW28" s="668"/>
      <c r="CX28" s="668"/>
      <c r="CY28" s="669"/>
      <c r="CZ28" s="672">
        <v>6.3</v>
      </c>
      <c r="DA28" s="703"/>
      <c r="DB28" s="703"/>
      <c r="DC28" s="709"/>
      <c r="DD28" s="676">
        <v>760235</v>
      </c>
      <c r="DE28" s="668"/>
      <c r="DF28" s="668"/>
      <c r="DG28" s="668"/>
      <c r="DH28" s="668"/>
      <c r="DI28" s="668"/>
      <c r="DJ28" s="668"/>
      <c r="DK28" s="669"/>
      <c r="DL28" s="676">
        <v>760235</v>
      </c>
      <c r="DM28" s="668"/>
      <c r="DN28" s="668"/>
      <c r="DO28" s="668"/>
      <c r="DP28" s="668"/>
      <c r="DQ28" s="668"/>
      <c r="DR28" s="668"/>
      <c r="DS28" s="668"/>
      <c r="DT28" s="668"/>
      <c r="DU28" s="668"/>
      <c r="DV28" s="669"/>
      <c r="DW28" s="672">
        <v>10.8</v>
      </c>
      <c r="DX28" s="703"/>
      <c r="DY28" s="703"/>
      <c r="DZ28" s="703"/>
      <c r="EA28" s="703"/>
      <c r="EB28" s="703"/>
      <c r="EC28" s="704"/>
    </row>
    <row r="29" spans="2:133" ht="11.25" customHeight="1">
      <c r="B29" s="664" t="s">
        <v>298</v>
      </c>
      <c r="C29" s="665"/>
      <c r="D29" s="665"/>
      <c r="E29" s="665"/>
      <c r="F29" s="665"/>
      <c r="G29" s="665"/>
      <c r="H29" s="665"/>
      <c r="I29" s="665"/>
      <c r="J29" s="665"/>
      <c r="K29" s="665"/>
      <c r="L29" s="665"/>
      <c r="M29" s="665"/>
      <c r="N29" s="665"/>
      <c r="O29" s="665"/>
      <c r="P29" s="665"/>
      <c r="Q29" s="666"/>
      <c r="R29" s="667">
        <v>56664</v>
      </c>
      <c r="S29" s="668"/>
      <c r="T29" s="668"/>
      <c r="U29" s="668"/>
      <c r="V29" s="668"/>
      <c r="W29" s="668"/>
      <c r="X29" s="668"/>
      <c r="Y29" s="669"/>
      <c r="Z29" s="670">
        <v>0.4</v>
      </c>
      <c r="AA29" s="670"/>
      <c r="AB29" s="670"/>
      <c r="AC29" s="670"/>
      <c r="AD29" s="671" t="s">
        <v>599</v>
      </c>
      <c r="AE29" s="671"/>
      <c r="AF29" s="671"/>
      <c r="AG29" s="671"/>
      <c r="AH29" s="671"/>
      <c r="AI29" s="671"/>
      <c r="AJ29" s="671"/>
      <c r="AK29" s="671"/>
      <c r="AL29" s="672" t="s">
        <v>599</v>
      </c>
      <c r="AM29" s="673"/>
      <c r="AN29" s="673"/>
      <c r="AO29" s="674"/>
      <c r="AP29" s="711"/>
      <c r="AQ29" s="712"/>
      <c r="AR29" s="712"/>
      <c r="AS29" s="712"/>
      <c r="AT29" s="712"/>
      <c r="AU29" s="712"/>
      <c r="AV29" s="712"/>
      <c r="AW29" s="712"/>
      <c r="AX29" s="712"/>
      <c r="AY29" s="712"/>
      <c r="AZ29" s="712"/>
      <c r="BA29" s="712"/>
      <c r="BB29" s="712"/>
      <c r="BC29" s="712"/>
      <c r="BD29" s="712"/>
      <c r="BE29" s="712"/>
      <c r="BF29" s="713"/>
      <c r="BG29" s="667"/>
      <c r="BH29" s="668"/>
      <c r="BI29" s="668"/>
      <c r="BJ29" s="668"/>
      <c r="BK29" s="668"/>
      <c r="BL29" s="668"/>
      <c r="BM29" s="668"/>
      <c r="BN29" s="669"/>
      <c r="BO29" s="670"/>
      <c r="BP29" s="670"/>
      <c r="BQ29" s="670"/>
      <c r="BR29" s="670"/>
      <c r="BS29" s="671"/>
      <c r="BT29" s="671"/>
      <c r="BU29" s="671"/>
      <c r="BV29" s="671"/>
      <c r="BW29" s="671"/>
      <c r="BX29" s="671"/>
      <c r="BY29" s="671"/>
      <c r="BZ29" s="671"/>
      <c r="CA29" s="671"/>
      <c r="CB29" s="675"/>
      <c r="CD29" s="716" t="s">
        <v>299</v>
      </c>
      <c r="CE29" s="717"/>
      <c r="CF29" s="682" t="s">
        <v>70</v>
      </c>
      <c r="CG29" s="683"/>
      <c r="CH29" s="683"/>
      <c r="CI29" s="683"/>
      <c r="CJ29" s="683"/>
      <c r="CK29" s="683"/>
      <c r="CL29" s="683"/>
      <c r="CM29" s="683"/>
      <c r="CN29" s="683"/>
      <c r="CO29" s="683"/>
      <c r="CP29" s="683"/>
      <c r="CQ29" s="684"/>
      <c r="CR29" s="667">
        <v>770553</v>
      </c>
      <c r="CS29" s="701"/>
      <c r="CT29" s="701"/>
      <c r="CU29" s="701"/>
      <c r="CV29" s="701"/>
      <c r="CW29" s="701"/>
      <c r="CX29" s="701"/>
      <c r="CY29" s="702"/>
      <c r="CZ29" s="672">
        <v>6.3</v>
      </c>
      <c r="DA29" s="703"/>
      <c r="DB29" s="703"/>
      <c r="DC29" s="709"/>
      <c r="DD29" s="676">
        <v>760235</v>
      </c>
      <c r="DE29" s="701"/>
      <c r="DF29" s="701"/>
      <c r="DG29" s="701"/>
      <c r="DH29" s="701"/>
      <c r="DI29" s="701"/>
      <c r="DJ29" s="701"/>
      <c r="DK29" s="702"/>
      <c r="DL29" s="676">
        <v>760235</v>
      </c>
      <c r="DM29" s="701"/>
      <c r="DN29" s="701"/>
      <c r="DO29" s="701"/>
      <c r="DP29" s="701"/>
      <c r="DQ29" s="701"/>
      <c r="DR29" s="701"/>
      <c r="DS29" s="701"/>
      <c r="DT29" s="701"/>
      <c r="DU29" s="701"/>
      <c r="DV29" s="702"/>
      <c r="DW29" s="672">
        <v>10.8</v>
      </c>
      <c r="DX29" s="703"/>
      <c r="DY29" s="703"/>
      <c r="DZ29" s="703"/>
      <c r="EA29" s="703"/>
      <c r="EB29" s="703"/>
      <c r="EC29" s="704"/>
    </row>
    <row r="30" spans="2:133" ht="11.25" customHeight="1">
      <c r="B30" s="664" t="s">
        <v>300</v>
      </c>
      <c r="C30" s="665"/>
      <c r="D30" s="665"/>
      <c r="E30" s="665"/>
      <c r="F30" s="665"/>
      <c r="G30" s="665"/>
      <c r="H30" s="665"/>
      <c r="I30" s="665"/>
      <c r="J30" s="665"/>
      <c r="K30" s="665"/>
      <c r="L30" s="665"/>
      <c r="M30" s="665"/>
      <c r="N30" s="665"/>
      <c r="O30" s="665"/>
      <c r="P30" s="665"/>
      <c r="Q30" s="666"/>
      <c r="R30" s="667">
        <v>103972</v>
      </c>
      <c r="S30" s="668"/>
      <c r="T30" s="668"/>
      <c r="U30" s="668"/>
      <c r="V30" s="668"/>
      <c r="W30" s="668"/>
      <c r="X30" s="668"/>
      <c r="Y30" s="669"/>
      <c r="Z30" s="670">
        <v>0.8</v>
      </c>
      <c r="AA30" s="670"/>
      <c r="AB30" s="670"/>
      <c r="AC30" s="670"/>
      <c r="AD30" s="671">
        <v>14266</v>
      </c>
      <c r="AE30" s="671"/>
      <c r="AF30" s="671"/>
      <c r="AG30" s="671"/>
      <c r="AH30" s="671"/>
      <c r="AI30" s="671"/>
      <c r="AJ30" s="671"/>
      <c r="AK30" s="671"/>
      <c r="AL30" s="672">
        <v>0.2</v>
      </c>
      <c r="AM30" s="673"/>
      <c r="AN30" s="673"/>
      <c r="AO30" s="674"/>
      <c r="AP30" s="646" t="s">
        <v>224</v>
      </c>
      <c r="AQ30" s="647"/>
      <c r="AR30" s="647"/>
      <c r="AS30" s="647"/>
      <c r="AT30" s="647"/>
      <c r="AU30" s="647"/>
      <c r="AV30" s="647"/>
      <c r="AW30" s="647"/>
      <c r="AX30" s="647"/>
      <c r="AY30" s="647"/>
      <c r="AZ30" s="647"/>
      <c r="BA30" s="647"/>
      <c r="BB30" s="647"/>
      <c r="BC30" s="647"/>
      <c r="BD30" s="647"/>
      <c r="BE30" s="647"/>
      <c r="BF30" s="648"/>
      <c r="BG30" s="646" t="s">
        <v>301</v>
      </c>
      <c r="BH30" s="714"/>
      <c r="BI30" s="714"/>
      <c r="BJ30" s="714"/>
      <c r="BK30" s="714"/>
      <c r="BL30" s="714"/>
      <c r="BM30" s="714"/>
      <c r="BN30" s="714"/>
      <c r="BO30" s="714"/>
      <c r="BP30" s="714"/>
      <c r="BQ30" s="715"/>
      <c r="BR30" s="646" t="s">
        <v>302</v>
      </c>
      <c r="BS30" s="714"/>
      <c r="BT30" s="714"/>
      <c r="BU30" s="714"/>
      <c r="BV30" s="714"/>
      <c r="BW30" s="714"/>
      <c r="BX30" s="714"/>
      <c r="BY30" s="714"/>
      <c r="BZ30" s="714"/>
      <c r="CA30" s="714"/>
      <c r="CB30" s="715"/>
      <c r="CD30" s="718"/>
      <c r="CE30" s="719"/>
      <c r="CF30" s="682" t="s">
        <v>303</v>
      </c>
      <c r="CG30" s="683"/>
      <c r="CH30" s="683"/>
      <c r="CI30" s="683"/>
      <c r="CJ30" s="683"/>
      <c r="CK30" s="683"/>
      <c r="CL30" s="683"/>
      <c r="CM30" s="683"/>
      <c r="CN30" s="683"/>
      <c r="CO30" s="683"/>
      <c r="CP30" s="683"/>
      <c r="CQ30" s="684"/>
      <c r="CR30" s="667">
        <v>742128</v>
      </c>
      <c r="CS30" s="668"/>
      <c r="CT30" s="668"/>
      <c r="CU30" s="668"/>
      <c r="CV30" s="668"/>
      <c r="CW30" s="668"/>
      <c r="CX30" s="668"/>
      <c r="CY30" s="669"/>
      <c r="CZ30" s="672">
        <v>6.1</v>
      </c>
      <c r="DA30" s="703"/>
      <c r="DB30" s="703"/>
      <c r="DC30" s="709"/>
      <c r="DD30" s="676">
        <v>733903</v>
      </c>
      <c r="DE30" s="668"/>
      <c r="DF30" s="668"/>
      <c r="DG30" s="668"/>
      <c r="DH30" s="668"/>
      <c r="DI30" s="668"/>
      <c r="DJ30" s="668"/>
      <c r="DK30" s="669"/>
      <c r="DL30" s="676">
        <v>733903</v>
      </c>
      <c r="DM30" s="668"/>
      <c r="DN30" s="668"/>
      <c r="DO30" s="668"/>
      <c r="DP30" s="668"/>
      <c r="DQ30" s="668"/>
      <c r="DR30" s="668"/>
      <c r="DS30" s="668"/>
      <c r="DT30" s="668"/>
      <c r="DU30" s="668"/>
      <c r="DV30" s="669"/>
      <c r="DW30" s="672">
        <v>10.4</v>
      </c>
      <c r="DX30" s="703"/>
      <c r="DY30" s="703"/>
      <c r="DZ30" s="703"/>
      <c r="EA30" s="703"/>
      <c r="EB30" s="703"/>
      <c r="EC30" s="704"/>
    </row>
    <row r="31" spans="2:133" ht="11.25" customHeight="1">
      <c r="B31" s="664" t="s">
        <v>304</v>
      </c>
      <c r="C31" s="665"/>
      <c r="D31" s="665"/>
      <c r="E31" s="665"/>
      <c r="F31" s="665"/>
      <c r="G31" s="665"/>
      <c r="H31" s="665"/>
      <c r="I31" s="665"/>
      <c r="J31" s="665"/>
      <c r="K31" s="665"/>
      <c r="L31" s="665"/>
      <c r="M31" s="665"/>
      <c r="N31" s="665"/>
      <c r="O31" s="665"/>
      <c r="P31" s="665"/>
      <c r="Q31" s="666"/>
      <c r="R31" s="667">
        <v>13791</v>
      </c>
      <c r="S31" s="668"/>
      <c r="T31" s="668"/>
      <c r="U31" s="668"/>
      <c r="V31" s="668"/>
      <c r="W31" s="668"/>
      <c r="X31" s="668"/>
      <c r="Y31" s="669"/>
      <c r="Z31" s="670">
        <v>0.1</v>
      </c>
      <c r="AA31" s="670"/>
      <c r="AB31" s="670"/>
      <c r="AC31" s="670"/>
      <c r="AD31" s="671" t="s">
        <v>130</v>
      </c>
      <c r="AE31" s="671"/>
      <c r="AF31" s="671"/>
      <c r="AG31" s="671"/>
      <c r="AH31" s="671"/>
      <c r="AI31" s="671"/>
      <c r="AJ31" s="671"/>
      <c r="AK31" s="671"/>
      <c r="AL31" s="672" t="s">
        <v>130</v>
      </c>
      <c r="AM31" s="673"/>
      <c r="AN31" s="673"/>
      <c r="AO31" s="674"/>
      <c r="AP31" s="727" t="s">
        <v>305</v>
      </c>
      <c r="AQ31" s="728"/>
      <c r="AR31" s="728"/>
      <c r="AS31" s="728"/>
      <c r="AT31" s="733" t="s">
        <v>306</v>
      </c>
      <c r="AU31" s="362"/>
      <c r="AV31" s="362"/>
      <c r="AW31" s="362"/>
      <c r="AX31" s="653" t="s">
        <v>189</v>
      </c>
      <c r="AY31" s="654"/>
      <c r="AZ31" s="654"/>
      <c r="BA31" s="654"/>
      <c r="BB31" s="654"/>
      <c r="BC31" s="654"/>
      <c r="BD31" s="654"/>
      <c r="BE31" s="654"/>
      <c r="BF31" s="655"/>
      <c r="BG31" s="726">
        <v>98.9</v>
      </c>
      <c r="BH31" s="722"/>
      <c r="BI31" s="722"/>
      <c r="BJ31" s="722"/>
      <c r="BK31" s="722"/>
      <c r="BL31" s="722"/>
      <c r="BM31" s="662">
        <v>94.4</v>
      </c>
      <c r="BN31" s="722"/>
      <c r="BO31" s="722"/>
      <c r="BP31" s="722"/>
      <c r="BQ31" s="723"/>
      <c r="BR31" s="726">
        <v>98</v>
      </c>
      <c r="BS31" s="722"/>
      <c r="BT31" s="722"/>
      <c r="BU31" s="722"/>
      <c r="BV31" s="722"/>
      <c r="BW31" s="722"/>
      <c r="BX31" s="662">
        <v>93.5</v>
      </c>
      <c r="BY31" s="722"/>
      <c r="BZ31" s="722"/>
      <c r="CA31" s="722"/>
      <c r="CB31" s="723"/>
      <c r="CD31" s="718"/>
      <c r="CE31" s="719"/>
      <c r="CF31" s="682" t="s">
        <v>307</v>
      </c>
      <c r="CG31" s="683"/>
      <c r="CH31" s="683"/>
      <c r="CI31" s="683"/>
      <c r="CJ31" s="683"/>
      <c r="CK31" s="683"/>
      <c r="CL31" s="683"/>
      <c r="CM31" s="683"/>
      <c r="CN31" s="683"/>
      <c r="CO31" s="683"/>
      <c r="CP31" s="683"/>
      <c r="CQ31" s="684"/>
      <c r="CR31" s="667">
        <v>28425</v>
      </c>
      <c r="CS31" s="701"/>
      <c r="CT31" s="701"/>
      <c r="CU31" s="701"/>
      <c r="CV31" s="701"/>
      <c r="CW31" s="701"/>
      <c r="CX31" s="701"/>
      <c r="CY31" s="702"/>
      <c r="CZ31" s="672">
        <v>0.2</v>
      </c>
      <c r="DA31" s="703"/>
      <c r="DB31" s="703"/>
      <c r="DC31" s="709"/>
      <c r="DD31" s="676">
        <v>26332</v>
      </c>
      <c r="DE31" s="701"/>
      <c r="DF31" s="701"/>
      <c r="DG31" s="701"/>
      <c r="DH31" s="701"/>
      <c r="DI31" s="701"/>
      <c r="DJ31" s="701"/>
      <c r="DK31" s="702"/>
      <c r="DL31" s="676">
        <v>26332</v>
      </c>
      <c r="DM31" s="701"/>
      <c r="DN31" s="701"/>
      <c r="DO31" s="701"/>
      <c r="DP31" s="701"/>
      <c r="DQ31" s="701"/>
      <c r="DR31" s="701"/>
      <c r="DS31" s="701"/>
      <c r="DT31" s="701"/>
      <c r="DU31" s="701"/>
      <c r="DV31" s="702"/>
      <c r="DW31" s="672">
        <v>0.4</v>
      </c>
      <c r="DX31" s="703"/>
      <c r="DY31" s="703"/>
      <c r="DZ31" s="703"/>
      <c r="EA31" s="703"/>
      <c r="EB31" s="703"/>
      <c r="EC31" s="704"/>
    </row>
    <row r="32" spans="2:133" ht="11.25" customHeight="1">
      <c r="B32" s="664" t="s">
        <v>308</v>
      </c>
      <c r="C32" s="665"/>
      <c r="D32" s="665"/>
      <c r="E32" s="665"/>
      <c r="F32" s="665"/>
      <c r="G32" s="665"/>
      <c r="H32" s="665"/>
      <c r="I32" s="665"/>
      <c r="J32" s="665"/>
      <c r="K32" s="665"/>
      <c r="L32" s="665"/>
      <c r="M32" s="665"/>
      <c r="N32" s="665"/>
      <c r="O32" s="665"/>
      <c r="P32" s="665"/>
      <c r="Q32" s="666"/>
      <c r="R32" s="667">
        <v>2974414</v>
      </c>
      <c r="S32" s="668"/>
      <c r="T32" s="668"/>
      <c r="U32" s="668"/>
      <c r="V32" s="668"/>
      <c r="W32" s="668"/>
      <c r="X32" s="668"/>
      <c r="Y32" s="669"/>
      <c r="Z32" s="670">
        <v>23.2</v>
      </c>
      <c r="AA32" s="670"/>
      <c r="AB32" s="670"/>
      <c r="AC32" s="670"/>
      <c r="AD32" s="671" t="s">
        <v>130</v>
      </c>
      <c r="AE32" s="671"/>
      <c r="AF32" s="671"/>
      <c r="AG32" s="671"/>
      <c r="AH32" s="671"/>
      <c r="AI32" s="671"/>
      <c r="AJ32" s="671"/>
      <c r="AK32" s="671"/>
      <c r="AL32" s="672" t="s">
        <v>130</v>
      </c>
      <c r="AM32" s="673"/>
      <c r="AN32" s="673"/>
      <c r="AO32" s="674"/>
      <c r="AP32" s="729"/>
      <c r="AQ32" s="730"/>
      <c r="AR32" s="730"/>
      <c r="AS32" s="730"/>
      <c r="AT32" s="734"/>
      <c r="AU32" s="363" t="s">
        <v>309</v>
      </c>
      <c r="AV32" s="363"/>
      <c r="AW32" s="363"/>
      <c r="AX32" s="664" t="s">
        <v>310</v>
      </c>
      <c r="AY32" s="665"/>
      <c r="AZ32" s="665"/>
      <c r="BA32" s="665"/>
      <c r="BB32" s="665"/>
      <c r="BC32" s="665"/>
      <c r="BD32" s="665"/>
      <c r="BE32" s="665"/>
      <c r="BF32" s="666"/>
      <c r="BG32" s="736">
        <v>99.3</v>
      </c>
      <c r="BH32" s="701"/>
      <c r="BI32" s="701"/>
      <c r="BJ32" s="701"/>
      <c r="BK32" s="701"/>
      <c r="BL32" s="701"/>
      <c r="BM32" s="673">
        <v>96.5</v>
      </c>
      <c r="BN32" s="724"/>
      <c r="BO32" s="724"/>
      <c r="BP32" s="724"/>
      <c r="BQ32" s="725"/>
      <c r="BR32" s="736">
        <v>99.2</v>
      </c>
      <c r="BS32" s="701"/>
      <c r="BT32" s="701"/>
      <c r="BU32" s="701"/>
      <c r="BV32" s="701"/>
      <c r="BW32" s="701"/>
      <c r="BX32" s="673">
        <v>96.2</v>
      </c>
      <c r="BY32" s="724"/>
      <c r="BZ32" s="724"/>
      <c r="CA32" s="724"/>
      <c r="CB32" s="725"/>
      <c r="CD32" s="720"/>
      <c r="CE32" s="721"/>
      <c r="CF32" s="682" t="s">
        <v>311</v>
      </c>
      <c r="CG32" s="683"/>
      <c r="CH32" s="683"/>
      <c r="CI32" s="683"/>
      <c r="CJ32" s="683"/>
      <c r="CK32" s="683"/>
      <c r="CL32" s="683"/>
      <c r="CM32" s="683"/>
      <c r="CN32" s="683"/>
      <c r="CO32" s="683"/>
      <c r="CP32" s="683"/>
      <c r="CQ32" s="684"/>
      <c r="CR32" s="667" t="s">
        <v>130</v>
      </c>
      <c r="CS32" s="668"/>
      <c r="CT32" s="668"/>
      <c r="CU32" s="668"/>
      <c r="CV32" s="668"/>
      <c r="CW32" s="668"/>
      <c r="CX32" s="668"/>
      <c r="CY32" s="669"/>
      <c r="CZ32" s="672" t="s">
        <v>130</v>
      </c>
      <c r="DA32" s="703"/>
      <c r="DB32" s="703"/>
      <c r="DC32" s="709"/>
      <c r="DD32" s="676" t="s">
        <v>599</v>
      </c>
      <c r="DE32" s="668"/>
      <c r="DF32" s="668"/>
      <c r="DG32" s="668"/>
      <c r="DH32" s="668"/>
      <c r="DI32" s="668"/>
      <c r="DJ32" s="668"/>
      <c r="DK32" s="669"/>
      <c r="DL32" s="676" t="s">
        <v>599</v>
      </c>
      <c r="DM32" s="668"/>
      <c r="DN32" s="668"/>
      <c r="DO32" s="668"/>
      <c r="DP32" s="668"/>
      <c r="DQ32" s="668"/>
      <c r="DR32" s="668"/>
      <c r="DS32" s="668"/>
      <c r="DT32" s="668"/>
      <c r="DU32" s="668"/>
      <c r="DV32" s="669"/>
      <c r="DW32" s="672" t="s">
        <v>130</v>
      </c>
      <c r="DX32" s="703"/>
      <c r="DY32" s="703"/>
      <c r="DZ32" s="703"/>
      <c r="EA32" s="703"/>
      <c r="EB32" s="703"/>
      <c r="EC32" s="704"/>
    </row>
    <row r="33" spans="2:133" ht="11.25" customHeight="1">
      <c r="B33" s="705" t="s">
        <v>312</v>
      </c>
      <c r="C33" s="706"/>
      <c r="D33" s="706"/>
      <c r="E33" s="706"/>
      <c r="F33" s="706"/>
      <c r="G33" s="706"/>
      <c r="H33" s="706"/>
      <c r="I33" s="706"/>
      <c r="J33" s="706"/>
      <c r="K33" s="706"/>
      <c r="L33" s="706"/>
      <c r="M33" s="706"/>
      <c r="N33" s="706"/>
      <c r="O33" s="706"/>
      <c r="P33" s="706"/>
      <c r="Q33" s="707"/>
      <c r="R33" s="667">
        <v>12747</v>
      </c>
      <c r="S33" s="668"/>
      <c r="T33" s="668"/>
      <c r="U33" s="668"/>
      <c r="V33" s="668"/>
      <c r="W33" s="668"/>
      <c r="X33" s="668"/>
      <c r="Y33" s="669"/>
      <c r="Z33" s="670">
        <v>0.1</v>
      </c>
      <c r="AA33" s="670"/>
      <c r="AB33" s="670"/>
      <c r="AC33" s="670"/>
      <c r="AD33" s="671">
        <v>12747</v>
      </c>
      <c r="AE33" s="671"/>
      <c r="AF33" s="671"/>
      <c r="AG33" s="671"/>
      <c r="AH33" s="671"/>
      <c r="AI33" s="671"/>
      <c r="AJ33" s="671"/>
      <c r="AK33" s="671"/>
      <c r="AL33" s="672">
        <v>0.2</v>
      </c>
      <c r="AM33" s="673"/>
      <c r="AN33" s="673"/>
      <c r="AO33" s="674"/>
      <c r="AP33" s="731"/>
      <c r="AQ33" s="732"/>
      <c r="AR33" s="732"/>
      <c r="AS33" s="732"/>
      <c r="AT33" s="735"/>
      <c r="AU33" s="364"/>
      <c r="AV33" s="364"/>
      <c r="AW33" s="364"/>
      <c r="AX33" s="711" t="s">
        <v>313</v>
      </c>
      <c r="AY33" s="712"/>
      <c r="AZ33" s="712"/>
      <c r="BA33" s="712"/>
      <c r="BB33" s="712"/>
      <c r="BC33" s="712"/>
      <c r="BD33" s="712"/>
      <c r="BE33" s="712"/>
      <c r="BF33" s="713"/>
      <c r="BG33" s="737">
        <v>98.4</v>
      </c>
      <c r="BH33" s="738"/>
      <c r="BI33" s="738"/>
      <c r="BJ33" s="738"/>
      <c r="BK33" s="738"/>
      <c r="BL33" s="738"/>
      <c r="BM33" s="739">
        <v>91.5</v>
      </c>
      <c r="BN33" s="738"/>
      <c r="BO33" s="738"/>
      <c r="BP33" s="738"/>
      <c r="BQ33" s="740"/>
      <c r="BR33" s="737">
        <v>96.4</v>
      </c>
      <c r="BS33" s="738"/>
      <c r="BT33" s="738"/>
      <c r="BU33" s="738"/>
      <c r="BV33" s="738"/>
      <c r="BW33" s="738"/>
      <c r="BX33" s="739">
        <v>89.8</v>
      </c>
      <c r="BY33" s="738"/>
      <c r="BZ33" s="738"/>
      <c r="CA33" s="738"/>
      <c r="CB33" s="740"/>
      <c r="CD33" s="682" t="s">
        <v>314</v>
      </c>
      <c r="CE33" s="683"/>
      <c r="CF33" s="683"/>
      <c r="CG33" s="683"/>
      <c r="CH33" s="683"/>
      <c r="CI33" s="683"/>
      <c r="CJ33" s="683"/>
      <c r="CK33" s="683"/>
      <c r="CL33" s="683"/>
      <c r="CM33" s="683"/>
      <c r="CN33" s="683"/>
      <c r="CO33" s="683"/>
      <c r="CP33" s="683"/>
      <c r="CQ33" s="684"/>
      <c r="CR33" s="667">
        <v>5936660</v>
      </c>
      <c r="CS33" s="701"/>
      <c r="CT33" s="701"/>
      <c r="CU33" s="701"/>
      <c r="CV33" s="701"/>
      <c r="CW33" s="701"/>
      <c r="CX33" s="701"/>
      <c r="CY33" s="702"/>
      <c r="CZ33" s="672">
        <v>48.8</v>
      </c>
      <c r="DA33" s="703"/>
      <c r="DB33" s="703"/>
      <c r="DC33" s="709"/>
      <c r="DD33" s="676">
        <v>4710734</v>
      </c>
      <c r="DE33" s="701"/>
      <c r="DF33" s="701"/>
      <c r="DG33" s="701"/>
      <c r="DH33" s="701"/>
      <c r="DI33" s="701"/>
      <c r="DJ33" s="701"/>
      <c r="DK33" s="702"/>
      <c r="DL33" s="676">
        <v>3547699</v>
      </c>
      <c r="DM33" s="701"/>
      <c r="DN33" s="701"/>
      <c r="DO33" s="701"/>
      <c r="DP33" s="701"/>
      <c r="DQ33" s="701"/>
      <c r="DR33" s="701"/>
      <c r="DS33" s="701"/>
      <c r="DT33" s="701"/>
      <c r="DU33" s="701"/>
      <c r="DV33" s="702"/>
      <c r="DW33" s="672">
        <v>50.3</v>
      </c>
      <c r="DX33" s="703"/>
      <c r="DY33" s="703"/>
      <c r="DZ33" s="703"/>
      <c r="EA33" s="703"/>
      <c r="EB33" s="703"/>
      <c r="EC33" s="704"/>
    </row>
    <row r="34" spans="2:133" ht="11.25" customHeight="1">
      <c r="B34" s="664" t="s">
        <v>315</v>
      </c>
      <c r="C34" s="665"/>
      <c r="D34" s="665"/>
      <c r="E34" s="665"/>
      <c r="F34" s="665"/>
      <c r="G34" s="665"/>
      <c r="H34" s="665"/>
      <c r="I34" s="665"/>
      <c r="J34" s="665"/>
      <c r="K34" s="665"/>
      <c r="L34" s="665"/>
      <c r="M34" s="665"/>
      <c r="N34" s="665"/>
      <c r="O34" s="665"/>
      <c r="P34" s="665"/>
      <c r="Q34" s="666"/>
      <c r="R34" s="667">
        <v>978891</v>
      </c>
      <c r="S34" s="668"/>
      <c r="T34" s="668"/>
      <c r="U34" s="668"/>
      <c r="V34" s="668"/>
      <c r="W34" s="668"/>
      <c r="X34" s="668"/>
      <c r="Y34" s="669"/>
      <c r="Z34" s="670">
        <v>7.6</v>
      </c>
      <c r="AA34" s="670"/>
      <c r="AB34" s="670"/>
      <c r="AC34" s="670"/>
      <c r="AD34" s="671" t="s">
        <v>130</v>
      </c>
      <c r="AE34" s="671"/>
      <c r="AF34" s="671"/>
      <c r="AG34" s="671"/>
      <c r="AH34" s="671"/>
      <c r="AI34" s="671"/>
      <c r="AJ34" s="671"/>
      <c r="AK34" s="671"/>
      <c r="AL34" s="672" t="s">
        <v>130</v>
      </c>
      <c r="AM34" s="673"/>
      <c r="AN34" s="673"/>
      <c r="AO34" s="674"/>
      <c r="AP34" s="217"/>
      <c r="AQ34" s="218"/>
      <c r="AR34" s="363"/>
      <c r="AS34" s="362"/>
      <c r="AT34" s="362"/>
      <c r="AU34" s="362"/>
      <c r="AV34" s="362"/>
      <c r="AW34" s="362"/>
      <c r="AX34" s="362"/>
      <c r="AY34" s="362"/>
      <c r="AZ34" s="362"/>
      <c r="BA34" s="362"/>
      <c r="BB34" s="362"/>
      <c r="BC34" s="362"/>
      <c r="BD34" s="362"/>
      <c r="BE34" s="362"/>
      <c r="BF34" s="362"/>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82" t="s">
        <v>601</v>
      </c>
      <c r="CE34" s="683"/>
      <c r="CF34" s="683"/>
      <c r="CG34" s="683"/>
      <c r="CH34" s="683"/>
      <c r="CI34" s="683"/>
      <c r="CJ34" s="683"/>
      <c r="CK34" s="683"/>
      <c r="CL34" s="683"/>
      <c r="CM34" s="683"/>
      <c r="CN34" s="683"/>
      <c r="CO34" s="683"/>
      <c r="CP34" s="683"/>
      <c r="CQ34" s="684"/>
      <c r="CR34" s="667">
        <v>1914973</v>
      </c>
      <c r="CS34" s="668"/>
      <c r="CT34" s="668"/>
      <c r="CU34" s="668"/>
      <c r="CV34" s="668"/>
      <c r="CW34" s="668"/>
      <c r="CX34" s="668"/>
      <c r="CY34" s="669"/>
      <c r="CZ34" s="672">
        <v>15.7</v>
      </c>
      <c r="DA34" s="703"/>
      <c r="DB34" s="703"/>
      <c r="DC34" s="709"/>
      <c r="DD34" s="676">
        <v>1372828</v>
      </c>
      <c r="DE34" s="668"/>
      <c r="DF34" s="668"/>
      <c r="DG34" s="668"/>
      <c r="DH34" s="668"/>
      <c r="DI34" s="668"/>
      <c r="DJ34" s="668"/>
      <c r="DK34" s="669"/>
      <c r="DL34" s="676">
        <v>1207082</v>
      </c>
      <c r="DM34" s="668"/>
      <c r="DN34" s="668"/>
      <c r="DO34" s="668"/>
      <c r="DP34" s="668"/>
      <c r="DQ34" s="668"/>
      <c r="DR34" s="668"/>
      <c r="DS34" s="668"/>
      <c r="DT34" s="668"/>
      <c r="DU34" s="668"/>
      <c r="DV34" s="669"/>
      <c r="DW34" s="672">
        <v>17.100000000000001</v>
      </c>
      <c r="DX34" s="703"/>
      <c r="DY34" s="703"/>
      <c r="DZ34" s="703"/>
      <c r="EA34" s="703"/>
      <c r="EB34" s="703"/>
      <c r="EC34" s="704"/>
    </row>
    <row r="35" spans="2:133" ht="11.25" customHeight="1">
      <c r="B35" s="664" t="s">
        <v>316</v>
      </c>
      <c r="C35" s="665"/>
      <c r="D35" s="665"/>
      <c r="E35" s="665"/>
      <c r="F35" s="665"/>
      <c r="G35" s="665"/>
      <c r="H35" s="665"/>
      <c r="I35" s="665"/>
      <c r="J35" s="665"/>
      <c r="K35" s="665"/>
      <c r="L35" s="665"/>
      <c r="M35" s="665"/>
      <c r="N35" s="665"/>
      <c r="O35" s="665"/>
      <c r="P35" s="665"/>
      <c r="Q35" s="666"/>
      <c r="R35" s="667">
        <v>33491</v>
      </c>
      <c r="S35" s="668"/>
      <c r="T35" s="668"/>
      <c r="U35" s="668"/>
      <c r="V35" s="668"/>
      <c r="W35" s="668"/>
      <c r="X35" s="668"/>
      <c r="Y35" s="669"/>
      <c r="Z35" s="670">
        <v>0.3</v>
      </c>
      <c r="AA35" s="670"/>
      <c r="AB35" s="670"/>
      <c r="AC35" s="670"/>
      <c r="AD35" s="671">
        <v>5146</v>
      </c>
      <c r="AE35" s="671"/>
      <c r="AF35" s="671"/>
      <c r="AG35" s="671"/>
      <c r="AH35" s="671"/>
      <c r="AI35" s="671"/>
      <c r="AJ35" s="671"/>
      <c r="AK35" s="671"/>
      <c r="AL35" s="672">
        <v>0.1</v>
      </c>
      <c r="AM35" s="673"/>
      <c r="AN35" s="673"/>
      <c r="AO35" s="674"/>
      <c r="AP35" s="219"/>
      <c r="AQ35" s="646" t="s">
        <v>317</v>
      </c>
      <c r="AR35" s="647"/>
      <c r="AS35" s="647"/>
      <c r="AT35" s="647"/>
      <c r="AU35" s="647"/>
      <c r="AV35" s="647"/>
      <c r="AW35" s="647"/>
      <c r="AX35" s="647"/>
      <c r="AY35" s="647"/>
      <c r="AZ35" s="647"/>
      <c r="BA35" s="647"/>
      <c r="BB35" s="647"/>
      <c r="BC35" s="647"/>
      <c r="BD35" s="647"/>
      <c r="BE35" s="647"/>
      <c r="BF35" s="648"/>
      <c r="BG35" s="646" t="s">
        <v>318</v>
      </c>
      <c r="BH35" s="647"/>
      <c r="BI35" s="647"/>
      <c r="BJ35" s="647"/>
      <c r="BK35" s="647"/>
      <c r="BL35" s="647"/>
      <c r="BM35" s="647"/>
      <c r="BN35" s="647"/>
      <c r="BO35" s="647"/>
      <c r="BP35" s="647"/>
      <c r="BQ35" s="647"/>
      <c r="BR35" s="647"/>
      <c r="BS35" s="647"/>
      <c r="BT35" s="647"/>
      <c r="BU35" s="647"/>
      <c r="BV35" s="647"/>
      <c r="BW35" s="647"/>
      <c r="BX35" s="647"/>
      <c r="BY35" s="647"/>
      <c r="BZ35" s="647"/>
      <c r="CA35" s="647"/>
      <c r="CB35" s="648"/>
      <c r="CD35" s="682" t="s">
        <v>319</v>
      </c>
      <c r="CE35" s="683"/>
      <c r="CF35" s="683"/>
      <c r="CG35" s="683"/>
      <c r="CH35" s="683"/>
      <c r="CI35" s="683"/>
      <c r="CJ35" s="683"/>
      <c r="CK35" s="683"/>
      <c r="CL35" s="683"/>
      <c r="CM35" s="683"/>
      <c r="CN35" s="683"/>
      <c r="CO35" s="683"/>
      <c r="CP35" s="683"/>
      <c r="CQ35" s="684"/>
      <c r="CR35" s="667">
        <v>61159</v>
      </c>
      <c r="CS35" s="701"/>
      <c r="CT35" s="701"/>
      <c r="CU35" s="701"/>
      <c r="CV35" s="701"/>
      <c r="CW35" s="701"/>
      <c r="CX35" s="701"/>
      <c r="CY35" s="702"/>
      <c r="CZ35" s="672">
        <v>0.5</v>
      </c>
      <c r="DA35" s="703"/>
      <c r="DB35" s="703"/>
      <c r="DC35" s="709"/>
      <c r="DD35" s="676">
        <v>55709</v>
      </c>
      <c r="DE35" s="701"/>
      <c r="DF35" s="701"/>
      <c r="DG35" s="701"/>
      <c r="DH35" s="701"/>
      <c r="DI35" s="701"/>
      <c r="DJ35" s="701"/>
      <c r="DK35" s="702"/>
      <c r="DL35" s="676">
        <v>53734</v>
      </c>
      <c r="DM35" s="701"/>
      <c r="DN35" s="701"/>
      <c r="DO35" s="701"/>
      <c r="DP35" s="701"/>
      <c r="DQ35" s="701"/>
      <c r="DR35" s="701"/>
      <c r="DS35" s="701"/>
      <c r="DT35" s="701"/>
      <c r="DU35" s="701"/>
      <c r="DV35" s="702"/>
      <c r="DW35" s="672">
        <v>0.8</v>
      </c>
      <c r="DX35" s="703"/>
      <c r="DY35" s="703"/>
      <c r="DZ35" s="703"/>
      <c r="EA35" s="703"/>
      <c r="EB35" s="703"/>
      <c r="EC35" s="704"/>
    </row>
    <row r="36" spans="2:133" ht="11.25" customHeight="1">
      <c r="B36" s="664" t="s">
        <v>320</v>
      </c>
      <c r="C36" s="665"/>
      <c r="D36" s="665"/>
      <c r="E36" s="665"/>
      <c r="F36" s="665"/>
      <c r="G36" s="665"/>
      <c r="H36" s="665"/>
      <c r="I36" s="665"/>
      <c r="J36" s="665"/>
      <c r="K36" s="665"/>
      <c r="L36" s="665"/>
      <c r="M36" s="665"/>
      <c r="N36" s="665"/>
      <c r="O36" s="665"/>
      <c r="P36" s="665"/>
      <c r="Q36" s="666"/>
      <c r="R36" s="667">
        <v>285055</v>
      </c>
      <c r="S36" s="668"/>
      <c r="T36" s="668"/>
      <c r="U36" s="668"/>
      <c r="V36" s="668"/>
      <c r="W36" s="668"/>
      <c r="X36" s="668"/>
      <c r="Y36" s="669"/>
      <c r="Z36" s="670">
        <v>2.2000000000000002</v>
      </c>
      <c r="AA36" s="670"/>
      <c r="AB36" s="670"/>
      <c r="AC36" s="670"/>
      <c r="AD36" s="671" t="s">
        <v>130</v>
      </c>
      <c r="AE36" s="671"/>
      <c r="AF36" s="671"/>
      <c r="AG36" s="671"/>
      <c r="AH36" s="671"/>
      <c r="AI36" s="671"/>
      <c r="AJ36" s="671"/>
      <c r="AK36" s="671"/>
      <c r="AL36" s="672" t="s">
        <v>130</v>
      </c>
      <c r="AM36" s="673"/>
      <c r="AN36" s="673"/>
      <c r="AO36" s="674"/>
      <c r="AP36" s="219"/>
      <c r="AQ36" s="741" t="s">
        <v>321</v>
      </c>
      <c r="AR36" s="742"/>
      <c r="AS36" s="742"/>
      <c r="AT36" s="742"/>
      <c r="AU36" s="742"/>
      <c r="AV36" s="742"/>
      <c r="AW36" s="742"/>
      <c r="AX36" s="742"/>
      <c r="AY36" s="743"/>
      <c r="AZ36" s="656">
        <v>1630087</v>
      </c>
      <c r="BA36" s="657"/>
      <c r="BB36" s="657"/>
      <c r="BC36" s="657"/>
      <c r="BD36" s="657"/>
      <c r="BE36" s="657"/>
      <c r="BF36" s="744"/>
      <c r="BG36" s="678" t="s">
        <v>322</v>
      </c>
      <c r="BH36" s="679"/>
      <c r="BI36" s="679"/>
      <c r="BJ36" s="679"/>
      <c r="BK36" s="679"/>
      <c r="BL36" s="679"/>
      <c r="BM36" s="679"/>
      <c r="BN36" s="679"/>
      <c r="BO36" s="679"/>
      <c r="BP36" s="679"/>
      <c r="BQ36" s="679"/>
      <c r="BR36" s="679"/>
      <c r="BS36" s="679"/>
      <c r="BT36" s="679"/>
      <c r="BU36" s="680"/>
      <c r="BV36" s="656">
        <v>265270</v>
      </c>
      <c r="BW36" s="657"/>
      <c r="BX36" s="657"/>
      <c r="BY36" s="657"/>
      <c r="BZ36" s="657"/>
      <c r="CA36" s="657"/>
      <c r="CB36" s="744"/>
      <c r="CD36" s="682" t="s">
        <v>323</v>
      </c>
      <c r="CE36" s="683"/>
      <c r="CF36" s="683"/>
      <c r="CG36" s="683"/>
      <c r="CH36" s="683"/>
      <c r="CI36" s="683"/>
      <c r="CJ36" s="683"/>
      <c r="CK36" s="683"/>
      <c r="CL36" s="683"/>
      <c r="CM36" s="683"/>
      <c r="CN36" s="683"/>
      <c r="CO36" s="683"/>
      <c r="CP36" s="683"/>
      <c r="CQ36" s="684"/>
      <c r="CR36" s="667">
        <v>1632743</v>
      </c>
      <c r="CS36" s="668"/>
      <c r="CT36" s="668"/>
      <c r="CU36" s="668"/>
      <c r="CV36" s="668"/>
      <c r="CW36" s="668"/>
      <c r="CX36" s="668"/>
      <c r="CY36" s="669"/>
      <c r="CZ36" s="672">
        <v>13.4</v>
      </c>
      <c r="DA36" s="703"/>
      <c r="DB36" s="703"/>
      <c r="DC36" s="709"/>
      <c r="DD36" s="676">
        <v>1481387</v>
      </c>
      <c r="DE36" s="668"/>
      <c r="DF36" s="668"/>
      <c r="DG36" s="668"/>
      <c r="DH36" s="668"/>
      <c r="DI36" s="668"/>
      <c r="DJ36" s="668"/>
      <c r="DK36" s="669"/>
      <c r="DL36" s="676">
        <v>1217824</v>
      </c>
      <c r="DM36" s="668"/>
      <c r="DN36" s="668"/>
      <c r="DO36" s="668"/>
      <c r="DP36" s="668"/>
      <c r="DQ36" s="668"/>
      <c r="DR36" s="668"/>
      <c r="DS36" s="668"/>
      <c r="DT36" s="668"/>
      <c r="DU36" s="668"/>
      <c r="DV36" s="669"/>
      <c r="DW36" s="672">
        <v>17.3</v>
      </c>
      <c r="DX36" s="703"/>
      <c r="DY36" s="703"/>
      <c r="DZ36" s="703"/>
      <c r="EA36" s="703"/>
      <c r="EB36" s="703"/>
      <c r="EC36" s="704"/>
    </row>
    <row r="37" spans="2:133" ht="11.25" customHeight="1">
      <c r="B37" s="664" t="s">
        <v>324</v>
      </c>
      <c r="C37" s="665"/>
      <c r="D37" s="665"/>
      <c r="E37" s="665"/>
      <c r="F37" s="665"/>
      <c r="G37" s="665"/>
      <c r="H37" s="665"/>
      <c r="I37" s="665"/>
      <c r="J37" s="665"/>
      <c r="K37" s="665"/>
      <c r="L37" s="665"/>
      <c r="M37" s="665"/>
      <c r="N37" s="665"/>
      <c r="O37" s="665"/>
      <c r="P37" s="665"/>
      <c r="Q37" s="666"/>
      <c r="R37" s="667">
        <v>125951</v>
      </c>
      <c r="S37" s="668"/>
      <c r="T37" s="668"/>
      <c r="U37" s="668"/>
      <c r="V37" s="668"/>
      <c r="W37" s="668"/>
      <c r="X37" s="668"/>
      <c r="Y37" s="669"/>
      <c r="Z37" s="670">
        <v>1</v>
      </c>
      <c r="AA37" s="670"/>
      <c r="AB37" s="670"/>
      <c r="AC37" s="670"/>
      <c r="AD37" s="671" t="s">
        <v>130</v>
      </c>
      <c r="AE37" s="671"/>
      <c r="AF37" s="671"/>
      <c r="AG37" s="671"/>
      <c r="AH37" s="671"/>
      <c r="AI37" s="671"/>
      <c r="AJ37" s="671"/>
      <c r="AK37" s="671"/>
      <c r="AL37" s="672" t="s">
        <v>130</v>
      </c>
      <c r="AM37" s="673"/>
      <c r="AN37" s="673"/>
      <c r="AO37" s="674"/>
      <c r="AQ37" s="745" t="s">
        <v>325</v>
      </c>
      <c r="AR37" s="746"/>
      <c r="AS37" s="746"/>
      <c r="AT37" s="746"/>
      <c r="AU37" s="746"/>
      <c r="AV37" s="746"/>
      <c r="AW37" s="746"/>
      <c r="AX37" s="746"/>
      <c r="AY37" s="747"/>
      <c r="AZ37" s="667">
        <v>179194</v>
      </c>
      <c r="BA37" s="668"/>
      <c r="BB37" s="668"/>
      <c r="BC37" s="668"/>
      <c r="BD37" s="701"/>
      <c r="BE37" s="701"/>
      <c r="BF37" s="725"/>
      <c r="BG37" s="682" t="s">
        <v>326</v>
      </c>
      <c r="BH37" s="683"/>
      <c r="BI37" s="683"/>
      <c r="BJ37" s="683"/>
      <c r="BK37" s="683"/>
      <c r="BL37" s="683"/>
      <c r="BM37" s="683"/>
      <c r="BN37" s="683"/>
      <c r="BO37" s="683"/>
      <c r="BP37" s="683"/>
      <c r="BQ37" s="683"/>
      <c r="BR37" s="683"/>
      <c r="BS37" s="683"/>
      <c r="BT37" s="683"/>
      <c r="BU37" s="684"/>
      <c r="BV37" s="667">
        <v>153977</v>
      </c>
      <c r="BW37" s="668"/>
      <c r="BX37" s="668"/>
      <c r="BY37" s="668"/>
      <c r="BZ37" s="668"/>
      <c r="CA37" s="668"/>
      <c r="CB37" s="677"/>
      <c r="CD37" s="682" t="s">
        <v>327</v>
      </c>
      <c r="CE37" s="683"/>
      <c r="CF37" s="683"/>
      <c r="CG37" s="683"/>
      <c r="CH37" s="683"/>
      <c r="CI37" s="683"/>
      <c r="CJ37" s="683"/>
      <c r="CK37" s="683"/>
      <c r="CL37" s="683"/>
      <c r="CM37" s="683"/>
      <c r="CN37" s="683"/>
      <c r="CO37" s="683"/>
      <c r="CP37" s="683"/>
      <c r="CQ37" s="684"/>
      <c r="CR37" s="667">
        <v>878637</v>
      </c>
      <c r="CS37" s="701"/>
      <c r="CT37" s="701"/>
      <c r="CU37" s="701"/>
      <c r="CV37" s="701"/>
      <c r="CW37" s="701"/>
      <c r="CX37" s="701"/>
      <c r="CY37" s="702"/>
      <c r="CZ37" s="672">
        <v>7.2</v>
      </c>
      <c r="DA37" s="703"/>
      <c r="DB37" s="703"/>
      <c r="DC37" s="709"/>
      <c r="DD37" s="676">
        <v>878531</v>
      </c>
      <c r="DE37" s="701"/>
      <c r="DF37" s="701"/>
      <c r="DG37" s="701"/>
      <c r="DH37" s="701"/>
      <c r="DI37" s="701"/>
      <c r="DJ37" s="701"/>
      <c r="DK37" s="702"/>
      <c r="DL37" s="676">
        <v>826318</v>
      </c>
      <c r="DM37" s="701"/>
      <c r="DN37" s="701"/>
      <c r="DO37" s="701"/>
      <c r="DP37" s="701"/>
      <c r="DQ37" s="701"/>
      <c r="DR37" s="701"/>
      <c r="DS37" s="701"/>
      <c r="DT37" s="701"/>
      <c r="DU37" s="701"/>
      <c r="DV37" s="702"/>
      <c r="DW37" s="672">
        <v>11.7</v>
      </c>
      <c r="DX37" s="703"/>
      <c r="DY37" s="703"/>
      <c r="DZ37" s="703"/>
      <c r="EA37" s="703"/>
      <c r="EB37" s="703"/>
      <c r="EC37" s="704"/>
    </row>
    <row r="38" spans="2:133" ht="11.25" customHeight="1">
      <c r="B38" s="664" t="s">
        <v>328</v>
      </c>
      <c r="C38" s="665"/>
      <c r="D38" s="665"/>
      <c r="E38" s="665"/>
      <c r="F38" s="665"/>
      <c r="G38" s="665"/>
      <c r="H38" s="665"/>
      <c r="I38" s="665"/>
      <c r="J38" s="665"/>
      <c r="K38" s="665"/>
      <c r="L38" s="665"/>
      <c r="M38" s="665"/>
      <c r="N38" s="665"/>
      <c r="O38" s="665"/>
      <c r="P38" s="665"/>
      <c r="Q38" s="666"/>
      <c r="R38" s="667">
        <v>462293</v>
      </c>
      <c r="S38" s="668"/>
      <c r="T38" s="668"/>
      <c r="U38" s="668"/>
      <c r="V38" s="668"/>
      <c r="W38" s="668"/>
      <c r="X38" s="668"/>
      <c r="Y38" s="669"/>
      <c r="Z38" s="670">
        <v>3.6</v>
      </c>
      <c r="AA38" s="670"/>
      <c r="AB38" s="670"/>
      <c r="AC38" s="670"/>
      <c r="AD38" s="671" t="s">
        <v>130</v>
      </c>
      <c r="AE38" s="671"/>
      <c r="AF38" s="671"/>
      <c r="AG38" s="671"/>
      <c r="AH38" s="671"/>
      <c r="AI38" s="671"/>
      <c r="AJ38" s="671"/>
      <c r="AK38" s="671"/>
      <c r="AL38" s="672" t="s">
        <v>130</v>
      </c>
      <c r="AM38" s="673"/>
      <c r="AN38" s="673"/>
      <c r="AO38" s="674"/>
      <c r="AQ38" s="745" t="s">
        <v>329</v>
      </c>
      <c r="AR38" s="746"/>
      <c r="AS38" s="746"/>
      <c r="AT38" s="746"/>
      <c r="AU38" s="746"/>
      <c r="AV38" s="746"/>
      <c r="AW38" s="746"/>
      <c r="AX38" s="746"/>
      <c r="AY38" s="747"/>
      <c r="AZ38" s="667">
        <v>28808</v>
      </c>
      <c r="BA38" s="668"/>
      <c r="BB38" s="668"/>
      <c r="BC38" s="668"/>
      <c r="BD38" s="701"/>
      <c r="BE38" s="701"/>
      <c r="BF38" s="725"/>
      <c r="BG38" s="682" t="s">
        <v>330</v>
      </c>
      <c r="BH38" s="683"/>
      <c r="BI38" s="683"/>
      <c r="BJ38" s="683"/>
      <c r="BK38" s="683"/>
      <c r="BL38" s="683"/>
      <c r="BM38" s="683"/>
      <c r="BN38" s="683"/>
      <c r="BO38" s="683"/>
      <c r="BP38" s="683"/>
      <c r="BQ38" s="683"/>
      <c r="BR38" s="683"/>
      <c r="BS38" s="683"/>
      <c r="BT38" s="683"/>
      <c r="BU38" s="684"/>
      <c r="BV38" s="667">
        <v>4113</v>
      </c>
      <c r="BW38" s="668"/>
      <c r="BX38" s="668"/>
      <c r="BY38" s="668"/>
      <c r="BZ38" s="668"/>
      <c r="CA38" s="668"/>
      <c r="CB38" s="677"/>
      <c r="CD38" s="682" t="s">
        <v>331</v>
      </c>
      <c r="CE38" s="683"/>
      <c r="CF38" s="683"/>
      <c r="CG38" s="683"/>
      <c r="CH38" s="683"/>
      <c r="CI38" s="683"/>
      <c r="CJ38" s="683"/>
      <c r="CK38" s="683"/>
      <c r="CL38" s="683"/>
      <c r="CM38" s="683"/>
      <c r="CN38" s="683"/>
      <c r="CO38" s="683"/>
      <c r="CP38" s="683"/>
      <c r="CQ38" s="684"/>
      <c r="CR38" s="667">
        <v>1422085</v>
      </c>
      <c r="CS38" s="668"/>
      <c r="CT38" s="668"/>
      <c r="CU38" s="668"/>
      <c r="CV38" s="668"/>
      <c r="CW38" s="668"/>
      <c r="CX38" s="668"/>
      <c r="CY38" s="669"/>
      <c r="CZ38" s="672">
        <v>11.7</v>
      </c>
      <c r="DA38" s="703"/>
      <c r="DB38" s="703"/>
      <c r="DC38" s="709"/>
      <c r="DD38" s="676">
        <v>1201465</v>
      </c>
      <c r="DE38" s="668"/>
      <c r="DF38" s="668"/>
      <c r="DG38" s="668"/>
      <c r="DH38" s="668"/>
      <c r="DI38" s="668"/>
      <c r="DJ38" s="668"/>
      <c r="DK38" s="669"/>
      <c r="DL38" s="676">
        <v>1069059</v>
      </c>
      <c r="DM38" s="668"/>
      <c r="DN38" s="668"/>
      <c r="DO38" s="668"/>
      <c r="DP38" s="668"/>
      <c r="DQ38" s="668"/>
      <c r="DR38" s="668"/>
      <c r="DS38" s="668"/>
      <c r="DT38" s="668"/>
      <c r="DU38" s="668"/>
      <c r="DV38" s="669"/>
      <c r="DW38" s="672">
        <v>15.2</v>
      </c>
      <c r="DX38" s="703"/>
      <c r="DY38" s="703"/>
      <c r="DZ38" s="703"/>
      <c r="EA38" s="703"/>
      <c r="EB38" s="703"/>
      <c r="EC38" s="704"/>
    </row>
    <row r="39" spans="2:133" ht="11.25" customHeight="1">
      <c r="B39" s="664" t="s">
        <v>332</v>
      </c>
      <c r="C39" s="665"/>
      <c r="D39" s="665"/>
      <c r="E39" s="665"/>
      <c r="F39" s="665"/>
      <c r="G39" s="665"/>
      <c r="H39" s="665"/>
      <c r="I39" s="665"/>
      <c r="J39" s="665"/>
      <c r="K39" s="665"/>
      <c r="L39" s="665"/>
      <c r="M39" s="665"/>
      <c r="N39" s="665"/>
      <c r="O39" s="665"/>
      <c r="P39" s="665"/>
      <c r="Q39" s="666"/>
      <c r="R39" s="667">
        <v>280111</v>
      </c>
      <c r="S39" s="668"/>
      <c r="T39" s="668"/>
      <c r="U39" s="668"/>
      <c r="V39" s="668"/>
      <c r="W39" s="668"/>
      <c r="X39" s="668"/>
      <c r="Y39" s="669"/>
      <c r="Z39" s="670">
        <v>2.2000000000000002</v>
      </c>
      <c r="AA39" s="670"/>
      <c r="AB39" s="670"/>
      <c r="AC39" s="670"/>
      <c r="AD39" s="671" t="s">
        <v>130</v>
      </c>
      <c r="AE39" s="671"/>
      <c r="AF39" s="671"/>
      <c r="AG39" s="671"/>
      <c r="AH39" s="671"/>
      <c r="AI39" s="671"/>
      <c r="AJ39" s="671"/>
      <c r="AK39" s="671"/>
      <c r="AL39" s="672" t="s">
        <v>130</v>
      </c>
      <c r="AM39" s="673"/>
      <c r="AN39" s="673"/>
      <c r="AO39" s="674"/>
      <c r="AQ39" s="745" t="s">
        <v>602</v>
      </c>
      <c r="AR39" s="746"/>
      <c r="AS39" s="746"/>
      <c r="AT39" s="746"/>
      <c r="AU39" s="746"/>
      <c r="AV39" s="746"/>
      <c r="AW39" s="746"/>
      <c r="AX39" s="746"/>
      <c r="AY39" s="747"/>
      <c r="AZ39" s="667" t="s">
        <v>130</v>
      </c>
      <c r="BA39" s="668"/>
      <c r="BB39" s="668"/>
      <c r="BC39" s="668"/>
      <c r="BD39" s="701"/>
      <c r="BE39" s="701"/>
      <c r="BF39" s="725"/>
      <c r="BG39" s="682" t="s">
        <v>333</v>
      </c>
      <c r="BH39" s="683"/>
      <c r="BI39" s="683"/>
      <c r="BJ39" s="683"/>
      <c r="BK39" s="683"/>
      <c r="BL39" s="683"/>
      <c r="BM39" s="683"/>
      <c r="BN39" s="683"/>
      <c r="BO39" s="683"/>
      <c r="BP39" s="683"/>
      <c r="BQ39" s="683"/>
      <c r="BR39" s="683"/>
      <c r="BS39" s="683"/>
      <c r="BT39" s="683"/>
      <c r="BU39" s="684"/>
      <c r="BV39" s="667">
        <v>6452</v>
      </c>
      <c r="BW39" s="668"/>
      <c r="BX39" s="668"/>
      <c r="BY39" s="668"/>
      <c r="BZ39" s="668"/>
      <c r="CA39" s="668"/>
      <c r="CB39" s="677"/>
      <c r="CD39" s="682" t="s">
        <v>334</v>
      </c>
      <c r="CE39" s="683"/>
      <c r="CF39" s="683"/>
      <c r="CG39" s="683"/>
      <c r="CH39" s="683"/>
      <c r="CI39" s="683"/>
      <c r="CJ39" s="683"/>
      <c r="CK39" s="683"/>
      <c r="CL39" s="683"/>
      <c r="CM39" s="683"/>
      <c r="CN39" s="683"/>
      <c r="CO39" s="683"/>
      <c r="CP39" s="683"/>
      <c r="CQ39" s="684"/>
      <c r="CR39" s="667">
        <v>855700</v>
      </c>
      <c r="CS39" s="701"/>
      <c r="CT39" s="701"/>
      <c r="CU39" s="701"/>
      <c r="CV39" s="701"/>
      <c r="CW39" s="701"/>
      <c r="CX39" s="701"/>
      <c r="CY39" s="702"/>
      <c r="CZ39" s="672">
        <v>7</v>
      </c>
      <c r="DA39" s="703"/>
      <c r="DB39" s="703"/>
      <c r="DC39" s="709"/>
      <c r="DD39" s="676">
        <v>599345</v>
      </c>
      <c r="DE39" s="701"/>
      <c r="DF39" s="701"/>
      <c r="DG39" s="701"/>
      <c r="DH39" s="701"/>
      <c r="DI39" s="701"/>
      <c r="DJ39" s="701"/>
      <c r="DK39" s="702"/>
      <c r="DL39" s="676" t="s">
        <v>130</v>
      </c>
      <c r="DM39" s="701"/>
      <c r="DN39" s="701"/>
      <c r="DO39" s="701"/>
      <c r="DP39" s="701"/>
      <c r="DQ39" s="701"/>
      <c r="DR39" s="701"/>
      <c r="DS39" s="701"/>
      <c r="DT39" s="701"/>
      <c r="DU39" s="701"/>
      <c r="DV39" s="702"/>
      <c r="DW39" s="672" t="s">
        <v>130</v>
      </c>
      <c r="DX39" s="703"/>
      <c r="DY39" s="703"/>
      <c r="DZ39" s="703"/>
      <c r="EA39" s="703"/>
      <c r="EB39" s="703"/>
      <c r="EC39" s="704"/>
    </row>
    <row r="40" spans="2:133" ht="11.25" customHeight="1">
      <c r="B40" s="664" t="s">
        <v>335</v>
      </c>
      <c r="C40" s="665"/>
      <c r="D40" s="665"/>
      <c r="E40" s="665"/>
      <c r="F40" s="665"/>
      <c r="G40" s="665"/>
      <c r="H40" s="665"/>
      <c r="I40" s="665"/>
      <c r="J40" s="665"/>
      <c r="K40" s="665"/>
      <c r="L40" s="665"/>
      <c r="M40" s="665"/>
      <c r="N40" s="665"/>
      <c r="O40" s="665"/>
      <c r="P40" s="665"/>
      <c r="Q40" s="666"/>
      <c r="R40" s="667">
        <v>727321</v>
      </c>
      <c r="S40" s="668"/>
      <c r="T40" s="668"/>
      <c r="U40" s="668"/>
      <c r="V40" s="668"/>
      <c r="W40" s="668"/>
      <c r="X40" s="668"/>
      <c r="Y40" s="669"/>
      <c r="Z40" s="670">
        <v>5.7</v>
      </c>
      <c r="AA40" s="670"/>
      <c r="AB40" s="670"/>
      <c r="AC40" s="670"/>
      <c r="AD40" s="671" t="s">
        <v>130</v>
      </c>
      <c r="AE40" s="671"/>
      <c r="AF40" s="671"/>
      <c r="AG40" s="671"/>
      <c r="AH40" s="671"/>
      <c r="AI40" s="671"/>
      <c r="AJ40" s="671"/>
      <c r="AK40" s="671"/>
      <c r="AL40" s="672" t="s">
        <v>599</v>
      </c>
      <c r="AM40" s="673"/>
      <c r="AN40" s="673"/>
      <c r="AO40" s="674"/>
      <c r="AQ40" s="745" t="s">
        <v>336</v>
      </c>
      <c r="AR40" s="746"/>
      <c r="AS40" s="746"/>
      <c r="AT40" s="746"/>
      <c r="AU40" s="746"/>
      <c r="AV40" s="746"/>
      <c r="AW40" s="746"/>
      <c r="AX40" s="746"/>
      <c r="AY40" s="747"/>
      <c r="AZ40" s="667" t="s">
        <v>130</v>
      </c>
      <c r="BA40" s="668"/>
      <c r="BB40" s="668"/>
      <c r="BC40" s="668"/>
      <c r="BD40" s="701"/>
      <c r="BE40" s="701"/>
      <c r="BF40" s="725"/>
      <c r="BG40" s="748" t="s">
        <v>603</v>
      </c>
      <c r="BH40" s="749"/>
      <c r="BI40" s="749"/>
      <c r="BJ40" s="749"/>
      <c r="BK40" s="749"/>
      <c r="BL40" s="365"/>
      <c r="BM40" s="683" t="s">
        <v>337</v>
      </c>
      <c r="BN40" s="683"/>
      <c r="BO40" s="683"/>
      <c r="BP40" s="683"/>
      <c r="BQ40" s="683"/>
      <c r="BR40" s="683"/>
      <c r="BS40" s="683"/>
      <c r="BT40" s="683"/>
      <c r="BU40" s="684"/>
      <c r="BV40" s="667">
        <v>84</v>
      </c>
      <c r="BW40" s="668"/>
      <c r="BX40" s="668"/>
      <c r="BY40" s="668"/>
      <c r="BZ40" s="668"/>
      <c r="CA40" s="668"/>
      <c r="CB40" s="677"/>
      <c r="CD40" s="682" t="s">
        <v>338</v>
      </c>
      <c r="CE40" s="683"/>
      <c r="CF40" s="683"/>
      <c r="CG40" s="683"/>
      <c r="CH40" s="683"/>
      <c r="CI40" s="683"/>
      <c r="CJ40" s="683"/>
      <c r="CK40" s="683"/>
      <c r="CL40" s="683"/>
      <c r="CM40" s="683"/>
      <c r="CN40" s="683"/>
      <c r="CO40" s="683"/>
      <c r="CP40" s="683"/>
      <c r="CQ40" s="684"/>
      <c r="CR40" s="667">
        <v>50000</v>
      </c>
      <c r="CS40" s="668"/>
      <c r="CT40" s="668"/>
      <c r="CU40" s="668"/>
      <c r="CV40" s="668"/>
      <c r="CW40" s="668"/>
      <c r="CX40" s="668"/>
      <c r="CY40" s="669"/>
      <c r="CZ40" s="672">
        <v>0.4</v>
      </c>
      <c r="DA40" s="703"/>
      <c r="DB40" s="703"/>
      <c r="DC40" s="709"/>
      <c r="DD40" s="676" t="s">
        <v>130</v>
      </c>
      <c r="DE40" s="668"/>
      <c r="DF40" s="668"/>
      <c r="DG40" s="668"/>
      <c r="DH40" s="668"/>
      <c r="DI40" s="668"/>
      <c r="DJ40" s="668"/>
      <c r="DK40" s="669"/>
      <c r="DL40" s="676" t="s">
        <v>130</v>
      </c>
      <c r="DM40" s="668"/>
      <c r="DN40" s="668"/>
      <c r="DO40" s="668"/>
      <c r="DP40" s="668"/>
      <c r="DQ40" s="668"/>
      <c r="DR40" s="668"/>
      <c r="DS40" s="668"/>
      <c r="DT40" s="668"/>
      <c r="DU40" s="668"/>
      <c r="DV40" s="669"/>
      <c r="DW40" s="672" t="s">
        <v>130</v>
      </c>
      <c r="DX40" s="703"/>
      <c r="DY40" s="703"/>
      <c r="DZ40" s="703"/>
      <c r="EA40" s="703"/>
      <c r="EB40" s="703"/>
      <c r="EC40" s="704"/>
    </row>
    <row r="41" spans="2:133" ht="11.25" customHeight="1">
      <c r="B41" s="664" t="s">
        <v>339</v>
      </c>
      <c r="C41" s="665"/>
      <c r="D41" s="665"/>
      <c r="E41" s="665"/>
      <c r="F41" s="665"/>
      <c r="G41" s="665"/>
      <c r="H41" s="665"/>
      <c r="I41" s="665"/>
      <c r="J41" s="665"/>
      <c r="K41" s="665"/>
      <c r="L41" s="665"/>
      <c r="M41" s="665"/>
      <c r="N41" s="665"/>
      <c r="O41" s="665"/>
      <c r="P41" s="665"/>
      <c r="Q41" s="666"/>
      <c r="R41" s="667" t="s">
        <v>130</v>
      </c>
      <c r="S41" s="668"/>
      <c r="T41" s="668"/>
      <c r="U41" s="668"/>
      <c r="V41" s="668"/>
      <c r="W41" s="668"/>
      <c r="X41" s="668"/>
      <c r="Y41" s="669"/>
      <c r="Z41" s="670" t="s">
        <v>598</v>
      </c>
      <c r="AA41" s="670"/>
      <c r="AB41" s="670"/>
      <c r="AC41" s="670"/>
      <c r="AD41" s="671" t="s">
        <v>130</v>
      </c>
      <c r="AE41" s="671"/>
      <c r="AF41" s="671"/>
      <c r="AG41" s="671"/>
      <c r="AH41" s="671"/>
      <c r="AI41" s="671"/>
      <c r="AJ41" s="671"/>
      <c r="AK41" s="671"/>
      <c r="AL41" s="672" t="s">
        <v>130</v>
      </c>
      <c r="AM41" s="673"/>
      <c r="AN41" s="673"/>
      <c r="AO41" s="674"/>
      <c r="AQ41" s="745" t="s">
        <v>340</v>
      </c>
      <c r="AR41" s="746"/>
      <c r="AS41" s="746"/>
      <c r="AT41" s="746"/>
      <c r="AU41" s="746"/>
      <c r="AV41" s="746"/>
      <c r="AW41" s="746"/>
      <c r="AX41" s="746"/>
      <c r="AY41" s="747"/>
      <c r="AZ41" s="667">
        <v>331082</v>
      </c>
      <c r="BA41" s="668"/>
      <c r="BB41" s="668"/>
      <c r="BC41" s="668"/>
      <c r="BD41" s="701"/>
      <c r="BE41" s="701"/>
      <c r="BF41" s="725"/>
      <c r="BG41" s="748"/>
      <c r="BH41" s="749"/>
      <c r="BI41" s="749"/>
      <c r="BJ41" s="749"/>
      <c r="BK41" s="749"/>
      <c r="BL41" s="365"/>
      <c r="BM41" s="683" t="s">
        <v>341</v>
      </c>
      <c r="BN41" s="683"/>
      <c r="BO41" s="683"/>
      <c r="BP41" s="683"/>
      <c r="BQ41" s="683"/>
      <c r="BR41" s="683"/>
      <c r="BS41" s="683"/>
      <c r="BT41" s="683"/>
      <c r="BU41" s="684"/>
      <c r="BV41" s="667" t="s">
        <v>130</v>
      </c>
      <c r="BW41" s="668"/>
      <c r="BX41" s="668"/>
      <c r="BY41" s="668"/>
      <c r="BZ41" s="668"/>
      <c r="CA41" s="668"/>
      <c r="CB41" s="677"/>
      <c r="CD41" s="682" t="s">
        <v>342</v>
      </c>
      <c r="CE41" s="683"/>
      <c r="CF41" s="683"/>
      <c r="CG41" s="683"/>
      <c r="CH41" s="683"/>
      <c r="CI41" s="683"/>
      <c r="CJ41" s="683"/>
      <c r="CK41" s="683"/>
      <c r="CL41" s="683"/>
      <c r="CM41" s="683"/>
      <c r="CN41" s="683"/>
      <c r="CO41" s="683"/>
      <c r="CP41" s="683"/>
      <c r="CQ41" s="684"/>
      <c r="CR41" s="667" t="s">
        <v>130</v>
      </c>
      <c r="CS41" s="701"/>
      <c r="CT41" s="701"/>
      <c r="CU41" s="701"/>
      <c r="CV41" s="701"/>
      <c r="CW41" s="701"/>
      <c r="CX41" s="701"/>
      <c r="CY41" s="702"/>
      <c r="CZ41" s="672" t="s">
        <v>130</v>
      </c>
      <c r="DA41" s="703"/>
      <c r="DB41" s="703"/>
      <c r="DC41" s="709"/>
      <c r="DD41" s="676" t="s">
        <v>130</v>
      </c>
      <c r="DE41" s="701"/>
      <c r="DF41" s="701"/>
      <c r="DG41" s="701"/>
      <c r="DH41" s="701"/>
      <c r="DI41" s="701"/>
      <c r="DJ41" s="701"/>
      <c r="DK41" s="702"/>
      <c r="DL41" s="758"/>
      <c r="DM41" s="759"/>
      <c r="DN41" s="759"/>
      <c r="DO41" s="759"/>
      <c r="DP41" s="759"/>
      <c r="DQ41" s="759"/>
      <c r="DR41" s="759"/>
      <c r="DS41" s="759"/>
      <c r="DT41" s="759"/>
      <c r="DU41" s="759"/>
      <c r="DV41" s="760"/>
      <c r="DW41" s="752"/>
      <c r="DX41" s="753"/>
      <c r="DY41" s="753"/>
      <c r="DZ41" s="753"/>
      <c r="EA41" s="753"/>
      <c r="EB41" s="753"/>
      <c r="EC41" s="754"/>
    </row>
    <row r="42" spans="2:133" ht="11.25" customHeight="1">
      <c r="B42" s="664" t="s">
        <v>604</v>
      </c>
      <c r="C42" s="665"/>
      <c r="D42" s="665"/>
      <c r="E42" s="665"/>
      <c r="F42" s="665"/>
      <c r="G42" s="665"/>
      <c r="H42" s="665"/>
      <c r="I42" s="665"/>
      <c r="J42" s="665"/>
      <c r="K42" s="665"/>
      <c r="L42" s="665"/>
      <c r="M42" s="665"/>
      <c r="N42" s="665"/>
      <c r="O42" s="665"/>
      <c r="P42" s="665"/>
      <c r="Q42" s="666"/>
      <c r="R42" s="667" t="s">
        <v>130</v>
      </c>
      <c r="S42" s="668"/>
      <c r="T42" s="668"/>
      <c r="U42" s="668"/>
      <c r="V42" s="668"/>
      <c r="W42" s="668"/>
      <c r="X42" s="668"/>
      <c r="Y42" s="669"/>
      <c r="Z42" s="670" t="s">
        <v>130</v>
      </c>
      <c r="AA42" s="670"/>
      <c r="AB42" s="670"/>
      <c r="AC42" s="670"/>
      <c r="AD42" s="671" t="s">
        <v>130</v>
      </c>
      <c r="AE42" s="671"/>
      <c r="AF42" s="671"/>
      <c r="AG42" s="671"/>
      <c r="AH42" s="671"/>
      <c r="AI42" s="671"/>
      <c r="AJ42" s="671"/>
      <c r="AK42" s="671"/>
      <c r="AL42" s="672" t="s">
        <v>599</v>
      </c>
      <c r="AM42" s="673"/>
      <c r="AN42" s="673"/>
      <c r="AO42" s="674"/>
      <c r="AQ42" s="755" t="s">
        <v>343</v>
      </c>
      <c r="AR42" s="756"/>
      <c r="AS42" s="756"/>
      <c r="AT42" s="756"/>
      <c r="AU42" s="756"/>
      <c r="AV42" s="756"/>
      <c r="AW42" s="756"/>
      <c r="AX42" s="756"/>
      <c r="AY42" s="757"/>
      <c r="AZ42" s="761">
        <v>1091003</v>
      </c>
      <c r="BA42" s="762"/>
      <c r="BB42" s="762"/>
      <c r="BC42" s="762"/>
      <c r="BD42" s="738"/>
      <c r="BE42" s="738"/>
      <c r="BF42" s="740"/>
      <c r="BG42" s="750"/>
      <c r="BH42" s="751"/>
      <c r="BI42" s="751"/>
      <c r="BJ42" s="751"/>
      <c r="BK42" s="751"/>
      <c r="BL42" s="366"/>
      <c r="BM42" s="693" t="s">
        <v>344</v>
      </c>
      <c r="BN42" s="693"/>
      <c r="BO42" s="693"/>
      <c r="BP42" s="693"/>
      <c r="BQ42" s="693"/>
      <c r="BR42" s="693"/>
      <c r="BS42" s="693"/>
      <c r="BT42" s="693"/>
      <c r="BU42" s="694"/>
      <c r="BV42" s="761">
        <v>373</v>
      </c>
      <c r="BW42" s="762"/>
      <c r="BX42" s="762"/>
      <c r="BY42" s="762"/>
      <c r="BZ42" s="762"/>
      <c r="CA42" s="762"/>
      <c r="CB42" s="774"/>
      <c r="CD42" s="664" t="s">
        <v>345</v>
      </c>
      <c r="CE42" s="665"/>
      <c r="CF42" s="665"/>
      <c r="CG42" s="665"/>
      <c r="CH42" s="665"/>
      <c r="CI42" s="665"/>
      <c r="CJ42" s="665"/>
      <c r="CK42" s="665"/>
      <c r="CL42" s="665"/>
      <c r="CM42" s="665"/>
      <c r="CN42" s="665"/>
      <c r="CO42" s="665"/>
      <c r="CP42" s="665"/>
      <c r="CQ42" s="666"/>
      <c r="CR42" s="667">
        <v>780748</v>
      </c>
      <c r="CS42" s="701"/>
      <c r="CT42" s="701"/>
      <c r="CU42" s="701"/>
      <c r="CV42" s="701"/>
      <c r="CW42" s="701"/>
      <c r="CX42" s="701"/>
      <c r="CY42" s="702"/>
      <c r="CZ42" s="672">
        <v>6.4</v>
      </c>
      <c r="DA42" s="703"/>
      <c r="DB42" s="703"/>
      <c r="DC42" s="709"/>
      <c r="DD42" s="676">
        <v>273046</v>
      </c>
      <c r="DE42" s="701"/>
      <c r="DF42" s="701"/>
      <c r="DG42" s="701"/>
      <c r="DH42" s="701"/>
      <c r="DI42" s="701"/>
      <c r="DJ42" s="701"/>
      <c r="DK42" s="702"/>
      <c r="DL42" s="758"/>
      <c r="DM42" s="759"/>
      <c r="DN42" s="759"/>
      <c r="DO42" s="759"/>
      <c r="DP42" s="759"/>
      <c r="DQ42" s="759"/>
      <c r="DR42" s="759"/>
      <c r="DS42" s="759"/>
      <c r="DT42" s="759"/>
      <c r="DU42" s="759"/>
      <c r="DV42" s="760"/>
      <c r="DW42" s="752"/>
      <c r="DX42" s="753"/>
      <c r="DY42" s="753"/>
      <c r="DZ42" s="753"/>
      <c r="EA42" s="753"/>
      <c r="EB42" s="753"/>
      <c r="EC42" s="754"/>
    </row>
    <row r="43" spans="2:133" ht="11.25" customHeight="1">
      <c r="B43" s="664" t="s">
        <v>346</v>
      </c>
      <c r="C43" s="665"/>
      <c r="D43" s="665"/>
      <c r="E43" s="665"/>
      <c r="F43" s="665"/>
      <c r="G43" s="665"/>
      <c r="H43" s="665"/>
      <c r="I43" s="665"/>
      <c r="J43" s="665"/>
      <c r="K43" s="665"/>
      <c r="L43" s="665"/>
      <c r="M43" s="665"/>
      <c r="N43" s="665"/>
      <c r="O43" s="665"/>
      <c r="P43" s="665"/>
      <c r="Q43" s="666"/>
      <c r="R43" s="667">
        <v>405421</v>
      </c>
      <c r="S43" s="668"/>
      <c r="T43" s="668"/>
      <c r="U43" s="668"/>
      <c r="V43" s="668"/>
      <c r="W43" s="668"/>
      <c r="X43" s="668"/>
      <c r="Y43" s="669"/>
      <c r="Z43" s="670">
        <v>3.2</v>
      </c>
      <c r="AA43" s="670"/>
      <c r="AB43" s="670"/>
      <c r="AC43" s="670"/>
      <c r="AD43" s="671" t="s">
        <v>130</v>
      </c>
      <c r="AE43" s="671"/>
      <c r="AF43" s="671"/>
      <c r="AG43" s="671"/>
      <c r="AH43" s="671"/>
      <c r="AI43" s="671"/>
      <c r="AJ43" s="671"/>
      <c r="AK43" s="671"/>
      <c r="AL43" s="672" t="s">
        <v>130</v>
      </c>
      <c r="AM43" s="673"/>
      <c r="AN43" s="673"/>
      <c r="AO43" s="674"/>
      <c r="BV43" s="220"/>
      <c r="BW43" s="220"/>
      <c r="BX43" s="220"/>
      <c r="BY43" s="220"/>
      <c r="BZ43" s="220"/>
      <c r="CA43" s="220"/>
      <c r="CB43" s="220"/>
      <c r="CD43" s="664" t="s">
        <v>347</v>
      </c>
      <c r="CE43" s="665"/>
      <c r="CF43" s="665"/>
      <c r="CG43" s="665"/>
      <c r="CH43" s="665"/>
      <c r="CI43" s="665"/>
      <c r="CJ43" s="665"/>
      <c r="CK43" s="665"/>
      <c r="CL43" s="665"/>
      <c r="CM43" s="665"/>
      <c r="CN43" s="665"/>
      <c r="CO43" s="665"/>
      <c r="CP43" s="665"/>
      <c r="CQ43" s="666"/>
      <c r="CR43" s="667">
        <v>14686</v>
      </c>
      <c r="CS43" s="701"/>
      <c r="CT43" s="701"/>
      <c r="CU43" s="701"/>
      <c r="CV43" s="701"/>
      <c r="CW43" s="701"/>
      <c r="CX43" s="701"/>
      <c r="CY43" s="702"/>
      <c r="CZ43" s="672">
        <v>0.1</v>
      </c>
      <c r="DA43" s="703"/>
      <c r="DB43" s="703"/>
      <c r="DC43" s="709"/>
      <c r="DD43" s="676">
        <v>14686</v>
      </c>
      <c r="DE43" s="701"/>
      <c r="DF43" s="701"/>
      <c r="DG43" s="701"/>
      <c r="DH43" s="701"/>
      <c r="DI43" s="701"/>
      <c r="DJ43" s="701"/>
      <c r="DK43" s="702"/>
      <c r="DL43" s="758"/>
      <c r="DM43" s="759"/>
      <c r="DN43" s="759"/>
      <c r="DO43" s="759"/>
      <c r="DP43" s="759"/>
      <c r="DQ43" s="759"/>
      <c r="DR43" s="759"/>
      <c r="DS43" s="759"/>
      <c r="DT43" s="759"/>
      <c r="DU43" s="759"/>
      <c r="DV43" s="760"/>
      <c r="DW43" s="752"/>
      <c r="DX43" s="753"/>
      <c r="DY43" s="753"/>
      <c r="DZ43" s="753"/>
      <c r="EA43" s="753"/>
      <c r="EB43" s="753"/>
      <c r="EC43" s="754"/>
    </row>
    <row r="44" spans="2:133" ht="11.25" customHeight="1">
      <c r="B44" s="711" t="s">
        <v>348</v>
      </c>
      <c r="C44" s="712"/>
      <c r="D44" s="712"/>
      <c r="E44" s="712"/>
      <c r="F44" s="712"/>
      <c r="G44" s="712"/>
      <c r="H44" s="712"/>
      <c r="I44" s="712"/>
      <c r="J44" s="712"/>
      <c r="K44" s="712"/>
      <c r="L44" s="712"/>
      <c r="M44" s="712"/>
      <c r="N44" s="712"/>
      <c r="O44" s="712"/>
      <c r="P44" s="712"/>
      <c r="Q44" s="713"/>
      <c r="R44" s="761">
        <v>12829386</v>
      </c>
      <c r="S44" s="762"/>
      <c r="T44" s="762"/>
      <c r="U44" s="762"/>
      <c r="V44" s="762"/>
      <c r="W44" s="762"/>
      <c r="X44" s="762"/>
      <c r="Y44" s="763"/>
      <c r="Z44" s="764">
        <v>100</v>
      </c>
      <c r="AA44" s="764"/>
      <c r="AB44" s="764"/>
      <c r="AC44" s="764"/>
      <c r="AD44" s="765">
        <v>6644289</v>
      </c>
      <c r="AE44" s="765"/>
      <c r="AF44" s="765"/>
      <c r="AG44" s="765"/>
      <c r="AH44" s="765"/>
      <c r="AI44" s="765"/>
      <c r="AJ44" s="765"/>
      <c r="AK44" s="765"/>
      <c r="AL44" s="766">
        <v>100</v>
      </c>
      <c r="AM44" s="739"/>
      <c r="AN44" s="739"/>
      <c r="AO44" s="767"/>
      <c r="CD44" s="768" t="s">
        <v>299</v>
      </c>
      <c r="CE44" s="769"/>
      <c r="CF44" s="664" t="s">
        <v>349</v>
      </c>
      <c r="CG44" s="665"/>
      <c r="CH44" s="665"/>
      <c r="CI44" s="665"/>
      <c r="CJ44" s="665"/>
      <c r="CK44" s="665"/>
      <c r="CL44" s="665"/>
      <c r="CM44" s="665"/>
      <c r="CN44" s="665"/>
      <c r="CO44" s="665"/>
      <c r="CP44" s="665"/>
      <c r="CQ44" s="666"/>
      <c r="CR44" s="667">
        <v>777997</v>
      </c>
      <c r="CS44" s="668"/>
      <c r="CT44" s="668"/>
      <c r="CU44" s="668"/>
      <c r="CV44" s="668"/>
      <c r="CW44" s="668"/>
      <c r="CX44" s="668"/>
      <c r="CY44" s="669"/>
      <c r="CZ44" s="672">
        <v>6.4</v>
      </c>
      <c r="DA44" s="673"/>
      <c r="DB44" s="673"/>
      <c r="DC44" s="685"/>
      <c r="DD44" s="676">
        <v>271938</v>
      </c>
      <c r="DE44" s="668"/>
      <c r="DF44" s="668"/>
      <c r="DG44" s="668"/>
      <c r="DH44" s="668"/>
      <c r="DI44" s="668"/>
      <c r="DJ44" s="668"/>
      <c r="DK44" s="669"/>
      <c r="DL44" s="758"/>
      <c r="DM44" s="759"/>
      <c r="DN44" s="759"/>
      <c r="DO44" s="759"/>
      <c r="DP44" s="759"/>
      <c r="DQ44" s="759"/>
      <c r="DR44" s="759"/>
      <c r="DS44" s="759"/>
      <c r="DT44" s="759"/>
      <c r="DU44" s="759"/>
      <c r="DV44" s="760"/>
      <c r="DW44" s="752"/>
      <c r="DX44" s="753"/>
      <c r="DY44" s="753"/>
      <c r="DZ44" s="753"/>
      <c r="EA44" s="753"/>
      <c r="EB44" s="753"/>
      <c r="EC44" s="754"/>
    </row>
    <row r="45" spans="2:133" ht="11.25" customHeight="1">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CD45" s="770"/>
      <c r="CE45" s="771"/>
      <c r="CF45" s="664" t="s">
        <v>350</v>
      </c>
      <c r="CG45" s="665"/>
      <c r="CH45" s="665"/>
      <c r="CI45" s="665"/>
      <c r="CJ45" s="665"/>
      <c r="CK45" s="665"/>
      <c r="CL45" s="665"/>
      <c r="CM45" s="665"/>
      <c r="CN45" s="665"/>
      <c r="CO45" s="665"/>
      <c r="CP45" s="665"/>
      <c r="CQ45" s="666"/>
      <c r="CR45" s="667">
        <v>208967</v>
      </c>
      <c r="CS45" s="701"/>
      <c r="CT45" s="701"/>
      <c r="CU45" s="701"/>
      <c r="CV45" s="701"/>
      <c r="CW45" s="701"/>
      <c r="CX45" s="701"/>
      <c r="CY45" s="702"/>
      <c r="CZ45" s="672">
        <v>1.7</v>
      </c>
      <c r="DA45" s="703"/>
      <c r="DB45" s="703"/>
      <c r="DC45" s="709"/>
      <c r="DD45" s="676">
        <v>15503</v>
      </c>
      <c r="DE45" s="701"/>
      <c r="DF45" s="701"/>
      <c r="DG45" s="701"/>
      <c r="DH45" s="701"/>
      <c r="DI45" s="701"/>
      <c r="DJ45" s="701"/>
      <c r="DK45" s="702"/>
      <c r="DL45" s="758"/>
      <c r="DM45" s="759"/>
      <c r="DN45" s="759"/>
      <c r="DO45" s="759"/>
      <c r="DP45" s="759"/>
      <c r="DQ45" s="759"/>
      <c r="DR45" s="759"/>
      <c r="DS45" s="759"/>
      <c r="DT45" s="759"/>
      <c r="DU45" s="759"/>
      <c r="DV45" s="760"/>
      <c r="DW45" s="752"/>
      <c r="DX45" s="753"/>
      <c r="DY45" s="753"/>
      <c r="DZ45" s="753"/>
      <c r="EA45" s="753"/>
      <c r="EB45" s="753"/>
      <c r="EC45" s="754"/>
    </row>
    <row r="46" spans="2:133" ht="11.25" customHeight="1">
      <c r="B46" s="222" t="s">
        <v>351</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CD46" s="770"/>
      <c r="CE46" s="771"/>
      <c r="CF46" s="664" t="s">
        <v>605</v>
      </c>
      <c r="CG46" s="665"/>
      <c r="CH46" s="665"/>
      <c r="CI46" s="665"/>
      <c r="CJ46" s="665"/>
      <c r="CK46" s="665"/>
      <c r="CL46" s="665"/>
      <c r="CM46" s="665"/>
      <c r="CN46" s="665"/>
      <c r="CO46" s="665"/>
      <c r="CP46" s="665"/>
      <c r="CQ46" s="666"/>
      <c r="CR46" s="667">
        <v>543670</v>
      </c>
      <c r="CS46" s="668"/>
      <c r="CT46" s="668"/>
      <c r="CU46" s="668"/>
      <c r="CV46" s="668"/>
      <c r="CW46" s="668"/>
      <c r="CX46" s="668"/>
      <c r="CY46" s="669"/>
      <c r="CZ46" s="672">
        <v>4.5</v>
      </c>
      <c r="DA46" s="673"/>
      <c r="DB46" s="673"/>
      <c r="DC46" s="685"/>
      <c r="DD46" s="676">
        <v>253875</v>
      </c>
      <c r="DE46" s="668"/>
      <c r="DF46" s="668"/>
      <c r="DG46" s="668"/>
      <c r="DH46" s="668"/>
      <c r="DI46" s="668"/>
      <c r="DJ46" s="668"/>
      <c r="DK46" s="669"/>
      <c r="DL46" s="758"/>
      <c r="DM46" s="759"/>
      <c r="DN46" s="759"/>
      <c r="DO46" s="759"/>
      <c r="DP46" s="759"/>
      <c r="DQ46" s="759"/>
      <c r="DR46" s="759"/>
      <c r="DS46" s="759"/>
      <c r="DT46" s="759"/>
      <c r="DU46" s="759"/>
      <c r="DV46" s="760"/>
      <c r="DW46" s="752"/>
      <c r="DX46" s="753"/>
      <c r="DY46" s="753"/>
      <c r="DZ46" s="753"/>
      <c r="EA46" s="753"/>
      <c r="EB46" s="753"/>
      <c r="EC46" s="754"/>
    </row>
    <row r="47" spans="2:133" ht="11.25" customHeight="1">
      <c r="B47" s="786" t="s">
        <v>352</v>
      </c>
      <c r="C47" s="786"/>
      <c r="D47" s="786"/>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c r="AI47" s="786"/>
      <c r="AJ47" s="786"/>
      <c r="AK47" s="786"/>
      <c r="AL47" s="786"/>
      <c r="AM47" s="786"/>
      <c r="AN47" s="786"/>
      <c r="AO47" s="786"/>
      <c r="AP47" s="786"/>
      <c r="AQ47" s="786"/>
      <c r="AR47" s="786"/>
      <c r="AS47" s="786"/>
      <c r="AT47" s="786"/>
      <c r="AU47" s="786"/>
      <c r="AV47" s="786"/>
      <c r="AW47" s="786"/>
      <c r="AX47" s="786"/>
      <c r="AY47" s="786"/>
      <c r="AZ47" s="786"/>
      <c r="BA47" s="786"/>
      <c r="BB47" s="786"/>
      <c r="BC47" s="786"/>
      <c r="BD47" s="786"/>
      <c r="BE47" s="786"/>
      <c r="BF47" s="786"/>
      <c r="BG47" s="786"/>
      <c r="BH47" s="786"/>
      <c r="BI47" s="786"/>
      <c r="BJ47" s="786"/>
      <c r="BK47" s="786"/>
      <c r="BL47" s="786"/>
      <c r="BM47" s="786"/>
      <c r="BN47" s="786"/>
      <c r="BO47" s="786"/>
      <c r="BP47" s="786"/>
      <c r="BQ47" s="786"/>
      <c r="BR47" s="786"/>
      <c r="BS47" s="786"/>
      <c r="BT47" s="786"/>
      <c r="BU47" s="786"/>
      <c r="BV47" s="786"/>
      <c r="BW47" s="786"/>
      <c r="BX47" s="786"/>
      <c r="BY47" s="786"/>
      <c r="BZ47" s="786"/>
      <c r="CA47" s="786"/>
      <c r="CB47" s="786"/>
      <c r="CD47" s="770"/>
      <c r="CE47" s="771"/>
      <c r="CF47" s="664" t="s">
        <v>353</v>
      </c>
      <c r="CG47" s="665"/>
      <c r="CH47" s="665"/>
      <c r="CI47" s="665"/>
      <c r="CJ47" s="665"/>
      <c r="CK47" s="665"/>
      <c r="CL47" s="665"/>
      <c r="CM47" s="665"/>
      <c r="CN47" s="665"/>
      <c r="CO47" s="665"/>
      <c r="CP47" s="665"/>
      <c r="CQ47" s="666"/>
      <c r="CR47" s="667">
        <v>2751</v>
      </c>
      <c r="CS47" s="701"/>
      <c r="CT47" s="701"/>
      <c r="CU47" s="701"/>
      <c r="CV47" s="701"/>
      <c r="CW47" s="701"/>
      <c r="CX47" s="701"/>
      <c r="CY47" s="702"/>
      <c r="CZ47" s="672">
        <v>0</v>
      </c>
      <c r="DA47" s="703"/>
      <c r="DB47" s="703"/>
      <c r="DC47" s="709"/>
      <c r="DD47" s="676">
        <v>1108</v>
      </c>
      <c r="DE47" s="701"/>
      <c r="DF47" s="701"/>
      <c r="DG47" s="701"/>
      <c r="DH47" s="701"/>
      <c r="DI47" s="701"/>
      <c r="DJ47" s="701"/>
      <c r="DK47" s="702"/>
      <c r="DL47" s="758"/>
      <c r="DM47" s="759"/>
      <c r="DN47" s="759"/>
      <c r="DO47" s="759"/>
      <c r="DP47" s="759"/>
      <c r="DQ47" s="759"/>
      <c r="DR47" s="759"/>
      <c r="DS47" s="759"/>
      <c r="DT47" s="759"/>
      <c r="DU47" s="759"/>
      <c r="DV47" s="760"/>
      <c r="DW47" s="752"/>
      <c r="DX47" s="753"/>
      <c r="DY47" s="753"/>
      <c r="DZ47" s="753"/>
      <c r="EA47" s="753"/>
      <c r="EB47" s="753"/>
      <c r="EC47" s="754"/>
    </row>
    <row r="48" spans="2:133">
      <c r="B48" s="785" t="s">
        <v>354</v>
      </c>
      <c r="C48" s="785"/>
      <c r="D48" s="785"/>
      <c r="E48" s="785"/>
      <c r="F48" s="785"/>
      <c r="G48" s="785"/>
      <c r="H48" s="785"/>
      <c r="I48" s="785"/>
      <c r="J48" s="785"/>
      <c r="K48" s="785"/>
      <c r="L48" s="785"/>
      <c r="M48" s="785"/>
      <c r="N48" s="785"/>
      <c r="O48" s="785"/>
      <c r="P48" s="785"/>
      <c r="Q48" s="785"/>
      <c r="R48" s="785"/>
      <c r="S48" s="785"/>
      <c r="T48" s="785"/>
      <c r="U48" s="785"/>
      <c r="V48" s="785"/>
      <c r="W48" s="785"/>
      <c r="X48" s="785"/>
      <c r="Y48" s="785"/>
      <c r="Z48" s="785"/>
      <c r="AA48" s="785"/>
      <c r="AB48" s="785"/>
      <c r="AC48" s="785"/>
      <c r="AD48" s="785"/>
      <c r="AE48" s="785"/>
      <c r="AF48" s="785"/>
      <c r="AG48" s="785"/>
      <c r="AH48" s="785"/>
      <c r="AI48" s="785"/>
      <c r="AJ48" s="785"/>
      <c r="AK48" s="785"/>
      <c r="AL48" s="785"/>
      <c r="AM48" s="785"/>
      <c r="AN48" s="785"/>
      <c r="AO48" s="785"/>
      <c r="AP48" s="785"/>
      <c r="AQ48" s="785"/>
      <c r="AR48" s="785"/>
      <c r="AS48" s="785"/>
      <c r="AT48" s="785"/>
      <c r="AU48" s="785"/>
      <c r="AV48" s="785"/>
      <c r="AW48" s="785"/>
      <c r="AX48" s="785"/>
      <c r="AY48" s="785"/>
      <c r="AZ48" s="785"/>
      <c r="BA48" s="785"/>
      <c r="BB48" s="785"/>
      <c r="BC48" s="785"/>
      <c r="BD48" s="785"/>
      <c r="BE48" s="785"/>
      <c r="BF48" s="785"/>
      <c r="BG48" s="785"/>
      <c r="BH48" s="785"/>
      <c r="BI48" s="785"/>
      <c r="BJ48" s="785"/>
      <c r="BK48" s="785"/>
      <c r="BL48" s="785"/>
      <c r="BM48" s="785"/>
      <c r="BN48" s="785"/>
      <c r="BO48" s="785"/>
      <c r="BP48" s="785"/>
      <c r="BQ48" s="785"/>
      <c r="BR48" s="785"/>
      <c r="BS48" s="785"/>
      <c r="BT48" s="785"/>
      <c r="BU48" s="785"/>
      <c r="BV48" s="785"/>
      <c r="BW48" s="785"/>
      <c r="BX48" s="785"/>
      <c r="BY48" s="785"/>
      <c r="BZ48" s="785"/>
      <c r="CA48" s="785"/>
      <c r="CB48" s="785"/>
      <c r="CD48" s="772"/>
      <c r="CE48" s="773"/>
      <c r="CF48" s="664" t="s">
        <v>355</v>
      </c>
      <c r="CG48" s="665"/>
      <c r="CH48" s="665"/>
      <c r="CI48" s="665"/>
      <c r="CJ48" s="665"/>
      <c r="CK48" s="665"/>
      <c r="CL48" s="665"/>
      <c r="CM48" s="665"/>
      <c r="CN48" s="665"/>
      <c r="CO48" s="665"/>
      <c r="CP48" s="665"/>
      <c r="CQ48" s="666"/>
      <c r="CR48" s="667" t="s">
        <v>130</v>
      </c>
      <c r="CS48" s="668"/>
      <c r="CT48" s="668"/>
      <c r="CU48" s="668"/>
      <c r="CV48" s="668"/>
      <c r="CW48" s="668"/>
      <c r="CX48" s="668"/>
      <c r="CY48" s="669"/>
      <c r="CZ48" s="672" t="s">
        <v>130</v>
      </c>
      <c r="DA48" s="673"/>
      <c r="DB48" s="673"/>
      <c r="DC48" s="685"/>
      <c r="DD48" s="676" t="s">
        <v>130</v>
      </c>
      <c r="DE48" s="668"/>
      <c r="DF48" s="668"/>
      <c r="DG48" s="668"/>
      <c r="DH48" s="668"/>
      <c r="DI48" s="668"/>
      <c r="DJ48" s="668"/>
      <c r="DK48" s="669"/>
      <c r="DL48" s="758"/>
      <c r="DM48" s="759"/>
      <c r="DN48" s="759"/>
      <c r="DO48" s="759"/>
      <c r="DP48" s="759"/>
      <c r="DQ48" s="759"/>
      <c r="DR48" s="759"/>
      <c r="DS48" s="759"/>
      <c r="DT48" s="759"/>
      <c r="DU48" s="759"/>
      <c r="DV48" s="760"/>
      <c r="DW48" s="752"/>
      <c r="DX48" s="753"/>
      <c r="DY48" s="753"/>
      <c r="DZ48" s="753"/>
      <c r="EA48" s="753"/>
      <c r="EB48" s="753"/>
      <c r="EC48" s="754"/>
    </row>
    <row r="49" spans="2:133" ht="11.25" customHeight="1">
      <c r="B49" s="368"/>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CD49" s="711" t="s">
        <v>356</v>
      </c>
      <c r="CE49" s="712"/>
      <c r="CF49" s="712"/>
      <c r="CG49" s="712"/>
      <c r="CH49" s="712"/>
      <c r="CI49" s="712"/>
      <c r="CJ49" s="712"/>
      <c r="CK49" s="712"/>
      <c r="CL49" s="712"/>
      <c r="CM49" s="712"/>
      <c r="CN49" s="712"/>
      <c r="CO49" s="712"/>
      <c r="CP49" s="712"/>
      <c r="CQ49" s="713"/>
      <c r="CR49" s="761">
        <v>12159384</v>
      </c>
      <c r="CS49" s="738"/>
      <c r="CT49" s="738"/>
      <c r="CU49" s="738"/>
      <c r="CV49" s="738"/>
      <c r="CW49" s="738"/>
      <c r="CX49" s="738"/>
      <c r="CY49" s="775"/>
      <c r="CZ49" s="766">
        <v>100</v>
      </c>
      <c r="DA49" s="776"/>
      <c r="DB49" s="776"/>
      <c r="DC49" s="777"/>
      <c r="DD49" s="778">
        <v>7536310</v>
      </c>
      <c r="DE49" s="738"/>
      <c r="DF49" s="738"/>
      <c r="DG49" s="738"/>
      <c r="DH49" s="738"/>
      <c r="DI49" s="738"/>
      <c r="DJ49" s="738"/>
      <c r="DK49" s="775"/>
      <c r="DL49" s="779"/>
      <c r="DM49" s="780"/>
      <c r="DN49" s="780"/>
      <c r="DO49" s="780"/>
      <c r="DP49" s="780"/>
      <c r="DQ49" s="780"/>
      <c r="DR49" s="780"/>
      <c r="DS49" s="780"/>
      <c r="DT49" s="780"/>
      <c r="DU49" s="780"/>
      <c r="DV49" s="781"/>
      <c r="DW49" s="782"/>
      <c r="DX49" s="783"/>
      <c r="DY49" s="783"/>
      <c r="DZ49" s="783"/>
      <c r="EA49" s="783"/>
      <c r="EB49" s="783"/>
      <c r="EC49" s="784"/>
    </row>
    <row r="50" spans="2:133" hidden="1">
      <c r="B50" s="367"/>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row>
  </sheetData>
  <sheetProtection algorithmName="SHA-512" hashValue="afNgwSzQKJVS8tmz5KVR+Bwydo4b3KZLaHqvkSY/T5lcwV4WK96IkxmQ5YtF7heT5aV0jV2rhzWaklWH+9YWUw==" saltValue="Cgh6rLGZiln6Cypqr74gg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Q103" sqref="BQ103:DZ103"/>
    </sheetView>
  </sheetViews>
  <sheetFormatPr defaultColWidth="0" defaultRowHeight="13.5" zeroHeight="1"/>
  <cols>
    <col min="1" max="130" width="2.75" style="228" customWidth="1"/>
    <col min="131" max="131" width="1.625" style="228" customWidth="1"/>
    <col min="132" max="16384" width="9" style="228" hidden="1"/>
  </cols>
  <sheetData>
    <row r="1" spans="1:131" ht="11.25" customHeight="1" thickBot="1">
      <c r="A1" s="224"/>
      <c r="B1" s="224"/>
      <c r="C1" s="224"/>
      <c r="D1" s="224"/>
      <c r="E1" s="224"/>
      <c r="F1" s="224"/>
      <c r="G1" s="224"/>
      <c r="H1" s="224"/>
      <c r="I1" s="224"/>
      <c r="J1" s="224"/>
      <c r="K1" s="224"/>
      <c r="L1" s="224"/>
      <c r="M1" s="224"/>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6"/>
      <c r="DR1" s="226"/>
      <c r="DS1" s="226"/>
      <c r="DT1" s="226"/>
      <c r="DU1" s="226"/>
      <c r="DV1" s="226"/>
      <c r="DW1" s="226"/>
      <c r="DX1" s="226"/>
      <c r="DY1" s="226"/>
      <c r="DZ1" s="226"/>
      <c r="EA1" s="227"/>
    </row>
    <row r="2" spans="1:131" ht="26.25" customHeight="1" thickBot="1">
      <c r="A2" s="1156" t="s">
        <v>357</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6"/>
      <c r="AL2" s="1156"/>
      <c r="AM2" s="1156"/>
      <c r="AN2" s="1156"/>
      <c r="AO2" s="1156"/>
      <c r="AP2" s="1156"/>
      <c r="AQ2" s="1156"/>
      <c r="AR2" s="1156"/>
      <c r="AS2" s="1156"/>
      <c r="AT2" s="1156"/>
      <c r="AU2" s="1156"/>
      <c r="AV2" s="1156"/>
      <c r="AW2" s="1156"/>
      <c r="AX2" s="1156"/>
      <c r="AY2" s="1156"/>
      <c r="AZ2" s="1156"/>
      <c r="BA2" s="1156"/>
      <c r="BB2" s="1156"/>
      <c r="BC2" s="1156"/>
      <c r="BD2" s="1156"/>
      <c r="BE2" s="1156"/>
      <c r="BF2" s="1156"/>
      <c r="BG2" s="1156"/>
      <c r="BH2" s="1156"/>
      <c r="BI2" s="1156"/>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1157" t="s">
        <v>358</v>
      </c>
      <c r="DK2" s="1158"/>
      <c r="DL2" s="1158"/>
      <c r="DM2" s="1158"/>
      <c r="DN2" s="1158"/>
      <c r="DO2" s="1159"/>
      <c r="DP2" s="225"/>
      <c r="DQ2" s="1157" t="s">
        <v>359</v>
      </c>
      <c r="DR2" s="1158"/>
      <c r="DS2" s="1158"/>
      <c r="DT2" s="1158"/>
      <c r="DU2" s="1158"/>
      <c r="DV2" s="1158"/>
      <c r="DW2" s="1158"/>
      <c r="DX2" s="1158"/>
      <c r="DY2" s="1158"/>
      <c r="DZ2" s="1159"/>
      <c r="EA2" s="227"/>
    </row>
    <row r="3" spans="1:131" ht="11.25" customHeight="1">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7"/>
    </row>
    <row r="4" spans="1:131" s="232" customFormat="1" ht="26.25" customHeight="1" thickBot="1">
      <c r="A4" s="1125" t="s">
        <v>360</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29"/>
      <c r="BA4" s="229"/>
      <c r="BB4" s="229"/>
      <c r="BC4" s="229"/>
      <c r="BD4" s="229"/>
      <c r="BE4" s="230"/>
      <c r="BF4" s="230"/>
      <c r="BG4" s="230"/>
      <c r="BH4" s="230"/>
      <c r="BI4" s="230"/>
      <c r="BJ4" s="230"/>
      <c r="BK4" s="230"/>
      <c r="BL4" s="230"/>
      <c r="BM4" s="230"/>
      <c r="BN4" s="230"/>
      <c r="BO4" s="230"/>
      <c r="BP4" s="230"/>
      <c r="BQ4" s="796" t="s">
        <v>361</v>
      </c>
      <c r="BR4" s="796"/>
      <c r="BS4" s="796"/>
      <c r="BT4" s="796"/>
      <c r="BU4" s="796"/>
      <c r="BV4" s="796"/>
      <c r="BW4" s="796"/>
      <c r="BX4" s="796"/>
      <c r="BY4" s="796"/>
      <c r="BZ4" s="796"/>
      <c r="CA4" s="796"/>
      <c r="CB4" s="796"/>
      <c r="CC4" s="796"/>
      <c r="CD4" s="796"/>
      <c r="CE4" s="796"/>
      <c r="CF4" s="796"/>
      <c r="CG4" s="796"/>
      <c r="CH4" s="796"/>
      <c r="CI4" s="796"/>
      <c r="CJ4" s="796"/>
      <c r="CK4" s="796"/>
      <c r="CL4" s="796"/>
      <c r="CM4" s="796"/>
      <c r="CN4" s="796"/>
      <c r="CO4" s="796"/>
      <c r="CP4" s="796"/>
      <c r="CQ4" s="796"/>
      <c r="CR4" s="796"/>
      <c r="CS4" s="796"/>
      <c r="CT4" s="796"/>
      <c r="CU4" s="796"/>
      <c r="CV4" s="796"/>
      <c r="CW4" s="796"/>
      <c r="CX4" s="796"/>
      <c r="CY4" s="796"/>
      <c r="CZ4" s="796"/>
      <c r="DA4" s="796"/>
      <c r="DB4" s="796"/>
      <c r="DC4" s="796"/>
      <c r="DD4" s="796"/>
      <c r="DE4" s="796"/>
      <c r="DF4" s="796"/>
      <c r="DG4" s="796"/>
      <c r="DH4" s="796"/>
      <c r="DI4" s="796"/>
      <c r="DJ4" s="796"/>
      <c r="DK4" s="796"/>
      <c r="DL4" s="796"/>
      <c r="DM4" s="796"/>
      <c r="DN4" s="796"/>
      <c r="DO4" s="796"/>
      <c r="DP4" s="796"/>
      <c r="DQ4" s="796"/>
      <c r="DR4" s="796"/>
      <c r="DS4" s="796"/>
      <c r="DT4" s="796"/>
      <c r="DU4" s="796"/>
      <c r="DV4" s="796"/>
      <c r="DW4" s="796"/>
      <c r="DX4" s="796"/>
      <c r="DY4" s="796"/>
      <c r="DZ4" s="796"/>
      <c r="EA4" s="231"/>
    </row>
    <row r="5" spans="1:131" s="232" customFormat="1" ht="26.25" customHeight="1">
      <c r="A5" s="1061" t="s">
        <v>362</v>
      </c>
      <c r="B5" s="1062"/>
      <c r="C5" s="1062"/>
      <c r="D5" s="1062"/>
      <c r="E5" s="1062"/>
      <c r="F5" s="1062"/>
      <c r="G5" s="1062"/>
      <c r="H5" s="1062"/>
      <c r="I5" s="1062"/>
      <c r="J5" s="1062"/>
      <c r="K5" s="1062"/>
      <c r="L5" s="1062"/>
      <c r="M5" s="1062"/>
      <c r="N5" s="1062"/>
      <c r="O5" s="1062"/>
      <c r="P5" s="1063"/>
      <c r="Q5" s="1067" t="s">
        <v>363</v>
      </c>
      <c r="R5" s="1068"/>
      <c r="S5" s="1068"/>
      <c r="T5" s="1068"/>
      <c r="U5" s="1069"/>
      <c r="V5" s="1067" t="s">
        <v>364</v>
      </c>
      <c r="W5" s="1068"/>
      <c r="X5" s="1068"/>
      <c r="Y5" s="1068"/>
      <c r="Z5" s="1069"/>
      <c r="AA5" s="1067" t="s">
        <v>365</v>
      </c>
      <c r="AB5" s="1068"/>
      <c r="AC5" s="1068"/>
      <c r="AD5" s="1068"/>
      <c r="AE5" s="1068"/>
      <c r="AF5" s="1160" t="s">
        <v>366</v>
      </c>
      <c r="AG5" s="1068"/>
      <c r="AH5" s="1068"/>
      <c r="AI5" s="1068"/>
      <c r="AJ5" s="1081"/>
      <c r="AK5" s="1068" t="s">
        <v>367</v>
      </c>
      <c r="AL5" s="1068"/>
      <c r="AM5" s="1068"/>
      <c r="AN5" s="1068"/>
      <c r="AO5" s="1069"/>
      <c r="AP5" s="1067" t="s">
        <v>368</v>
      </c>
      <c r="AQ5" s="1068"/>
      <c r="AR5" s="1068"/>
      <c r="AS5" s="1068"/>
      <c r="AT5" s="1069"/>
      <c r="AU5" s="1067" t="s">
        <v>369</v>
      </c>
      <c r="AV5" s="1068"/>
      <c r="AW5" s="1068"/>
      <c r="AX5" s="1068"/>
      <c r="AY5" s="1081"/>
      <c r="AZ5" s="229"/>
      <c r="BA5" s="229"/>
      <c r="BB5" s="229"/>
      <c r="BC5" s="229"/>
      <c r="BD5" s="229"/>
      <c r="BE5" s="230"/>
      <c r="BF5" s="230"/>
      <c r="BG5" s="230"/>
      <c r="BH5" s="230"/>
      <c r="BI5" s="230"/>
      <c r="BJ5" s="230"/>
      <c r="BK5" s="230"/>
      <c r="BL5" s="230"/>
      <c r="BM5" s="230"/>
      <c r="BN5" s="230"/>
      <c r="BO5" s="230"/>
      <c r="BP5" s="230"/>
      <c r="BQ5" s="1061" t="s">
        <v>370</v>
      </c>
      <c r="BR5" s="1062"/>
      <c r="BS5" s="1062"/>
      <c r="BT5" s="1062"/>
      <c r="BU5" s="1062"/>
      <c r="BV5" s="1062"/>
      <c r="BW5" s="1062"/>
      <c r="BX5" s="1062"/>
      <c r="BY5" s="1062"/>
      <c r="BZ5" s="1062"/>
      <c r="CA5" s="1062"/>
      <c r="CB5" s="1062"/>
      <c r="CC5" s="1062"/>
      <c r="CD5" s="1062"/>
      <c r="CE5" s="1062"/>
      <c r="CF5" s="1062"/>
      <c r="CG5" s="1063"/>
      <c r="CH5" s="1067" t="s">
        <v>371</v>
      </c>
      <c r="CI5" s="1068"/>
      <c r="CJ5" s="1068"/>
      <c r="CK5" s="1068"/>
      <c r="CL5" s="1069"/>
      <c r="CM5" s="1067" t="s">
        <v>372</v>
      </c>
      <c r="CN5" s="1068"/>
      <c r="CO5" s="1068"/>
      <c r="CP5" s="1068"/>
      <c r="CQ5" s="1069"/>
      <c r="CR5" s="1067" t="s">
        <v>373</v>
      </c>
      <c r="CS5" s="1068"/>
      <c r="CT5" s="1068"/>
      <c r="CU5" s="1068"/>
      <c r="CV5" s="1069"/>
      <c r="CW5" s="1067" t="s">
        <v>374</v>
      </c>
      <c r="CX5" s="1068"/>
      <c r="CY5" s="1068"/>
      <c r="CZ5" s="1068"/>
      <c r="DA5" s="1069"/>
      <c r="DB5" s="1067" t="s">
        <v>375</v>
      </c>
      <c r="DC5" s="1068"/>
      <c r="DD5" s="1068"/>
      <c r="DE5" s="1068"/>
      <c r="DF5" s="1069"/>
      <c r="DG5" s="1150" t="s">
        <v>376</v>
      </c>
      <c r="DH5" s="1151"/>
      <c r="DI5" s="1151"/>
      <c r="DJ5" s="1151"/>
      <c r="DK5" s="1152"/>
      <c r="DL5" s="1150" t="s">
        <v>377</v>
      </c>
      <c r="DM5" s="1151"/>
      <c r="DN5" s="1151"/>
      <c r="DO5" s="1151"/>
      <c r="DP5" s="1152"/>
      <c r="DQ5" s="1067" t="s">
        <v>378</v>
      </c>
      <c r="DR5" s="1068"/>
      <c r="DS5" s="1068"/>
      <c r="DT5" s="1068"/>
      <c r="DU5" s="1069"/>
      <c r="DV5" s="1067" t="s">
        <v>369</v>
      </c>
      <c r="DW5" s="1068"/>
      <c r="DX5" s="1068"/>
      <c r="DY5" s="1068"/>
      <c r="DZ5" s="1081"/>
      <c r="EA5" s="231"/>
    </row>
    <row r="6" spans="1:131" s="232" customFormat="1" ht="26.25" customHeight="1" thickBot="1">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61"/>
      <c r="AG6" s="1071"/>
      <c r="AH6" s="1071"/>
      <c r="AI6" s="1071"/>
      <c r="AJ6" s="1082"/>
      <c r="AK6" s="1071"/>
      <c r="AL6" s="1071"/>
      <c r="AM6" s="1071"/>
      <c r="AN6" s="1071"/>
      <c r="AO6" s="1072"/>
      <c r="AP6" s="1070"/>
      <c r="AQ6" s="1071"/>
      <c r="AR6" s="1071"/>
      <c r="AS6" s="1071"/>
      <c r="AT6" s="1072"/>
      <c r="AU6" s="1070"/>
      <c r="AV6" s="1071"/>
      <c r="AW6" s="1071"/>
      <c r="AX6" s="1071"/>
      <c r="AY6" s="1082"/>
      <c r="AZ6" s="229"/>
      <c r="BA6" s="229"/>
      <c r="BB6" s="229"/>
      <c r="BC6" s="229"/>
      <c r="BD6" s="229"/>
      <c r="BE6" s="230"/>
      <c r="BF6" s="230"/>
      <c r="BG6" s="230"/>
      <c r="BH6" s="230"/>
      <c r="BI6" s="230"/>
      <c r="BJ6" s="230"/>
      <c r="BK6" s="230"/>
      <c r="BL6" s="230"/>
      <c r="BM6" s="230"/>
      <c r="BN6" s="230"/>
      <c r="BO6" s="230"/>
      <c r="BP6" s="230"/>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3"/>
      <c r="DH6" s="1154"/>
      <c r="DI6" s="1154"/>
      <c r="DJ6" s="1154"/>
      <c r="DK6" s="1155"/>
      <c r="DL6" s="1153"/>
      <c r="DM6" s="1154"/>
      <c r="DN6" s="1154"/>
      <c r="DO6" s="1154"/>
      <c r="DP6" s="1155"/>
      <c r="DQ6" s="1070"/>
      <c r="DR6" s="1071"/>
      <c r="DS6" s="1071"/>
      <c r="DT6" s="1071"/>
      <c r="DU6" s="1072"/>
      <c r="DV6" s="1070"/>
      <c r="DW6" s="1071"/>
      <c r="DX6" s="1071"/>
      <c r="DY6" s="1071"/>
      <c r="DZ6" s="1082"/>
      <c r="EA6" s="231"/>
    </row>
    <row r="7" spans="1:131" s="232" customFormat="1" ht="26.25" customHeight="1" thickTop="1">
      <c r="A7" s="233">
        <v>1</v>
      </c>
      <c r="B7" s="1113" t="s">
        <v>379</v>
      </c>
      <c r="C7" s="1114"/>
      <c r="D7" s="1114"/>
      <c r="E7" s="1114"/>
      <c r="F7" s="1114"/>
      <c r="G7" s="1114"/>
      <c r="H7" s="1114"/>
      <c r="I7" s="1114"/>
      <c r="J7" s="1114"/>
      <c r="K7" s="1114"/>
      <c r="L7" s="1114"/>
      <c r="M7" s="1114"/>
      <c r="N7" s="1114"/>
      <c r="O7" s="1114"/>
      <c r="P7" s="1115"/>
      <c r="Q7" s="1168">
        <v>12829</v>
      </c>
      <c r="R7" s="1169"/>
      <c r="S7" s="1169"/>
      <c r="T7" s="1169"/>
      <c r="U7" s="1169"/>
      <c r="V7" s="1169">
        <v>12159</v>
      </c>
      <c r="W7" s="1169"/>
      <c r="X7" s="1169"/>
      <c r="Y7" s="1169"/>
      <c r="Z7" s="1169"/>
      <c r="AA7" s="1169">
        <v>670</v>
      </c>
      <c r="AB7" s="1169"/>
      <c r="AC7" s="1169"/>
      <c r="AD7" s="1169"/>
      <c r="AE7" s="1170"/>
      <c r="AF7" s="1171">
        <v>670</v>
      </c>
      <c r="AG7" s="1172"/>
      <c r="AH7" s="1172"/>
      <c r="AI7" s="1172"/>
      <c r="AJ7" s="1173"/>
      <c r="AK7" s="1174">
        <v>126</v>
      </c>
      <c r="AL7" s="1175"/>
      <c r="AM7" s="1175"/>
      <c r="AN7" s="1175"/>
      <c r="AO7" s="1175"/>
      <c r="AP7" s="1175">
        <v>8291</v>
      </c>
      <c r="AQ7" s="1175"/>
      <c r="AR7" s="1175"/>
      <c r="AS7" s="1175"/>
      <c r="AT7" s="1175"/>
      <c r="AU7" s="1176"/>
      <c r="AV7" s="1176"/>
      <c r="AW7" s="1176"/>
      <c r="AX7" s="1176"/>
      <c r="AY7" s="1177"/>
      <c r="AZ7" s="229"/>
      <c r="BA7" s="229"/>
      <c r="BB7" s="229"/>
      <c r="BC7" s="229"/>
      <c r="BD7" s="229"/>
      <c r="BE7" s="230"/>
      <c r="BF7" s="230"/>
      <c r="BG7" s="230"/>
      <c r="BH7" s="230"/>
      <c r="BI7" s="230"/>
      <c r="BJ7" s="230"/>
      <c r="BK7" s="230"/>
      <c r="BL7" s="230"/>
      <c r="BM7" s="230"/>
      <c r="BN7" s="230"/>
      <c r="BO7" s="230"/>
      <c r="BP7" s="230"/>
      <c r="BQ7" s="233">
        <v>1</v>
      </c>
      <c r="BR7" s="234"/>
      <c r="BS7" s="1165" t="s">
        <v>574</v>
      </c>
      <c r="BT7" s="1166"/>
      <c r="BU7" s="1166"/>
      <c r="BV7" s="1166"/>
      <c r="BW7" s="1166"/>
      <c r="BX7" s="1166"/>
      <c r="BY7" s="1166"/>
      <c r="BZ7" s="1166"/>
      <c r="CA7" s="1166"/>
      <c r="CB7" s="1166"/>
      <c r="CC7" s="1166"/>
      <c r="CD7" s="1166"/>
      <c r="CE7" s="1166"/>
      <c r="CF7" s="1166"/>
      <c r="CG7" s="1178"/>
      <c r="CH7" s="1162">
        <v>0</v>
      </c>
      <c r="CI7" s="1163"/>
      <c r="CJ7" s="1163"/>
      <c r="CK7" s="1163"/>
      <c r="CL7" s="1164"/>
      <c r="CM7" s="1162">
        <v>101</v>
      </c>
      <c r="CN7" s="1163"/>
      <c r="CO7" s="1163"/>
      <c r="CP7" s="1163"/>
      <c r="CQ7" s="1164"/>
      <c r="CR7" s="1162">
        <v>10</v>
      </c>
      <c r="CS7" s="1163"/>
      <c r="CT7" s="1163"/>
      <c r="CU7" s="1163"/>
      <c r="CV7" s="1164"/>
      <c r="CW7" s="1162" t="s">
        <v>581</v>
      </c>
      <c r="CX7" s="1163"/>
      <c r="CY7" s="1163"/>
      <c r="CZ7" s="1163"/>
      <c r="DA7" s="1164"/>
      <c r="DB7" s="1162" t="s">
        <v>581</v>
      </c>
      <c r="DC7" s="1163"/>
      <c r="DD7" s="1163"/>
      <c r="DE7" s="1163"/>
      <c r="DF7" s="1164"/>
      <c r="DG7" s="1162" t="s">
        <v>581</v>
      </c>
      <c r="DH7" s="1163"/>
      <c r="DI7" s="1163"/>
      <c r="DJ7" s="1163"/>
      <c r="DK7" s="1164"/>
      <c r="DL7" s="1162" t="s">
        <v>581</v>
      </c>
      <c r="DM7" s="1163"/>
      <c r="DN7" s="1163"/>
      <c r="DO7" s="1163"/>
      <c r="DP7" s="1164"/>
      <c r="DQ7" s="1162" t="s">
        <v>581</v>
      </c>
      <c r="DR7" s="1163"/>
      <c r="DS7" s="1163"/>
      <c r="DT7" s="1163"/>
      <c r="DU7" s="1164"/>
      <c r="DV7" s="1165"/>
      <c r="DW7" s="1166"/>
      <c r="DX7" s="1166"/>
      <c r="DY7" s="1166"/>
      <c r="DZ7" s="1167"/>
      <c r="EA7" s="231"/>
    </row>
    <row r="8" spans="1:131" s="232" customFormat="1" ht="26.25" customHeight="1">
      <c r="A8" s="235">
        <v>2</v>
      </c>
      <c r="B8" s="1096"/>
      <c r="C8" s="1097"/>
      <c r="D8" s="1097"/>
      <c r="E8" s="1097"/>
      <c r="F8" s="1097"/>
      <c r="G8" s="1097"/>
      <c r="H8" s="1097"/>
      <c r="I8" s="1097"/>
      <c r="J8" s="1097"/>
      <c r="K8" s="1097"/>
      <c r="L8" s="1097"/>
      <c r="M8" s="1097"/>
      <c r="N8" s="1097"/>
      <c r="O8" s="1097"/>
      <c r="P8" s="1098"/>
      <c r="Q8" s="1104"/>
      <c r="R8" s="1105"/>
      <c r="S8" s="1105"/>
      <c r="T8" s="1105"/>
      <c r="U8" s="1105"/>
      <c r="V8" s="1105"/>
      <c r="W8" s="1105"/>
      <c r="X8" s="1105"/>
      <c r="Y8" s="1105"/>
      <c r="Z8" s="1105"/>
      <c r="AA8" s="1105"/>
      <c r="AB8" s="1105"/>
      <c r="AC8" s="1105"/>
      <c r="AD8" s="1105"/>
      <c r="AE8" s="1106"/>
      <c r="AF8" s="1101"/>
      <c r="AG8" s="1102"/>
      <c r="AH8" s="1102"/>
      <c r="AI8" s="1102"/>
      <c r="AJ8" s="1103"/>
      <c r="AK8" s="1146"/>
      <c r="AL8" s="1147"/>
      <c r="AM8" s="1147"/>
      <c r="AN8" s="1147"/>
      <c r="AO8" s="1147"/>
      <c r="AP8" s="1147"/>
      <c r="AQ8" s="1147"/>
      <c r="AR8" s="1147"/>
      <c r="AS8" s="1147"/>
      <c r="AT8" s="1147"/>
      <c r="AU8" s="1148"/>
      <c r="AV8" s="1148"/>
      <c r="AW8" s="1148"/>
      <c r="AX8" s="1148"/>
      <c r="AY8" s="1149"/>
      <c r="AZ8" s="229"/>
      <c r="BA8" s="229"/>
      <c r="BB8" s="229"/>
      <c r="BC8" s="229"/>
      <c r="BD8" s="229"/>
      <c r="BE8" s="230"/>
      <c r="BF8" s="230"/>
      <c r="BG8" s="230"/>
      <c r="BH8" s="230"/>
      <c r="BI8" s="230"/>
      <c r="BJ8" s="230"/>
      <c r="BK8" s="230"/>
      <c r="BL8" s="230"/>
      <c r="BM8" s="230"/>
      <c r="BN8" s="230"/>
      <c r="BO8" s="230"/>
      <c r="BP8" s="230"/>
      <c r="BQ8" s="235">
        <v>2</v>
      </c>
      <c r="BR8" s="236"/>
      <c r="BS8" s="1058" t="s">
        <v>575</v>
      </c>
      <c r="BT8" s="1059"/>
      <c r="BU8" s="1059"/>
      <c r="BV8" s="1059"/>
      <c r="BW8" s="1059"/>
      <c r="BX8" s="1059"/>
      <c r="BY8" s="1059"/>
      <c r="BZ8" s="1059"/>
      <c r="CA8" s="1059"/>
      <c r="CB8" s="1059"/>
      <c r="CC8" s="1059"/>
      <c r="CD8" s="1059"/>
      <c r="CE8" s="1059"/>
      <c r="CF8" s="1059"/>
      <c r="CG8" s="1080"/>
      <c r="CH8" s="1055" t="s">
        <v>581</v>
      </c>
      <c r="CI8" s="1056"/>
      <c r="CJ8" s="1056"/>
      <c r="CK8" s="1056"/>
      <c r="CL8" s="1057"/>
      <c r="CM8" s="1055">
        <v>200</v>
      </c>
      <c r="CN8" s="1056"/>
      <c r="CO8" s="1056"/>
      <c r="CP8" s="1056"/>
      <c r="CQ8" s="1057"/>
      <c r="CR8" s="1055">
        <v>200</v>
      </c>
      <c r="CS8" s="1056"/>
      <c r="CT8" s="1056"/>
      <c r="CU8" s="1056"/>
      <c r="CV8" s="1057"/>
      <c r="CW8" s="1055" t="s">
        <v>581</v>
      </c>
      <c r="CX8" s="1056"/>
      <c r="CY8" s="1056"/>
      <c r="CZ8" s="1056"/>
      <c r="DA8" s="1057"/>
      <c r="DB8" s="1055" t="s">
        <v>581</v>
      </c>
      <c r="DC8" s="1056"/>
      <c r="DD8" s="1056"/>
      <c r="DE8" s="1056"/>
      <c r="DF8" s="1057"/>
      <c r="DG8" s="1055" t="s">
        <v>581</v>
      </c>
      <c r="DH8" s="1056"/>
      <c r="DI8" s="1056"/>
      <c r="DJ8" s="1056"/>
      <c r="DK8" s="1057"/>
      <c r="DL8" s="1055" t="s">
        <v>581</v>
      </c>
      <c r="DM8" s="1056"/>
      <c r="DN8" s="1056"/>
      <c r="DO8" s="1056"/>
      <c r="DP8" s="1057"/>
      <c r="DQ8" s="1055" t="s">
        <v>581</v>
      </c>
      <c r="DR8" s="1056"/>
      <c r="DS8" s="1056"/>
      <c r="DT8" s="1056"/>
      <c r="DU8" s="1057"/>
      <c r="DV8" s="1058"/>
      <c r="DW8" s="1059"/>
      <c r="DX8" s="1059"/>
      <c r="DY8" s="1059"/>
      <c r="DZ8" s="1060"/>
      <c r="EA8" s="231"/>
    </row>
    <row r="9" spans="1:131" s="232" customFormat="1" ht="26.25" customHeight="1">
      <c r="A9" s="235">
        <v>3</v>
      </c>
      <c r="B9" s="1096"/>
      <c r="C9" s="1097"/>
      <c r="D9" s="1097"/>
      <c r="E9" s="1097"/>
      <c r="F9" s="1097"/>
      <c r="G9" s="1097"/>
      <c r="H9" s="1097"/>
      <c r="I9" s="1097"/>
      <c r="J9" s="1097"/>
      <c r="K9" s="1097"/>
      <c r="L9" s="1097"/>
      <c r="M9" s="1097"/>
      <c r="N9" s="1097"/>
      <c r="O9" s="1097"/>
      <c r="P9" s="1098"/>
      <c r="Q9" s="1104"/>
      <c r="R9" s="1105"/>
      <c r="S9" s="1105"/>
      <c r="T9" s="1105"/>
      <c r="U9" s="1105"/>
      <c r="V9" s="1105"/>
      <c r="W9" s="1105"/>
      <c r="X9" s="1105"/>
      <c r="Y9" s="1105"/>
      <c r="Z9" s="1105"/>
      <c r="AA9" s="1105"/>
      <c r="AB9" s="1105"/>
      <c r="AC9" s="1105"/>
      <c r="AD9" s="1105"/>
      <c r="AE9" s="1106"/>
      <c r="AF9" s="1101"/>
      <c r="AG9" s="1102"/>
      <c r="AH9" s="1102"/>
      <c r="AI9" s="1102"/>
      <c r="AJ9" s="1103"/>
      <c r="AK9" s="1146"/>
      <c r="AL9" s="1147"/>
      <c r="AM9" s="1147"/>
      <c r="AN9" s="1147"/>
      <c r="AO9" s="1147"/>
      <c r="AP9" s="1147"/>
      <c r="AQ9" s="1147"/>
      <c r="AR9" s="1147"/>
      <c r="AS9" s="1147"/>
      <c r="AT9" s="1147"/>
      <c r="AU9" s="1148"/>
      <c r="AV9" s="1148"/>
      <c r="AW9" s="1148"/>
      <c r="AX9" s="1148"/>
      <c r="AY9" s="1149"/>
      <c r="AZ9" s="229"/>
      <c r="BA9" s="229"/>
      <c r="BB9" s="229"/>
      <c r="BC9" s="229"/>
      <c r="BD9" s="229"/>
      <c r="BE9" s="230"/>
      <c r="BF9" s="230"/>
      <c r="BG9" s="230"/>
      <c r="BH9" s="230"/>
      <c r="BI9" s="230"/>
      <c r="BJ9" s="230"/>
      <c r="BK9" s="230"/>
      <c r="BL9" s="230"/>
      <c r="BM9" s="230"/>
      <c r="BN9" s="230"/>
      <c r="BO9" s="230"/>
      <c r="BP9" s="230"/>
      <c r="BQ9" s="235">
        <v>3</v>
      </c>
      <c r="BR9" s="236"/>
      <c r="BS9" s="1058"/>
      <c r="BT9" s="1059"/>
      <c r="BU9" s="1059"/>
      <c r="BV9" s="1059"/>
      <c r="BW9" s="1059"/>
      <c r="BX9" s="1059"/>
      <c r="BY9" s="1059"/>
      <c r="BZ9" s="1059"/>
      <c r="CA9" s="1059"/>
      <c r="CB9" s="1059"/>
      <c r="CC9" s="1059"/>
      <c r="CD9" s="1059"/>
      <c r="CE9" s="1059"/>
      <c r="CF9" s="1059"/>
      <c r="CG9" s="1080"/>
      <c r="CH9" s="1055"/>
      <c r="CI9" s="1056"/>
      <c r="CJ9" s="1056"/>
      <c r="CK9" s="1056"/>
      <c r="CL9" s="1057"/>
      <c r="CM9" s="1055"/>
      <c r="CN9" s="1056"/>
      <c r="CO9" s="1056"/>
      <c r="CP9" s="1056"/>
      <c r="CQ9" s="1057"/>
      <c r="CR9" s="1055"/>
      <c r="CS9" s="1056"/>
      <c r="CT9" s="1056"/>
      <c r="CU9" s="1056"/>
      <c r="CV9" s="1057"/>
      <c r="CW9" s="1055"/>
      <c r="CX9" s="1056"/>
      <c r="CY9" s="1056"/>
      <c r="CZ9" s="1056"/>
      <c r="DA9" s="1057"/>
      <c r="DB9" s="1055"/>
      <c r="DC9" s="1056"/>
      <c r="DD9" s="1056"/>
      <c r="DE9" s="1056"/>
      <c r="DF9" s="1057"/>
      <c r="DG9" s="1055"/>
      <c r="DH9" s="1056"/>
      <c r="DI9" s="1056"/>
      <c r="DJ9" s="1056"/>
      <c r="DK9" s="1057"/>
      <c r="DL9" s="1055"/>
      <c r="DM9" s="1056"/>
      <c r="DN9" s="1056"/>
      <c r="DO9" s="1056"/>
      <c r="DP9" s="1057"/>
      <c r="DQ9" s="1055"/>
      <c r="DR9" s="1056"/>
      <c r="DS9" s="1056"/>
      <c r="DT9" s="1056"/>
      <c r="DU9" s="1057"/>
      <c r="DV9" s="1058"/>
      <c r="DW9" s="1059"/>
      <c r="DX9" s="1059"/>
      <c r="DY9" s="1059"/>
      <c r="DZ9" s="1060"/>
      <c r="EA9" s="231"/>
    </row>
    <row r="10" spans="1:131" s="232" customFormat="1" ht="26.25" customHeight="1">
      <c r="A10" s="235">
        <v>4</v>
      </c>
      <c r="B10" s="1096"/>
      <c r="C10" s="1097"/>
      <c r="D10" s="1097"/>
      <c r="E10" s="1097"/>
      <c r="F10" s="1097"/>
      <c r="G10" s="1097"/>
      <c r="H10" s="1097"/>
      <c r="I10" s="1097"/>
      <c r="J10" s="1097"/>
      <c r="K10" s="1097"/>
      <c r="L10" s="1097"/>
      <c r="M10" s="1097"/>
      <c r="N10" s="1097"/>
      <c r="O10" s="1097"/>
      <c r="P10" s="1098"/>
      <c r="Q10" s="1104"/>
      <c r="R10" s="1105"/>
      <c r="S10" s="1105"/>
      <c r="T10" s="1105"/>
      <c r="U10" s="1105"/>
      <c r="V10" s="1105"/>
      <c r="W10" s="1105"/>
      <c r="X10" s="1105"/>
      <c r="Y10" s="1105"/>
      <c r="Z10" s="1105"/>
      <c r="AA10" s="1105"/>
      <c r="AB10" s="1105"/>
      <c r="AC10" s="1105"/>
      <c r="AD10" s="1105"/>
      <c r="AE10" s="1106"/>
      <c r="AF10" s="1101"/>
      <c r="AG10" s="1102"/>
      <c r="AH10" s="1102"/>
      <c r="AI10" s="1102"/>
      <c r="AJ10" s="1103"/>
      <c r="AK10" s="1146"/>
      <c r="AL10" s="1147"/>
      <c r="AM10" s="1147"/>
      <c r="AN10" s="1147"/>
      <c r="AO10" s="1147"/>
      <c r="AP10" s="1147"/>
      <c r="AQ10" s="1147"/>
      <c r="AR10" s="1147"/>
      <c r="AS10" s="1147"/>
      <c r="AT10" s="1147"/>
      <c r="AU10" s="1148"/>
      <c r="AV10" s="1148"/>
      <c r="AW10" s="1148"/>
      <c r="AX10" s="1148"/>
      <c r="AY10" s="1149"/>
      <c r="AZ10" s="229"/>
      <c r="BA10" s="229"/>
      <c r="BB10" s="229"/>
      <c r="BC10" s="229"/>
      <c r="BD10" s="229"/>
      <c r="BE10" s="230"/>
      <c r="BF10" s="230"/>
      <c r="BG10" s="230"/>
      <c r="BH10" s="230"/>
      <c r="BI10" s="230"/>
      <c r="BJ10" s="230"/>
      <c r="BK10" s="230"/>
      <c r="BL10" s="230"/>
      <c r="BM10" s="230"/>
      <c r="BN10" s="230"/>
      <c r="BO10" s="230"/>
      <c r="BP10" s="230"/>
      <c r="BQ10" s="235">
        <v>4</v>
      </c>
      <c r="BR10" s="236"/>
      <c r="BS10" s="1058"/>
      <c r="BT10" s="1059"/>
      <c r="BU10" s="1059"/>
      <c r="BV10" s="1059"/>
      <c r="BW10" s="1059"/>
      <c r="BX10" s="1059"/>
      <c r="BY10" s="1059"/>
      <c r="BZ10" s="1059"/>
      <c r="CA10" s="1059"/>
      <c r="CB10" s="1059"/>
      <c r="CC10" s="1059"/>
      <c r="CD10" s="1059"/>
      <c r="CE10" s="1059"/>
      <c r="CF10" s="1059"/>
      <c r="CG10" s="1080"/>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31"/>
    </row>
    <row r="11" spans="1:131" s="232" customFormat="1" ht="26.25" customHeight="1">
      <c r="A11" s="235">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6"/>
      <c r="AL11" s="1147"/>
      <c r="AM11" s="1147"/>
      <c r="AN11" s="1147"/>
      <c r="AO11" s="1147"/>
      <c r="AP11" s="1147"/>
      <c r="AQ11" s="1147"/>
      <c r="AR11" s="1147"/>
      <c r="AS11" s="1147"/>
      <c r="AT11" s="1147"/>
      <c r="AU11" s="1148"/>
      <c r="AV11" s="1148"/>
      <c r="AW11" s="1148"/>
      <c r="AX11" s="1148"/>
      <c r="AY11" s="1149"/>
      <c r="AZ11" s="229"/>
      <c r="BA11" s="229"/>
      <c r="BB11" s="229"/>
      <c r="BC11" s="229"/>
      <c r="BD11" s="229"/>
      <c r="BE11" s="230"/>
      <c r="BF11" s="230"/>
      <c r="BG11" s="230"/>
      <c r="BH11" s="230"/>
      <c r="BI11" s="230"/>
      <c r="BJ11" s="230"/>
      <c r="BK11" s="230"/>
      <c r="BL11" s="230"/>
      <c r="BM11" s="230"/>
      <c r="BN11" s="230"/>
      <c r="BO11" s="230"/>
      <c r="BP11" s="230"/>
      <c r="BQ11" s="235">
        <v>5</v>
      </c>
      <c r="BR11" s="236"/>
      <c r="BS11" s="1058"/>
      <c r="BT11" s="1059"/>
      <c r="BU11" s="1059"/>
      <c r="BV11" s="1059"/>
      <c r="BW11" s="1059"/>
      <c r="BX11" s="1059"/>
      <c r="BY11" s="1059"/>
      <c r="BZ11" s="1059"/>
      <c r="CA11" s="1059"/>
      <c r="CB11" s="1059"/>
      <c r="CC11" s="1059"/>
      <c r="CD11" s="1059"/>
      <c r="CE11" s="1059"/>
      <c r="CF11" s="1059"/>
      <c r="CG11" s="1080"/>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1"/>
    </row>
    <row r="12" spans="1:131" s="232" customFormat="1" ht="26.25" customHeight="1">
      <c r="A12" s="235">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6"/>
      <c r="AL12" s="1147"/>
      <c r="AM12" s="1147"/>
      <c r="AN12" s="1147"/>
      <c r="AO12" s="1147"/>
      <c r="AP12" s="1147"/>
      <c r="AQ12" s="1147"/>
      <c r="AR12" s="1147"/>
      <c r="AS12" s="1147"/>
      <c r="AT12" s="1147"/>
      <c r="AU12" s="1148"/>
      <c r="AV12" s="1148"/>
      <c r="AW12" s="1148"/>
      <c r="AX12" s="1148"/>
      <c r="AY12" s="1149"/>
      <c r="AZ12" s="229"/>
      <c r="BA12" s="229"/>
      <c r="BB12" s="229"/>
      <c r="BC12" s="229"/>
      <c r="BD12" s="229"/>
      <c r="BE12" s="230"/>
      <c r="BF12" s="230"/>
      <c r="BG12" s="230"/>
      <c r="BH12" s="230"/>
      <c r="BI12" s="230"/>
      <c r="BJ12" s="230"/>
      <c r="BK12" s="230"/>
      <c r="BL12" s="230"/>
      <c r="BM12" s="230"/>
      <c r="BN12" s="230"/>
      <c r="BO12" s="230"/>
      <c r="BP12" s="230"/>
      <c r="BQ12" s="235">
        <v>6</v>
      </c>
      <c r="BR12" s="236"/>
      <c r="BS12" s="1058"/>
      <c r="BT12" s="1059"/>
      <c r="BU12" s="1059"/>
      <c r="BV12" s="1059"/>
      <c r="BW12" s="1059"/>
      <c r="BX12" s="1059"/>
      <c r="BY12" s="1059"/>
      <c r="BZ12" s="1059"/>
      <c r="CA12" s="1059"/>
      <c r="CB12" s="1059"/>
      <c r="CC12" s="1059"/>
      <c r="CD12" s="1059"/>
      <c r="CE12" s="1059"/>
      <c r="CF12" s="1059"/>
      <c r="CG12" s="1080"/>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1"/>
    </row>
    <row r="13" spans="1:131" s="232" customFormat="1" ht="26.25" customHeight="1">
      <c r="A13" s="235">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6"/>
      <c r="AL13" s="1147"/>
      <c r="AM13" s="1147"/>
      <c r="AN13" s="1147"/>
      <c r="AO13" s="1147"/>
      <c r="AP13" s="1147"/>
      <c r="AQ13" s="1147"/>
      <c r="AR13" s="1147"/>
      <c r="AS13" s="1147"/>
      <c r="AT13" s="1147"/>
      <c r="AU13" s="1148"/>
      <c r="AV13" s="1148"/>
      <c r="AW13" s="1148"/>
      <c r="AX13" s="1148"/>
      <c r="AY13" s="1149"/>
      <c r="AZ13" s="229"/>
      <c r="BA13" s="229"/>
      <c r="BB13" s="229"/>
      <c r="BC13" s="229"/>
      <c r="BD13" s="229"/>
      <c r="BE13" s="230"/>
      <c r="BF13" s="230"/>
      <c r="BG13" s="230"/>
      <c r="BH13" s="230"/>
      <c r="BI13" s="230"/>
      <c r="BJ13" s="230"/>
      <c r="BK13" s="230"/>
      <c r="BL13" s="230"/>
      <c r="BM13" s="230"/>
      <c r="BN13" s="230"/>
      <c r="BO13" s="230"/>
      <c r="BP13" s="230"/>
      <c r="BQ13" s="235">
        <v>7</v>
      </c>
      <c r="BR13" s="236"/>
      <c r="BS13" s="1058"/>
      <c r="BT13" s="1059"/>
      <c r="BU13" s="1059"/>
      <c r="BV13" s="1059"/>
      <c r="BW13" s="1059"/>
      <c r="BX13" s="1059"/>
      <c r="BY13" s="1059"/>
      <c r="BZ13" s="1059"/>
      <c r="CA13" s="1059"/>
      <c r="CB13" s="1059"/>
      <c r="CC13" s="1059"/>
      <c r="CD13" s="1059"/>
      <c r="CE13" s="1059"/>
      <c r="CF13" s="1059"/>
      <c r="CG13" s="1080"/>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1"/>
    </row>
    <row r="14" spans="1:131" s="232" customFormat="1" ht="26.25" customHeight="1">
      <c r="A14" s="235">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6"/>
      <c r="AL14" s="1147"/>
      <c r="AM14" s="1147"/>
      <c r="AN14" s="1147"/>
      <c r="AO14" s="1147"/>
      <c r="AP14" s="1147"/>
      <c r="AQ14" s="1147"/>
      <c r="AR14" s="1147"/>
      <c r="AS14" s="1147"/>
      <c r="AT14" s="1147"/>
      <c r="AU14" s="1148"/>
      <c r="AV14" s="1148"/>
      <c r="AW14" s="1148"/>
      <c r="AX14" s="1148"/>
      <c r="AY14" s="1149"/>
      <c r="AZ14" s="229"/>
      <c r="BA14" s="229"/>
      <c r="BB14" s="229"/>
      <c r="BC14" s="229"/>
      <c r="BD14" s="229"/>
      <c r="BE14" s="230"/>
      <c r="BF14" s="230"/>
      <c r="BG14" s="230"/>
      <c r="BH14" s="230"/>
      <c r="BI14" s="230"/>
      <c r="BJ14" s="230"/>
      <c r="BK14" s="230"/>
      <c r="BL14" s="230"/>
      <c r="BM14" s="230"/>
      <c r="BN14" s="230"/>
      <c r="BO14" s="230"/>
      <c r="BP14" s="230"/>
      <c r="BQ14" s="235">
        <v>8</v>
      </c>
      <c r="BR14" s="236"/>
      <c r="BS14" s="1058"/>
      <c r="BT14" s="1059"/>
      <c r="BU14" s="1059"/>
      <c r="BV14" s="1059"/>
      <c r="BW14" s="1059"/>
      <c r="BX14" s="1059"/>
      <c r="BY14" s="1059"/>
      <c r="BZ14" s="1059"/>
      <c r="CA14" s="1059"/>
      <c r="CB14" s="1059"/>
      <c r="CC14" s="1059"/>
      <c r="CD14" s="1059"/>
      <c r="CE14" s="1059"/>
      <c r="CF14" s="1059"/>
      <c r="CG14" s="1080"/>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1"/>
    </row>
    <row r="15" spans="1:131" s="232" customFormat="1" ht="26.25" customHeight="1">
      <c r="A15" s="235">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6"/>
      <c r="AL15" s="1147"/>
      <c r="AM15" s="1147"/>
      <c r="AN15" s="1147"/>
      <c r="AO15" s="1147"/>
      <c r="AP15" s="1147"/>
      <c r="AQ15" s="1147"/>
      <c r="AR15" s="1147"/>
      <c r="AS15" s="1147"/>
      <c r="AT15" s="1147"/>
      <c r="AU15" s="1148"/>
      <c r="AV15" s="1148"/>
      <c r="AW15" s="1148"/>
      <c r="AX15" s="1148"/>
      <c r="AY15" s="1149"/>
      <c r="AZ15" s="229"/>
      <c r="BA15" s="229"/>
      <c r="BB15" s="229"/>
      <c r="BC15" s="229"/>
      <c r="BD15" s="229"/>
      <c r="BE15" s="230"/>
      <c r="BF15" s="230"/>
      <c r="BG15" s="230"/>
      <c r="BH15" s="230"/>
      <c r="BI15" s="230"/>
      <c r="BJ15" s="230"/>
      <c r="BK15" s="230"/>
      <c r="BL15" s="230"/>
      <c r="BM15" s="230"/>
      <c r="BN15" s="230"/>
      <c r="BO15" s="230"/>
      <c r="BP15" s="230"/>
      <c r="BQ15" s="235">
        <v>9</v>
      </c>
      <c r="BR15" s="236"/>
      <c r="BS15" s="1058"/>
      <c r="BT15" s="1059"/>
      <c r="BU15" s="1059"/>
      <c r="BV15" s="1059"/>
      <c r="BW15" s="1059"/>
      <c r="BX15" s="1059"/>
      <c r="BY15" s="1059"/>
      <c r="BZ15" s="1059"/>
      <c r="CA15" s="1059"/>
      <c r="CB15" s="1059"/>
      <c r="CC15" s="1059"/>
      <c r="CD15" s="1059"/>
      <c r="CE15" s="1059"/>
      <c r="CF15" s="1059"/>
      <c r="CG15" s="1080"/>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1"/>
    </row>
    <row r="16" spans="1:131" s="232" customFormat="1" ht="26.25" customHeight="1">
      <c r="A16" s="235">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6"/>
      <c r="AL16" s="1147"/>
      <c r="AM16" s="1147"/>
      <c r="AN16" s="1147"/>
      <c r="AO16" s="1147"/>
      <c r="AP16" s="1147"/>
      <c r="AQ16" s="1147"/>
      <c r="AR16" s="1147"/>
      <c r="AS16" s="1147"/>
      <c r="AT16" s="1147"/>
      <c r="AU16" s="1148"/>
      <c r="AV16" s="1148"/>
      <c r="AW16" s="1148"/>
      <c r="AX16" s="1148"/>
      <c r="AY16" s="1149"/>
      <c r="AZ16" s="229"/>
      <c r="BA16" s="229"/>
      <c r="BB16" s="229"/>
      <c r="BC16" s="229"/>
      <c r="BD16" s="229"/>
      <c r="BE16" s="230"/>
      <c r="BF16" s="230"/>
      <c r="BG16" s="230"/>
      <c r="BH16" s="230"/>
      <c r="BI16" s="230"/>
      <c r="BJ16" s="230"/>
      <c r="BK16" s="230"/>
      <c r="BL16" s="230"/>
      <c r="BM16" s="230"/>
      <c r="BN16" s="230"/>
      <c r="BO16" s="230"/>
      <c r="BP16" s="230"/>
      <c r="BQ16" s="235">
        <v>10</v>
      </c>
      <c r="BR16" s="236"/>
      <c r="BS16" s="1058"/>
      <c r="BT16" s="1059"/>
      <c r="BU16" s="1059"/>
      <c r="BV16" s="1059"/>
      <c r="BW16" s="1059"/>
      <c r="BX16" s="1059"/>
      <c r="BY16" s="1059"/>
      <c r="BZ16" s="1059"/>
      <c r="CA16" s="1059"/>
      <c r="CB16" s="1059"/>
      <c r="CC16" s="1059"/>
      <c r="CD16" s="1059"/>
      <c r="CE16" s="1059"/>
      <c r="CF16" s="1059"/>
      <c r="CG16" s="1080"/>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1"/>
    </row>
    <row r="17" spans="1:131" s="232" customFormat="1" ht="26.25" customHeight="1">
      <c r="A17" s="235">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6"/>
      <c r="AL17" s="1147"/>
      <c r="AM17" s="1147"/>
      <c r="AN17" s="1147"/>
      <c r="AO17" s="1147"/>
      <c r="AP17" s="1147"/>
      <c r="AQ17" s="1147"/>
      <c r="AR17" s="1147"/>
      <c r="AS17" s="1147"/>
      <c r="AT17" s="1147"/>
      <c r="AU17" s="1148"/>
      <c r="AV17" s="1148"/>
      <c r="AW17" s="1148"/>
      <c r="AX17" s="1148"/>
      <c r="AY17" s="1149"/>
      <c r="AZ17" s="229"/>
      <c r="BA17" s="229"/>
      <c r="BB17" s="229"/>
      <c r="BC17" s="229"/>
      <c r="BD17" s="229"/>
      <c r="BE17" s="230"/>
      <c r="BF17" s="230"/>
      <c r="BG17" s="230"/>
      <c r="BH17" s="230"/>
      <c r="BI17" s="230"/>
      <c r="BJ17" s="230"/>
      <c r="BK17" s="230"/>
      <c r="BL17" s="230"/>
      <c r="BM17" s="230"/>
      <c r="BN17" s="230"/>
      <c r="BO17" s="230"/>
      <c r="BP17" s="230"/>
      <c r="BQ17" s="235">
        <v>11</v>
      </c>
      <c r="BR17" s="236"/>
      <c r="BS17" s="1058"/>
      <c r="BT17" s="1059"/>
      <c r="BU17" s="1059"/>
      <c r="BV17" s="1059"/>
      <c r="BW17" s="1059"/>
      <c r="BX17" s="1059"/>
      <c r="BY17" s="1059"/>
      <c r="BZ17" s="1059"/>
      <c r="CA17" s="1059"/>
      <c r="CB17" s="1059"/>
      <c r="CC17" s="1059"/>
      <c r="CD17" s="1059"/>
      <c r="CE17" s="1059"/>
      <c r="CF17" s="1059"/>
      <c r="CG17" s="1080"/>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1"/>
    </row>
    <row r="18" spans="1:131" s="232" customFormat="1" ht="26.25" customHeight="1">
      <c r="A18" s="235">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6"/>
      <c r="AL18" s="1147"/>
      <c r="AM18" s="1147"/>
      <c r="AN18" s="1147"/>
      <c r="AO18" s="1147"/>
      <c r="AP18" s="1147"/>
      <c r="AQ18" s="1147"/>
      <c r="AR18" s="1147"/>
      <c r="AS18" s="1147"/>
      <c r="AT18" s="1147"/>
      <c r="AU18" s="1148"/>
      <c r="AV18" s="1148"/>
      <c r="AW18" s="1148"/>
      <c r="AX18" s="1148"/>
      <c r="AY18" s="1149"/>
      <c r="AZ18" s="229"/>
      <c r="BA18" s="229"/>
      <c r="BB18" s="229"/>
      <c r="BC18" s="229"/>
      <c r="BD18" s="229"/>
      <c r="BE18" s="230"/>
      <c r="BF18" s="230"/>
      <c r="BG18" s="230"/>
      <c r="BH18" s="230"/>
      <c r="BI18" s="230"/>
      <c r="BJ18" s="230"/>
      <c r="BK18" s="230"/>
      <c r="BL18" s="230"/>
      <c r="BM18" s="230"/>
      <c r="BN18" s="230"/>
      <c r="BO18" s="230"/>
      <c r="BP18" s="230"/>
      <c r="BQ18" s="235">
        <v>12</v>
      </c>
      <c r="BR18" s="236"/>
      <c r="BS18" s="1058"/>
      <c r="BT18" s="1059"/>
      <c r="BU18" s="1059"/>
      <c r="BV18" s="1059"/>
      <c r="BW18" s="1059"/>
      <c r="BX18" s="1059"/>
      <c r="BY18" s="1059"/>
      <c r="BZ18" s="1059"/>
      <c r="CA18" s="1059"/>
      <c r="CB18" s="1059"/>
      <c r="CC18" s="1059"/>
      <c r="CD18" s="1059"/>
      <c r="CE18" s="1059"/>
      <c r="CF18" s="1059"/>
      <c r="CG18" s="1080"/>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1"/>
    </row>
    <row r="19" spans="1:131" s="232" customFormat="1" ht="26.25" customHeight="1">
      <c r="A19" s="235">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6"/>
      <c r="AL19" s="1147"/>
      <c r="AM19" s="1147"/>
      <c r="AN19" s="1147"/>
      <c r="AO19" s="1147"/>
      <c r="AP19" s="1147"/>
      <c r="AQ19" s="1147"/>
      <c r="AR19" s="1147"/>
      <c r="AS19" s="1147"/>
      <c r="AT19" s="1147"/>
      <c r="AU19" s="1148"/>
      <c r="AV19" s="1148"/>
      <c r="AW19" s="1148"/>
      <c r="AX19" s="1148"/>
      <c r="AY19" s="1149"/>
      <c r="AZ19" s="229"/>
      <c r="BA19" s="229"/>
      <c r="BB19" s="229"/>
      <c r="BC19" s="229"/>
      <c r="BD19" s="229"/>
      <c r="BE19" s="230"/>
      <c r="BF19" s="230"/>
      <c r="BG19" s="230"/>
      <c r="BH19" s="230"/>
      <c r="BI19" s="230"/>
      <c r="BJ19" s="230"/>
      <c r="BK19" s="230"/>
      <c r="BL19" s="230"/>
      <c r="BM19" s="230"/>
      <c r="BN19" s="230"/>
      <c r="BO19" s="230"/>
      <c r="BP19" s="230"/>
      <c r="BQ19" s="235">
        <v>13</v>
      </c>
      <c r="BR19" s="236"/>
      <c r="BS19" s="1058"/>
      <c r="BT19" s="1059"/>
      <c r="BU19" s="1059"/>
      <c r="BV19" s="1059"/>
      <c r="BW19" s="1059"/>
      <c r="BX19" s="1059"/>
      <c r="BY19" s="1059"/>
      <c r="BZ19" s="1059"/>
      <c r="CA19" s="1059"/>
      <c r="CB19" s="1059"/>
      <c r="CC19" s="1059"/>
      <c r="CD19" s="1059"/>
      <c r="CE19" s="1059"/>
      <c r="CF19" s="1059"/>
      <c r="CG19" s="1080"/>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1"/>
    </row>
    <row r="20" spans="1:131" s="232" customFormat="1" ht="26.25" customHeight="1">
      <c r="A20" s="235">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6"/>
      <c r="AL20" s="1147"/>
      <c r="AM20" s="1147"/>
      <c r="AN20" s="1147"/>
      <c r="AO20" s="1147"/>
      <c r="AP20" s="1147"/>
      <c r="AQ20" s="1147"/>
      <c r="AR20" s="1147"/>
      <c r="AS20" s="1147"/>
      <c r="AT20" s="1147"/>
      <c r="AU20" s="1148"/>
      <c r="AV20" s="1148"/>
      <c r="AW20" s="1148"/>
      <c r="AX20" s="1148"/>
      <c r="AY20" s="1149"/>
      <c r="AZ20" s="229"/>
      <c r="BA20" s="229"/>
      <c r="BB20" s="229"/>
      <c r="BC20" s="229"/>
      <c r="BD20" s="229"/>
      <c r="BE20" s="230"/>
      <c r="BF20" s="230"/>
      <c r="BG20" s="230"/>
      <c r="BH20" s="230"/>
      <c r="BI20" s="230"/>
      <c r="BJ20" s="230"/>
      <c r="BK20" s="230"/>
      <c r="BL20" s="230"/>
      <c r="BM20" s="230"/>
      <c r="BN20" s="230"/>
      <c r="BO20" s="230"/>
      <c r="BP20" s="230"/>
      <c r="BQ20" s="235">
        <v>14</v>
      </c>
      <c r="BR20" s="236"/>
      <c r="BS20" s="1058"/>
      <c r="BT20" s="1059"/>
      <c r="BU20" s="1059"/>
      <c r="BV20" s="1059"/>
      <c r="BW20" s="1059"/>
      <c r="BX20" s="1059"/>
      <c r="BY20" s="1059"/>
      <c r="BZ20" s="1059"/>
      <c r="CA20" s="1059"/>
      <c r="CB20" s="1059"/>
      <c r="CC20" s="1059"/>
      <c r="CD20" s="1059"/>
      <c r="CE20" s="1059"/>
      <c r="CF20" s="1059"/>
      <c r="CG20" s="1080"/>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1"/>
    </row>
    <row r="21" spans="1:131" s="232" customFormat="1" ht="26.25" customHeight="1" thickBot="1">
      <c r="A21" s="235">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6"/>
      <c r="AL21" s="1147"/>
      <c r="AM21" s="1147"/>
      <c r="AN21" s="1147"/>
      <c r="AO21" s="1147"/>
      <c r="AP21" s="1147"/>
      <c r="AQ21" s="1147"/>
      <c r="AR21" s="1147"/>
      <c r="AS21" s="1147"/>
      <c r="AT21" s="1147"/>
      <c r="AU21" s="1148"/>
      <c r="AV21" s="1148"/>
      <c r="AW21" s="1148"/>
      <c r="AX21" s="1148"/>
      <c r="AY21" s="1149"/>
      <c r="AZ21" s="229"/>
      <c r="BA21" s="229"/>
      <c r="BB21" s="229"/>
      <c r="BC21" s="229"/>
      <c r="BD21" s="229"/>
      <c r="BE21" s="230"/>
      <c r="BF21" s="230"/>
      <c r="BG21" s="230"/>
      <c r="BH21" s="230"/>
      <c r="BI21" s="230"/>
      <c r="BJ21" s="230"/>
      <c r="BK21" s="230"/>
      <c r="BL21" s="230"/>
      <c r="BM21" s="230"/>
      <c r="BN21" s="230"/>
      <c r="BO21" s="230"/>
      <c r="BP21" s="230"/>
      <c r="BQ21" s="235">
        <v>15</v>
      </c>
      <c r="BR21" s="236"/>
      <c r="BS21" s="1058"/>
      <c r="BT21" s="1059"/>
      <c r="BU21" s="1059"/>
      <c r="BV21" s="1059"/>
      <c r="BW21" s="1059"/>
      <c r="BX21" s="1059"/>
      <c r="BY21" s="1059"/>
      <c r="BZ21" s="1059"/>
      <c r="CA21" s="1059"/>
      <c r="CB21" s="1059"/>
      <c r="CC21" s="1059"/>
      <c r="CD21" s="1059"/>
      <c r="CE21" s="1059"/>
      <c r="CF21" s="1059"/>
      <c r="CG21" s="1080"/>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1"/>
    </row>
    <row r="22" spans="1:131" s="232" customFormat="1" ht="26.25" customHeight="1">
      <c r="A22" s="235">
        <v>16</v>
      </c>
      <c r="B22" s="1096"/>
      <c r="C22" s="1097"/>
      <c r="D22" s="1097"/>
      <c r="E22" s="1097"/>
      <c r="F22" s="1097"/>
      <c r="G22" s="1097"/>
      <c r="H22" s="1097"/>
      <c r="I22" s="1097"/>
      <c r="J22" s="1097"/>
      <c r="K22" s="1097"/>
      <c r="L22" s="1097"/>
      <c r="M22" s="1097"/>
      <c r="N22" s="1097"/>
      <c r="O22" s="1097"/>
      <c r="P22" s="1098"/>
      <c r="Q22" s="1139"/>
      <c r="R22" s="1140"/>
      <c r="S22" s="1140"/>
      <c r="T22" s="1140"/>
      <c r="U22" s="1140"/>
      <c r="V22" s="1140"/>
      <c r="W22" s="1140"/>
      <c r="X22" s="1140"/>
      <c r="Y22" s="1140"/>
      <c r="Z22" s="1140"/>
      <c r="AA22" s="1140"/>
      <c r="AB22" s="1140"/>
      <c r="AC22" s="1140"/>
      <c r="AD22" s="1140"/>
      <c r="AE22" s="1141"/>
      <c r="AF22" s="1101"/>
      <c r="AG22" s="1102"/>
      <c r="AH22" s="1102"/>
      <c r="AI22" s="1102"/>
      <c r="AJ22" s="1103"/>
      <c r="AK22" s="1142"/>
      <c r="AL22" s="1143"/>
      <c r="AM22" s="1143"/>
      <c r="AN22" s="1143"/>
      <c r="AO22" s="1143"/>
      <c r="AP22" s="1143"/>
      <c r="AQ22" s="1143"/>
      <c r="AR22" s="1143"/>
      <c r="AS22" s="1143"/>
      <c r="AT22" s="1143"/>
      <c r="AU22" s="1144"/>
      <c r="AV22" s="1144"/>
      <c r="AW22" s="1144"/>
      <c r="AX22" s="1144"/>
      <c r="AY22" s="1145"/>
      <c r="AZ22" s="1094" t="s">
        <v>380</v>
      </c>
      <c r="BA22" s="1094"/>
      <c r="BB22" s="1094"/>
      <c r="BC22" s="1094"/>
      <c r="BD22" s="1095"/>
      <c r="BE22" s="230"/>
      <c r="BF22" s="230"/>
      <c r="BG22" s="230"/>
      <c r="BH22" s="230"/>
      <c r="BI22" s="230"/>
      <c r="BJ22" s="230"/>
      <c r="BK22" s="230"/>
      <c r="BL22" s="230"/>
      <c r="BM22" s="230"/>
      <c r="BN22" s="230"/>
      <c r="BO22" s="230"/>
      <c r="BP22" s="230"/>
      <c r="BQ22" s="235">
        <v>16</v>
      </c>
      <c r="BR22" s="236"/>
      <c r="BS22" s="1058"/>
      <c r="BT22" s="1059"/>
      <c r="BU22" s="1059"/>
      <c r="BV22" s="1059"/>
      <c r="BW22" s="1059"/>
      <c r="BX22" s="1059"/>
      <c r="BY22" s="1059"/>
      <c r="BZ22" s="1059"/>
      <c r="CA22" s="1059"/>
      <c r="CB22" s="1059"/>
      <c r="CC22" s="1059"/>
      <c r="CD22" s="1059"/>
      <c r="CE22" s="1059"/>
      <c r="CF22" s="1059"/>
      <c r="CG22" s="1080"/>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1"/>
    </row>
    <row r="23" spans="1:131" s="232" customFormat="1" ht="26.25" customHeight="1" thickBot="1">
      <c r="A23" s="237" t="s">
        <v>381</v>
      </c>
      <c r="B23" s="1003" t="s">
        <v>382</v>
      </c>
      <c r="C23" s="1004"/>
      <c r="D23" s="1004"/>
      <c r="E23" s="1004"/>
      <c r="F23" s="1004"/>
      <c r="G23" s="1004"/>
      <c r="H23" s="1004"/>
      <c r="I23" s="1004"/>
      <c r="J23" s="1004"/>
      <c r="K23" s="1004"/>
      <c r="L23" s="1004"/>
      <c r="M23" s="1004"/>
      <c r="N23" s="1004"/>
      <c r="O23" s="1004"/>
      <c r="P23" s="1014"/>
      <c r="Q23" s="1133">
        <v>12829</v>
      </c>
      <c r="R23" s="1127"/>
      <c r="S23" s="1127"/>
      <c r="T23" s="1127"/>
      <c r="U23" s="1127"/>
      <c r="V23" s="1127">
        <v>12159</v>
      </c>
      <c r="W23" s="1127"/>
      <c r="X23" s="1127"/>
      <c r="Y23" s="1127"/>
      <c r="Z23" s="1127"/>
      <c r="AA23" s="1127">
        <v>670</v>
      </c>
      <c r="AB23" s="1127"/>
      <c r="AC23" s="1127"/>
      <c r="AD23" s="1127"/>
      <c r="AE23" s="1134"/>
      <c r="AF23" s="1135">
        <v>670</v>
      </c>
      <c r="AG23" s="1127"/>
      <c r="AH23" s="1127"/>
      <c r="AI23" s="1127"/>
      <c r="AJ23" s="1136"/>
      <c r="AK23" s="1137"/>
      <c r="AL23" s="1138"/>
      <c r="AM23" s="1138"/>
      <c r="AN23" s="1138"/>
      <c r="AO23" s="1138"/>
      <c r="AP23" s="1127">
        <v>8291</v>
      </c>
      <c r="AQ23" s="1127"/>
      <c r="AR23" s="1127"/>
      <c r="AS23" s="1127"/>
      <c r="AT23" s="1127"/>
      <c r="AU23" s="1128"/>
      <c r="AV23" s="1128"/>
      <c r="AW23" s="1128"/>
      <c r="AX23" s="1128"/>
      <c r="AY23" s="1129"/>
      <c r="AZ23" s="1130" t="s">
        <v>383</v>
      </c>
      <c r="BA23" s="1131"/>
      <c r="BB23" s="1131"/>
      <c r="BC23" s="1131"/>
      <c r="BD23" s="1132"/>
      <c r="BE23" s="230"/>
      <c r="BF23" s="230"/>
      <c r="BG23" s="230"/>
      <c r="BH23" s="230"/>
      <c r="BI23" s="230"/>
      <c r="BJ23" s="230"/>
      <c r="BK23" s="230"/>
      <c r="BL23" s="230"/>
      <c r="BM23" s="230"/>
      <c r="BN23" s="230"/>
      <c r="BO23" s="230"/>
      <c r="BP23" s="230"/>
      <c r="BQ23" s="235">
        <v>17</v>
      </c>
      <c r="BR23" s="236"/>
      <c r="BS23" s="1058"/>
      <c r="BT23" s="1059"/>
      <c r="BU23" s="1059"/>
      <c r="BV23" s="1059"/>
      <c r="BW23" s="1059"/>
      <c r="BX23" s="1059"/>
      <c r="BY23" s="1059"/>
      <c r="BZ23" s="1059"/>
      <c r="CA23" s="1059"/>
      <c r="CB23" s="1059"/>
      <c r="CC23" s="1059"/>
      <c r="CD23" s="1059"/>
      <c r="CE23" s="1059"/>
      <c r="CF23" s="1059"/>
      <c r="CG23" s="1080"/>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1"/>
    </row>
    <row r="24" spans="1:131" s="232" customFormat="1" ht="26.25" customHeight="1">
      <c r="A24" s="1126" t="s">
        <v>384</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29"/>
      <c r="BA24" s="229"/>
      <c r="BB24" s="229"/>
      <c r="BC24" s="229"/>
      <c r="BD24" s="229"/>
      <c r="BE24" s="230"/>
      <c r="BF24" s="230"/>
      <c r="BG24" s="230"/>
      <c r="BH24" s="230"/>
      <c r="BI24" s="230"/>
      <c r="BJ24" s="230"/>
      <c r="BK24" s="230"/>
      <c r="BL24" s="230"/>
      <c r="BM24" s="230"/>
      <c r="BN24" s="230"/>
      <c r="BO24" s="230"/>
      <c r="BP24" s="230"/>
      <c r="BQ24" s="235">
        <v>18</v>
      </c>
      <c r="BR24" s="236"/>
      <c r="BS24" s="1058"/>
      <c r="BT24" s="1059"/>
      <c r="BU24" s="1059"/>
      <c r="BV24" s="1059"/>
      <c r="BW24" s="1059"/>
      <c r="BX24" s="1059"/>
      <c r="BY24" s="1059"/>
      <c r="BZ24" s="1059"/>
      <c r="CA24" s="1059"/>
      <c r="CB24" s="1059"/>
      <c r="CC24" s="1059"/>
      <c r="CD24" s="1059"/>
      <c r="CE24" s="1059"/>
      <c r="CF24" s="1059"/>
      <c r="CG24" s="1080"/>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1"/>
    </row>
    <row r="25" spans="1:131" ht="26.25" customHeight="1" thickBot="1">
      <c r="A25" s="1125" t="s">
        <v>385</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29"/>
      <c r="BK25" s="229"/>
      <c r="BL25" s="229"/>
      <c r="BM25" s="229"/>
      <c r="BN25" s="229"/>
      <c r="BO25" s="238"/>
      <c r="BP25" s="238"/>
      <c r="BQ25" s="235">
        <v>19</v>
      </c>
      <c r="BR25" s="236"/>
      <c r="BS25" s="1058"/>
      <c r="BT25" s="1059"/>
      <c r="BU25" s="1059"/>
      <c r="BV25" s="1059"/>
      <c r="BW25" s="1059"/>
      <c r="BX25" s="1059"/>
      <c r="BY25" s="1059"/>
      <c r="BZ25" s="1059"/>
      <c r="CA25" s="1059"/>
      <c r="CB25" s="1059"/>
      <c r="CC25" s="1059"/>
      <c r="CD25" s="1059"/>
      <c r="CE25" s="1059"/>
      <c r="CF25" s="1059"/>
      <c r="CG25" s="1080"/>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7"/>
    </row>
    <row r="26" spans="1:131" ht="26.25" customHeight="1">
      <c r="A26" s="1061" t="s">
        <v>362</v>
      </c>
      <c r="B26" s="1062"/>
      <c r="C26" s="1062"/>
      <c r="D26" s="1062"/>
      <c r="E26" s="1062"/>
      <c r="F26" s="1062"/>
      <c r="G26" s="1062"/>
      <c r="H26" s="1062"/>
      <c r="I26" s="1062"/>
      <c r="J26" s="1062"/>
      <c r="K26" s="1062"/>
      <c r="L26" s="1062"/>
      <c r="M26" s="1062"/>
      <c r="N26" s="1062"/>
      <c r="O26" s="1062"/>
      <c r="P26" s="1063"/>
      <c r="Q26" s="1067" t="s">
        <v>386</v>
      </c>
      <c r="R26" s="1068"/>
      <c r="S26" s="1068"/>
      <c r="T26" s="1068"/>
      <c r="U26" s="1069"/>
      <c r="V26" s="1067" t="s">
        <v>387</v>
      </c>
      <c r="W26" s="1068"/>
      <c r="X26" s="1068"/>
      <c r="Y26" s="1068"/>
      <c r="Z26" s="1069"/>
      <c r="AA26" s="1067" t="s">
        <v>388</v>
      </c>
      <c r="AB26" s="1068"/>
      <c r="AC26" s="1068"/>
      <c r="AD26" s="1068"/>
      <c r="AE26" s="1068"/>
      <c r="AF26" s="1121" t="s">
        <v>389</v>
      </c>
      <c r="AG26" s="1074"/>
      <c r="AH26" s="1074"/>
      <c r="AI26" s="1074"/>
      <c r="AJ26" s="1122"/>
      <c r="AK26" s="1068" t="s">
        <v>390</v>
      </c>
      <c r="AL26" s="1068"/>
      <c r="AM26" s="1068"/>
      <c r="AN26" s="1068"/>
      <c r="AO26" s="1069"/>
      <c r="AP26" s="1067" t="s">
        <v>391</v>
      </c>
      <c r="AQ26" s="1068"/>
      <c r="AR26" s="1068"/>
      <c r="AS26" s="1068"/>
      <c r="AT26" s="1069"/>
      <c r="AU26" s="1067" t="s">
        <v>392</v>
      </c>
      <c r="AV26" s="1068"/>
      <c r="AW26" s="1068"/>
      <c r="AX26" s="1068"/>
      <c r="AY26" s="1069"/>
      <c r="AZ26" s="1067" t="s">
        <v>393</v>
      </c>
      <c r="BA26" s="1068"/>
      <c r="BB26" s="1068"/>
      <c r="BC26" s="1068"/>
      <c r="BD26" s="1069"/>
      <c r="BE26" s="1067" t="s">
        <v>369</v>
      </c>
      <c r="BF26" s="1068"/>
      <c r="BG26" s="1068"/>
      <c r="BH26" s="1068"/>
      <c r="BI26" s="1081"/>
      <c r="BJ26" s="229"/>
      <c r="BK26" s="229"/>
      <c r="BL26" s="229"/>
      <c r="BM26" s="229"/>
      <c r="BN26" s="229"/>
      <c r="BO26" s="238"/>
      <c r="BP26" s="238"/>
      <c r="BQ26" s="235">
        <v>20</v>
      </c>
      <c r="BR26" s="236"/>
      <c r="BS26" s="1058"/>
      <c r="BT26" s="1059"/>
      <c r="BU26" s="1059"/>
      <c r="BV26" s="1059"/>
      <c r="BW26" s="1059"/>
      <c r="BX26" s="1059"/>
      <c r="BY26" s="1059"/>
      <c r="BZ26" s="1059"/>
      <c r="CA26" s="1059"/>
      <c r="CB26" s="1059"/>
      <c r="CC26" s="1059"/>
      <c r="CD26" s="1059"/>
      <c r="CE26" s="1059"/>
      <c r="CF26" s="1059"/>
      <c r="CG26" s="1080"/>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7"/>
    </row>
    <row r="27" spans="1:131" ht="26.25" customHeight="1" thickBot="1">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3"/>
      <c r="AG27" s="1077"/>
      <c r="AH27" s="1077"/>
      <c r="AI27" s="1077"/>
      <c r="AJ27" s="1124"/>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2"/>
      <c r="BJ27" s="229"/>
      <c r="BK27" s="229"/>
      <c r="BL27" s="229"/>
      <c r="BM27" s="229"/>
      <c r="BN27" s="229"/>
      <c r="BO27" s="238"/>
      <c r="BP27" s="238"/>
      <c r="BQ27" s="235">
        <v>21</v>
      </c>
      <c r="BR27" s="236"/>
      <c r="BS27" s="1058"/>
      <c r="BT27" s="1059"/>
      <c r="BU27" s="1059"/>
      <c r="BV27" s="1059"/>
      <c r="BW27" s="1059"/>
      <c r="BX27" s="1059"/>
      <c r="BY27" s="1059"/>
      <c r="BZ27" s="1059"/>
      <c r="CA27" s="1059"/>
      <c r="CB27" s="1059"/>
      <c r="CC27" s="1059"/>
      <c r="CD27" s="1059"/>
      <c r="CE27" s="1059"/>
      <c r="CF27" s="1059"/>
      <c r="CG27" s="1080"/>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7"/>
    </row>
    <row r="28" spans="1:131" ht="26.25" customHeight="1" thickTop="1">
      <c r="A28" s="239">
        <v>1</v>
      </c>
      <c r="B28" s="1113" t="s">
        <v>394</v>
      </c>
      <c r="C28" s="1114"/>
      <c r="D28" s="1114"/>
      <c r="E28" s="1114"/>
      <c r="F28" s="1114"/>
      <c r="G28" s="1114"/>
      <c r="H28" s="1114"/>
      <c r="I28" s="1114"/>
      <c r="J28" s="1114"/>
      <c r="K28" s="1114"/>
      <c r="L28" s="1114"/>
      <c r="M28" s="1114"/>
      <c r="N28" s="1114"/>
      <c r="O28" s="1114"/>
      <c r="P28" s="1115"/>
      <c r="Q28" s="1116">
        <v>3529</v>
      </c>
      <c r="R28" s="1117"/>
      <c r="S28" s="1117"/>
      <c r="T28" s="1117"/>
      <c r="U28" s="1117"/>
      <c r="V28" s="1117">
        <v>3263</v>
      </c>
      <c r="W28" s="1117"/>
      <c r="X28" s="1117"/>
      <c r="Y28" s="1117"/>
      <c r="Z28" s="1117"/>
      <c r="AA28" s="1117">
        <v>265</v>
      </c>
      <c r="AB28" s="1117"/>
      <c r="AC28" s="1117"/>
      <c r="AD28" s="1117"/>
      <c r="AE28" s="1118"/>
      <c r="AF28" s="1119">
        <v>265</v>
      </c>
      <c r="AG28" s="1117"/>
      <c r="AH28" s="1117"/>
      <c r="AI28" s="1117"/>
      <c r="AJ28" s="1120"/>
      <c r="AK28" s="1108">
        <v>331</v>
      </c>
      <c r="AL28" s="1109"/>
      <c r="AM28" s="1109"/>
      <c r="AN28" s="1109"/>
      <c r="AO28" s="1109"/>
      <c r="AP28" s="1109" t="s">
        <v>581</v>
      </c>
      <c r="AQ28" s="1109"/>
      <c r="AR28" s="1109"/>
      <c r="AS28" s="1109"/>
      <c r="AT28" s="1109"/>
      <c r="AU28" s="1109" t="s">
        <v>581</v>
      </c>
      <c r="AV28" s="1109"/>
      <c r="AW28" s="1109"/>
      <c r="AX28" s="1109"/>
      <c r="AY28" s="1109"/>
      <c r="AZ28" s="1110" t="s">
        <v>581</v>
      </c>
      <c r="BA28" s="1110"/>
      <c r="BB28" s="1110"/>
      <c r="BC28" s="1110"/>
      <c r="BD28" s="1110"/>
      <c r="BE28" s="1111"/>
      <c r="BF28" s="1111"/>
      <c r="BG28" s="1111"/>
      <c r="BH28" s="1111"/>
      <c r="BI28" s="1112"/>
      <c r="BJ28" s="229"/>
      <c r="BK28" s="229"/>
      <c r="BL28" s="229"/>
      <c r="BM28" s="229"/>
      <c r="BN28" s="229"/>
      <c r="BO28" s="238"/>
      <c r="BP28" s="238"/>
      <c r="BQ28" s="235">
        <v>22</v>
      </c>
      <c r="BR28" s="236"/>
      <c r="BS28" s="1058"/>
      <c r="BT28" s="1059"/>
      <c r="BU28" s="1059"/>
      <c r="BV28" s="1059"/>
      <c r="BW28" s="1059"/>
      <c r="BX28" s="1059"/>
      <c r="BY28" s="1059"/>
      <c r="BZ28" s="1059"/>
      <c r="CA28" s="1059"/>
      <c r="CB28" s="1059"/>
      <c r="CC28" s="1059"/>
      <c r="CD28" s="1059"/>
      <c r="CE28" s="1059"/>
      <c r="CF28" s="1059"/>
      <c r="CG28" s="1080"/>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7"/>
    </row>
    <row r="29" spans="1:131" ht="26.25" customHeight="1">
      <c r="A29" s="239">
        <v>2</v>
      </c>
      <c r="B29" s="1096" t="s">
        <v>395</v>
      </c>
      <c r="C29" s="1097"/>
      <c r="D29" s="1097"/>
      <c r="E29" s="1097"/>
      <c r="F29" s="1097"/>
      <c r="G29" s="1097"/>
      <c r="H29" s="1097"/>
      <c r="I29" s="1097"/>
      <c r="J29" s="1097"/>
      <c r="K29" s="1097"/>
      <c r="L29" s="1097"/>
      <c r="M29" s="1097"/>
      <c r="N29" s="1097"/>
      <c r="O29" s="1097"/>
      <c r="P29" s="1098"/>
      <c r="Q29" s="1104">
        <v>608</v>
      </c>
      <c r="R29" s="1105"/>
      <c r="S29" s="1105"/>
      <c r="T29" s="1105"/>
      <c r="U29" s="1105"/>
      <c r="V29" s="1105">
        <v>589</v>
      </c>
      <c r="W29" s="1105"/>
      <c r="X29" s="1105"/>
      <c r="Y29" s="1105"/>
      <c r="Z29" s="1105"/>
      <c r="AA29" s="1105">
        <v>19</v>
      </c>
      <c r="AB29" s="1105"/>
      <c r="AC29" s="1105"/>
      <c r="AD29" s="1105"/>
      <c r="AE29" s="1106"/>
      <c r="AF29" s="1101">
        <v>19</v>
      </c>
      <c r="AG29" s="1102"/>
      <c r="AH29" s="1102"/>
      <c r="AI29" s="1102"/>
      <c r="AJ29" s="1103"/>
      <c r="AK29" s="1046">
        <v>139</v>
      </c>
      <c r="AL29" s="1037"/>
      <c r="AM29" s="1037"/>
      <c r="AN29" s="1037"/>
      <c r="AO29" s="1037"/>
      <c r="AP29" s="1037" t="s">
        <v>581</v>
      </c>
      <c r="AQ29" s="1037"/>
      <c r="AR29" s="1037"/>
      <c r="AS29" s="1037"/>
      <c r="AT29" s="1037"/>
      <c r="AU29" s="1037" t="s">
        <v>581</v>
      </c>
      <c r="AV29" s="1037"/>
      <c r="AW29" s="1037"/>
      <c r="AX29" s="1037"/>
      <c r="AY29" s="1037"/>
      <c r="AZ29" s="1107" t="s">
        <v>581</v>
      </c>
      <c r="BA29" s="1107"/>
      <c r="BB29" s="1107"/>
      <c r="BC29" s="1107"/>
      <c r="BD29" s="1107"/>
      <c r="BE29" s="1038"/>
      <c r="BF29" s="1038"/>
      <c r="BG29" s="1038"/>
      <c r="BH29" s="1038"/>
      <c r="BI29" s="1039"/>
      <c r="BJ29" s="229"/>
      <c r="BK29" s="229"/>
      <c r="BL29" s="229"/>
      <c r="BM29" s="229"/>
      <c r="BN29" s="229"/>
      <c r="BO29" s="238"/>
      <c r="BP29" s="238"/>
      <c r="BQ29" s="235">
        <v>23</v>
      </c>
      <c r="BR29" s="236"/>
      <c r="BS29" s="1058"/>
      <c r="BT29" s="1059"/>
      <c r="BU29" s="1059"/>
      <c r="BV29" s="1059"/>
      <c r="BW29" s="1059"/>
      <c r="BX29" s="1059"/>
      <c r="BY29" s="1059"/>
      <c r="BZ29" s="1059"/>
      <c r="CA29" s="1059"/>
      <c r="CB29" s="1059"/>
      <c r="CC29" s="1059"/>
      <c r="CD29" s="1059"/>
      <c r="CE29" s="1059"/>
      <c r="CF29" s="1059"/>
      <c r="CG29" s="1080"/>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7"/>
    </row>
    <row r="30" spans="1:131" ht="26.25" customHeight="1">
      <c r="A30" s="239">
        <v>3</v>
      </c>
      <c r="B30" s="1096" t="s">
        <v>396</v>
      </c>
      <c r="C30" s="1097"/>
      <c r="D30" s="1097"/>
      <c r="E30" s="1097"/>
      <c r="F30" s="1097"/>
      <c r="G30" s="1097"/>
      <c r="H30" s="1097"/>
      <c r="I30" s="1097"/>
      <c r="J30" s="1097"/>
      <c r="K30" s="1097"/>
      <c r="L30" s="1097"/>
      <c r="M30" s="1097"/>
      <c r="N30" s="1097"/>
      <c r="O30" s="1097"/>
      <c r="P30" s="1098"/>
      <c r="Q30" s="1104">
        <v>561</v>
      </c>
      <c r="R30" s="1105"/>
      <c r="S30" s="1105"/>
      <c r="T30" s="1105"/>
      <c r="U30" s="1105"/>
      <c r="V30" s="1105">
        <v>495</v>
      </c>
      <c r="W30" s="1105"/>
      <c r="X30" s="1105"/>
      <c r="Y30" s="1105"/>
      <c r="Z30" s="1105"/>
      <c r="AA30" s="1105">
        <v>66</v>
      </c>
      <c r="AB30" s="1105"/>
      <c r="AC30" s="1105"/>
      <c r="AD30" s="1105"/>
      <c r="AE30" s="1106"/>
      <c r="AF30" s="1101">
        <v>491</v>
      </c>
      <c r="AG30" s="1102"/>
      <c r="AH30" s="1102"/>
      <c r="AI30" s="1102"/>
      <c r="AJ30" s="1103"/>
      <c r="AK30" s="1046">
        <v>29</v>
      </c>
      <c r="AL30" s="1037"/>
      <c r="AM30" s="1037"/>
      <c r="AN30" s="1037"/>
      <c r="AO30" s="1037"/>
      <c r="AP30" s="1037">
        <v>2455</v>
      </c>
      <c r="AQ30" s="1037"/>
      <c r="AR30" s="1037"/>
      <c r="AS30" s="1037"/>
      <c r="AT30" s="1037"/>
      <c r="AU30" s="1037">
        <v>0</v>
      </c>
      <c r="AV30" s="1037"/>
      <c r="AW30" s="1037"/>
      <c r="AX30" s="1037"/>
      <c r="AY30" s="1037"/>
      <c r="AZ30" s="1107" t="s">
        <v>581</v>
      </c>
      <c r="BA30" s="1107"/>
      <c r="BB30" s="1107"/>
      <c r="BC30" s="1107"/>
      <c r="BD30" s="1107"/>
      <c r="BE30" s="1038" t="s">
        <v>397</v>
      </c>
      <c r="BF30" s="1038"/>
      <c r="BG30" s="1038"/>
      <c r="BH30" s="1038"/>
      <c r="BI30" s="1039"/>
      <c r="BJ30" s="229"/>
      <c r="BK30" s="229"/>
      <c r="BL30" s="229"/>
      <c r="BM30" s="229"/>
      <c r="BN30" s="229"/>
      <c r="BO30" s="238"/>
      <c r="BP30" s="238"/>
      <c r="BQ30" s="235">
        <v>24</v>
      </c>
      <c r="BR30" s="236"/>
      <c r="BS30" s="1058"/>
      <c r="BT30" s="1059"/>
      <c r="BU30" s="1059"/>
      <c r="BV30" s="1059"/>
      <c r="BW30" s="1059"/>
      <c r="BX30" s="1059"/>
      <c r="BY30" s="1059"/>
      <c r="BZ30" s="1059"/>
      <c r="CA30" s="1059"/>
      <c r="CB30" s="1059"/>
      <c r="CC30" s="1059"/>
      <c r="CD30" s="1059"/>
      <c r="CE30" s="1059"/>
      <c r="CF30" s="1059"/>
      <c r="CG30" s="1080"/>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7"/>
    </row>
    <row r="31" spans="1:131" ht="26.25" customHeight="1">
      <c r="A31" s="239">
        <v>4</v>
      </c>
      <c r="B31" s="1096" t="s">
        <v>398</v>
      </c>
      <c r="C31" s="1097"/>
      <c r="D31" s="1097"/>
      <c r="E31" s="1097"/>
      <c r="F31" s="1097"/>
      <c r="G31" s="1097"/>
      <c r="H31" s="1097"/>
      <c r="I31" s="1097"/>
      <c r="J31" s="1097"/>
      <c r="K31" s="1097"/>
      <c r="L31" s="1097"/>
      <c r="M31" s="1097"/>
      <c r="N31" s="1097"/>
      <c r="O31" s="1097"/>
      <c r="P31" s="1098"/>
      <c r="Q31" s="1104">
        <v>834</v>
      </c>
      <c r="R31" s="1105"/>
      <c r="S31" s="1105"/>
      <c r="T31" s="1105"/>
      <c r="U31" s="1105"/>
      <c r="V31" s="1105">
        <v>803</v>
      </c>
      <c r="W31" s="1105"/>
      <c r="X31" s="1105"/>
      <c r="Y31" s="1105"/>
      <c r="Z31" s="1105"/>
      <c r="AA31" s="1105">
        <v>31</v>
      </c>
      <c r="AB31" s="1105"/>
      <c r="AC31" s="1105"/>
      <c r="AD31" s="1105"/>
      <c r="AE31" s="1106"/>
      <c r="AF31" s="1101">
        <v>463</v>
      </c>
      <c r="AG31" s="1102"/>
      <c r="AH31" s="1102"/>
      <c r="AI31" s="1102"/>
      <c r="AJ31" s="1103"/>
      <c r="AK31" s="1046">
        <v>179</v>
      </c>
      <c r="AL31" s="1037"/>
      <c r="AM31" s="1037"/>
      <c r="AN31" s="1037"/>
      <c r="AO31" s="1037"/>
      <c r="AP31" s="1037">
        <v>5265</v>
      </c>
      <c r="AQ31" s="1037"/>
      <c r="AR31" s="1037"/>
      <c r="AS31" s="1037"/>
      <c r="AT31" s="1037"/>
      <c r="AU31" s="1037">
        <v>2122</v>
      </c>
      <c r="AV31" s="1037"/>
      <c r="AW31" s="1037"/>
      <c r="AX31" s="1037"/>
      <c r="AY31" s="1037"/>
      <c r="AZ31" s="1107" t="s">
        <v>581</v>
      </c>
      <c r="BA31" s="1107"/>
      <c r="BB31" s="1107"/>
      <c r="BC31" s="1107"/>
      <c r="BD31" s="1107"/>
      <c r="BE31" s="1038" t="s">
        <v>397</v>
      </c>
      <c r="BF31" s="1038"/>
      <c r="BG31" s="1038"/>
      <c r="BH31" s="1038"/>
      <c r="BI31" s="1039"/>
      <c r="BJ31" s="229"/>
      <c r="BK31" s="229"/>
      <c r="BL31" s="229"/>
      <c r="BM31" s="229"/>
      <c r="BN31" s="229"/>
      <c r="BO31" s="238"/>
      <c r="BP31" s="238"/>
      <c r="BQ31" s="235">
        <v>25</v>
      </c>
      <c r="BR31" s="236"/>
      <c r="BS31" s="1058"/>
      <c r="BT31" s="1059"/>
      <c r="BU31" s="1059"/>
      <c r="BV31" s="1059"/>
      <c r="BW31" s="1059"/>
      <c r="BX31" s="1059"/>
      <c r="BY31" s="1059"/>
      <c r="BZ31" s="1059"/>
      <c r="CA31" s="1059"/>
      <c r="CB31" s="1059"/>
      <c r="CC31" s="1059"/>
      <c r="CD31" s="1059"/>
      <c r="CE31" s="1059"/>
      <c r="CF31" s="1059"/>
      <c r="CG31" s="1080"/>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7"/>
    </row>
    <row r="32" spans="1:131" ht="26.25" customHeight="1">
      <c r="A32" s="239">
        <v>5</v>
      </c>
      <c r="B32" s="1096"/>
      <c r="C32" s="1097"/>
      <c r="D32" s="1097"/>
      <c r="E32" s="1097"/>
      <c r="F32" s="1097"/>
      <c r="G32" s="1097"/>
      <c r="H32" s="1097"/>
      <c r="I32" s="1097"/>
      <c r="J32" s="1097"/>
      <c r="K32" s="1097"/>
      <c r="L32" s="1097"/>
      <c r="M32" s="1097"/>
      <c r="N32" s="1097"/>
      <c r="O32" s="1097"/>
      <c r="P32" s="1098"/>
      <c r="Q32" s="1104"/>
      <c r="R32" s="1105"/>
      <c r="S32" s="1105"/>
      <c r="T32" s="1105"/>
      <c r="U32" s="1105"/>
      <c r="V32" s="1105"/>
      <c r="W32" s="1105"/>
      <c r="X32" s="1105"/>
      <c r="Y32" s="1105"/>
      <c r="Z32" s="1105"/>
      <c r="AA32" s="1105"/>
      <c r="AB32" s="1105"/>
      <c r="AC32" s="1105"/>
      <c r="AD32" s="1105"/>
      <c r="AE32" s="1106"/>
      <c r="AF32" s="1101"/>
      <c r="AG32" s="1102"/>
      <c r="AH32" s="1102"/>
      <c r="AI32" s="1102"/>
      <c r="AJ32" s="1103"/>
      <c r="AK32" s="1046"/>
      <c r="AL32" s="1037"/>
      <c r="AM32" s="1037"/>
      <c r="AN32" s="1037"/>
      <c r="AO32" s="1037"/>
      <c r="AP32" s="1037"/>
      <c r="AQ32" s="1037"/>
      <c r="AR32" s="1037"/>
      <c r="AS32" s="1037"/>
      <c r="AT32" s="1037"/>
      <c r="AU32" s="1037"/>
      <c r="AV32" s="1037"/>
      <c r="AW32" s="1037"/>
      <c r="AX32" s="1037"/>
      <c r="AY32" s="1037"/>
      <c r="AZ32" s="1107"/>
      <c r="BA32" s="1107"/>
      <c r="BB32" s="1107"/>
      <c r="BC32" s="1107"/>
      <c r="BD32" s="1107"/>
      <c r="BE32" s="1038"/>
      <c r="BF32" s="1038"/>
      <c r="BG32" s="1038"/>
      <c r="BH32" s="1038"/>
      <c r="BI32" s="1039"/>
      <c r="BJ32" s="229"/>
      <c r="BK32" s="229"/>
      <c r="BL32" s="229"/>
      <c r="BM32" s="229"/>
      <c r="BN32" s="229"/>
      <c r="BO32" s="238"/>
      <c r="BP32" s="238"/>
      <c r="BQ32" s="235">
        <v>26</v>
      </c>
      <c r="BR32" s="236"/>
      <c r="BS32" s="1058"/>
      <c r="BT32" s="1059"/>
      <c r="BU32" s="1059"/>
      <c r="BV32" s="1059"/>
      <c r="BW32" s="1059"/>
      <c r="BX32" s="1059"/>
      <c r="BY32" s="1059"/>
      <c r="BZ32" s="1059"/>
      <c r="CA32" s="1059"/>
      <c r="CB32" s="1059"/>
      <c r="CC32" s="1059"/>
      <c r="CD32" s="1059"/>
      <c r="CE32" s="1059"/>
      <c r="CF32" s="1059"/>
      <c r="CG32" s="1080"/>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7"/>
    </row>
    <row r="33" spans="1:131" ht="26.25" customHeight="1">
      <c r="A33" s="239">
        <v>6</v>
      </c>
      <c r="B33" s="1096"/>
      <c r="C33" s="1097"/>
      <c r="D33" s="1097"/>
      <c r="E33" s="1097"/>
      <c r="F33" s="1097"/>
      <c r="G33" s="1097"/>
      <c r="H33" s="1097"/>
      <c r="I33" s="1097"/>
      <c r="J33" s="1097"/>
      <c r="K33" s="1097"/>
      <c r="L33" s="1097"/>
      <c r="M33" s="1097"/>
      <c r="N33" s="1097"/>
      <c r="O33" s="1097"/>
      <c r="P33" s="1098"/>
      <c r="Q33" s="1104"/>
      <c r="R33" s="1105"/>
      <c r="S33" s="1105"/>
      <c r="T33" s="1105"/>
      <c r="U33" s="1105"/>
      <c r="V33" s="1105"/>
      <c r="W33" s="1105"/>
      <c r="X33" s="1105"/>
      <c r="Y33" s="1105"/>
      <c r="Z33" s="1105"/>
      <c r="AA33" s="1105"/>
      <c r="AB33" s="1105"/>
      <c r="AC33" s="1105"/>
      <c r="AD33" s="1105"/>
      <c r="AE33" s="1106"/>
      <c r="AF33" s="1101"/>
      <c r="AG33" s="1102"/>
      <c r="AH33" s="1102"/>
      <c r="AI33" s="1102"/>
      <c r="AJ33" s="1103"/>
      <c r="AK33" s="1046"/>
      <c r="AL33" s="1037"/>
      <c r="AM33" s="1037"/>
      <c r="AN33" s="1037"/>
      <c r="AO33" s="1037"/>
      <c r="AP33" s="1037"/>
      <c r="AQ33" s="1037"/>
      <c r="AR33" s="1037"/>
      <c r="AS33" s="1037"/>
      <c r="AT33" s="1037"/>
      <c r="AU33" s="1037"/>
      <c r="AV33" s="1037"/>
      <c r="AW33" s="1037"/>
      <c r="AX33" s="1037"/>
      <c r="AY33" s="1037"/>
      <c r="AZ33" s="1107"/>
      <c r="BA33" s="1107"/>
      <c r="BB33" s="1107"/>
      <c r="BC33" s="1107"/>
      <c r="BD33" s="1107"/>
      <c r="BE33" s="1038"/>
      <c r="BF33" s="1038"/>
      <c r="BG33" s="1038"/>
      <c r="BH33" s="1038"/>
      <c r="BI33" s="1039"/>
      <c r="BJ33" s="229"/>
      <c r="BK33" s="229"/>
      <c r="BL33" s="229"/>
      <c r="BM33" s="229"/>
      <c r="BN33" s="229"/>
      <c r="BO33" s="238"/>
      <c r="BP33" s="238"/>
      <c r="BQ33" s="235">
        <v>27</v>
      </c>
      <c r="BR33" s="236"/>
      <c r="BS33" s="1058"/>
      <c r="BT33" s="1059"/>
      <c r="BU33" s="1059"/>
      <c r="BV33" s="1059"/>
      <c r="BW33" s="1059"/>
      <c r="BX33" s="1059"/>
      <c r="BY33" s="1059"/>
      <c r="BZ33" s="1059"/>
      <c r="CA33" s="1059"/>
      <c r="CB33" s="1059"/>
      <c r="CC33" s="1059"/>
      <c r="CD33" s="1059"/>
      <c r="CE33" s="1059"/>
      <c r="CF33" s="1059"/>
      <c r="CG33" s="1080"/>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7"/>
    </row>
    <row r="34" spans="1:131" ht="26.25" customHeight="1">
      <c r="A34" s="239">
        <v>7</v>
      </c>
      <c r="B34" s="1096"/>
      <c r="C34" s="1097"/>
      <c r="D34" s="1097"/>
      <c r="E34" s="1097"/>
      <c r="F34" s="1097"/>
      <c r="G34" s="1097"/>
      <c r="H34" s="1097"/>
      <c r="I34" s="1097"/>
      <c r="J34" s="1097"/>
      <c r="K34" s="1097"/>
      <c r="L34" s="1097"/>
      <c r="M34" s="1097"/>
      <c r="N34" s="1097"/>
      <c r="O34" s="1097"/>
      <c r="P34" s="1098"/>
      <c r="Q34" s="1104"/>
      <c r="R34" s="1105"/>
      <c r="S34" s="1105"/>
      <c r="T34" s="1105"/>
      <c r="U34" s="1105"/>
      <c r="V34" s="1105"/>
      <c r="W34" s="1105"/>
      <c r="X34" s="1105"/>
      <c r="Y34" s="1105"/>
      <c r="Z34" s="1105"/>
      <c r="AA34" s="1105"/>
      <c r="AB34" s="1105"/>
      <c r="AC34" s="1105"/>
      <c r="AD34" s="1105"/>
      <c r="AE34" s="1106"/>
      <c r="AF34" s="1101"/>
      <c r="AG34" s="1102"/>
      <c r="AH34" s="1102"/>
      <c r="AI34" s="1102"/>
      <c r="AJ34" s="1103"/>
      <c r="AK34" s="1046"/>
      <c r="AL34" s="1037"/>
      <c r="AM34" s="1037"/>
      <c r="AN34" s="1037"/>
      <c r="AO34" s="1037"/>
      <c r="AP34" s="1037"/>
      <c r="AQ34" s="1037"/>
      <c r="AR34" s="1037"/>
      <c r="AS34" s="1037"/>
      <c r="AT34" s="1037"/>
      <c r="AU34" s="1037"/>
      <c r="AV34" s="1037"/>
      <c r="AW34" s="1037"/>
      <c r="AX34" s="1037"/>
      <c r="AY34" s="1037"/>
      <c r="AZ34" s="1107"/>
      <c r="BA34" s="1107"/>
      <c r="BB34" s="1107"/>
      <c r="BC34" s="1107"/>
      <c r="BD34" s="1107"/>
      <c r="BE34" s="1038"/>
      <c r="BF34" s="1038"/>
      <c r="BG34" s="1038"/>
      <c r="BH34" s="1038"/>
      <c r="BI34" s="1039"/>
      <c r="BJ34" s="229"/>
      <c r="BK34" s="229"/>
      <c r="BL34" s="229"/>
      <c r="BM34" s="229"/>
      <c r="BN34" s="229"/>
      <c r="BO34" s="238"/>
      <c r="BP34" s="238"/>
      <c r="BQ34" s="235">
        <v>28</v>
      </c>
      <c r="BR34" s="236"/>
      <c r="BS34" s="1058"/>
      <c r="BT34" s="1059"/>
      <c r="BU34" s="1059"/>
      <c r="BV34" s="1059"/>
      <c r="BW34" s="1059"/>
      <c r="BX34" s="1059"/>
      <c r="BY34" s="1059"/>
      <c r="BZ34" s="1059"/>
      <c r="CA34" s="1059"/>
      <c r="CB34" s="1059"/>
      <c r="CC34" s="1059"/>
      <c r="CD34" s="1059"/>
      <c r="CE34" s="1059"/>
      <c r="CF34" s="1059"/>
      <c r="CG34" s="1080"/>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7"/>
    </row>
    <row r="35" spans="1:131" ht="26.25" customHeight="1">
      <c r="A35" s="239">
        <v>8</v>
      </c>
      <c r="B35" s="1096"/>
      <c r="C35" s="1097"/>
      <c r="D35" s="1097"/>
      <c r="E35" s="1097"/>
      <c r="F35" s="1097"/>
      <c r="G35" s="1097"/>
      <c r="H35" s="1097"/>
      <c r="I35" s="1097"/>
      <c r="J35" s="1097"/>
      <c r="K35" s="1097"/>
      <c r="L35" s="1097"/>
      <c r="M35" s="1097"/>
      <c r="N35" s="1097"/>
      <c r="O35" s="1097"/>
      <c r="P35" s="1098"/>
      <c r="Q35" s="1104"/>
      <c r="R35" s="1105"/>
      <c r="S35" s="1105"/>
      <c r="T35" s="1105"/>
      <c r="U35" s="1105"/>
      <c r="V35" s="1105"/>
      <c r="W35" s="1105"/>
      <c r="X35" s="1105"/>
      <c r="Y35" s="1105"/>
      <c r="Z35" s="1105"/>
      <c r="AA35" s="1105"/>
      <c r="AB35" s="1105"/>
      <c r="AC35" s="1105"/>
      <c r="AD35" s="1105"/>
      <c r="AE35" s="1106"/>
      <c r="AF35" s="1101"/>
      <c r="AG35" s="1102"/>
      <c r="AH35" s="1102"/>
      <c r="AI35" s="1102"/>
      <c r="AJ35" s="1103"/>
      <c r="AK35" s="1046"/>
      <c r="AL35" s="1037"/>
      <c r="AM35" s="1037"/>
      <c r="AN35" s="1037"/>
      <c r="AO35" s="1037"/>
      <c r="AP35" s="1037"/>
      <c r="AQ35" s="1037"/>
      <c r="AR35" s="1037"/>
      <c r="AS35" s="1037"/>
      <c r="AT35" s="1037"/>
      <c r="AU35" s="1037"/>
      <c r="AV35" s="1037"/>
      <c r="AW35" s="1037"/>
      <c r="AX35" s="1037"/>
      <c r="AY35" s="1037"/>
      <c r="AZ35" s="1107"/>
      <c r="BA35" s="1107"/>
      <c r="BB35" s="1107"/>
      <c r="BC35" s="1107"/>
      <c r="BD35" s="1107"/>
      <c r="BE35" s="1038"/>
      <c r="BF35" s="1038"/>
      <c r="BG35" s="1038"/>
      <c r="BH35" s="1038"/>
      <c r="BI35" s="1039"/>
      <c r="BJ35" s="229"/>
      <c r="BK35" s="229"/>
      <c r="BL35" s="229"/>
      <c r="BM35" s="229"/>
      <c r="BN35" s="229"/>
      <c r="BO35" s="238"/>
      <c r="BP35" s="238"/>
      <c r="BQ35" s="235">
        <v>29</v>
      </c>
      <c r="BR35" s="236"/>
      <c r="BS35" s="1058"/>
      <c r="BT35" s="1059"/>
      <c r="BU35" s="1059"/>
      <c r="BV35" s="1059"/>
      <c r="BW35" s="1059"/>
      <c r="BX35" s="1059"/>
      <c r="BY35" s="1059"/>
      <c r="BZ35" s="1059"/>
      <c r="CA35" s="1059"/>
      <c r="CB35" s="1059"/>
      <c r="CC35" s="1059"/>
      <c r="CD35" s="1059"/>
      <c r="CE35" s="1059"/>
      <c r="CF35" s="1059"/>
      <c r="CG35" s="1080"/>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7"/>
    </row>
    <row r="36" spans="1:131" ht="26.25" customHeight="1">
      <c r="A36" s="239">
        <v>9</v>
      </c>
      <c r="B36" s="1096"/>
      <c r="C36" s="1097"/>
      <c r="D36" s="1097"/>
      <c r="E36" s="1097"/>
      <c r="F36" s="1097"/>
      <c r="G36" s="1097"/>
      <c r="H36" s="1097"/>
      <c r="I36" s="1097"/>
      <c r="J36" s="1097"/>
      <c r="K36" s="1097"/>
      <c r="L36" s="1097"/>
      <c r="M36" s="1097"/>
      <c r="N36" s="1097"/>
      <c r="O36" s="1097"/>
      <c r="P36" s="1098"/>
      <c r="Q36" s="1104"/>
      <c r="R36" s="1105"/>
      <c r="S36" s="1105"/>
      <c r="T36" s="1105"/>
      <c r="U36" s="1105"/>
      <c r="V36" s="1105"/>
      <c r="W36" s="1105"/>
      <c r="X36" s="1105"/>
      <c r="Y36" s="1105"/>
      <c r="Z36" s="1105"/>
      <c r="AA36" s="1105"/>
      <c r="AB36" s="1105"/>
      <c r="AC36" s="1105"/>
      <c r="AD36" s="1105"/>
      <c r="AE36" s="1106"/>
      <c r="AF36" s="1101"/>
      <c r="AG36" s="1102"/>
      <c r="AH36" s="1102"/>
      <c r="AI36" s="1102"/>
      <c r="AJ36" s="1103"/>
      <c r="AK36" s="1046"/>
      <c r="AL36" s="1037"/>
      <c r="AM36" s="1037"/>
      <c r="AN36" s="1037"/>
      <c r="AO36" s="1037"/>
      <c r="AP36" s="1037"/>
      <c r="AQ36" s="1037"/>
      <c r="AR36" s="1037"/>
      <c r="AS36" s="1037"/>
      <c r="AT36" s="1037"/>
      <c r="AU36" s="1037"/>
      <c r="AV36" s="1037"/>
      <c r="AW36" s="1037"/>
      <c r="AX36" s="1037"/>
      <c r="AY36" s="1037"/>
      <c r="AZ36" s="1107"/>
      <c r="BA36" s="1107"/>
      <c r="BB36" s="1107"/>
      <c r="BC36" s="1107"/>
      <c r="BD36" s="1107"/>
      <c r="BE36" s="1038"/>
      <c r="BF36" s="1038"/>
      <c r="BG36" s="1038"/>
      <c r="BH36" s="1038"/>
      <c r="BI36" s="1039"/>
      <c r="BJ36" s="229"/>
      <c r="BK36" s="229"/>
      <c r="BL36" s="229"/>
      <c r="BM36" s="229"/>
      <c r="BN36" s="229"/>
      <c r="BO36" s="238"/>
      <c r="BP36" s="238"/>
      <c r="BQ36" s="235">
        <v>30</v>
      </c>
      <c r="BR36" s="236"/>
      <c r="BS36" s="1058"/>
      <c r="BT36" s="1059"/>
      <c r="BU36" s="1059"/>
      <c r="BV36" s="1059"/>
      <c r="BW36" s="1059"/>
      <c r="BX36" s="1059"/>
      <c r="BY36" s="1059"/>
      <c r="BZ36" s="1059"/>
      <c r="CA36" s="1059"/>
      <c r="CB36" s="1059"/>
      <c r="CC36" s="1059"/>
      <c r="CD36" s="1059"/>
      <c r="CE36" s="1059"/>
      <c r="CF36" s="1059"/>
      <c r="CG36" s="1080"/>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7"/>
    </row>
    <row r="37" spans="1:131" ht="26.25" customHeight="1">
      <c r="A37" s="239">
        <v>10</v>
      </c>
      <c r="B37" s="1096"/>
      <c r="C37" s="1097"/>
      <c r="D37" s="1097"/>
      <c r="E37" s="1097"/>
      <c r="F37" s="1097"/>
      <c r="G37" s="1097"/>
      <c r="H37" s="1097"/>
      <c r="I37" s="1097"/>
      <c r="J37" s="1097"/>
      <c r="K37" s="1097"/>
      <c r="L37" s="1097"/>
      <c r="M37" s="1097"/>
      <c r="N37" s="1097"/>
      <c r="O37" s="1097"/>
      <c r="P37" s="1098"/>
      <c r="Q37" s="1104"/>
      <c r="R37" s="1105"/>
      <c r="S37" s="1105"/>
      <c r="T37" s="1105"/>
      <c r="U37" s="1105"/>
      <c r="V37" s="1105"/>
      <c r="W37" s="1105"/>
      <c r="X37" s="1105"/>
      <c r="Y37" s="1105"/>
      <c r="Z37" s="1105"/>
      <c r="AA37" s="1105"/>
      <c r="AB37" s="1105"/>
      <c r="AC37" s="1105"/>
      <c r="AD37" s="1105"/>
      <c r="AE37" s="1106"/>
      <c r="AF37" s="1101"/>
      <c r="AG37" s="1102"/>
      <c r="AH37" s="1102"/>
      <c r="AI37" s="1102"/>
      <c r="AJ37" s="1103"/>
      <c r="AK37" s="1046"/>
      <c r="AL37" s="1037"/>
      <c r="AM37" s="1037"/>
      <c r="AN37" s="1037"/>
      <c r="AO37" s="1037"/>
      <c r="AP37" s="1037"/>
      <c r="AQ37" s="1037"/>
      <c r="AR37" s="1037"/>
      <c r="AS37" s="1037"/>
      <c r="AT37" s="1037"/>
      <c r="AU37" s="1037"/>
      <c r="AV37" s="1037"/>
      <c r="AW37" s="1037"/>
      <c r="AX37" s="1037"/>
      <c r="AY37" s="1037"/>
      <c r="AZ37" s="1107"/>
      <c r="BA37" s="1107"/>
      <c r="BB37" s="1107"/>
      <c r="BC37" s="1107"/>
      <c r="BD37" s="1107"/>
      <c r="BE37" s="1038"/>
      <c r="BF37" s="1038"/>
      <c r="BG37" s="1038"/>
      <c r="BH37" s="1038"/>
      <c r="BI37" s="1039"/>
      <c r="BJ37" s="229"/>
      <c r="BK37" s="229"/>
      <c r="BL37" s="229"/>
      <c r="BM37" s="229"/>
      <c r="BN37" s="229"/>
      <c r="BO37" s="238"/>
      <c r="BP37" s="238"/>
      <c r="BQ37" s="235">
        <v>31</v>
      </c>
      <c r="BR37" s="236"/>
      <c r="BS37" s="1058"/>
      <c r="BT37" s="1059"/>
      <c r="BU37" s="1059"/>
      <c r="BV37" s="1059"/>
      <c r="BW37" s="1059"/>
      <c r="BX37" s="1059"/>
      <c r="BY37" s="1059"/>
      <c r="BZ37" s="1059"/>
      <c r="CA37" s="1059"/>
      <c r="CB37" s="1059"/>
      <c r="CC37" s="1059"/>
      <c r="CD37" s="1059"/>
      <c r="CE37" s="1059"/>
      <c r="CF37" s="1059"/>
      <c r="CG37" s="1080"/>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7"/>
    </row>
    <row r="38" spans="1:131" ht="26.25" customHeight="1">
      <c r="A38" s="239">
        <v>11</v>
      </c>
      <c r="B38" s="1096"/>
      <c r="C38" s="1097"/>
      <c r="D38" s="1097"/>
      <c r="E38" s="1097"/>
      <c r="F38" s="1097"/>
      <c r="G38" s="1097"/>
      <c r="H38" s="1097"/>
      <c r="I38" s="1097"/>
      <c r="J38" s="1097"/>
      <c r="K38" s="1097"/>
      <c r="L38" s="1097"/>
      <c r="M38" s="1097"/>
      <c r="N38" s="1097"/>
      <c r="O38" s="1097"/>
      <c r="P38" s="1098"/>
      <c r="Q38" s="1104"/>
      <c r="R38" s="1105"/>
      <c r="S38" s="1105"/>
      <c r="T38" s="1105"/>
      <c r="U38" s="1105"/>
      <c r="V38" s="1105"/>
      <c r="W38" s="1105"/>
      <c r="X38" s="1105"/>
      <c r="Y38" s="1105"/>
      <c r="Z38" s="1105"/>
      <c r="AA38" s="1105"/>
      <c r="AB38" s="1105"/>
      <c r="AC38" s="1105"/>
      <c r="AD38" s="1105"/>
      <c r="AE38" s="1106"/>
      <c r="AF38" s="1101"/>
      <c r="AG38" s="1102"/>
      <c r="AH38" s="1102"/>
      <c r="AI38" s="1102"/>
      <c r="AJ38" s="1103"/>
      <c r="AK38" s="1046"/>
      <c r="AL38" s="1037"/>
      <c r="AM38" s="1037"/>
      <c r="AN38" s="1037"/>
      <c r="AO38" s="1037"/>
      <c r="AP38" s="1037"/>
      <c r="AQ38" s="1037"/>
      <c r="AR38" s="1037"/>
      <c r="AS38" s="1037"/>
      <c r="AT38" s="1037"/>
      <c r="AU38" s="1037"/>
      <c r="AV38" s="1037"/>
      <c r="AW38" s="1037"/>
      <c r="AX38" s="1037"/>
      <c r="AY38" s="1037"/>
      <c r="AZ38" s="1107"/>
      <c r="BA38" s="1107"/>
      <c r="BB38" s="1107"/>
      <c r="BC38" s="1107"/>
      <c r="BD38" s="1107"/>
      <c r="BE38" s="1038"/>
      <c r="BF38" s="1038"/>
      <c r="BG38" s="1038"/>
      <c r="BH38" s="1038"/>
      <c r="BI38" s="1039"/>
      <c r="BJ38" s="229"/>
      <c r="BK38" s="229"/>
      <c r="BL38" s="229"/>
      <c r="BM38" s="229"/>
      <c r="BN38" s="229"/>
      <c r="BO38" s="238"/>
      <c r="BP38" s="238"/>
      <c r="BQ38" s="235">
        <v>32</v>
      </c>
      <c r="BR38" s="236"/>
      <c r="BS38" s="1058"/>
      <c r="BT38" s="1059"/>
      <c r="BU38" s="1059"/>
      <c r="BV38" s="1059"/>
      <c r="BW38" s="1059"/>
      <c r="BX38" s="1059"/>
      <c r="BY38" s="1059"/>
      <c r="BZ38" s="1059"/>
      <c r="CA38" s="1059"/>
      <c r="CB38" s="1059"/>
      <c r="CC38" s="1059"/>
      <c r="CD38" s="1059"/>
      <c r="CE38" s="1059"/>
      <c r="CF38" s="1059"/>
      <c r="CG38" s="1080"/>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7"/>
    </row>
    <row r="39" spans="1:131" ht="26.25" customHeight="1">
      <c r="A39" s="239">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6"/>
      <c r="AL39" s="1037"/>
      <c r="AM39" s="1037"/>
      <c r="AN39" s="1037"/>
      <c r="AO39" s="1037"/>
      <c r="AP39" s="1037"/>
      <c r="AQ39" s="1037"/>
      <c r="AR39" s="1037"/>
      <c r="AS39" s="1037"/>
      <c r="AT39" s="1037"/>
      <c r="AU39" s="1037"/>
      <c r="AV39" s="1037"/>
      <c r="AW39" s="1037"/>
      <c r="AX39" s="1037"/>
      <c r="AY39" s="1037"/>
      <c r="AZ39" s="1107"/>
      <c r="BA39" s="1107"/>
      <c r="BB39" s="1107"/>
      <c r="BC39" s="1107"/>
      <c r="BD39" s="1107"/>
      <c r="BE39" s="1038"/>
      <c r="BF39" s="1038"/>
      <c r="BG39" s="1038"/>
      <c r="BH39" s="1038"/>
      <c r="BI39" s="1039"/>
      <c r="BJ39" s="229"/>
      <c r="BK39" s="229"/>
      <c r="BL39" s="229"/>
      <c r="BM39" s="229"/>
      <c r="BN39" s="229"/>
      <c r="BO39" s="238"/>
      <c r="BP39" s="238"/>
      <c r="BQ39" s="235">
        <v>33</v>
      </c>
      <c r="BR39" s="236"/>
      <c r="BS39" s="1058"/>
      <c r="BT39" s="1059"/>
      <c r="BU39" s="1059"/>
      <c r="BV39" s="1059"/>
      <c r="BW39" s="1059"/>
      <c r="BX39" s="1059"/>
      <c r="BY39" s="1059"/>
      <c r="BZ39" s="1059"/>
      <c r="CA39" s="1059"/>
      <c r="CB39" s="1059"/>
      <c r="CC39" s="1059"/>
      <c r="CD39" s="1059"/>
      <c r="CE39" s="1059"/>
      <c r="CF39" s="1059"/>
      <c r="CG39" s="1080"/>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7"/>
    </row>
    <row r="40" spans="1:131" ht="26.25" customHeight="1">
      <c r="A40" s="235">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6"/>
      <c r="AL40" s="1037"/>
      <c r="AM40" s="1037"/>
      <c r="AN40" s="1037"/>
      <c r="AO40" s="1037"/>
      <c r="AP40" s="1037"/>
      <c r="AQ40" s="1037"/>
      <c r="AR40" s="1037"/>
      <c r="AS40" s="1037"/>
      <c r="AT40" s="1037"/>
      <c r="AU40" s="1037"/>
      <c r="AV40" s="1037"/>
      <c r="AW40" s="1037"/>
      <c r="AX40" s="1037"/>
      <c r="AY40" s="1037"/>
      <c r="AZ40" s="1107"/>
      <c r="BA40" s="1107"/>
      <c r="BB40" s="1107"/>
      <c r="BC40" s="1107"/>
      <c r="BD40" s="1107"/>
      <c r="BE40" s="1038"/>
      <c r="BF40" s="1038"/>
      <c r="BG40" s="1038"/>
      <c r="BH40" s="1038"/>
      <c r="BI40" s="1039"/>
      <c r="BJ40" s="229"/>
      <c r="BK40" s="229"/>
      <c r="BL40" s="229"/>
      <c r="BM40" s="229"/>
      <c r="BN40" s="229"/>
      <c r="BO40" s="238"/>
      <c r="BP40" s="238"/>
      <c r="BQ40" s="235">
        <v>34</v>
      </c>
      <c r="BR40" s="236"/>
      <c r="BS40" s="1058"/>
      <c r="BT40" s="1059"/>
      <c r="BU40" s="1059"/>
      <c r="BV40" s="1059"/>
      <c r="BW40" s="1059"/>
      <c r="BX40" s="1059"/>
      <c r="BY40" s="1059"/>
      <c r="BZ40" s="1059"/>
      <c r="CA40" s="1059"/>
      <c r="CB40" s="1059"/>
      <c r="CC40" s="1059"/>
      <c r="CD40" s="1059"/>
      <c r="CE40" s="1059"/>
      <c r="CF40" s="1059"/>
      <c r="CG40" s="1080"/>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7"/>
    </row>
    <row r="41" spans="1:131" ht="26.25" customHeight="1">
      <c r="A41" s="235">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6"/>
      <c r="AL41" s="1037"/>
      <c r="AM41" s="1037"/>
      <c r="AN41" s="1037"/>
      <c r="AO41" s="1037"/>
      <c r="AP41" s="1037"/>
      <c r="AQ41" s="1037"/>
      <c r="AR41" s="1037"/>
      <c r="AS41" s="1037"/>
      <c r="AT41" s="1037"/>
      <c r="AU41" s="1037"/>
      <c r="AV41" s="1037"/>
      <c r="AW41" s="1037"/>
      <c r="AX41" s="1037"/>
      <c r="AY41" s="1037"/>
      <c r="AZ41" s="1107"/>
      <c r="BA41" s="1107"/>
      <c r="BB41" s="1107"/>
      <c r="BC41" s="1107"/>
      <c r="BD41" s="1107"/>
      <c r="BE41" s="1038"/>
      <c r="BF41" s="1038"/>
      <c r="BG41" s="1038"/>
      <c r="BH41" s="1038"/>
      <c r="BI41" s="1039"/>
      <c r="BJ41" s="229"/>
      <c r="BK41" s="229"/>
      <c r="BL41" s="229"/>
      <c r="BM41" s="229"/>
      <c r="BN41" s="229"/>
      <c r="BO41" s="238"/>
      <c r="BP41" s="238"/>
      <c r="BQ41" s="235">
        <v>35</v>
      </c>
      <c r="BR41" s="236"/>
      <c r="BS41" s="1058"/>
      <c r="BT41" s="1059"/>
      <c r="BU41" s="1059"/>
      <c r="BV41" s="1059"/>
      <c r="BW41" s="1059"/>
      <c r="BX41" s="1059"/>
      <c r="BY41" s="1059"/>
      <c r="BZ41" s="1059"/>
      <c r="CA41" s="1059"/>
      <c r="CB41" s="1059"/>
      <c r="CC41" s="1059"/>
      <c r="CD41" s="1059"/>
      <c r="CE41" s="1059"/>
      <c r="CF41" s="1059"/>
      <c r="CG41" s="1080"/>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7"/>
    </row>
    <row r="42" spans="1:131" ht="26.25" customHeight="1">
      <c r="A42" s="235">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6"/>
      <c r="AL42" s="1037"/>
      <c r="AM42" s="1037"/>
      <c r="AN42" s="1037"/>
      <c r="AO42" s="1037"/>
      <c r="AP42" s="1037"/>
      <c r="AQ42" s="1037"/>
      <c r="AR42" s="1037"/>
      <c r="AS42" s="1037"/>
      <c r="AT42" s="1037"/>
      <c r="AU42" s="1037"/>
      <c r="AV42" s="1037"/>
      <c r="AW42" s="1037"/>
      <c r="AX42" s="1037"/>
      <c r="AY42" s="1037"/>
      <c r="AZ42" s="1107"/>
      <c r="BA42" s="1107"/>
      <c r="BB42" s="1107"/>
      <c r="BC42" s="1107"/>
      <c r="BD42" s="1107"/>
      <c r="BE42" s="1038"/>
      <c r="BF42" s="1038"/>
      <c r="BG42" s="1038"/>
      <c r="BH42" s="1038"/>
      <c r="BI42" s="1039"/>
      <c r="BJ42" s="229"/>
      <c r="BK42" s="229"/>
      <c r="BL42" s="229"/>
      <c r="BM42" s="229"/>
      <c r="BN42" s="229"/>
      <c r="BO42" s="238"/>
      <c r="BP42" s="238"/>
      <c r="BQ42" s="235">
        <v>36</v>
      </c>
      <c r="BR42" s="236"/>
      <c r="BS42" s="1058"/>
      <c r="BT42" s="1059"/>
      <c r="BU42" s="1059"/>
      <c r="BV42" s="1059"/>
      <c r="BW42" s="1059"/>
      <c r="BX42" s="1059"/>
      <c r="BY42" s="1059"/>
      <c r="BZ42" s="1059"/>
      <c r="CA42" s="1059"/>
      <c r="CB42" s="1059"/>
      <c r="CC42" s="1059"/>
      <c r="CD42" s="1059"/>
      <c r="CE42" s="1059"/>
      <c r="CF42" s="1059"/>
      <c r="CG42" s="1080"/>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7"/>
    </row>
    <row r="43" spans="1:131" ht="26.25" customHeight="1">
      <c r="A43" s="235">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6"/>
      <c r="AL43" s="1037"/>
      <c r="AM43" s="1037"/>
      <c r="AN43" s="1037"/>
      <c r="AO43" s="1037"/>
      <c r="AP43" s="1037"/>
      <c r="AQ43" s="1037"/>
      <c r="AR43" s="1037"/>
      <c r="AS43" s="1037"/>
      <c r="AT43" s="1037"/>
      <c r="AU43" s="1037"/>
      <c r="AV43" s="1037"/>
      <c r="AW43" s="1037"/>
      <c r="AX43" s="1037"/>
      <c r="AY43" s="1037"/>
      <c r="AZ43" s="1107"/>
      <c r="BA43" s="1107"/>
      <c r="BB43" s="1107"/>
      <c r="BC43" s="1107"/>
      <c r="BD43" s="1107"/>
      <c r="BE43" s="1038"/>
      <c r="BF43" s="1038"/>
      <c r="BG43" s="1038"/>
      <c r="BH43" s="1038"/>
      <c r="BI43" s="1039"/>
      <c r="BJ43" s="229"/>
      <c r="BK43" s="229"/>
      <c r="BL43" s="229"/>
      <c r="BM43" s="229"/>
      <c r="BN43" s="229"/>
      <c r="BO43" s="238"/>
      <c r="BP43" s="238"/>
      <c r="BQ43" s="235">
        <v>37</v>
      </c>
      <c r="BR43" s="236"/>
      <c r="BS43" s="1058"/>
      <c r="BT43" s="1059"/>
      <c r="BU43" s="1059"/>
      <c r="BV43" s="1059"/>
      <c r="BW43" s="1059"/>
      <c r="BX43" s="1059"/>
      <c r="BY43" s="1059"/>
      <c r="BZ43" s="1059"/>
      <c r="CA43" s="1059"/>
      <c r="CB43" s="1059"/>
      <c r="CC43" s="1059"/>
      <c r="CD43" s="1059"/>
      <c r="CE43" s="1059"/>
      <c r="CF43" s="1059"/>
      <c r="CG43" s="1080"/>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7"/>
    </row>
    <row r="44" spans="1:131" ht="26.25" customHeight="1">
      <c r="A44" s="235">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6"/>
      <c r="AL44" s="1037"/>
      <c r="AM44" s="1037"/>
      <c r="AN44" s="1037"/>
      <c r="AO44" s="1037"/>
      <c r="AP44" s="1037"/>
      <c r="AQ44" s="1037"/>
      <c r="AR44" s="1037"/>
      <c r="AS44" s="1037"/>
      <c r="AT44" s="1037"/>
      <c r="AU44" s="1037"/>
      <c r="AV44" s="1037"/>
      <c r="AW44" s="1037"/>
      <c r="AX44" s="1037"/>
      <c r="AY44" s="1037"/>
      <c r="AZ44" s="1107"/>
      <c r="BA44" s="1107"/>
      <c r="BB44" s="1107"/>
      <c r="BC44" s="1107"/>
      <c r="BD44" s="1107"/>
      <c r="BE44" s="1038"/>
      <c r="BF44" s="1038"/>
      <c r="BG44" s="1038"/>
      <c r="BH44" s="1038"/>
      <c r="BI44" s="1039"/>
      <c r="BJ44" s="229"/>
      <c r="BK44" s="229"/>
      <c r="BL44" s="229"/>
      <c r="BM44" s="229"/>
      <c r="BN44" s="229"/>
      <c r="BO44" s="238"/>
      <c r="BP44" s="238"/>
      <c r="BQ44" s="235">
        <v>38</v>
      </c>
      <c r="BR44" s="236"/>
      <c r="BS44" s="1058"/>
      <c r="BT44" s="1059"/>
      <c r="BU44" s="1059"/>
      <c r="BV44" s="1059"/>
      <c r="BW44" s="1059"/>
      <c r="BX44" s="1059"/>
      <c r="BY44" s="1059"/>
      <c r="BZ44" s="1059"/>
      <c r="CA44" s="1059"/>
      <c r="CB44" s="1059"/>
      <c r="CC44" s="1059"/>
      <c r="CD44" s="1059"/>
      <c r="CE44" s="1059"/>
      <c r="CF44" s="1059"/>
      <c r="CG44" s="1080"/>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7"/>
    </row>
    <row r="45" spans="1:131" ht="26.25" customHeight="1">
      <c r="A45" s="235">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6"/>
      <c r="AL45" s="1037"/>
      <c r="AM45" s="1037"/>
      <c r="AN45" s="1037"/>
      <c r="AO45" s="1037"/>
      <c r="AP45" s="1037"/>
      <c r="AQ45" s="1037"/>
      <c r="AR45" s="1037"/>
      <c r="AS45" s="1037"/>
      <c r="AT45" s="1037"/>
      <c r="AU45" s="1037"/>
      <c r="AV45" s="1037"/>
      <c r="AW45" s="1037"/>
      <c r="AX45" s="1037"/>
      <c r="AY45" s="1037"/>
      <c r="AZ45" s="1107"/>
      <c r="BA45" s="1107"/>
      <c r="BB45" s="1107"/>
      <c r="BC45" s="1107"/>
      <c r="BD45" s="1107"/>
      <c r="BE45" s="1038"/>
      <c r="BF45" s="1038"/>
      <c r="BG45" s="1038"/>
      <c r="BH45" s="1038"/>
      <c r="BI45" s="1039"/>
      <c r="BJ45" s="229"/>
      <c r="BK45" s="229"/>
      <c r="BL45" s="229"/>
      <c r="BM45" s="229"/>
      <c r="BN45" s="229"/>
      <c r="BO45" s="238"/>
      <c r="BP45" s="238"/>
      <c r="BQ45" s="235">
        <v>39</v>
      </c>
      <c r="BR45" s="236"/>
      <c r="BS45" s="1058"/>
      <c r="BT45" s="1059"/>
      <c r="BU45" s="1059"/>
      <c r="BV45" s="1059"/>
      <c r="BW45" s="1059"/>
      <c r="BX45" s="1059"/>
      <c r="BY45" s="1059"/>
      <c r="BZ45" s="1059"/>
      <c r="CA45" s="1059"/>
      <c r="CB45" s="1059"/>
      <c r="CC45" s="1059"/>
      <c r="CD45" s="1059"/>
      <c r="CE45" s="1059"/>
      <c r="CF45" s="1059"/>
      <c r="CG45" s="1080"/>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7"/>
    </row>
    <row r="46" spans="1:131" ht="26.25" customHeight="1">
      <c r="A46" s="235">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6"/>
      <c r="AL46" s="1037"/>
      <c r="AM46" s="1037"/>
      <c r="AN46" s="1037"/>
      <c r="AO46" s="1037"/>
      <c r="AP46" s="1037"/>
      <c r="AQ46" s="1037"/>
      <c r="AR46" s="1037"/>
      <c r="AS46" s="1037"/>
      <c r="AT46" s="1037"/>
      <c r="AU46" s="1037"/>
      <c r="AV46" s="1037"/>
      <c r="AW46" s="1037"/>
      <c r="AX46" s="1037"/>
      <c r="AY46" s="1037"/>
      <c r="AZ46" s="1107"/>
      <c r="BA46" s="1107"/>
      <c r="BB46" s="1107"/>
      <c r="BC46" s="1107"/>
      <c r="BD46" s="1107"/>
      <c r="BE46" s="1038"/>
      <c r="BF46" s="1038"/>
      <c r="BG46" s="1038"/>
      <c r="BH46" s="1038"/>
      <c r="BI46" s="1039"/>
      <c r="BJ46" s="229"/>
      <c r="BK46" s="229"/>
      <c r="BL46" s="229"/>
      <c r="BM46" s="229"/>
      <c r="BN46" s="229"/>
      <c r="BO46" s="238"/>
      <c r="BP46" s="238"/>
      <c r="BQ46" s="235">
        <v>40</v>
      </c>
      <c r="BR46" s="236"/>
      <c r="BS46" s="1058"/>
      <c r="BT46" s="1059"/>
      <c r="BU46" s="1059"/>
      <c r="BV46" s="1059"/>
      <c r="BW46" s="1059"/>
      <c r="BX46" s="1059"/>
      <c r="BY46" s="1059"/>
      <c r="BZ46" s="1059"/>
      <c r="CA46" s="1059"/>
      <c r="CB46" s="1059"/>
      <c r="CC46" s="1059"/>
      <c r="CD46" s="1059"/>
      <c r="CE46" s="1059"/>
      <c r="CF46" s="1059"/>
      <c r="CG46" s="1080"/>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7"/>
    </row>
    <row r="47" spans="1:131" ht="26.25" customHeight="1">
      <c r="A47" s="235">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6"/>
      <c r="AL47" s="1037"/>
      <c r="AM47" s="1037"/>
      <c r="AN47" s="1037"/>
      <c r="AO47" s="1037"/>
      <c r="AP47" s="1037"/>
      <c r="AQ47" s="1037"/>
      <c r="AR47" s="1037"/>
      <c r="AS47" s="1037"/>
      <c r="AT47" s="1037"/>
      <c r="AU47" s="1037"/>
      <c r="AV47" s="1037"/>
      <c r="AW47" s="1037"/>
      <c r="AX47" s="1037"/>
      <c r="AY47" s="1037"/>
      <c r="AZ47" s="1107"/>
      <c r="BA47" s="1107"/>
      <c r="BB47" s="1107"/>
      <c r="BC47" s="1107"/>
      <c r="BD47" s="1107"/>
      <c r="BE47" s="1038"/>
      <c r="BF47" s="1038"/>
      <c r="BG47" s="1038"/>
      <c r="BH47" s="1038"/>
      <c r="BI47" s="1039"/>
      <c r="BJ47" s="229"/>
      <c r="BK47" s="229"/>
      <c r="BL47" s="229"/>
      <c r="BM47" s="229"/>
      <c r="BN47" s="229"/>
      <c r="BO47" s="238"/>
      <c r="BP47" s="238"/>
      <c r="BQ47" s="235">
        <v>41</v>
      </c>
      <c r="BR47" s="236"/>
      <c r="BS47" s="1058"/>
      <c r="BT47" s="1059"/>
      <c r="BU47" s="1059"/>
      <c r="BV47" s="1059"/>
      <c r="BW47" s="1059"/>
      <c r="BX47" s="1059"/>
      <c r="BY47" s="1059"/>
      <c r="BZ47" s="1059"/>
      <c r="CA47" s="1059"/>
      <c r="CB47" s="1059"/>
      <c r="CC47" s="1059"/>
      <c r="CD47" s="1059"/>
      <c r="CE47" s="1059"/>
      <c r="CF47" s="1059"/>
      <c r="CG47" s="1080"/>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7"/>
    </row>
    <row r="48" spans="1:131" ht="26.25" customHeight="1">
      <c r="A48" s="235">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6"/>
      <c r="AL48" s="1037"/>
      <c r="AM48" s="1037"/>
      <c r="AN48" s="1037"/>
      <c r="AO48" s="1037"/>
      <c r="AP48" s="1037"/>
      <c r="AQ48" s="1037"/>
      <c r="AR48" s="1037"/>
      <c r="AS48" s="1037"/>
      <c r="AT48" s="1037"/>
      <c r="AU48" s="1037"/>
      <c r="AV48" s="1037"/>
      <c r="AW48" s="1037"/>
      <c r="AX48" s="1037"/>
      <c r="AY48" s="1037"/>
      <c r="AZ48" s="1107"/>
      <c r="BA48" s="1107"/>
      <c r="BB48" s="1107"/>
      <c r="BC48" s="1107"/>
      <c r="BD48" s="1107"/>
      <c r="BE48" s="1038"/>
      <c r="BF48" s="1038"/>
      <c r="BG48" s="1038"/>
      <c r="BH48" s="1038"/>
      <c r="BI48" s="1039"/>
      <c r="BJ48" s="229"/>
      <c r="BK48" s="229"/>
      <c r="BL48" s="229"/>
      <c r="BM48" s="229"/>
      <c r="BN48" s="229"/>
      <c r="BO48" s="238"/>
      <c r="BP48" s="238"/>
      <c r="BQ48" s="235">
        <v>42</v>
      </c>
      <c r="BR48" s="236"/>
      <c r="BS48" s="1058"/>
      <c r="BT48" s="1059"/>
      <c r="BU48" s="1059"/>
      <c r="BV48" s="1059"/>
      <c r="BW48" s="1059"/>
      <c r="BX48" s="1059"/>
      <c r="BY48" s="1059"/>
      <c r="BZ48" s="1059"/>
      <c r="CA48" s="1059"/>
      <c r="CB48" s="1059"/>
      <c r="CC48" s="1059"/>
      <c r="CD48" s="1059"/>
      <c r="CE48" s="1059"/>
      <c r="CF48" s="1059"/>
      <c r="CG48" s="1080"/>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7"/>
    </row>
    <row r="49" spans="1:131" ht="26.25" customHeight="1">
      <c r="A49" s="235">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6"/>
      <c r="AL49" s="1037"/>
      <c r="AM49" s="1037"/>
      <c r="AN49" s="1037"/>
      <c r="AO49" s="1037"/>
      <c r="AP49" s="1037"/>
      <c r="AQ49" s="1037"/>
      <c r="AR49" s="1037"/>
      <c r="AS49" s="1037"/>
      <c r="AT49" s="1037"/>
      <c r="AU49" s="1037"/>
      <c r="AV49" s="1037"/>
      <c r="AW49" s="1037"/>
      <c r="AX49" s="1037"/>
      <c r="AY49" s="1037"/>
      <c r="AZ49" s="1107"/>
      <c r="BA49" s="1107"/>
      <c r="BB49" s="1107"/>
      <c r="BC49" s="1107"/>
      <c r="BD49" s="1107"/>
      <c r="BE49" s="1038"/>
      <c r="BF49" s="1038"/>
      <c r="BG49" s="1038"/>
      <c r="BH49" s="1038"/>
      <c r="BI49" s="1039"/>
      <c r="BJ49" s="229"/>
      <c r="BK49" s="229"/>
      <c r="BL49" s="229"/>
      <c r="BM49" s="229"/>
      <c r="BN49" s="229"/>
      <c r="BO49" s="238"/>
      <c r="BP49" s="238"/>
      <c r="BQ49" s="235">
        <v>43</v>
      </c>
      <c r="BR49" s="236"/>
      <c r="BS49" s="1058"/>
      <c r="BT49" s="1059"/>
      <c r="BU49" s="1059"/>
      <c r="BV49" s="1059"/>
      <c r="BW49" s="1059"/>
      <c r="BX49" s="1059"/>
      <c r="BY49" s="1059"/>
      <c r="BZ49" s="1059"/>
      <c r="CA49" s="1059"/>
      <c r="CB49" s="1059"/>
      <c r="CC49" s="1059"/>
      <c r="CD49" s="1059"/>
      <c r="CE49" s="1059"/>
      <c r="CF49" s="1059"/>
      <c r="CG49" s="1080"/>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7"/>
    </row>
    <row r="50" spans="1:131" ht="26.25" customHeight="1">
      <c r="A50" s="235">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8"/>
      <c r="BF50" s="1038"/>
      <c r="BG50" s="1038"/>
      <c r="BH50" s="1038"/>
      <c r="BI50" s="1039"/>
      <c r="BJ50" s="229"/>
      <c r="BK50" s="229"/>
      <c r="BL50" s="229"/>
      <c r="BM50" s="229"/>
      <c r="BN50" s="229"/>
      <c r="BO50" s="238"/>
      <c r="BP50" s="238"/>
      <c r="BQ50" s="235">
        <v>44</v>
      </c>
      <c r="BR50" s="236"/>
      <c r="BS50" s="1058"/>
      <c r="BT50" s="1059"/>
      <c r="BU50" s="1059"/>
      <c r="BV50" s="1059"/>
      <c r="BW50" s="1059"/>
      <c r="BX50" s="1059"/>
      <c r="BY50" s="1059"/>
      <c r="BZ50" s="1059"/>
      <c r="CA50" s="1059"/>
      <c r="CB50" s="1059"/>
      <c r="CC50" s="1059"/>
      <c r="CD50" s="1059"/>
      <c r="CE50" s="1059"/>
      <c r="CF50" s="1059"/>
      <c r="CG50" s="1080"/>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7"/>
    </row>
    <row r="51" spans="1:131" ht="26.25" customHeight="1">
      <c r="A51" s="235">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8"/>
      <c r="BF51" s="1038"/>
      <c r="BG51" s="1038"/>
      <c r="BH51" s="1038"/>
      <c r="BI51" s="1039"/>
      <c r="BJ51" s="229"/>
      <c r="BK51" s="229"/>
      <c r="BL51" s="229"/>
      <c r="BM51" s="229"/>
      <c r="BN51" s="229"/>
      <c r="BO51" s="238"/>
      <c r="BP51" s="238"/>
      <c r="BQ51" s="235">
        <v>45</v>
      </c>
      <c r="BR51" s="236"/>
      <c r="BS51" s="1058"/>
      <c r="BT51" s="1059"/>
      <c r="BU51" s="1059"/>
      <c r="BV51" s="1059"/>
      <c r="BW51" s="1059"/>
      <c r="BX51" s="1059"/>
      <c r="BY51" s="1059"/>
      <c r="BZ51" s="1059"/>
      <c r="CA51" s="1059"/>
      <c r="CB51" s="1059"/>
      <c r="CC51" s="1059"/>
      <c r="CD51" s="1059"/>
      <c r="CE51" s="1059"/>
      <c r="CF51" s="1059"/>
      <c r="CG51" s="1080"/>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7"/>
    </row>
    <row r="52" spans="1:131" ht="26.25" customHeight="1">
      <c r="A52" s="235">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8"/>
      <c r="BF52" s="1038"/>
      <c r="BG52" s="1038"/>
      <c r="BH52" s="1038"/>
      <c r="BI52" s="1039"/>
      <c r="BJ52" s="229"/>
      <c r="BK52" s="229"/>
      <c r="BL52" s="229"/>
      <c r="BM52" s="229"/>
      <c r="BN52" s="229"/>
      <c r="BO52" s="238"/>
      <c r="BP52" s="238"/>
      <c r="BQ52" s="235">
        <v>46</v>
      </c>
      <c r="BR52" s="236"/>
      <c r="BS52" s="1058"/>
      <c r="BT52" s="1059"/>
      <c r="BU52" s="1059"/>
      <c r="BV52" s="1059"/>
      <c r="BW52" s="1059"/>
      <c r="BX52" s="1059"/>
      <c r="BY52" s="1059"/>
      <c r="BZ52" s="1059"/>
      <c r="CA52" s="1059"/>
      <c r="CB52" s="1059"/>
      <c r="CC52" s="1059"/>
      <c r="CD52" s="1059"/>
      <c r="CE52" s="1059"/>
      <c r="CF52" s="1059"/>
      <c r="CG52" s="1080"/>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7"/>
    </row>
    <row r="53" spans="1:131" ht="26.25" customHeight="1">
      <c r="A53" s="235">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8"/>
      <c r="BF53" s="1038"/>
      <c r="BG53" s="1038"/>
      <c r="BH53" s="1038"/>
      <c r="BI53" s="1039"/>
      <c r="BJ53" s="229"/>
      <c r="BK53" s="229"/>
      <c r="BL53" s="229"/>
      <c r="BM53" s="229"/>
      <c r="BN53" s="229"/>
      <c r="BO53" s="238"/>
      <c r="BP53" s="238"/>
      <c r="BQ53" s="235">
        <v>47</v>
      </c>
      <c r="BR53" s="236"/>
      <c r="BS53" s="1058"/>
      <c r="BT53" s="1059"/>
      <c r="BU53" s="1059"/>
      <c r="BV53" s="1059"/>
      <c r="BW53" s="1059"/>
      <c r="BX53" s="1059"/>
      <c r="BY53" s="1059"/>
      <c r="BZ53" s="1059"/>
      <c r="CA53" s="1059"/>
      <c r="CB53" s="1059"/>
      <c r="CC53" s="1059"/>
      <c r="CD53" s="1059"/>
      <c r="CE53" s="1059"/>
      <c r="CF53" s="1059"/>
      <c r="CG53" s="1080"/>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7"/>
    </row>
    <row r="54" spans="1:131" ht="26.25" customHeight="1">
      <c r="A54" s="235">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8"/>
      <c r="BF54" s="1038"/>
      <c r="BG54" s="1038"/>
      <c r="BH54" s="1038"/>
      <c r="BI54" s="1039"/>
      <c r="BJ54" s="229"/>
      <c r="BK54" s="229"/>
      <c r="BL54" s="229"/>
      <c r="BM54" s="229"/>
      <c r="BN54" s="229"/>
      <c r="BO54" s="238"/>
      <c r="BP54" s="238"/>
      <c r="BQ54" s="235">
        <v>48</v>
      </c>
      <c r="BR54" s="236"/>
      <c r="BS54" s="1058"/>
      <c r="BT54" s="1059"/>
      <c r="BU54" s="1059"/>
      <c r="BV54" s="1059"/>
      <c r="BW54" s="1059"/>
      <c r="BX54" s="1059"/>
      <c r="BY54" s="1059"/>
      <c r="BZ54" s="1059"/>
      <c r="CA54" s="1059"/>
      <c r="CB54" s="1059"/>
      <c r="CC54" s="1059"/>
      <c r="CD54" s="1059"/>
      <c r="CE54" s="1059"/>
      <c r="CF54" s="1059"/>
      <c r="CG54" s="1080"/>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7"/>
    </row>
    <row r="55" spans="1:131" ht="26.25" customHeight="1">
      <c r="A55" s="235">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8"/>
      <c r="BF55" s="1038"/>
      <c r="BG55" s="1038"/>
      <c r="BH55" s="1038"/>
      <c r="BI55" s="1039"/>
      <c r="BJ55" s="229"/>
      <c r="BK55" s="229"/>
      <c r="BL55" s="229"/>
      <c r="BM55" s="229"/>
      <c r="BN55" s="229"/>
      <c r="BO55" s="238"/>
      <c r="BP55" s="238"/>
      <c r="BQ55" s="235">
        <v>49</v>
      </c>
      <c r="BR55" s="236"/>
      <c r="BS55" s="1058"/>
      <c r="BT55" s="1059"/>
      <c r="BU55" s="1059"/>
      <c r="BV55" s="1059"/>
      <c r="BW55" s="1059"/>
      <c r="BX55" s="1059"/>
      <c r="BY55" s="1059"/>
      <c r="BZ55" s="1059"/>
      <c r="CA55" s="1059"/>
      <c r="CB55" s="1059"/>
      <c r="CC55" s="1059"/>
      <c r="CD55" s="1059"/>
      <c r="CE55" s="1059"/>
      <c r="CF55" s="1059"/>
      <c r="CG55" s="1080"/>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7"/>
    </row>
    <row r="56" spans="1:131" ht="26.25" customHeight="1">
      <c r="A56" s="235">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8"/>
      <c r="BF56" s="1038"/>
      <c r="BG56" s="1038"/>
      <c r="BH56" s="1038"/>
      <c r="BI56" s="1039"/>
      <c r="BJ56" s="229"/>
      <c r="BK56" s="229"/>
      <c r="BL56" s="229"/>
      <c r="BM56" s="229"/>
      <c r="BN56" s="229"/>
      <c r="BO56" s="238"/>
      <c r="BP56" s="238"/>
      <c r="BQ56" s="235">
        <v>50</v>
      </c>
      <c r="BR56" s="236"/>
      <c r="BS56" s="1058"/>
      <c r="BT56" s="1059"/>
      <c r="BU56" s="1059"/>
      <c r="BV56" s="1059"/>
      <c r="BW56" s="1059"/>
      <c r="BX56" s="1059"/>
      <c r="BY56" s="1059"/>
      <c r="BZ56" s="1059"/>
      <c r="CA56" s="1059"/>
      <c r="CB56" s="1059"/>
      <c r="CC56" s="1059"/>
      <c r="CD56" s="1059"/>
      <c r="CE56" s="1059"/>
      <c r="CF56" s="1059"/>
      <c r="CG56" s="1080"/>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7"/>
    </row>
    <row r="57" spans="1:131" ht="26.25" customHeight="1">
      <c r="A57" s="235">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8"/>
      <c r="BF57" s="1038"/>
      <c r="BG57" s="1038"/>
      <c r="BH57" s="1038"/>
      <c r="BI57" s="1039"/>
      <c r="BJ57" s="229"/>
      <c r="BK57" s="229"/>
      <c r="BL57" s="229"/>
      <c r="BM57" s="229"/>
      <c r="BN57" s="229"/>
      <c r="BO57" s="238"/>
      <c r="BP57" s="238"/>
      <c r="BQ57" s="235">
        <v>51</v>
      </c>
      <c r="BR57" s="236"/>
      <c r="BS57" s="1058"/>
      <c r="BT57" s="1059"/>
      <c r="BU57" s="1059"/>
      <c r="BV57" s="1059"/>
      <c r="BW57" s="1059"/>
      <c r="BX57" s="1059"/>
      <c r="BY57" s="1059"/>
      <c r="BZ57" s="1059"/>
      <c r="CA57" s="1059"/>
      <c r="CB57" s="1059"/>
      <c r="CC57" s="1059"/>
      <c r="CD57" s="1059"/>
      <c r="CE57" s="1059"/>
      <c r="CF57" s="1059"/>
      <c r="CG57" s="1080"/>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7"/>
    </row>
    <row r="58" spans="1:131" ht="26.25" customHeight="1">
      <c r="A58" s="235">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8"/>
      <c r="BF58" s="1038"/>
      <c r="BG58" s="1038"/>
      <c r="BH58" s="1038"/>
      <c r="BI58" s="1039"/>
      <c r="BJ58" s="229"/>
      <c r="BK58" s="229"/>
      <c r="BL58" s="229"/>
      <c r="BM58" s="229"/>
      <c r="BN58" s="229"/>
      <c r="BO58" s="238"/>
      <c r="BP58" s="238"/>
      <c r="BQ58" s="235">
        <v>52</v>
      </c>
      <c r="BR58" s="236"/>
      <c r="BS58" s="1058"/>
      <c r="BT58" s="1059"/>
      <c r="BU58" s="1059"/>
      <c r="BV58" s="1059"/>
      <c r="BW58" s="1059"/>
      <c r="BX58" s="1059"/>
      <c r="BY58" s="1059"/>
      <c r="BZ58" s="1059"/>
      <c r="CA58" s="1059"/>
      <c r="CB58" s="1059"/>
      <c r="CC58" s="1059"/>
      <c r="CD58" s="1059"/>
      <c r="CE58" s="1059"/>
      <c r="CF58" s="1059"/>
      <c r="CG58" s="1080"/>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7"/>
    </row>
    <row r="59" spans="1:131" ht="26.25" customHeight="1">
      <c r="A59" s="235">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8"/>
      <c r="BF59" s="1038"/>
      <c r="BG59" s="1038"/>
      <c r="BH59" s="1038"/>
      <c r="BI59" s="1039"/>
      <c r="BJ59" s="229"/>
      <c r="BK59" s="229"/>
      <c r="BL59" s="229"/>
      <c r="BM59" s="229"/>
      <c r="BN59" s="229"/>
      <c r="BO59" s="238"/>
      <c r="BP59" s="238"/>
      <c r="BQ59" s="235">
        <v>53</v>
      </c>
      <c r="BR59" s="236"/>
      <c r="BS59" s="1058"/>
      <c r="BT59" s="1059"/>
      <c r="BU59" s="1059"/>
      <c r="BV59" s="1059"/>
      <c r="BW59" s="1059"/>
      <c r="BX59" s="1059"/>
      <c r="BY59" s="1059"/>
      <c r="BZ59" s="1059"/>
      <c r="CA59" s="1059"/>
      <c r="CB59" s="1059"/>
      <c r="CC59" s="1059"/>
      <c r="CD59" s="1059"/>
      <c r="CE59" s="1059"/>
      <c r="CF59" s="1059"/>
      <c r="CG59" s="1080"/>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7"/>
    </row>
    <row r="60" spans="1:131" ht="26.25" customHeight="1">
      <c r="A60" s="235">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8"/>
      <c r="BF60" s="1038"/>
      <c r="BG60" s="1038"/>
      <c r="BH60" s="1038"/>
      <c r="BI60" s="1039"/>
      <c r="BJ60" s="229"/>
      <c r="BK60" s="229"/>
      <c r="BL60" s="229"/>
      <c r="BM60" s="229"/>
      <c r="BN60" s="229"/>
      <c r="BO60" s="238"/>
      <c r="BP60" s="238"/>
      <c r="BQ60" s="235">
        <v>54</v>
      </c>
      <c r="BR60" s="236"/>
      <c r="BS60" s="1058"/>
      <c r="BT60" s="1059"/>
      <c r="BU60" s="1059"/>
      <c r="BV60" s="1059"/>
      <c r="BW60" s="1059"/>
      <c r="BX60" s="1059"/>
      <c r="BY60" s="1059"/>
      <c r="BZ60" s="1059"/>
      <c r="CA60" s="1059"/>
      <c r="CB60" s="1059"/>
      <c r="CC60" s="1059"/>
      <c r="CD60" s="1059"/>
      <c r="CE60" s="1059"/>
      <c r="CF60" s="1059"/>
      <c r="CG60" s="1080"/>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7"/>
    </row>
    <row r="61" spans="1:131" ht="26.25" customHeight="1" thickBot="1">
      <c r="A61" s="235">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8"/>
      <c r="BF61" s="1038"/>
      <c r="BG61" s="1038"/>
      <c r="BH61" s="1038"/>
      <c r="BI61" s="1039"/>
      <c r="BJ61" s="229"/>
      <c r="BK61" s="229"/>
      <c r="BL61" s="229"/>
      <c r="BM61" s="229"/>
      <c r="BN61" s="229"/>
      <c r="BO61" s="238"/>
      <c r="BP61" s="238"/>
      <c r="BQ61" s="235">
        <v>55</v>
      </c>
      <c r="BR61" s="236"/>
      <c r="BS61" s="1058"/>
      <c r="BT61" s="1059"/>
      <c r="BU61" s="1059"/>
      <c r="BV61" s="1059"/>
      <c r="BW61" s="1059"/>
      <c r="BX61" s="1059"/>
      <c r="BY61" s="1059"/>
      <c r="BZ61" s="1059"/>
      <c r="CA61" s="1059"/>
      <c r="CB61" s="1059"/>
      <c r="CC61" s="1059"/>
      <c r="CD61" s="1059"/>
      <c r="CE61" s="1059"/>
      <c r="CF61" s="1059"/>
      <c r="CG61" s="1080"/>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7"/>
    </row>
    <row r="62" spans="1:131" ht="26.25" customHeight="1">
      <c r="A62" s="235">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8"/>
      <c r="BF62" s="1038"/>
      <c r="BG62" s="1038"/>
      <c r="BH62" s="1038"/>
      <c r="BI62" s="1039"/>
      <c r="BJ62" s="1093" t="s">
        <v>399</v>
      </c>
      <c r="BK62" s="1094"/>
      <c r="BL62" s="1094"/>
      <c r="BM62" s="1094"/>
      <c r="BN62" s="1095"/>
      <c r="BO62" s="238"/>
      <c r="BP62" s="238"/>
      <c r="BQ62" s="235">
        <v>56</v>
      </c>
      <c r="BR62" s="236"/>
      <c r="BS62" s="1058"/>
      <c r="BT62" s="1059"/>
      <c r="BU62" s="1059"/>
      <c r="BV62" s="1059"/>
      <c r="BW62" s="1059"/>
      <c r="BX62" s="1059"/>
      <c r="BY62" s="1059"/>
      <c r="BZ62" s="1059"/>
      <c r="CA62" s="1059"/>
      <c r="CB62" s="1059"/>
      <c r="CC62" s="1059"/>
      <c r="CD62" s="1059"/>
      <c r="CE62" s="1059"/>
      <c r="CF62" s="1059"/>
      <c r="CG62" s="1080"/>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7"/>
    </row>
    <row r="63" spans="1:131" ht="26.25" customHeight="1" thickBot="1">
      <c r="A63" s="237" t="s">
        <v>381</v>
      </c>
      <c r="B63" s="1003" t="s">
        <v>400</v>
      </c>
      <c r="C63" s="1004"/>
      <c r="D63" s="1004"/>
      <c r="E63" s="1004"/>
      <c r="F63" s="1004"/>
      <c r="G63" s="1004"/>
      <c r="H63" s="1004"/>
      <c r="I63" s="1004"/>
      <c r="J63" s="1004"/>
      <c r="K63" s="1004"/>
      <c r="L63" s="1004"/>
      <c r="M63" s="1004"/>
      <c r="N63" s="1004"/>
      <c r="O63" s="1004"/>
      <c r="P63" s="1014"/>
      <c r="Q63" s="1028"/>
      <c r="R63" s="1029"/>
      <c r="S63" s="1029"/>
      <c r="T63" s="1029"/>
      <c r="U63" s="1029"/>
      <c r="V63" s="1029"/>
      <c r="W63" s="1029"/>
      <c r="X63" s="1029"/>
      <c r="Y63" s="1029"/>
      <c r="Z63" s="1029"/>
      <c r="AA63" s="1029"/>
      <c r="AB63" s="1029"/>
      <c r="AC63" s="1029"/>
      <c r="AD63" s="1029"/>
      <c r="AE63" s="1086"/>
      <c r="AF63" s="1087">
        <v>1239</v>
      </c>
      <c r="AG63" s="1025"/>
      <c r="AH63" s="1025"/>
      <c r="AI63" s="1025"/>
      <c r="AJ63" s="1088"/>
      <c r="AK63" s="1089"/>
      <c r="AL63" s="1029"/>
      <c r="AM63" s="1029"/>
      <c r="AN63" s="1029"/>
      <c r="AO63" s="1029"/>
      <c r="AP63" s="1025">
        <v>7720</v>
      </c>
      <c r="AQ63" s="1025"/>
      <c r="AR63" s="1025"/>
      <c r="AS63" s="1025"/>
      <c r="AT63" s="1025"/>
      <c r="AU63" s="1025">
        <v>2122</v>
      </c>
      <c r="AV63" s="1025"/>
      <c r="AW63" s="1025"/>
      <c r="AX63" s="1025"/>
      <c r="AY63" s="1025"/>
      <c r="AZ63" s="1083"/>
      <c r="BA63" s="1083"/>
      <c r="BB63" s="1083"/>
      <c r="BC63" s="1083"/>
      <c r="BD63" s="1083"/>
      <c r="BE63" s="1026"/>
      <c r="BF63" s="1026"/>
      <c r="BG63" s="1026"/>
      <c r="BH63" s="1026"/>
      <c r="BI63" s="1027"/>
      <c r="BJ63" s="1084" t="s">
        <v>401</v>
      </c>
      <c r="BK63" s="1019"/>
      <c r="BL63" s="1019"/>
      <c r="BM63" s="1019"/>
      <c r="BN63" s="1085"/>
      <c r="BO63" s="238"/>
      <c r="BP63" s="238"/>
      <c r="BQ63" s="235">
        <v>57</v>
      </c>
      <c r="BR63" s="236"/>
      <c r="BS63" s="1058"/>
      <c r="BT63" s="1059"/>
      <c r="BU63" s="1059"/>
      <c r="BV63" s="1059"/>
      <c r="BW63" s="1059"/>
      <c r="BX63" s="1059"/>
      <c r="BY63" s="1059"/>
      <c r="BZ63" s="1059"/>
      <c r="CA63" s="1059"/>
      <c r="CB63" s="1059"/>
      <c r="CC63" s="1059"/>
      <c r="CD63" s="1059"/>
      <c r="CE63" s="1059"/>
      <c r="CF63" s="1059"/>
      <c r="CG63" s="1080"/>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7"/>
    </row>
    <row r="64" spans="1:131" ht="26.25" customHeight="1">
      <c r="A64" s="238"/>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5">
        <v>58</v>
      </c>
      <c r="BR64" s="236"/>
      <c r="BS64" s="1058"/>
      <c r="BT64" s="1059"/>
      <c r="BU64" s="1059"/>
      <c r="BV64" s="1059"/>
      <c r="BW64" s="1059"/>
      <c r="BX64" s="1059"/>
      <c r="BY64" s="1059"/>
      <c r="BZ64" s="1059"/>
      <c r="CA64" s="1059"/>
      <c r="CB64" s="1059"/>
      <c r="CC64" s="1059"/>
      <c r="CD64" s="1059"/>
      <c r="CE64" s="1059"/>
      <c r="CF64" s="1059"/>
      <c r="CG64" s="1080"/>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7"/>
    </row>
    <row r="65" spans="1:131" ht="26.25" customHeight="1" thickBot="1">
      <c r="A65" s="229" t="s">
        <v>402</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38"/>
      <c r="BF65" s="238"/>
      <c r="BG65" s="238"/>
      <c r="BH65" s="238"/>
      <c r="BI65" s="238"/>
      <c r="BJ65" s="238"/>
      <c r="BK65" s="238"/>
      <c r="BL65" s="238"/>
      <c r="BM65" s="238"/>
      <c r="BN65" s="238"/>
      <c r="BO65" s="238"/>
      <c r="BP65" s="238"/>
      <c r="BQ65" s="235">
        <v>59</v>
      </c>
      <c r="BR65" s="236"/>
      <c r="BS65" s="1058"/>
      <c r="BT65" s="1059"/>
      <c r="BU65" s="1059"/>
      <c r="BV65" s="1059"/>
      <c r="BW65" s="1059"/>
      <c r="BX65" s="1059"/>
      <c r="BY65" s="1059"/>
      <c r="BZ65" s="1059"/>
      <c r="CA65" s="1059"/>
      <c r="CB65" s="1059"/>
      <c r="CC65" s="1059"/>
      <c r="CD65" s="1059"/>
      <c r="CE65" s="1059"/>
      <c r="CF65" s="1059"/>
      <c r="CG65" s="1080"/>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7"/>
    </row>
    <row r="66" spans="1:131" ht="26.25" customHeight="1">
      <c r="A66" s="1061" t="s">
        <v>403</v>
      </c>
      <c r="B66" s="1062"/>
      <c r="C66" s="1062"/>
      <c r="D66" s="1062"/>
      <c r="E66" s="1062"/>
      <c r="F66" s="1062"/>
      <c r="G66" s="1062"/>
      <c r="H66" s="1062"/>
      <c r="I66" s="1062"/>
      <c r="J66" s="1062"/>
      <c r="K66" s="1062"/>
      <c r="L66" s="1062"/>
      <c r="M66" s="1062"/>
      <c r="N66" s="1062"/>
      <c r="O66" s="1062"/>
      <c r="P66" s="1063"/>
      <c r="Q66" s="1067" t="s">
        <v>404</v>
      </c>
      <c r="R66" s="1068"/>
      <c r="S66" s="1068"/>
      <c r="T66" s="1068"/>
      <c r="U66" s="1069"/>
      <c r="V66" s="1067" t="s">
        <v>405</v>
      </c>
      <c r="W66" s="1068"/>
      <c r="X66" s="1068"/>
      <c r="Y66" s="1068"/>
      <c r="Z66" s="1069"/>
      <c r="AA66" s="1067" t="s">
        <v>406</v>
      </c>
      <c r="AB66" s="1068"/>
      <c r="AC66" s="1068"/>
      <c r="AD66" s="1068"/>
      <c r="AE66" s="1069"/>
      <c r="AF66" s="1073" t="s">
        <v>407</v>
      </c>
      <c r="AG66" s="1074"/>
      <c r="AH66" s="1074"/>
      <c r="AI66" s="1074"/>
      <c r="AJ66" s="1075"/>
      <c r="AK66" s="1067" t="s">
        <v>408</v>
      </c>
      <c r="AL66" s="1062"/>
      <c r="AM66" s="1062"/>
      <c r="AN66" s="1062"/>
      <c r="AO66" s="1063"/>
      <c r="AP66" s="1067" t="s">
        <v>409</v>
      </c>
      <c r="AQ66" s="1068"/>
      <c r="AR66" s="1068"/>
      <c r="AS66" s="1068"/>
      <c r="AT66" s="1069"/>
      <c r="AU66" s="1067" t="s">
        <v>410</v>
      </c>
      <c r="AV66" s="1068"/>
      <c r="AW66" s="1068"/>
      <c r="AX66" s="1068"/>
      <c r="AY66" s="1069"/>
      <c r="AZ66" s="1067" t="s">
        <v>369</v>
      </c>
      <c r="BA66" s="1068"/>
      <c r="BB66" s="1068"/>
      <c r="BC66" s="1068"/>
      <c r="BD66" s="1081"/>
      <c r="BE66" s="238"/>
      <c r="BF66" s="238"/>
      <c r="BG66" s="238"/>
      <c r="BH66" s="238"/>
      <c r="BI66" s="238"/>
      <c r="BJ66" s="238"/>
      <c r="BK66" s="238"/>
      <c r="BL66" s="238"/>
      <c r="BM66" s="238"/>
      <c r="BN66" s="238"/>
      <c r="BO66" s="238"/>
      <c r="BP66" s="238"/>
      <c r="BQ66" s="235">
        <v>60</v>
      </c>
      <c r="BR66" s="240"/>
      <c r="BS66" s="1011"/>
      <c r="BT66" s="1012"/>
      <c r="BU66" s="1012"/>
      <c r="BV66" s="1012"/>
      <c r="BW66" s="1012"/>
      <c r="BX66" s="1012"/>
      <c r="BY66" s="1012"/>
      <c r="BZ66" s="1012"/>
      <c r="CA66" s="1012"/>
      <c r="CB66" s="1012"/>
      <c r="CC66" s="1012"/>
      <c r="CD66" s="1012"/>
      <c r="CE66" s="1012"/>
      <c r="CF66" s="1012"/>
      <c r="CG66" s="1021"/>
      <c r="CH66" s="1022"/>
      <c r="CI66" s="1023"/>
      <c r="CJ66" s="1023"/>
      <c r="CK66" s="1023"/>
      <c r="CL66" s="1024"/>
      <c r="CM66" s="1022"/>
      <c r="CN66" s="1023"/>
      <c r="CO66" s="1023"/>
      <c r="CP66" s="1023"/>
      <c r="CQ66" s="1024"/>
      <c r="CR66" s="1022"/>
      <c r="CS66" s="1023"/>
      <c r="CT66" s="1023"/>
      <c r="CU66" s="1023"/>
      <c r="CV66" s="1024"/>
      <c r="CW66" s="1022"/>
      <c r="CX66" s="1023"/>
      <c r="CY66" s="1023"/>
      <c r="CZ66" s="1023"/>
      <c r="DA66" s="1024"/>
      <c r="DB66" s="1022"/>
      <c r="DC66" s="1023"/>
      <c r="DD66" s="1023"/>
      <c r="DE66" s="1023"/>
      <c r="DF66" s="1024"/>
      <c r="DG66" s="1022"/>
      <c r="DH66" s="1023"/>
      <c r="DI66" s="1023"/>
      <c r="DJ66" s="1023"/>
      <c r="DK66" s="1024"/>
      <c r="DL66" s="1022"/>
      <c r="DM66" s="1023"/>
      <c r="DN66" s="1023"/>
      <c r="DO66" s="1023"/>
      <c r="DP66" s="1024"/>
      <c r="DQ66" s="1022"/>
      <c r="DR66" s="1023"/>
      <c r="DS66" s="1023"/>
      <c r="DT66" s="1023"/>
      <c r="DU66" s="1024"/>
      <c r="DV66" s="1011"/>
      <c r="DW66" s="1012"/>
      <c r="DX66" s="1012"/>
      <c r="DY66" s="1012"/>
      <c r="DZ66" s="1013"/>
      <c r="EA66" s="227"/>
    </row>
    <row r="67" spans="1:131" ht="26.25" customHeight="1" thickBot="1">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2"/>
      <c r="BE67" s="238"/>
      <c r="BF67" s="238"/>
      <c r="BG67" s="238"/>
      <c r="BH67" s="238"/>
      <c r="BI67" s="238"/>
      <c r="BJ67" s="238"/>
      <c r="BK67" s="238"/>
      <c r="BL67" s="238"/>
      <c r="BM67" s="238"/>
      <c r="BN67" s="238"/>
      <c r="BO67" s="238"/>
      <c r="BP67" s="238"/>
      <c r="BQ67" s="235">
        <v>61</v>
      </c>
      <c r="BR67" s="240"/>
      <c r="BS67" s="1011"/>
      <c r="BT67" s="1012"/>
      <c r="BU67" s="1012"/>
      <c r="BV67" s="1012"/>
      <c r="BW67" s="1012"/>
      <c r="BX67" s="1012"/>
      <c r="BY67" s="1012"/>
      <c r="BZ67" s="1012"/>
      <c r="CA67" s="1012"/>
      <c r="CB67" s="1012"/>
      <c r="CC67" s="1012"/>
      <c r="CD67" s="1012"/>
      <c r="CE67" s="1012"/>
      <c r="CF67" s="1012"/>
      <c r="CG67" s="1021"/>
      <c r="CH67" s="1022"/>
      <c r="CI67" s="1023"/>
      <c r="CJ67" s="1023"/>
      <c r="CK67" s="1023"/>
      <c r="CL67" s="1024"/>
      <c r="CM67" s="1022"/>
      <c r="CN67" s="1023"/>
      <c r="CO67" s="1023"/>
      <c r="CP67" s="1023"/>
      <c r="CQ67" s="1024"/>
      <c r="CR67" s="1022"/>
      <c r="CS67" s="1023"/>
      <c r="CT67" s="1023"/>
      <c r="CU67" s="1023"/>
      <c r="CV67" s="1024"/>
      <c r="CW67" s="1022"/>
      <c r="CX67" s="1023"/>
      <c r="CY67" s="1023"/>
      <c r="CZ67" s="1023"/>
      <c r="DA67" s="1024"/>
      <c r="DB67" s="1022"/>
      <c r="DC67" s="1023"/>
      <c r="DD67" s="1023"/>
      <c r="DE67" s="1023"/>
      <c r="DF67" s="1024"/>
      <c r="DG67" s="1022"/>
      <c r="DH67" s="1023"/>
      <c r="DI67" s="1023"/>
      <c r="DJ67" s="1023"/>
      <c r="DK67" s="1024"/>
      <c r="DL67" s="1022"/>
      <c r="DM67" s="1023"/>
      <c r="DN67" s="1023"/>
      <c r="DO67" s="1023"/>
      <c r="DP67" s="1024"/>
      <c r="DQ67" s="1022"/>
      <c r="DR67" s="1023"/>
      <c r="DS67" s="1023"/>
      <c r="DT67" s="1023"/>
      <c r="DU67" s="1024"/>
      <c r="DV67" s="1011"/>
      <c r="DW67" s="1012"/>
      <c r="DX67" s="1012"/>
      <c r="DY67" s="1012"/>
      <c r="DZ67" s="1013"/>
      <c r="EA67" s="227"/>
    </row>
    <row r="68" spans="1:131" ht="26.25" customHeight="1" thickTop="1">
      <c r="A68" s="233">
        <v>1</v>
      </c>
      <c r="B68" s="1051" t="s">
        <v>585</v>
      </c>
      <c r="C68" s="1052"/>
      <c r="D68" s="1052"/>
      <c r="E68" s="1052"/>
      <c r="F68" s="1052"/>
      <c r="G68" s="1052"/>
      <c r="H68" s="1052"/>
      <c r="I68" s="1052"/>
      <c r="J68" s="1052"/>
      <c r="K68" s="1052"/>
      <c r="L68" s="1052"/>
      <c r="M68" s="1052"/>
      <c r="N68" s="1052"/>
      <c r="O68" s="1052"/>
      <c r="P68" s="1053"/>
      <c r="Q68" s="1054">
        <v>4329</v>
      </c>
      <c r="R68" s="1048"/>
      <c r="S68" s="1048"/>
      <c r="T68" s="1048"/>
      <c r="U68" s="1048"/>
      <c r="V68" s="1048">
        <v>4285</v>
      </c>
      <c r="W68" s="1048"/>
      <c r="X68" s="1048"/>
      <c r="Y68" s="1048"/>
      <c r="Z68" s="1048"/>
      <c r="AA68" s="1048">
        <v>44</v>
      </c>
      <c r="AB68" s="1048"/>
      <c r="AC68" s="1048"/>
      <c r="AD68" s="1048"/>
      <c r="AE68" s="1048"/>
      <c r="AF68" s="1048">
        <v>44</v>
      </c>
      <c r="AG68" s="1048"/>
      <c r="AH68" s="1048"/>
      <c r="AI68" s="1048"/>
      <c r="AJ68" s="1048"/>
      <c r="AK68" s="1048" t="s">
        <v>510</v>
      </c>
      <c r="AL68" s="1048"/>
      <c r="AM68" s="1048"/>
      <c r="AN68" s="1048"/>
      <c r="AO68" s="1048"/>
      <c r="AP68" s="1048">
        <v>1528</v>
      </c>
      <c r="AQ68" s="1048"/>
      <c r="AR68" s="1048"/>
      <c r="AS68" s="1048"/>
      <c r="AT68" s="1048"/>
      <c r="AU68" s="1048">
        <v>424</v>
      </c>
      <c r="AV68" s="1048"/>
      <c r="AW68" s="1048"/>
      <c r="AX68" s="1048"/>
      <c r="AY68" s="1048"/>
      <c r="AZ68" s="1049"/>
      <c r="BA68" s="1049"/>
      <c r="BB68" s="1049"/>
      <c r="BC68" s="1049"/>
      <c r="BD68" s="1050"/>
      <c r="BE68" s="238"/>
      <c r="BF68" s="238"/>
      <c r="BG68" s="238"/>
      <c r="BH68" s="238"/>
      <c r="BI68" s="238"/>
      <c r="BJ68" s="238"/>
      <c r="BK68" s="238"/>
      <c r="BL68" s="238"/>
      <c r="BM68" s="238"/>
      <c r="BN68" s="238"/>
      <c r="BO68" s="238"/>
      <c r="BP68" s="238"/>
      <c r="BQ68" s="235">
        <v>62</v>
      </c>
      <c r="BR68" s="240"/>
      <c r="BS68" s="1011"/>
      <c r="BT68" s="1012"/>
      <c r="BU68" s="1012"/>
      <c r="BV68" s="1012"/>
      <c r="BW68" s="1012"/>
      <c r="BX68" s="1012"/>
      <c r="BY68" s="1012"/>
      <c r="BZ68" s="1012"/>
      <c r="CA68" s="1012"/>
      <c r="CB68" s="1012"/>
      <c r="CC68" s="1012"/>
      <c r="CD68" s="1012"/>
      <c r="CE68" s="1012"/>
      <c r="CF68" s="1012"/>
      <c r="CG68" s="1021"/>
      <c r="CH68" s="1022"/>
      <c r="CI68" s="1023"/>
      <c r="CJ68" s="1023"/>
      <c r="CK68" s="1023"/>
      <c r="CL68" s="1024"/>
      <c r="CM68" s="1022"/>
      <c r="CN68" s="1023"/>
      <c r="CO68" s="1023"/>
      <c r="CP68" s="1023"/>
      <c r="CQ68" s="1024"/>
      <c r="CR68" s="1022"/>
      <c r="CS68" s="1023"/>
      <c r="CT68" s="1023"/>
      <c r="CU68" s="1023"/>
      <c r="CV68" s="1024"/>
      <c r="CW68" s="1022"/>
      <c r="CX68" s="1023"/>
      <c r="CY68" s="1023"/>
      <c r="CZ68" s="1023"/>
      <c r="DA68" s="1024"/>
      <c r="DB68" s="1022"/>
      <c r="DC68" s="1023"/>
      <c r="DD68" s="1023"/>
      <c r="DE68" s="1023"/>
      <c r="DF68" s="1024"/>
      <c r="DG68" s="1022"/>
      <c r="DH68" s="1023"/>
      <c r="DI68" s="1023"/>
      <c r="DJ68" s="1023"/>
      <c r="DK68" s="1024"/>
      <c r="DL68" s="1022"/>
      <c r="DM68" s="1023"/>
      <c r="DN68" s="1023"/>
      <c r="DO68" s="1023"/>
      <c r="DP68" s="1024"/>
      <c r="DQ68" s="1022"/>
      <c r="DR68" s="1023"/>
      <c r="DS68" s="1023"/>
      <c r="DT68" s="1023"/>
      <c r="DU68" s="1024"/>
      <c r="DV68" s="1011"/>
      <c r="DW68" s="1012"/>
      <c r="DX68" s="1012"/>
      <c r="DY68" s="1012"/>
      <c r="DZ68" s="1013"/>
      <c r="EA68" s="227"/>
    </row>
    <row r="69" spans="1:131" ht="26.25" customHeight="1">
      <c r="A69" s="235">
        <v>2</v>
      </c>
      <c r="B69" s="1040" t="s">
        <v>586</v>
      </c>
      <c r="C69" s="1041"/>
      <c r="D69" s="1041"/>
      <c r="E69" s="1041"/>
      <c r="F69" s="1041"/>
      <c r="G69" s="1041"/>
      <c r="H69" s="1041"/>
      <c r="I69" s="1041"/>
      <c r="J69" s="1041"/>
      <c r="K69" s="1041"/>
      <c r="L69" s="1041"/>
      <c r="M69" s="1041"/>
      <c r="N69" s="1041"/>
      <c r="O69" s="1041"/>
      <c r="P69" s="1042"/>
      <c r="Q69" s="1043">
        <v>1825</v>
      </c>
      <c r="R69" s="1037"/>
      <c r="S69" s="1037"/>
      <c r="T69" s="1037"/>
      <c r="U69" s="1037"/>
      <c r="V69" s="1037">
        <v>1781</v>
      </c>
      <c r="W69" s="1037"/>
      <c r="X69" s="1037"/>
      <c r="Y69" s="1037"/>
      <c r="Z69" s="1037"/>
      <c r="AA69" s="1037">
        <v>44</v>
      </c>
      <c r="AB69" s="1037"/>
      <c r="AC69" s="1037"/>
      <c r="AD69" s="1037"/>
      <c r="AE69" s="1037"/>
      <c r="AF69" s="1037">
        <v>44</v>
      </c>
      <c r="AG69" s="1037"/>
      <c r="AH69" s="1037"/>
      <c r="AI69" s="1037"/>
      <c r="AJ69" s="1037"/>
      <c r="AK69" s="1037" t="s">
        <v>510</v>
      </c>
      <c r="AL69" s="1037"/>
      <c r="AM69" s="1037"/>
      <c r="AN69" s="1037"/>
      <c r="AO69" s="1037"/>
      <c r="AP69" s="1037" t="s">
        <v>510</v>
      </c>
      <c r="AQ69" s="1037"/>
      <c r="AR69" s="1037"/>
      <c r="AS69" s="1037"/>
      <c r="AT69" s="1037"/>
      <c r="AU69" s="1037" t="s">
        <v>510</v>
      </c>
      <c r="AV69" s="1037"/>
      <c r="AW69" s="1037"/>
      <c r="AX69" s="1037"/>
      <c r="AY69" s="1037"/>
      <c r="AZ69" s="1038"/>
      <c r="BA69" s="1038"/>
      <c r="BB69" s="1038"/>
      <c r="BC69" s="1038"/>
      <c r="BD69" s="1039"/>
      <c r="BE69" s="238"/>
      <c r="BF69" s="238"/>
      <c r="BG69" s="238"/>
      <c r="BH69" s="238"/>
      <c r="BI69" s="238"/>
      <c r="BJ69" s="238"/>
      <c r="BK69" s="238"/>
      <c r="BL69" s="238"/>
      <c r="BM69" s="238"/>
      <c r="BN69" s="238"/>
      <c r="BO69" s="238"/>
      <c r="BP69" s="238"/>
      <c r="BQ69" s="235">
        <v>63</v>
      </c>
      <c r="BR69" s="240"/>
      <c r="BS69" s="1011"/>
      <c r="BT69" s="1012"/>
      <c r="BU69" s="1012"/>
      <c r="BV69" s="1012"/>
      <c r="BW69" s="1012"/>
      <c r="BX69" s="1012"/>
      <c r="BY69" s="1012"/>
      <c r="BZ69" s="1012"/>
      <c r="CA69" s="1012"/>
      <c r="CB69" s="1012"/>
      <c r="CC69" s="1012"/>
      <c r="CD69" s="1012"/>
      <c r="CE69" s="1012"/>
      <c r="CF69" s="1012"/>
      <c r="CG69" s="1021"/>
      <c r="CH69" s="1022"/>
      <c r="CI69" s="1023"/>
      <c r="CJ69" s="1023"/>
      <c r="CK69" s="1023"/>
      <c r="CL69" s="1024"/>
      <c r="CM69" s="1022"/>
      <c r="CN69" s="1023"/>
      <c r="CO69" s="1023"/>
      <c r="CP69" s="1023"/>
      <c r="CQ69" s="1024"/>
      <c r="CR69" s="1022"/>
      <c r="CS69" s="1023"/>
      <c r="CT69" s="1023"/>
      <c r="CU69" s="1023"/>
      <c r="CV69" s="1024"/>
      <c r="CW69" s="1022"/>
      <c r="CX69" s="1023"/>
      <c r="CY69" s="1023"/>
      <c r="CZ69" s="1023"/>
      <c r="DA69" s="1024"/>
      <c r="DB69" s="1022"/>
      <c r="DC69" s="1023"/>
      <c r="DD69" s="1023"/>
      <c r="DE69" s="1023"/>
      <c r="DF69" s="1024"/>
      <c r="DG69" s="1022"/>
      <c r="DH69" s="1023"/>
      <c r="DI69" s="1023"/>
      <c r="DJ69" s="1023"/>
      <c r="DK69" s="1024"/>
      <c r="DL69" s="1022"/>
      <c r="DM69" s="1023"/>
      <c r="DN69" s="1023"/>
      <c r="DO69" s="1023"/>
      <c r="DP69" s="1024"/>
      <c r="DQ69" s="1022"/>
      <c r="DR69" s="1023"/>
      <c r="DS69" s="1023"/>
      <c r="DT69" s="1023"/>
      <c r="DU69" s="1024"/>
      <c r="DV69" s="1011"/>
      <c r="DW69" s="1012"/>
      <c r="DX69" s="1012"/>
      <c r="DY69" s="1012"/>
      <c r="DZ69" s="1013"/>
      <c r="EA69" s="227"/>
    </row>
    <row r="70" spans="1:131" ht="26.25" customHeight="1">
      <c r="A70" s="235">
        <v>3</v>
      </c>
      <c r="B70" s="1040" t="s">
        <v>587</v>
      </c>
      <c r="C70" s="1041"/>
      <c r="D70" s="1041"/>
      <c r="E70" s="1041"/>
      <c r="F70" s="1041"/>
      <c r="G70" s="1041"/>
      <c r="H70" s="1041"/>
      <c r="I70" s="1041"/>
      <c r="J70" s="1041"/>
      <c r="K70" s="1041"/>
      <c r="L70" s="1041"/>
      <c r="M70" s="1041"/>
      <c r="N70" s="1041"/>
      <c r="O70" s="1041"/>
      <c r="P70" s="1042"/>
      <c r="Q70" s="1043">
        <v>72077</v>
      </c>
      <c r="R70" s="1037"/>
      <c r="S70" s="1037"/>
      <c r="T70" s="1037"/>
      <c r="U70" s="1037"/>
      <c r="V70" s="1037">
        <v>69435</v>
      </c>
      <c r="W70" s="1037"/>
      <c r="X70" s="1037"/>
      <c r="Y70" s="1037"/>
      <c r="Z70" s="1037"/>
      <c r="AA70" s="1037">
        <v>2642</v>
      </c>
      <c r="AB70" s="1037"/>
      <c r="AC70" s="1037"/>
      <c r="AD70" s="1037"/>
      <c r="AE70" s="1037"/>
      <c r="AF70" s="1037">
        <v>2642</v>
      </c>
      <c r="AG70" s="1037"/>
      <c r="AH70" s="1037"/>
      <c r="AI70" s="1037"/>
      <c r="AJ70" s="1037"/>
      <c r="AK70" s="1037">
        <v>1032</v>
      </c>
      <c r="AL70" s="1037"/>
      <c r="AM70" s="1037"/>
      <c r="AN70" s="1037"/>
      <c r="AO70" s="1037"/>
      <c r="AP70" s="1037" t="s">
        <v>510</v>
      </c>
      <c r="AQ70" s="1037"/>
      <c r="AR70" s="1037"/>
      <c r="AS70" s="1037"/>
      <c r="AT70" s="1037"/>
      <c r="AU70" s="1037" t="s">
        <v>510</v>
      </c>
      <c r="AV70" s="1037"/>
      <c r="AW70" s="1037"/>
      <c r="AX70" s="1037"/>
      <c r="AY70" s="1037"/>
      <c r="AZ70" s="1038"/>
      <c r="BA70" s="1038"/>
      <c r="BB70" s="1038"/>
      <c r="BC70" s="1038"/>
      <c r="BD70" s="1039"/>
      <c r="BE70" s="238"/>
      <c r="BF70" s="238"/>
      <c r="BG70" s="238"/>
      <c r="BH70" s="238"/>
      <c r="BI70" s="238"/>
      <c r="BJ70" s="238"/>
      <c r="BK70" s="238"/>
      <c r="BL70" s="238"/>
      <c r="BM70" s="238"/>
      <c r="BN70" s="238"/>
      <c r="BO70" s="238"/>
      <c r="BP70" s="238"/>
      <c r="BQ70" s="235">
        <v>64</v>
      </c>
      <c r="BR70" s="240"/>
      <c r="BS70" s="1011"/>
      <c r="BT70" s="1012"/>
      <c r="BU70" s="1012"/>
      <c r="BV70" s="1012"/>
      <c r="BW70" s="1012"/>
      <c r="BX70" s="1012"/>
      <c r="BY70" s="1012"/>
      <c r="BZ70" s="1012"/>
      <c r="CA70" s="1012"/>
      <c r="CB70" s="1012"/>
      <c r="CC70" s="1012"/>
      <c r="CD70" s="1012"/>
      <c r="CE70" s="1012"/>
      <c r="CF70" s="1012"/>
      <c r="CG70" s="1021"/>
      <c r="CH70" s="1022"/>
      <c r="CI70" s="1023"/>
      <c r="CJ70" s="1023"/>
      <c r="CK70" s="1023"/>
      <c r="CL70" s="1024"/>
      <c r="CM70" s="1022"/>
      <c r="CN70" s="1023"/>
      <c r="CO70" s="1023"/>
      <c r="CP70" s="1023"/>
      <c r="CQ70" s="1024"/>
      <c r="CR70" s="1022"/>
      <c r="CS70" s="1023"/>
      <c r="CT70" s="1023"/>
      <c r="CU70" s="1023"/>
      <c r="CV70" s="1024"/>
      <c r="CW70" s="1022"/>
      <c r="CX70" s="1023"/>
      <c r="CY70" s="1023"/>
      <c r="CZ70" s="1023"/>
      <c r="DA70" s="1024"/>
      <c r="DB70" s="1022"/>
      <c r="DC70" s="1023"/>
      <c r="DD70" s="1023"/>
      <c r="DE70" s="1023"/>
      <c r="DF70" s="1024"/>
      <c r="DG70" s="1022"/>
      <c r="DH70" s="1023"/>
      <c r="DI70" s="1023"/>
      <c r="DJ70" s="1023"/>
      <c r="DK70" s="1024"/>
      <c r="DL70" s="1022"/>
      <c r="DM70" s="1023"/>
      <c r="DN70" s="1023"/>
      <c r="DO70" s="1023"/>
      <c r="DP70" s="1024"/>
      <c r="DQ70" s="1022"/>
      <c r="DR70" s="1023"/>
      <c r="DS70" s="1023"/>
      <c r="DT70" s="1023"/>
      <c r="DU70" s="1024"/>
      <c r="DV70" s="1011"/>
      <c r="DW70" s="1012"/>
      <c r="DX70" s="1012"/>
      <c r="DY70" s="1012"/>
      <c r="DZ70" s="1013"/>
      <c r="EA70" s="227"/>
    </row>
    <row r="71" spans="1:131" ht="26.25" customHeight="1">
      <c r="A71" s="235">
        <v>4</v>
      </c>
      <c r="B71" s="1040" t="s">
        <v>588</v>
      </c>
      <c r="C71" s="1041"/>
      <c r="D71" s="1041"/>
      <c r="E71" s="1041"/>
      <c r="F71" s="1041"/>
      <c r="G71" s="1041"/>
      <c r="H71" s="1041"/>
      <c r="I71" s="1041"/>
      <c r="J71" s="1041"/>
      <c r="K71" s="1041"/>
      <c r="L71" s="1041"/>
      <c r="M71" s="1041"/>
      <c r="N71" s="1041"/>
      <c r="O71" s="1041"/>
      <c r="P71" s="1042"/>
      <c r="Q71" s="1043">
        <v>194</v>
      </c>
      <c r="R71" s="1037"/>
      <c r="S71" s="1037"/>
      <c r="T71" s="1037"/>
      <c r="U71" s="1037"/>
      <c r="V71" s="1037">
        <v>161</v>
      </c>
      <c r="W71" s="1037"/>
      <c r="X71" s="1037"/>
      <c r="Y71" s="1037"/>
      <c r="Z71" s="1037"/>
      <c r="AA71" s="1037">
        <v>33</v>
      </c>
      <c r="AB71" s="1037"/>
      <c r="AC71" s="1037"/>
      <c r="AD71" s="1037"/>
      <c r="AE71" s="1037"/>
      <c r="AF71" s="1037">
        <v>33</v>
      </c>
      <c r="AG71" s="1037"/>
      <c r="AH71" s="1037"/>
      <c r="AI71" s="1037"/>
      <c r="AJ71" s="1037"/>
      <c r="AK71" s="1037" t="s">
        <v>510</v>
      </c>
      <c r="AL71" s="1037"/>
      <c r="AM71" s="1037"/>
      <c r="AN71" s="1037"/>
      <c r="AO71" s="1037"/>
      <c r="AP71" s="1037" t="s">
        <v>510</v>
      </c>
      <c r="AQ71" s="1037"/>
      <c r="AR71" s="1037"/>
      <c r="AS71" s="1037"/>
      <c r="AT71" s="1037"/>
      <c r="AU71" s="1037" t="s">
        <v>510</v>
      </c>
      <c r="AV71" s="1037"/>
      <c r="AW71" s="1037"/>
      <c r="AX71" s="1037"/>
      <c r="AY71" s="1037"/>
      <c r="AZ71" s="1038"/>
      <c r="BA71" s="1038"/>
      <c r="BB71" s="1038"/>
      <c r="BC71" s="1038"/>
      <c r="BD71" s="1039"/>
      <c r="BE71" s="238"/>
      <c r="BF71" s="238"/>
      <c r="BG71" s="238"/>
      <c r="BH71" s="238"/>
      <c r="BI71" s="238"/>
      <c r="BJ71" s="238"/>
      <c r="BK71" s="238"/>
      <c r="BL71" s="238"/>
      <c r="BM71" s="238"/>
      <c r="BN71" s="238"/>
      <c r="BO71" s="238"/>
      <c r="BP71" s="238"/>
      <c r="BQ71" s="235">
        <v>65</v>
      </c>
      <c r="BR71" s="240"/>
      <c r="BS71" s="1011"/>
      <c r="BT71" s="1012"/>
      <c r="BU71" s="1012"/>
      <c r="BV71" s="1012"/>
      <c r="BW71" s="1012"/>
      <c r="BX71" s="1012"/>
      <c r="BY71" s="1012"/>
      <c r="BZ71" s="1012"/>
      <c r="CA71" s="1012"/>
      <c r="CB71" s="1012"/>
      <c r="CC71" s="1012"/>
      <c r="CD71" s="1012"/>
      <c r="CE71" s="1012"/>
      <c r="CF71" s="1012"/>
      <c r="CG71" s="1021"/>
      <c r="CH71" s="1022"/>
      <c r="CI71" s="1023"/>
      <c r="CJ71" s="1023"/>
      <c r="CK71" s="1023"/>
      <c r="CL71" s="1024"/>
      <c r="CM71" s="1022"/>
      <c r="CN71" s="1023"/>
      <c r="CO71" s="1023"/>
      <c r="CP71" s="1023"/>
      <c r="CQ71" s="1024"/>
      <c r="CR71" s="1022"/>
      <c r="CS71" s="1023"/>
      <c r="CT71" s="1023"/>
      <c r="CU71" s="1023"/>
      <c r="CV71" s="1024"/>
      <c r="CW71" s="1022"/>
      <c r="CX71" s="1023"/>
      <c r="CY71" s="1023"/>
      <c r="CZ71" s="1023"/>
      <c r="DA71" s="1024"/>
      <c r="DB71" s="1022"/>
      <c r="DC71" s="1023"/>
      <c r="DD71" s="1023"/>
      <c r="DE71" s="1023"/>
      <c r="DF71" s="1024"/>
      <c r="DG71" s="1022"/>
      <c r="DH71" s="1023"/>
      <c r="DI71" s="1023"/>
      <c r="DJ71" s="1023"/>
      <c r="DK71" s="1024"/>
      <c r="DL71" s="1022"/>
      <c r="DM71" s="1023"/>
      <c r="DN71" s="1023"/>
      <c r="DO71" s="1023"/>
      <c r="DP71" s="1024"/>
      <c r="DQ71" s="1022"/>
      <c r="DR71" s="1023"/>
      <c r="DS71" s="1023"/>
      <c r="DT71" s="1023"/>
      <c r="DU71" s="1024"/>
      <c r="DV71" s="1011"/>
      <c r="DW71" s="1012"/>
      <c r="DX71" s="1012"/>
      <c r="DY71" s="1012"/>
      <c r="DZ71" s="1013"/>
      <c r="EA71" s="227"/>
    </row>
    <row r="72" spans="1:131" ht="26.25" customHeight="1">
      <c r="A72" s="235">
        <v>5</v>
      </c>
      <c r="B72" s="1040" t="s">
        <v>589</v>
      </c>
      <c r="C72" s="1041"/>
      <c r="D72" s="1041"/>
      <c r="E72" s="1041"/>
      <c r="F72" s="1041"/>
      <c r="G72" s="1041"/>
      <c r="H72" s="1041"/>
      <c r="I72" s="1041"/>
      <c r="J72" s="1041"/>
      <c r="K72" s="1041"/>
      <c r="L72" s="1041"/>
      <c r="M72" s="1041"/>
      <c r="N72" s="1041"/>
      <c r="O72" s="1041"/>
      <c r="P72" s="1042"/>
      <c r="Q72" s="1043">
        <v>814330</v>
      </c>
      <c r="R72" s="1037"/>
      <c r="S72" s="1037"/>
      <c r="T72" s="1037"/>
      <c r="U72" s="1037"/>
      <c r="V72" s="1037">
        <v>784571</v>
      </c>
      <c r="W72" s="1037"/>
      <c r="X72" s="1037"/>
      <c r="Y72" s="1037"/>
      <c r="Z72" s="1037"/>
      <c r="AA72" s="1037">
        <v>29760</v>
      </c>
      <c r="AB72" s="1037"/>
      <c r="AC72" s="1037"/>
      <c r="AD72" s="1037"/>
      <c r="AE72" s="1037"/>
      <c r="AF72" s="1037">
        <v>29760</v>
      </c>
      <c r="AG72" s="1037"/>
      <c r="AH72" s="1037"/>
      <c r="AI72" s="1037"/>
      <c r="AJ72" s="1037"/>
      <c r="AK72" s="1037">
        <v>5568</v>
      </c>
      <c r="AL72" s="1037"/>
      <c r="AM72" s="1037"/>
      <c r="AN72" s="1037"/>
      <c r="AO72" s="1037"/>
      <c r="AP72" s="1037" t="s">
        <v>510</v>
      </c>
      <c r="AQ72" s="1037"/>
      <c r="AR72" s="1037"/>
      <c r="AS72" s="1037"/>
      <c r="AT72" s="1037"/>
      <c r="AU72" s="1037" t="s">
        <v>510</v>
      </c>
      <c r="AV72" s="1037"/>
      <c r="AW72" s="1037"/>
      <c r="AX72" s="1037"/>
      <c r="AY72" s="1037"/>
      <c r="AZ72" s="1038"/>
      <c r="BA72" s="1038"/>
      <c r="BB72" s="1038"/>
      <c r="BC72" s="1038"/>
      <c r="BD72" s="1039"/>
      <c r="BE72" s="238"/>
      <c r="BF72" s="238"/>
      <c r="BG72" s="238"/>
      <c r="BH72" s="238"/>
      <c r="BI72" s="238"/>
      <c r="BJ72" s="238"/>
      <c r="BK72" s="238"/>
      <c r="BL72" s="238"/>
      <c r="BM72" s="238"/>
      <c r="BN72" s="238"/>
      <c r="BO72" s="238"/>
      <c r="BP72" s="238"/>
      <c r="BQ72" s="235">
        <v>66</v>
      </c>
      <c r="BR72" s="240"/>
      <c r="BS72" s="1011"/>
      <c r="BT72" s="1012"/>
      <c r="BU72" s="1012"/>
      <c r="BV72" s="1012"/>
      <c r="BW72" s="1012"/>
      <c r="BX72" s="1012"/>
      <c r="BY72" s="1012"/>
      <c r="BZ72" s="1012"/>
      <c r="CA72" s="1012"/>
      <c r="CB72" s="1012"/>
      <c r="CC72" s="1012"/>
      <c r="CD72" s="1012"/>
      <c r="CE72" s="1012"/>
      <c r="CF72" s="1012"/>
      <c r="CG72" s="1021"/>
      <c r="CH72" s="1022"/>
      <c r="CI72" s="1023"/>
      <c r="CJ72" s="1023"/>
      <c r="CK72" s="1023"/>
      <c r="CL72" s="1024"/>
      <c r="CM72" s="1022"/>
      <c r="CN72" s="1023"/>
      <c r="CO72" s="1023"/>
      <c r="CP72" s="1023"/>
      <c r="CQ72" s="1024"/>
      <c r="CR72" s="1022"/>
      <c r="CS72" s="1023"/>
      <c r="CT72" s="1023"/>
      <c r="CU72" s="1023"/>
      <c r="CV72" s="1024"/>
      <c r="CW72" s="1022"/>
      <c r="CX72" s="1023"/>
      <c r="CY72" s="1023"/>
      <c r="CZ72" s="1023"/>
      <c r="DA72" s="1024"/>
      <c r="DB72" s="1022"/>
      <c r="DC72" s="1023"/>
      <c r="DD72" s="1023"/>
      <c r="DE72" s="1023"/>
      <c r="DF72" s="1024"/>
      <c r="DG72" s="1022"/>
      <c r="DH72" s="1023"/>
      <c r="DI72" s="1023"/>
      <c r="DJ72" s="1023"/>
      <c r="DK72" s="1024"/>
      <c r="DL72" s="1022"/>
      <c r="DM72" s="1023"/>
      <c r="DN72" s="1023"/>
      <c r="DO72" s="1023"/>
      <c r="DP72" s="1024"/>
      <c r="DQ72" s="1022"/>
      <c r="DR72" s="1023"/>
      <c r="DS72" s="1023"/>
      <c r="DT72" s="1023"/>
      <c r="DU72" s="1024"/>
      <c r="DV72" s="1011"/>
      <c r="DW72" s="1012"/>
      <c r="DX72" s="1012"/>
      <c r="DY72" s="1012"/>
      <c r="DZ72" s="1013"/>
      <c r="EA72" s="227"/>
    </row>
    <row r="73" spans="1:131" ht="26.25" customHeight="1">
      <c r="A73" s="235">
        <v>6</v>
      </c>
      <c r="B73" s="1040" t="s">
        <v>590</v>
      </c>
      <c r="C73" s="1041"/>
      <c r="D73" s="1041"/>
      <c r="E73" s="1041"/>
      <c r="F73" s="1041"/>
      <c r="G73" s="1041"/>
      <c r="H73" s="1041"/>
      <c r="I73" s="1041"/>
      <c r="J73" s="1041"/>
      <c r="K73" s="1041"/>
      <c r="L73" s="1041"/>
      <c r="M73" s="1041"/>
      <c r="N73" s="1041"/>
      <c r="O73" s="1041"/>
      <c r="P73" s="1042"/>
      <c r="Q73" s="1043">
        <v>379</v>
      </c>
      <c r="R73" s="1037"/>
      <c r="S73" s="1037"/>
      <c r="T73" s="1037"/>
      <c r="U73" s="1037"/>
      <c r="V73" s="1037">
        <v>370</v>
      </c>
      <c r="W73" s="1037"/>
      <c r="X73" s="1037"/>
      <c r="Y73" s="1037"/>
      <c r="Z73" s="1037"/>
      <c r="AA73" s="1037">
        <v>8</v>
      </c>
      <c r="AB73" s="1037"/>
      <c r="AC73" s="1037"/>
      <c r="AD73" s="1037"/>
      <c r="AE73" s="1037"/>
      <c r="AF73" s="1037">
        <v>8</v>
      </c>
      <c r="AG73" s="1037"/>
      <c r="AH73" s="1037"/>
      <c r="AI73" s="1037"/>
      <c r="AJ73" s="1037"/>
      <c r="AK73" s="1037">
        <v>165</v>
      </c>
      <c r="AL73" s="1037"/>
      <c r="AM73" s="1037"/>
      <c r="AN73" s="1037"/>
      <c r="AO73" s="1037"/>
      <c r="AP73" s="1037" t="s">
        <v>510</v>
      </c>
      <c r="AQ73" s="1037"/>
      <c r="AR73" s="1037"/>
      <c r="AS73" s="1037"/>
      <c r="AT73" s="1037"/>
      <c r="AU73" s="1037" t="s">
        <v>510</v>
      </c>
      <c r="AV73" s="1037"/>
      <c r="AW73" s="1037"/>
      <c r="AX73" s="1037"/>
      <c r="AY73" s="1037"/>
      <c r="AZ73" s="1038"/>
      <c r="BA73" s="1038"/>
      <c r="BB73" s="1038"/>
      <c r="BC73" s="1038"/>
      <c r="BD73" s="1039"/>
      <c r="BE73" s="238"/>
      <c r="BF73" s="238"/>
      <c r="BG73" s="238"/>
      <c r="BH73" s="238"/>
      <c r="BI73" s="238"/>
      <c r="BJ73" s="238"/>
      <c r="BK73" s="238"/>
      <c r="BL73" s="238"/>
      <c r="BM73" s="238"/>
      <c r="BN73" s="238"/>
      <c r="BO73" s="238"/>
      <c r="BP73" s="238"/>
      <c r="BQ73" s="235">
        <v>67</v>
      </c>
      <c r="BR73" s="240"/>
      <c r="BS73" s="1011"/>
      <c r="BT73" s="1012"/>
      <c r="BU73" s="1012"/>
      <c r="BV73" s="1012"/>
      <c r="BW73" s="1012"/>
      <c r="BX73" s="1012"/>
      <c r="BY73" s="1012"/>
      <c r="BZ73" s="1012"/>
      <c r="CA73" s="1012"/>
      <c r="CB73" s="1012"/>
      <c r="CC73" s="1012"/>
      <c r="CD73" s="1012"/>
      <c r="CE73" s="1012"/>
      <c r="CF73" s="1012"/>
      <c r="CG73" s="1021"/>
      <c r="CH73" s="1022"/>
      <c r="CI73" s="1023"/>
      <c r="CJ73" s="1023"/>
      <c r="CK73" s="1023"/>
      <c r="CL73" s="1024"/>
      <c r="CM73" s="1022"/>
      <c r="CN73" s="1023"/>
      <c r="CO73" s="1023"/>
      <c r="CP73" s="1023"/>
      <c r="CQ73" s="1024"/>
      <c r="CR73" s="1022"/>
      <c r="CS73" s="1023"/>
      <c r="CT73" s="1023"/>
      <c r="CU73" s="1023"/>
      <c r="CV73" s="1024"/>
      <c r="CW73" s="1022"/>
      <c r="CX73" s="1023"/>
      <c r="CY73" s="1023"/>
      <c r="CZ73" s="1023"/>
      <c r="DA73" s="1024"/>
      <c r="DB73" s="1022"/>
      <c r="DC73" s="1023"/>
      <c r="DD73" s="1023"/>
      <c r="DE73" s="1023"/>
      <c r="DF73" s="1024"/>
      <c r="DG73" s="1022"/>
      <c r="DH73" s="1023"/>
      <c r="DI73" s="1023"/>
      <c r="DJ73" s="1023"/>
      <c r="DK73" s="1024"/>
      <c r="DL73" s="1022"/>
      <c r="DM73" s="1023"/>
      <c r="DN73" s="1023"/>
      <c r="DO73" s="1023"/>
      <c r="DP73" s="1024"/>
      <c r="DQ73" s="1022"/>
      <c r="DR73" s="1023"/>
      <c r="DS73" s="1023"/>
      <c r="DT73" s="1023"/>
      <c r="DU73" s="1024"/>
      <c r="DV73" s="1011"/>
      <c r="DW73" s="1012"/>
      <c r="DX73" s="1012"/>
      <c r="DY73" s="1012"/>
      <c r="DZ73" s="1013"/>
      <c r="EA73" s="227"/>
    </row>
    <row r="74" spans="1:131" ht="26.25" customHeight="1">
      <c r="A74" s="235">
        <v>7</v>
      </c>
      <c r="B74" s="1040" t="s">
        <v>582</v>
      </c>
      <c r="C74" s="1041"/>
      <c r="D74" s="1041"/>
      <c r="E74" s="1041"/>
      <c r="F74" s="1041"/>
      <c r="G74" s="1041"/>
      <c r="H74" s="1041"/>
      <c r="I74" s="1041"/>
      <c r="J74" s="1041"/>
      <c r="K74" s="1041"/>
      <c r="L74" s="1041"/>
      <c r="M74" s="1041"/>
      <c r="N74" s="1041"/>
      <c r="O74" s="1041"/>
      <c r="P74" s="1042"/>
      <c r="Q74" s="1043">
        <v>63</v>
      </c>
      <c r="R74" s="1037"/>
      <c r="S74" s="1037"/>
      <c r="T74" s="1037"/>
      <c r="U74" s="1037"/>
      <c r="V74" s="1037">
        <v>63</v>
      </c>
      <c r="W74" s="1037"/>
      <c r="X74" s="1037"/>
      <c r="Y74" s="1037"/>
      <c r="Z74" s="1037"/>
      <c r="AA74" s="1037" t="s">
        <v>510</v>
      </c>
      <c r="AB74" s="1037"/>
      <c r="AC74" s="1037"/>
      <c r="AD74" s="1037"/>
      <c r="AE74" s="1037"/>
      <c r="AF74" s="1037" t="s">
        <v>510</v>
      </c>
      <c r="AG74" s="1037"/>
      <c r="AH74" s="1037"/>
      <c r="AI74" s="1037"/>
      <c r="AJ74" s="1037"/>
      <c r="AK74" s="1037" t="s">
        <v>510</v>
      </c>
      <c r="AL74" s="1037"/>
      <c r="AM74" s="1037"/>
      <c r="AN74" s="1037"/>
      <c r="AO74" s="1037"/>
      <c r="AP74" s="1037" t="s">
        <v>510</v>
      </c>
      <c r="AQ74" s="1037"/>
      <c r="AR74" s="1037"/>
      <c r="AS74" s="1037"/>
      <c r="AT74" s="1037"/>
      <c r="AU74" s="1037" t="s">
        <v>510</v>
      </c>
      <c r="AV74" s="1037"/>
      <c r="AW74" s="1037"/>
      <c r="AX74" s="1037"/>
      <c r="AY74" s="1037"/>
      <c r="AZ74" s="1038"/>
      <c r="BA74" s="1038"/>
      <c r="BB74" s="1038"/>
      <c r="BC74" s="1038"/>
      <c r="BD74" s="1039"/>
      <c r="BE74" s="238"/>
      <c r="BF74" s="238"/>
      <c r="BG74" s="238"/>
      <c r="BH74" s="238"/>
      <c r="BI74" s="238"/>
      <c r="BJ74" s="238"/>
      <c r="BK74" s="238"/>
      <c r="BL74" s="238"/>
      <c r="BM74" s="238"/>
      <c r="BN74" s="238"/>
      <c r="BO74" s="238"/>
      <c r="BP74" s="238"/>
      <c r="BQ74" s="235">
        <v>68</v>
      </c>
      <c r="BR74" s="240"/>
      <c r="BS74" s="1011"/>
      <c r="BT74" s="1012"/>
      <c r="BU74" s="1012"/>
      <c r="BV74" s="1012"/>
      <c r="BW74" s="1012"/>
      <c r="BX74" s="1012"/>
      <c r="BY74" s="1012"/>
      <c r="BZ74" s="1012"/>
      <c r="CA74" s="1012"/>
      <c r="CB74" s="1012"/>
      <c r="CC74" s="1012"/>
      <c r="CD74" s="1012"/>
      <c r="CE74" s="1012"/>
      <c r="CF74" s="1012"/>
      <c r="CG74" s="1021"/>
      <c r="CH74" s="1022"/>
      <c r="CI74" s="1023"/>
      <c r="CJ74" s="1023"/>
      <c r="CK74" s="1023"/>
      <c r="CL74" s="1024"/>
      <c r="CM74" s="1022"/>
      <c r="CN74" s="1023"/>
      <c r="CO74" s="1023"/>
      <c r="CP74" s="1023"/>
      <c r="CQ74" s="1024"/>
      <c r="CR74" s="1022"/>
      <c r="CS74" s="1023"/>
      <c r="CT74" s="1023"/>
      <c r="CU74" s="1023"/>
      <c r="CV74" s="1024"/>
      <c r="CW74" s="1022"/>
      <c r="CX74" s="1023"/>
      <c r="CY74" s="1023"/>
      <c r="CZ74" s="1023"/>
      <c r="DA74" s="1024"/>
      <c r="DB74" s="1022"/>
      <c r="DC74" s="1023"/>
      <c r="DD74" s="1023"/>
      <c r="DE74" s="1023"/>
      <c r="DF74" s="1024"/>
      <c r="DG74" s="1022"/>
      <c r="DH74" s="1023"/>
      <c r="DI74" s="1023"/>
      <c r="DJ74" s="1023"/>
      <c r="DK74" s="1024"/>
      <c r="DL74" s="1022"/>
      <c r="DM74" s="1023"/>
      <c r="DN74" s="1023"/>
      <c r="DO74" s="1023"/>
      <c r="DP74" s="1024"/>
      <c r="DQ74" s="1022"/>
      <c r="DR74" s="1023"/>
      <c r="DS74" s="1023"/>
      <c r="DT74" s="1023"/>
      <c r="DU74" s="1024"/>
      <c r="DV74" s="1011"/>
      <c r="DW74" s="1012"/>
      <c r="DX74" s="1012"/>
      <c r="DY74" s="1012"/>
      <c r="DZ74" s="1013"/>
      <c r="EA74" s="227"/>
    </row>
    <row r="75" spans="1:131" ht="26.25" customHeight="1">
      <c r="A75" s="235">
        <v>8</v>
      </c>
      <c r="B75" s="1040" t="s">
        <v>583</v>
      </c>
      <c r="C75" s="1041"/>
      <c r="D75" s="1041"/>
      <c r="E75" s="1041"/>
      <c r="F75" s="1041"/>
      <c r="G75" s="1041"/>
      <c r="H75" s="1041"/>
      <c r="I75" s="1041"/>
      <c r="J75" s="1041"/>
      <c r="K75" s="1041"/>
      <c r="L75" s="1041"/>
      <c r="M75" s="1041"/>
      <c r="N75" s="1041"/>
      <c r="O75" s="1041"/>
      <c r="P75" s="1042"/>
      <c r="Q75" s="1044">
        <v>86</v>
      </c>
      <c r="R75" s="1045"/>
      <c r="S75" s="1045"/>
      <c r="T75" s="1045"/>
      <c r="U75" s="1046"/>
      <c r="V75" s="1047">
        <v>83</v>
      </c>
      <c r="W75" s="1045"/>
      <c r="X75" s="1045"/>
      <c r="Y75" s="1045"/>
      <c r="Z75" s="1046"/>
      <c r="AA75" s="1047">
        <v>3</v>
      </c>
      <c r="AB75" s="1045"/>
      <c r="AC75" s="1045"/>
      <c r="AD75" s="1045"/>
      <c r="AE75" s="1046"/>
      <c r="AF75" s="1047">
        <v>3</v>
      </c>
      <c r="AG75" s="1045"/>
      <c r="AH75" s="1045"/>
      <c r="AI75" s="1045"/>
      <c r="AJ75" s="1046"/>
      <c r="AK75" s="1047" t="s">
        <v>510</v>
      </c>
      <c r="AL75" s="1045"/>
      <c r="AM75" s="1045"/>
      <c r="AN75" s="1045"/>
      <c r="AO75" s="1046"/>
      <c r="AP75" s="1047" t="s">
        <v>510</v>
      </c>
      <c r="AQ75" s="1045"/>
      <c r="AR75" s="1045"/>
      <c r="AS75" s="1045"/>
      <c r="AT75" s="1046"/>
      <c r="AU75" s="1047" t="s">
        <v>510</v>
      </c>
      <c r="AV75" s="1045"/>
      <c r="AW75" s="1045"/>
      <c r="AX75" s="1045"/>
      <c r="AY75" s="1046"/>
      <c r="AZ75" s="1038"/>
      <c r="BA75" s="1038"/>
      <c r="BB75" s="1038"/>
      <c r="BC75" s="1038"/>
      <c r="BD75" s="1039"/>
      <c r="BE75" s="238"/>
      <c r="BF75" s="238"/>
      <c r="BG75" s="238"/>
      <c r="BH75" s="238"/>
      <c r="BI75" s="238"/>
      <c r="BJ75" s="238"/>
      <c r="BK75" s="238"/>
      <c r="BL75" s="238"/>
      <c r="BM75" s="238"/>
      <c r="BN75" s="238"/>
      <c r="BO75" s="238"/>
      <c r="BP75" s="238"/>
      <c r="BQ75" s="235">
        <v>69</v>
      </c>
      <c r="BR75" s="240"/>
      <c r="BS75" s="1011"/>
      <c r="BT75" s="1012"/>
      <c r="BU75" s="1012"/>
      <c r="BV75" s="1012"/>
      <c r="BW75" s="1012"/>
      <c r="BX75" s="1012"/>
      <c r="BY75" s="1012"/>
      <c r="BZ75" s="1012"/>
      <c r="CA75" s="1012"/>
      <c r="CB75" s="1012"/>
      <c r="CC75" s="1012"/>
      <c r="CD75" s="1012"/>
      <c r="CE75" s="1012"/>
      <c r="CF75" s="1012"/>
      <c r="CG75" s="1021"/>
      <c r="CH75" s="1022"/>
      <c r="CI75" s="1023"/>
      <c r="CJ75" s="1023"/>
      <c r="CK75" s="1023"/>
      <c r="CL75" s="1024"/>
      <c r="CM75" s="1022"/>
      <c r="CN75" s="1023"/>
      <c r="CO75" s="1023"/>
      <c r="CP75" s="1023"/>
      <c r="CQ75" s="1024"/>
      <c r="CR75" s="1022"/>
      <c r="CS75" s="1023"/>
      <c r="CT75" s="1023"/>
      <c r="CU75" s="1023"/>
      <c r="CV75" s="1024"/>
      <c r="CW75" s="1022"/>
      <c r="CX75" s="1023"/>
      <c r="CY75" s="1023"/>
      <c r="CZ75" s="1023"/>
      <c r="DA75" s="1024"/>
      <c r="DB75" s="1022"/>
      <c r="DC75" s="1023"/>
      <c r="DD75" s="1023"/>
      <c r="DE75" s="1023"/>
      <c r="DF75" s="1024"/>
      <c r="DG75" s="1022"/>
      <c r="DH75" s="1023"/>
      <c r="DI75" s="1023"/>
      <c r="DJ75" s="1023"/>
      <c r="DK75" s="1024"/>
      <c r="DL75" s="1022"/>
      <c r="DM75" s="1023"/>
      <c r="DN75" s="1023"/>
      <c r="DO75" s="1023"/>
      <c r="DP75" s="1024"/>
      <c r="DQ75" s="1022"/>
      <c r="DR75" s="1023"/>
      <c r="DS75" s="1023"/>
      <c r="DT75" s="1023"/>
      <c r="DU75" s="1024"/>
      <c r="DV75" s="1011"/>
      <c r="DW75" s="1012"/>
      <c r="DX75" s="1012"/>
      <c r="DY75" s="1012"/>
      <c r="DZ75" s="1013"/>
      <c r="EA75" s="227"/>
    </row>
    <row r="76" spans="1:131" ht="26.25" customHeight="1">
      <c r="A76" s="235">
        <v>9</v>
      </c>
      <c r="B76" s="1040" t="s">
        <v>584</v>
      </c>
      <c r="C76" s="1041"/>
      <c r="D76" s="1041"/>
      <c r="E76" s="1041"/>
      <c r="F76" s="1041"/>
      <c r="G76" s="1041"/>
      <c r="H76" s="1041"/>
      <c r="I76" s="1041"/>
      <c r="J76" s="1041"/>
      <c r="K76" s="1041"/>
      <c r="L76" s="1041"/>
      <c r="M76" s="1041"/>
      <c r="N76" s="1041"/>
      <c r="O76" s="1041"/>
      <c r="P76" s="1042"/>
      <c r="Q76" s="1044">
        <v>189</v>
      </c>
      <c r="R76" s="1045"/>
      <c r="S76" s="1045"/>
      <c r="T76" s="1045"/>
      <c r="U76" s="1046"/>
      <c r="V76" s="1047">
        <v>182</v>
      </c>
      <c r="W76" s="1045"/>
      <c r="X76" s="1045"/>
      <c r="Y76" s="1045"/>
      <c r="Z76" s="1046"/>
      <c r="AA76" s="1047">
        <v>7</v>
      </c>
      <c r="AB76" s="1045"/>
      <c r="AC76" s="1045"/>
      <c r="AD76" s="1045"/>
      <c r="AE76" s="1046"/>
      <c r="AF76" s="1047">
        <v>7</v>
      </c>
      <c r="AG76" s="1045"/>
      <c r="AH76" s="1045"/>
      <c r="AI76" s="1045"/>
      <c r="AJ76" s="1046"/>
      <c r="AK76" s="1047" t="s">
        <v>510</v>
      </c>
      <c r="AL76" s="1045"/>
      <c r="AM76" s="1045"/>
      <c r="AN76" s="1045"/>
      <c r="AO76" s="1046"/>
      <c r="AP76" s="1047" t="s">
        <v>510</v>
      </c>
      <c r="AQ76" s="1045"/>
      <c r="AR76" s="1045"/>
      <c r="AS76" s="1045"/>
      <c r="AT76" s="1046"/>
      <c r="AU76" s="1047" t="s">
        <v>510</v>
      </c>
      <c r="AV76" s="1045"/>
      <c r="AW76" s="1045"/>
      <c r="AX76" s="1045"/>
      <c r="AY76" s="1046"/>
      <c r="AZ76" s="1038"/>
      <c r="BA76" s="1038"/>
      <c r="BB76" s="1038"/>
      <c r="BC76" s="1038"/>
      <c r="BD76" s="1039"/>
      <c r="BE76" s="238"/>
      <c r="BF76" s="238"/>
      <c r="BG76" s="238"/>
      <c r="BH76" s="238"/>
      <c r="BI76" s="238"/>
      <c r="BJ76" s="238"/>
      <c r="BK76" s="238"/>
      <c r="BL76" s="238"/>
      <c r="BM76" s="238"/>
      <c r="BN76" s="238"/>
      <c r="BO76" s="238"/>
      <c r="BP76" s="238"/>
      <c r="BQ76" s="235">
        <v>70</v>
      </c>
      <c r="BR76" s="240"/>
      <c r="BS76" s="1011"/>
      <c r="BT76" s="1012"/>
      <c r="BU76" s="1012"/>
      <c r="BV76" s="1012"/>
      <c r="BW76" s="1012"/>
      <c r="BX76" s="1012"/>
      <c r="BY76" s="1012"/>
      <c r="BZ76" s="1012"/>
      <c r="CA76" s="1012"/>
      <c r="CB76" s="1012"/>
      <c r="CC76" s="1012"/>
      <c r="CD76" s="1012"/>
      <c r="CE76" s="1012"/>
      <c r="CF76" s="1012"/>
      <c r="CG76" s="1021"/>
      <c r="CH76" s="1022"/>
      <c r="CI76" s="1023"/>
      <c r="CJ76" s="1023"/>
      <c r="CK76" s="1023"/>
      <c r="CL76" s="1024"/>
      <c r="CM76" s="1022"/>
      <c r="CN76" s="1023"/>
      <c r="CO76" s="1023"/>
      <c r="CP76" s="1023"/>
      <c r="CQ76" s="1024"/>
      <c r="CR76" s="1022"/>
      <c r="CS76" s="1023"/>
      <c r="CT76" s="1023"/>
      <c r="CU76" s="1023"/>
      <c r="CV76" s="1024"/>
      <c r="CW76" s="1022"/>
      <c r="CX76" s="1023"/>
      <c r="CY76" s="1023"/>
      <c r="CZ76" s="1023"/>
      <c r="DA76" s="1024"/>
      <c r="DB76" s="1022"/>
      <c r="DC76" s="1023"/>
      <c r="DD76" s="1023"/>
      <c r="DE76" s="1023"/>
      <c r="DF76" s="1024"/>
      <c r="DG76" s="1022"/>
      <c r="DH76" s="1023"/>
      <c r="DI76" s="1023"/>
      <c r="DJ76" s="1023"/>
      <c r="DK76" s="1024"/>
      <c r="DL76" s="1022"/>
      <c r="DM76" s="1023"/>
      <c r="DN76" s="1023"/>
      <c r="DO76" s="1023"/>
      <c r="DP76" s="1024"/>
      <c r="DQ76" s="1022"/>
      <c r="DR76" s="1023"/>
      <c r="DS76" s="1023"/>
      <c r="DT76" s="1023"/>
      <c r="DU76" s="1024"/>
      <c r="DV76" s="1011"/>
      <c r="DW76" s="1012"/>
      <c r="DX76" s="1012"/>
      <c r="DY76" s="1012"/>
      <c r="DZ76" s="1013"/>
      <c r="EA76" s="227"/>
    </row>
    <row r="77" spans="1:131" ht="26.25" customHeight="1">
      <c r="A77" s="235">
        <v>10</v>
      </c>
      <c r="B77" s="1040"/>
      <c r="C77" s="1041"/>
      <c r="D77" s="1041"/>
      <c r="E77" s="1041"/>
      <c r="F77" s="1041"/>
      <c r="G77" s="1041"/>
      <c r="H77" s="1041"/>
      <c r="I77" s="1041"/>
      <c r="J77" s="1041"/>
      <c r="K77" s="1041"/>
      <c r="L77" s="1041"/>
      <c r="M77" s="1041"/>
      <c r="N77" s="1041"/>
      <c r="O77" s="1041"/>
      <c r="P77" s="1042"/>
      <c r="Q77" s="1044"/>
      <c r="R77" s="1045"/>
      <c r="S77" s="1045"/>
      <c r="T77" s="1045"/>
      <c r="U77" s="1046"/>
      <c r="V77" s="1047"/>
      <c r="W77" s="1045"/>
      <c r="X77" s="1045"/>
      <c r="Y77" s="1045"/>
      <c r="Z77" s="1046"/>
      <c r="AA77" s="1047"/>
      <c r="AB77" s="1045"/>
      <c r="AC77" s="1045"/>
      <c r="AD77" s="1045"/>
      <c r="AE77" s="1046"/>
      <c r="AF77" s="1047"/>
      <c r="AG77" s="1045"/>
      <c r="AH77" s="1045"/>
      <c r="AI77" s="1045"/>
      <c r="AJ77" s="1046"/>
      <c r="AK77" s="1047"/>
      <c r="AL77" s="1045"/>
      <c r="AM77" s="1045"/>
      <c r="AN77" s="1045"/>
      <c r="AO77" s="1046"/>
      <c r="AP77" s="1047"/>
      <c r="AQ77" s="1045"/>
      <c r="AR77" s="1045"/>
      <c r="AS77" s="1045"/>
      <c r="AT77" s="1046"/>
      <c r="AU77" s="1047"/>
      <c r="AV77" s="1045"/>
      <c r="AW77" s="1045"/>
      <c r="AX77" s="1045"/>
      <c r="AY77" s="1046"/>
      <c r="AZ77" s="1038"/>
      <c r="BA77" s="1038"/>
      <c r="BB77" s="1038"/>
      <c r="BC77" s="1038"/>
      <c r="BD77" s="1039"/>
      <c r="BE77" s="238"/>
      <c r="BF77" s="238"/>
      <c r="BG77" s="238"/>
      <c r="BH77" s="238"/>
      <c r="BI77" s="238"/>
      <c r="BJ77" s="238"/>
      <c r="BK77" s="238"/>
      <c r="BL77" s="238"/>
      <c r="BM77" s="238"/>
      <c r="BN77" s="238"/>
      <c r="BO77" s="238"/>
      <c r="BP77" s="238"/>
      <c r="BQ77" s="235">
        <v>71</v>
      </c>
      <c r="BR77" s="240"/>
      <c r="BS77" s="1011"/>
      <c r="BT77" s="1012"/>
      <c r="BU77" s="1012"/>
      <c r="BV77" s="1012"/>
      <c r="BW77" s="1012"/>
      <c r="BX77" s="1012"/>
      <c r="BY77" s="1012"/>
      <c r="BZ77" s="1012"/>
      <c r="CA77" s="1012"/>
      <c r="CB77" s="1012"/>
      <c r="CC77" s="1012"/>
      <c r="CD77" s="1012"/>
      <c r="CE77" s="1012"/>
      <c r="CF77" s="1012"/>
      <c r="CG77" s="1021"/>
      <c r="CH77" s="1022"/>
      <c r="CI77" s="1023"/>
      <c r="CJ77" s="1023"/>
      <c r="CK77" s="1023"/>
      <c r="CL77" s="1024"/>
      <c r="CM77" s="1022"/>
      <c r="CN77" s="1023"/>
      <c r="CO77" s="1023"/>
      <c r="CP77" s="1023"/>
      <c r="CQ77" s="1024"/>
      <c r="CR77" s="1022"/>
      <c r="CS77" s="1023"/>
      <c r="CT77" s="1023"/>
      <c r="CU77" s="1023"/>
      <c r="CV77" s="1024"/>
      <c r="CW77" s="1022"/>
      <c r="CX77" s="1023"/>
      <c r="CY77" s="1023"/>
      <c r="CZ77" s="1023"/>
      <c r="DA77" s="1024"/>
      <c r="DB77" s="1022"/>
      <c r="DC77" s="1023"/>
      <c r="DD77" s="1023"/>
      <c r="DE77" s="1023"/>
      <c r="DF77" s="1024"/>
      <c r="DG77" s="1022"/>
      <c r="DH77" s="1023"/>
      <c r="DI77" s="1023"/>
      <c r="DJ77" s="1023"/>
      <c r="DK77" s="1024"/>
      <c r="DL77" s="1022"/>
      <c r="DM77" s="1023"/>
      <c r="DN77" s="1023"/>
      <c r="DO77" s="1023"/>
      <c r="DP77" s="1024"/>
      <c r="DQ77" s="1022"/>
      <c r="DR77" s="1023"/>
      <c r="DS77" s="1023"/>
      <c r="DT77" s="1023"/>
      <c r="DU77" s="1024"/>
      <c r="DV77" s="1011"/>
      <c r="DW77" s="1012"/>
      <c r="DX77" s="1012"/>
      <c r="DY77" s="1012"/>
      <c r="DZ77" s="1013"/>
      <c r="EA77" s="227"/>
    </row>
    <row r="78" spans="1:131" ht="26.25" customHeight="1">
      <c r="A78" s="235">
        <v>11</v>
      </c>
      <c r="B78" s="1040"/>
      <c r="C78" s="1041"/>
      <c r="D78" s="1041"/>
      <c r="E78" s="1041"/>
      <c r="F78" s="1041"/>
      <c r="G78" s="1041"/>
      <c r="H78" s="1041"/>
      <c r="I78" s="1041"/>
      <c r="J78" s="1041"/>
      <c r="K78" s="1041"/>
      <c r="L78" s="1041"/>
      <c r="M78" s="1041"/>
      <c r="N78" s="1041"/>
      <c r="O78" s="1041"/>
      <c r="P78" s="1042"/>
      <c r="Q78" s="1043"/>
      <c r="R78" s="1037"/>
      <c r="S78" s="1037"/>
      <c r="T78" s="1037"/>
      <c r="U78" s="1037"/>
      <c r="V78" s="1037"/>
      <c r="W78" s="1037"/>
      <c r="X78" s="1037"/>
      <c r="Y78" s="1037"/>
      <c r="Z78" s="1037"/>
      <c r="AA78" s="1037"/>
      <c r="AB78" s="1037"/>
      <c r="AC78" s="1037"/>
      <c r="AD78" s="1037"/>
      <c r="AE78" s="1037"/>
      <c r="AF78" s="1037"/>
      <c r="AG78" s="1037"/>
      <c r="AH78" s="1037"/>
      <c r="AI78" s="1037"/>
      <c r="AJ78" s="1037"/>
      <c r="AK78" s="1037"/>
      <c r="AL78" s="1037"/>
      <c r="AM78" s="1037"/>
      <c r="AN78" s="1037"/>
      <c r="AO78" s="1037"/>
      <c r="AP78" s="1037"/>
      <c r="AQ78" s="1037"/>
      <c r="AR78" s="1037"/>
      <c r="AS78" s="1037"/>
      <c r="AT78" s="1037"/>
      <c r="AU78" s="1037"/>
      <c r="AV78" s="1037"/>
      <c r="AW78" s="1037"/>
      <c r="AX78" s="1037"/>
      <c r="AY78" s="1037"/>
      <c r="AZ78" s="1038"/>
      <c r="BA78" s="1038"/>
      <c r="BB78" s="1038"/>
      <c r="BC78" s="1038"/>
      <c r="BD78" s="1039"/>
      <c r="BE78" s="238"/>
      <c r="BF78" s="238"/>
      <c r="BG78" s="238"/>
      <c r="BH78" s="238"/>
      <c r="BI78" s="238"/>
      <c r="BJ78" s="227"/>
      <c r="BK78" s="227"/>
      <c r="BL78" s="227"/>
      <c r="BM78" s="227"/>
      <c r="BN78" s="227"/>
      <c r="BO78" s="238"/>
      <c r="BP78" s="238"/>
      <c r="BQ78" s="235">
        <v>72</v>
      </c>
      <c r="BR78" s="240"/>
      <c r="BS78" s="1011"/>
      <c r="BT78" s="1012"/>
      <c r="BU78" s="1012"/>
      <c r="BV78" s="1012"/>
      <c r="BW78" s="1012"/>
      <c r="BX78" s="1012"/>
      <c r="BY78" s="1012"/>
      <c r="BZ78" s="1012"/>
      <c r="CA78" s="1012"/>
      <c r="CB78" s="1012"/>
      <c r="CC78" s="1012"/>
      <c r="CD78" s="1012"/>
      <c r="CE78" s="1012"/>
      <c r="CF78" s="1012"/>
      <c r="CG78" s="1021"/>
      <c r="CH78" s="1022"/>
      <c r="CI78" s="1023"/>
      <c r="CJ78" s="1023"/>
      <c r="CK78" s="1023"/>
      <c r="CL78" s="1024"/>
      <c r="CM78" s="1022"/>
      <c r="CN78" s="1023"/>
      <c r="CO78" s="1023"/>
      <c r="CP78" s="1023"/>
      <c r="CQ78" s="1024"/>
      <c r="CR78" s="1022"/>
      <c r="CS78" s="1023"/>
      <c r="CT78" s="1023"/>
      <c r="CU78" s="1023"/>
      <c r="CV78" s="1024"/>
      <c r="CW78" s="1022"/>
      <c r="CX78" s="1023"/>
      <c r="CY78" s="1023"/>
      <c r="CZ78" s="1023"/>
      <c r="DA78" s="1024"/>
      <c r="DB78" s="1022"/>
      <c r="DC78" s="1023"/>
      <c r="DD78" s="1023"/>
      <c r="DE78" s="1023"/>
      <c r="DF78" s="1024"/>
      <c r="DG78" s="1022"/>
      <c r="DH78" s="1023"/>
      <c r="DI78" s="1023"/>
      <c r="DJ78" s="1023"/>
      <c r="DK78" s="1024"/>
      <c r="DL78" s="1022"/>
      <c r="DM78" s="1023"/>
      <c r="DN78" s="1023"/>
      <c r="DO78" s="1023"/>
      <c r="DP78" s="1024"/>
      <c r="DQ78" s="1022"/>
      <c r="DR78" s="1023"/>
      <c r="DS78" s="1023"/>
      <c r="DT78" s="1023"/>
      <c r="DU78" s="1024"/>
      <c r="DV78" s="1011"/>
      <c r="DW78" s="1012"/>
      <c r="DX78" s="1012"/>
      <c r="DY78" s="1012"/>
      <c r="DZ78" s="1013"/>
      <c r="EA78" s="227"/>
    </row>
    <row r="79" spans="1:131" ht="26.25" customHeight="1">
      <c r="A79" s="235">
        <v>12</v>
      </c>
      <c r="B79" s="1040"/>
      <c r="C79" s="1041"/>
      <c r="D79" s="1041"/>
      <c r="E79" s="1041"/>
      <c r="F79" s="1041"/>
      <c r="G79" s="1041"/>
      <c r="H79" s="1041"/>
      <c r="I79" s="1041"/>
      <c r="J79" s="1041"/>
      <c r="K79" s="1041"/>
      <c r="L79" s="1041"/>
      <c r="M79" s="1041"/>
      <c r="N79" s="1041"/>
      <c r="O79" s="1041"/>
      <c r="P79" s="1042"/>
      <c r="Q79" s="1043"/>
      <c r="R79" s="1037"/>
      <c r="S79" s="1037"/>
      <c r="T79" s="1037"/>
      <c r="U79" s="1037"/>
      <c r="V79" s="1037"/>
      <c r="W79" s="1037"/>
      <c r="X79" s="1037"/>
      <c r="Y79" s="1037"/>
      <c r="Z79" s="1037"/>
      <c r="AA79" s="1037"/>
      <c r="AB79" s="1037"/>
      <c r="AC79" s="1037"/>
      <c r="AD79" s="1037"/>
      <c r="AE79" s="1037"/>
      <c r="AF79" s="1037"/>
      <c r="AG79" s="1037"/>
      <c r="AH79" s="1037"/>
      <c r="AI79" s="1037"/>
      <c r="AJ79" s="1037"/>
      <c r="AK79" s="1037"/>
      <c r="AL79" s="1037"/>
      <c r="AM79" s="1037"/>
      <c r="AN79" s="1037"/>
      <c r="AO79" s="1037"/>
      <c r="AP79" s="1037"/>
      <c r="AQ79" s="1037"/>
      <c r="AR79" s="1037"/>
      <c r="AS79" s="1037"/>
      <c r="AT79" s="1037"/>
      <c r="AU79" s="1037"/>
      <c r="AV79" s="1037"/>
      <c r="AW79" s="1037"/>
      <c r="AX79" s="1037"/>
      <c r="AY79" s="1037"/>
      <c r="AZ79" s="1038"/>
      <c r="BA79" s="1038"/>
      <c r="BB79" s="1038"/>
      <c r="BC79" s="1038"/>
      <c r="BD79" s="1039"/>
      <c r="BE79" s="238"/>
      <c r="BF79" s="238"/>
      <c r="BG79" s="238"/>
      <c r="BH79" s="238"/>
      <c r="BI79" s="238"/>
      <c r="BJ79" s="227"/>
      <c r="BK79" s="227"/>
      <c r="BL79" s="227"/>
      <c r="BM79" s="227"/>
      <c r="BN79" s="227"/>
      <c r="BO79" s="238"/>
      <c r="BP79" s="238"/>
      <c r="BQ79" s="235">
        <v>73</v>
      </c>
      <c r="BR79" s="240"/>
      <c r="BS79" s="1011"/>
      <c r="BT79" s="1012"/>
      <c r="BU79" s="1012"/>
      <c r="BV79" s="1012"/>
      <c r="BW79" s="1012"/>
      <c r="BX79" s="1012"/>
      <c r="BY79" s="1012"/>
      <c r="BZ79" s="1012"/>
      <c r="CA79" s="1012"/>
      <c r="CB79" s="1012"/>
      <c r="CC79" s="1012"/>
      <c r="CD79" s="1012"/>
      <c r="CE79" s="1012"/>
      <c r="CF79" s="1012"/>
      <c r="CG79" s="1021"/>
      <c r="CH79" s="1022"/>
      <c r="CI79" s="1023"/>
      <c r="CJ79" s="1023"/>
      <c r="CK79" s="1023"/>
      <c r="CL79" s="1024"/>
      <c r="CM79" s="1022"/>
      <c r="CN79" s="1023"/>
      <c r="CO79" s="1023"/>
      <c r="CP79" s="1023"/>
      <c r="CQ79" s="1024"/>
      <c r="CR79" s="1022"/>
      <c r="CS79" s="1023"/>
      <c r="CT79" s="1023"/>
      <c r="CU79" s="1023"/>
      <c r="CV79" s="1024"/>
      <c r="CW79" s="1022"/>
      <c r="CX79" s="1023"/>
      <c r="CY79" s="1023"/>
      <c r="CZ79" s="1023"/>
      <c r="DA79" s="1024"/>
      <c r="DB79" s="1022"/>
      <c r="DC79" s="1023"/>
      <c r="DD79" s="1023"/>
      <c r="DE79" s="1023"/>
      <c r="DF79" s="1024"/>
      <c r="DG79" s="1022"/>
      <c r="DH79" s="1023"/>
      <c r="DI79" s="1023"/>
      <c r="DJ79" s="1023"/>
      <c r="DK79" s="1024"/>
      <c r="DL79" s="1022"/>
      <c r="DM79" s="1023"/>
      <c r="DN79" s="1023"/>
      <c r="DO79" s="1023"/>
      <c r="DP79" s="1024"/>
      <c r="DQ79" s="1022"/>
      <c r="DR79" s="1023"/>
      <c r="DS79" s="1023"/>
      <c r="DT79" s="1023"/>
      <c r="DU79" s="1024"/>
      <c r="DV79" s="1011"/>
      <c r="DW79" s="1012"/>
      <c r="DX79" s="1012"/>
      <c r="DY79" s="1012"/>
      <c r="DZ79" s="1013"/>
      <c r="EA79" s="227"/>
    </row>
    <row r="80" spans="1:131" ht="26.25" customHeight="1">
      <c r="A80" s="235">
        <v>13</v>
      </c>
      <c r="B80" s="1040"/>
      <c r="C80" s="1041"/>
      <c r="D80" s="1041"/>
      <c r="E80" s="1041"/>
      <c r="F80" s="1041"/>
      <c r="G80" s="1041"/>
      <c r="H80" s="1041"/>
      <c r="I80" s="1041"/>
      <c r="J80" s="1041"/>
      <c r="K80" s="1041"/>
      <c r="L80" s="1041"/>
      <c r="M80" s="1041"/>
      <c r="N80" s="1041"/>
      <c r="O80" s="1041"/>
      <c r="P80" s="1042"/>
      <c r="Q80" s="1043"/>
      <c r="R80" s="1037"/>
      <c r="S80" s="1037"/>
      <c r="T80" s="1037"/>
      <c r="U80" s="1037"/>
      <c r="V80" s="1037"/>
      <c r="W80" s="1037"/>
      <c r="X80" s="1037"/>
      <c r="Y80" s="1037"/>
      <c r="Z80" s="1037"/>
      <c r="AA80" s="1037"/>
      <c r="AB80" s="1037"/>
      <c r="AC80" s="1037"/>
      <c r="AD80" s="1037"/>
      <c r="AE80" s="1037"/>
      <c r="AF80" s="1037"/>
      <c r="AG80" s="1037"/>
      <c r="AH80" s="1037"/>
      <c r="AI80" s="1037"/>
      <c r="AJ80" s="1037"/>
      <c r="AK80" s="1037"/>
      <c r="AL80" s="1037"/>
      <c r="AM80" s="1037"/>
      <c r="AN80" s="1037"/>
      <c r="AO80" s="1037"/>
      <c r="AP80" s="1037"/>
      <c r="AQ80" s="1037"/>
      <c r="AR80" s="1037"/>
      <c r="AS80" s="1037"/>
      <c r="AT80" s="1037"/>
      <c r="AU80" s="1037"/>
      <c r="AV80" s="1037"/>
      <c r="AW80" s="1037"/>
      <c r="AX80" s="1037"/>
      <c r="AY80" s="1037"/>
      <c r="AZ80" s="1038"/>
      <c r="BA80" s="1038"/>
      <c r="BB80" s="1038"/>
      <c r="BC80" s="1038"/>
      <c r="BD80" s="1039"/>
      <c r="BE80" s="238"/>
      <c r="BF80" s="238"/>
      <c r="BG80" s="238"/>
      <c r="BH80" s="238"/>
      <c r="BI80" s="238"/>
      <c r="BJ80" s="238"/>
      <c r="BK80" s="238"/>
      <c r="BL80" s="238"/>
      <c r="BM80" s="238"/>
      <c r="BN80" s="238"/>
      <c r="BO80" s="238"/>
      <c r="BP80" s="238"/>
      <c r="BQ80" s="235">
        <v>74</v>
      </c>
      <c r="BR80" s="240"/>
      <c r="BS80" s="1011"/>
      <c r="BT80" s="1012"/>
      <c r="BU80" s="1012"/>
      <c r="BV80" s="1012"/>
      <c r="BW80" s="1012"/>
      <c r="BX80" s="1012"/>
      <c r="BY80" s="1012"/>
      <c r="BZ80" s="1012"/>
      <c r="CA80" s="1012"/>
      <c r="CB80" s="1012"/>
      <c r="CC80" s="1012"/>
      <c r="CD80" s="1012"/>
      <c r="CE80" s="1012"/>
      <c r="CF80" s="1012"/>
      <c r="CG80" s="1021"/>
      <c r="CH80" s="1022"/>
      <c r="CI80" s="1023"/>
      <c r="CJ80" s="1023"/>
      <c r="CK80" s="1023"/>
      <c r="CL80" s="1024"/>
      <c r="CM80" s="1022"/>
      <c r="CN80" s="1023"/>
      <c r="CO80" s="1023"/>
      <c r="CP80" s="1023"/>
      <c r="CQ80" s="1024"/>
      <c r="CR80" s="1022"/>
      <c r="CS80" s="1023"/>
      <c r="CT80" s="1023"/>
      <c r="CU80" s="1023"/>
      <c r="CV80" s="1024"/>
      <c r="CW80" s="1022"/>
      <c r="CX80" s="1023"/>
      <c r="CY80" s="1023"/>
      <c r="CZ80" s="1023"/>
      <c r="DA80" s="1024"/>
      <c r="DB80" s="1022"/>
      <c r="DC80" s="1023"/>
      <c r="DD80" s="1023"/>
      <c r="DE80" s="1023"/>
      <c r="DF80" s="1024"/>
      <c r="DG80" s="1022"/>
      <c r="DH80" s="1023"/>
      <c r="DI80" s="1023"/>
      <c r="DJ80" s="1023"/>
      <c r="DK80" s="1024"/>
      <c r="DL80" s="1022"/>
      <c r="DM80" s="1023"/>
      <c r="DN80" s="1023"/>
      <c r="DO80" s="1023"/>
      <c r="DP80" s="1024"/>
      <c r="DQ80" s="1022"/>
      <c r="DR80" s="1023"/>
      <c r="DS80" s="1023"/>
      <c r="DT80" s="1023"/>
      <c r="DU80" s="1024"/>
      <c r="DV80" s="1011"/>
      <c r="DW80" s="1012"/>
      <c r="DX80" s="1012"/>
      <c r="DY80" s="1012"/>
      <c r="DZ80" s="1013"/>
      <c r="EA80" s="227"/>
    </row>
    <row r="81" spans="1:131" ht="26.25" customHeight="1">
      <c r="A81" s="235">
        <v>14</v>
      </c>
      <c r="B81" s="1040"/>
      <c r="C81" s="1041"/>
      <c r="D81" s="1041"/>
      <c r="E81" s="1041"/>
      <c r="F81" s="1041"/>
      <c r="G81" s="1041"/>
      <c r="H81" s="1041"/>
      <c r="I81" s="1041"/>
      <c r="J81" s="1041"/>
      <c r="K81" s="1041"/>
      <c r="L81" s="1041"/>
      <c r="M81" s="1041"/>
      <c r="N81" s="1041"/>
      <c r="O81" s="1041"/>
      <c r="P81" s="1042"/>
      <c r="Q81" s="1043"/>
      <c r="R81" s="1037"/>
      <c r="S81" s="1037"/>
      <c r="T81" s="1037"/>
      <c r="U81" s="1037"/>
      <c r="V81" s="1037"/>
      <c r="W81" s="1037"/>
      <c r="X81" s="1037"/>
      <c r="Y81" s="1037"/>
      <c r="Z81" s="1037"/>
      <c r="AA81" s="1037"/>
      <c r="AB81" s="1037"/>
      <c r="AC81" s="1037"/>
      <c r="AD81" s="1037"/>
      <c r="AE81" s="1037"/>
      <c r="AF81" s="1037"/>
      <c r="AG81" s="1037"/>
      <c r="AH81" s="1037"/>
      <c r="AI81" s="1037"/>
      <c r="AJ81" s="1037"/>
      <c r="AK81" s="1037"/>
      <c r="AL81" s="1037"/>
      <c r="AM81" s="1037"/>
      <c r="AN81" s="1037"/>
      <c r="AO81" s="1037"/>
      <c r="AP81" s="1037"/>
      <c r="AQ81" s="1037"/>
      <c r="AR81" s="1037"/>
      <c r="AS81" s="1037"/>
      <c r="AT81" s="1037"/>
      <c r="AU81" s="1037"/>
      <c r="AV81" s="1037"/>
      <c r="AW81" s="1037"/>
      <c r="AX81" s="1037"/>
      <c r="AY81" s="1037"/>
      <c r="AZ81" s="1038"/>
      <c r="BA81" s="1038"/>
      <c r="BB81" s="1038"/>
      <c r="BC81" s="1038"/>
      <c r="BD81" s="1039"/>
      <c r="BE81" s="238"/>
      <c r="BF81" s="238"/>
      <c r="BG81" s="238"/>
      <c r="BH81" s="238"/>
      <c r="BI81" s="238"/>
      <c r="BJ81" s="238"/>
      <c r="BK81" s="238"/>
      <c r="BL81" s="238"/>
      <c r="BM81" s="238"/>
      <c r="BN81" s="238"/>
      <c r="BO81" s="238"/>
      <c r="BP81" s="238"/>
      <c r="BQ81" s="235">
        <v>75</v>
      </c>
      <c r="BR81" s="240"/>
      <c r="BS81" s="1011"/>
      <c r="BT81" s="1012"/>
      <c r="BU81" s="1012"/>
      <c r="BV81" s="1012"/>
      <c r="BW81" s="1012"/>
      <c r="BX81" s="1012"/>
      <c r="BY81" s="1012"/>
      <c r="BZ81" s="1012"/>
      <c r="CA81" s="1012"/>
      <c r="CB81" s="1012"/>
      <c r="CC81" s="1012"/>
      <c r="CD81" s="1012"/>
      <c r="CE81" s="1012"/>
      <c r="CF81" s="1012"/>
      <c r="CG81" s="1021"/>
      <c r="CH81" s="1022"/>
      <c r="CI81" s="1023"/>
      <c r="CJ81" s="1023"/>
      <c r="CK81" s="1023"/>
      <c r="CL81" s="1024"/>
      <c r="CM81" s="1022"/>
      <c r="CN81" s="1023"/>
      <c r="CO81" s="1023"/>
      <c r="CP81" s="1023"/>
      <c r="CQ81" s="1024"/>
      <c r="CR81" s="1022"/>
      <c r="CS81" s="1023"/>
      <c r="CT81" s="1023"/>
      <c r="CU81" s="1023"/>
      <c r="CV81" s="1024"/>
      <c r="CW81" s="1022"/>
      <c r="CX81" s="1023"/>
      <c r="CY81" s="1023"/>
      <c r="CZ81" s="1023"/>
      <c r="DA81" s="1024"/>
      <c r="DB81" s="1022"/>
      <c r="DC81" s="1023"/>
      <c r="DD81" s="1023"/>
      <c r="DE81" s="1023"/>
      <c r="DF81" s="1024"/>
      <c r="DG81" s="1022"/>
      <c r="DH81" s="1023"/>
      <c r="DI81" s="1023"/>
      <c r="DJ81" s="1023"/>
      <c r="DK81" s="1024"/>
      <c r="DL81" s="1022"/>
      <c r="DM81" s="1023"/>
      <c r="DN81" s="1023"/>
      <c r="DO81" s="1023"/>
      <c r="DP81" s="1024"/>
      <c r="DQ81" s="1022"/>
      <c r="DR81" s="1023"/>
      <c r="DS81" s="1023"/>
      <c r="DT81" s="1023"/>
      <c r="DU81" s="1024"/>
      <c r="DV81" s="1011"/>
      <c r="DW81" s="1012"/>
      <c r="DX81" s="1012"/>
      <c r="DY81" s="1012"/>
      <c r="DZ81" s="1013"/>
      <c r="EA81" s="227"/>
    </row>
    <row r="82" spans="1:131" ht="26.25" customHeight="1">
      <c r="A82" s="235">
        <v>15</v>
      </c>
      <c r="B82" s="1040"/>
      <c r="C82" s="1041"/>
      <c r="D82" s="1041"/>
      <c r="E82" s="1041"/>
      <c r="F82" s="1041"/>
      <c r="G82" s="1041"/>
      <c r="H82" s="1041"/>
      <c r="I82" s="1041"/>
      <c r="J82" s="1041"/>
      <c r="K82" s="1041"/>
      <c r="L82" s="1041"/>
      <c r="M82" s="1041"/>
      <c r="N82" s="1041"/>
      <c r="O82" s="1041"/>
      <c r="P82" s="1042"/>
      <c r="Q82" s="1043"/>
      <c r="R82" s="1037"/>
      <c r="S82" s="1037"/>
      <c r="T82" s="1037"/>
      <c r="U82" s="1037"/>
      <c r="V82" s="1037"/>
      <c r="W82" s="1037"/>
      <c r="X82" s="1037"/>
      <c r="Y82" s="1037"/>
      <c r="Z82" s="1037"/>
      <c r="AA82" s="1037"/>
      <c r="AB82" s="1037"/>
      <c r="AC82" s="1037"/>
      <c r="AD82" s="1037"/>
      <c r="AE82" s="1037"/>
      <c r="AF82" s="1037"/>
      <c r="AG82" s="1037"/>
      <c r="AH82" s="1037"/>
      <c r="AI82" s="1037"/>
      <c r="AJ82" s="1037"/>
      <c r="AK82" s="1037"/>
      <c r="AL82" s="1037"/>
      <c r="AM82" s="1037"/>
      <c r="AN82" s="1037"/>
      <c r="AO82" s="1037"/>
      <c r="AP82" s="1037"/>
      <c r="AQ82" s="1037"/>
      <c r="AR82" s="1037"/>
      <c r="AS82" s="1037"/>
      <c r="AT82" s="1037"/>
      <c r="AU82" s="1037"/>
      <c r="AV82" s="1037"/>
      <c r="AW82" s="1037"/>
      <c r="AX82" s="1037"/>
      <c r="AY82" s="1037"/>
      <c r="AZ82" s="1038"/>
      <c r="BA82" s="1038"/>
      <c r="BB82" s="1038"/>
      <c r="BC82" s="1038"/>
      <c r="BD82" s="1039"/>
      <c r="BE82" s="238"/>
      <c r="BF82" s="238"/>
      <c r="BG82" s="238"/>
      <c r="BH82" s="238"/>
      <c r="BI82" s="238"/>
      <c r="BJ82" s="238"/>
      <c r="BK82" s="238"/>
      <c r="BL82" s="238"/>
      <c r="BM82" s="238"/>
      <c r="BN82" s="238"/>
      <c r="BO82" s="238"/>
      <c r="BP82" s="238"/>
      <c r="BQ82" s="235">
        <v>76</v>
      </c>
      <c r="BR82" s="240"/>
      <c r="BS82" s="1011"/>
      <c r="BT82" s="1012"/>
      <c r="BU82" s="1012"/>
      <c r="BV82" s="1012"/>
      <c r="BW82" s="1012"/>
      <c r="BX82" s="1012"/>
      <c r="BY82" s="1012"/>
      <c r="BZ82" s="1012"/>
      <c r="CA82" s="1012"/>
      <c r="CB82" s="1012"/>
      <c r="CC82" s="1012"/>
      <c r="CD82" s="1012"/>
      <c r="CE82" s="1012"/>
      <c r="CF82" s="1012"/>
      <c r="CG82" s="1021"/>
      <c r="CH82" s="1022"/>
      <c r="CI82" s="1023"/>
      <c r="CJ82" s="1023"/>
      <c r="CK82" s="1023"/>
      <c r="CL82" s="1024"/>
      <c r="CM82" s="1022"/>
      <c r="CN82" s="1023"/>
      <c r="CO82" s="1023"/>
      <c r="CP82" s="1023"/>
      <c r="CQ82" s="1024"/>
      <c r="CR82" s="1022"/>
      <c r="CS82" s="1023"/>
      <c r="CT82" s="1023"/>
      <c r="CU82" s="1023"/>
      <c r="CV82" s="1024"/>
      <c r="CW82" s="1022"/>
      <c r="CX82" s="1023"/>
      <c r="CY82" s="1023"/>
      <c r="CZ82" s="1023"/>
      <c r="DA82" s="1024"/>
      <c r="DB82" s="1022"/>
      <c r="DC82" s="1023"/>
      <c r="DD82" s="1023"/>
      <c r="DE82" s="1023"/>
      <c r="DF82" s="1024"/>
      <c r="DG82" s="1022"/>
      <c r="DH82" s="1023"/>
      <c r="DI82" s="1023"/>
      <c r="DJ82" s="1023"/>
      <c r="DK82" s="1024"/>
      <c r="DL82" s="1022"/>
      <c r="DM82" s="1023"/>
      <c r="DN82" s="1023"/>
      <c r="DO82" s="1023"/>
      <c r="DP82" s="1024"/>
      <c r="DQ82" s="1022"/>
      <c r="DR82" s="1023"/>
      <c r="DS82" s="1023"/>
      <c r="DT82" s="1023"/>
      <c r="DU82" s="1024"/>
      <c r="DV82" s="1011"/>
      <c r="DW82" s="1012"/>
      <c r="DX82" s="1012"/>
      <c r="DY82" s="1012"/>
      <c r="DZ82" s="1013"/>
      <c r="EA82" s="227"/>
    </row>
    <row r="83" spans="1:131" ht="26.25" customHeight="1">
      <c r="A83" s="235">
        <v>16</v>
      </c>
      <c r="B83" s="1040"/>
      <c r="C83" s="1041"/>
      <c r="D83" s="1041"/>
      <c r="E83" s="1041"/>
      <c r="F83" s="1041"/>
      <c r="G83" s="1041"/>
      <c r="H83" s="1041"/>
      <c r="I83" s="1041"/>
      <c r="J83" s="1041"/>
      <c r="K83" s="1041"/>
      <c r="L83" s="1041"/>
      <c r="M83" s="1041"/>
      <c r="N83" s="1041"/>
      <c r="O83" s="1041"/>
      <c r="P83" s="1042"/>
      <c r="Q83" s="1043"/>
      <c r="R83" s="1037"/>
      <c r="S83" s="1037"/>
      <c r="T83" s="1037"/>
      <c r="U83" s="1037"/>
      <c r="V83" s="1037"/>
      <c r="W83" s="1037"/>
      <c r="X83" s="1037"/>
      <c r="Y83" s="1037"/>
      <c r="Z83" s="1037"/>
      <c r="AA83" s="1037"/>
      <c r="AB83" s="1037"/>
      <c r="AC83" s="1037"/>
      <c r="AD83" s="1037"/>
      <c r="AE83" s="1037"/>
      <c r="AF83" s="1037"/>
      <c r="AG83" s="1037"/>
      <c r="AH83" s="1037"/>
      <c r="AI83" s="1037"/>
      <c r="AJ83" s="1037"/>
      <c r="AK83" s="1037"/>
      <c r="AL83" s="1037"/>
      <c r="AM83" s="1037"/>
      <c r="AN83" s="1037"/>
      <c r="AO83" s="1037"/>
      <c r="AP83" s="1037"/>
      <c r="AQ83" s="1037"/>
      <c r="AR83" s="1037"/>
      <c r="AS83" s="1037"/>
      <c r="AT83" s="1037"/>
      <c r="AU83" s="1037"/>
      <c r="AV83" s="1037"/>
      <c r="AW83" s="1037"/>
      <c r="AX83" s="1037"/>
      <c r="AY83" s="1037"/>
      <c r="AZ83" s="1038"/>
      <c r="BA83" s="1038"/>
      <c r="BB83" s="1038"/>
      <c r="BC83" s="1038"/>
      <c r="BD83" s="1039"/>
      <c r="BE83" s="238"/>
      <c r="BF83" s="238"/>
      <c r="BG83" s="238"/>
      <c r="BH83" s="238"/>
      <c r="BI83" s="238"/>
      <c r="BJ83" s="238"/>
      <c r="BK83" s="238"/>
      <c r="BL83" s="238"/>
      <c r="BM83" s="238"/>
      <c r="BN83" s="238"/>
      <c r="BO83" s="238"/>
      <c r="BP83" s="238"/>
      <c r="BQ83" s="235">
        <v>77</v>
      </c>
      <c r="BR83" s="240"/>
      <c r="BS83" s="1011"/>
      <c r="BT83" s="1012"/>
      <c r="BU83" s="1012"/>
      <c r="BV83" s="1012"/>
      <c r="BW83" s="1012"/>
      <c r="BX83" s="1012"/>
      <c r="BY83" s="1012"/>
      <c r="BZ83" s="1012"/>
      <c r="CA83" s="1012"/>
      <c r="CB83" s="1012"/>
      <c r="CC83" s="1012"/>
      <c r="CD83" s="1012"/>
      <c r="CE83" s="1012"/>
      <c r="CF83" s="1012"/>
      <c r="CG83" s="1021"/>
      <c r="CH83" s="1022"/>
      <c r="CI83" s="1023"/>
      <c r="CJ83" s="1023"/>
      <c r="CK83" s="1023"/>
      <c r="CL83" s="1024"/>
      <c r="CM83" s="1022"/>
      <c r="CN83" s="1023"/>
      <c r="CO83" s="1023"/>
      <c r="CP83" s="1023"/>
      <c r="CQ83" s="1024"/>
      <c r="CR83" s="1022"/>
      <c r="CS83" s="1023"/>
      <c r="CT83" s="1023"/>
      <c r="CU83" s="1023"/>
      <c r="CV83" s="1024"/>
      <c r="CW83" s="1022"/>
      <c r="CX83" s="1023"/>
      <c r="CY83" s="1023"/>
      <c r="CZ83" s="1023"/>
      <c r="DA83" s="1024"/>
      <c r="DB83" s="1022"/>
      <c r="DC83" s="1023"/>
      <c r="DD83" s="1023"/>
      <c r="DE83" s="1023"/>
      <c r="DF83" s="1024"/>
      <c r="DG83" s="1022"/>
      <c r="DH83" s="1023"/>
      <c r="DI83" s="1023"/>
      <c r="DJ83" s="1023"/>
      <c r="DK83" s="1024"/>
      <c r="DL83" s="1022"/>
      <c r="DM83" s="1023"/>
      <c r="DN83" s="1023"/>
      <c r="DO83" s="1023"/>
      <c r="DP83" s="1024"/>
      <c r="DQ83" s="1022"/>
      <c r="DR83" s="1023"/>
      <c r="DS83" s="1023"/>
      <c r="DT83" s="1023"/>
      <c r="DU83" s="1024"/>
      <c r="DV83" s="1011"/>
      <c r="DW83" s="1012"/>
      <c r="DX83" s="1012"/>
      <c r="DY83" s="1012"/>
      <c r="DZ83" s="1013"/>
      <c r="EA83" s="227"/>
    </row>
    <row r="84" spans="1:131" ht="26.25" customHeight="1">
      <c r="A84" s="235">
        <v>17</v>
      </c>
      <c r="B84" s="1040"/>
      <c r="C84" s="1041"/>
      <c r="D84" s="1041"/>
      <c r="E84" s="1041"/>
      <c r="F84" s="1041"/>
      <c r="G84" s="1041"/>
      <c r="H84" s="1041"/>
      <c r="I84" s="1041"/>
      <c r="J84" s="1041"/>
      <c r="K84" s="1041"/>
      <c r="L84" s="1041"/>
      <c r="M84" s="1041"/>
      <c r="N84" s="1041"/>
      <c r="O84" s="1041"/>
      <c r="P84" s="1042"/>
      <c r="Q84" s="1043"/>
      <c r="R84" s="1037"/>
      <c r="S84" s="1037"/>
      <c r="T84" s="1037"/>
      <c r="U84" s="1037"/>
      <c r="V84" s="1037"/>
      <c r="W84" s="1037"/>
      <c r="X84" s="1037"/>
      <c r="Y84" s="1037"/>
      <c r="Z84" s="1037"/>
      <c r="AA84" s="1037"/>
      <c r="AB84" s="1037"/>
      <c r="AC84" s="1037"/>
      <c r="AD84" s="1037"/>
      <c r="AE84" s="1037"/>
      <c r="AF84" s="1037"/>
      <c r="AG84" s="1037"/>
      <c r="AH84" s="1037"/>
      <c r="AI84" s="1037"/>
      <c r="AJ84" s="1037"/>
      <c r="AK84" s="1037"/>
      <c r="AL84" s="1037"/>
      <c r="AM84" s="1037"/>
      <c r="AN84" s="1037"/>
      <c r="AO84" s="1037"/>
      <c r="AP84" s="1037"/>
      <c r="AQ84" s="1037"/>
      <c r="AR84" s="1037"/>
      <c r="AS84" s="1037"/>
      <c r="AT84" s="1037"/>
      <c r="AU84" s="1037"/>
      <c r="AV84" s="1037"/>
      <c r="AW84" s="1037"/>
      <c r="AX84" s="1037"/>
      <c r="AY84" s="1037"/>
      <c r="AZ84" s="1038"/>
      <c r="BA84" s="1038"/>
      <c r="BB84" s="1038"/>
      <c r="BC84" s="1038"/>
      <c r="BD84" s="1039"/>
      <c r="BE84" s="238"/>
      <c r="BF84" s="238"/>
      <c r="BG84" s="238"/>
      <c r="BH84" s="238"/>
      <c r="BI84" s="238"/>
      <c r="BJ84" s="238"/>
      <c r="BK84" s="238"/>
      <c r="BL84" s="238"/>
      <c r="BM84" s="238"/>
      <c r="BN84" s="238"/>
      <c r="BO84" s="238"/>
      <c r="BP84" s="238"/>
      <c r="BQ84" s="235">
        <v>78</v>
      </c>
      <c r="BR84" s="240"/>
      <c r="BS84" s="1011"/>
      <c r="BT84" s="1012"/>
      <c r="BU84" s="1012"/>
      <c r="BV84" s="1012"/>
      <c r="BW84" s="1012"/>
      <c r="BX84" s="1012"/>
      <c r="BY84" s="1012"/>
      <c r="BZ84" s="1012"/>
      <c r="CA84" s="1012"/>
      <c r="CB84" s="1012"/>
      <c r="CC84" s="1012"/>
      <c r="CD84" s="1012"/>
      <c r="CE84" s="1012"/>
      <c r="CF84" s="1012"/>
      <c r="CG84" s="1021"/>
      <c r="CH84" s="1022"/>
      <c r="CI84" s="1023"/>
      <c r="CJ84" s="1023"/>
      <c r="CK84" s="1023"/>
      <c r="CL84" s="1024"/>
      <c r="CM84" s="1022"/>
      <c r="CN84" s="1023"/>
      <c r="CO84" s="1023"/>
      <c r="CP84" s="1023"/>
      <c r="CQ84" s="1024"/>
      <c r="CR84" s="1022"/>
      <c r="CS84" s="1023"/>
      <c r="CT84" s="1023"/>
      <c r="CU84" s="1023"/>
      <c r="CV84" s="1024"/>
      <c r="CW84" s="1022"/>
      <c r="CX84" s="1023"/>
      <c r="CY84" s="1023"/>
      <c r="CZ84" s="1023"/>
      <c r="DA84" s="1024"/>
      <c r="DB84" s="1022"/>
      <c r="DC84" s="1023"/>
      <c r="DD84" s="1023"/>
      <c r="DE84" s="1023"/>
      <c r="DF84" s="1024"/>
      <c r="DG84" s="1022"/>
      <c r="DH84" s="1023"/>
      <c r="DI84" s="1023"/>
      <c r="DJ84" s="1023"/>
      <c r="DK84" s="1024"/>
      <c r="DL84" s="1022"/>
      <c r="DM84" s="1023"/>
      <c r="DN84" s="1023"/>
      <c r="DO84" s="1023"/>
      <c r="DP84" s="1024"/>
      <c r="DQ84" s="1022"/>
      <c r="DR84" s="1023"/>
      <c r="DS84" s="1023"/>
      <c r="DT84" s="1023"/>
      <c r="DU84" s="1024"/>
      <c r="DV84" s="1011"/>
      <c r="DW84" s="1012"/>
      <c r="DX84" s="1012"/>
      <c r="DY84" s="1012"/>
      <c r="DZ84" s="1013"/>
      <c r="EA84" s="227"/>
    </row>
    <row r="85" spans="1:131" ht="26.25" customHeight="1">
      <c r="A85" s="235">
        <v>18</v>
      </c>
      <c r="B85" s="1040"/>
      <c r="C85" s="1041"/>
      <c r="D85" s="1041"/>
      <c r="E85" s="1041"/>
      <c r="F85" s="1041"/>
      <c r="G85" s="1041"/>
      <c r="H85" s="1041"/>
      <c r="I85" s="1041"/>
      <c r="J85" s="1041"/>
      <c r="K85" s="1041"/>
      <c r="L85" s="1041"/>
      <c r="M85" s="1041"/>
      <c r="N85" s="1041"/>
      <c r="O85" s="1041"/>
      <c r="P85" s="1042"/>
      <c r="Q85" s="1043"/>
      <c r="R85" s="1037"/>
      <c r="S85" s="1037"/>
      <c r="T85" s="1037"/>
      <c r="U85" s="1037"/>
      <c r="V85" s="1037"/>
      <c r="W85" s="1037"/>
      <c r="X85" s="1037"/>
      <c r="Y85" s="1037"/>
      <c r="Z85" s="1037"/>
      <c r="AA85" s="1037"/>
      <c r="AB85" s="1037"/>
      <c r="AC85" s="1037"/>
      <c r="AD85" s="1037"/>
      <c r="AE85" s="1037"/>
      <c r="AF85" s="1037"/>
      <c r="AG85" s="1037"/>
      <c r="AH85" s="1037"/>
      <c r="AI85" s="1037"/>
      <c r="AJ85" s="1037"/>
      <c r="AK85" s="1037"/>
      <c r="AL85" s="1037"/>
      <c r="AM85" s="1037"/>
      <c r="AN85" s="1037"/>
      <c r="AO85" s="1037"/>
      <c r="AP85" s="1037"/>
      <c r="AQ85" s="1037"/>
      <c r="AR85" s="1037"/>
      <c r="AS85" s="1037"/>
      <c r="AT85" s="1037"/>
      <c r="AU85" s="1037"/>
      <c r="AV85" s="1037"/>
      <c r="AW85" s="1037"/>
      <c r="AX85" s="1037"/>
      <c r="AY85" s="1037"/>
      <c r="AZ85" s="1038"/>
      <c r="BA85" s="1038"/>
      <c r="BB85" s="1038"/>
      <c r="BC85" s="1038"/>
      <c r="BD85" s="1039"/>
      <c r="BE85" s="238"/>
      <c r="BF85" s="238"/>
      <c r="BG85" s="238"/>
      <c r="BH85" s="238"/>
      <c r="BI85" s="238"/>
      <c r="BJ85" s="238"/>
      <c r="BK85" s="238"/>
      <c r="BL85" s="238"/>
      <c r="BM85" s="238"/>
      <c r="BN85" s="238"/>
      <c r="BO85" s="238"/>
      <c r="BP85" s="238"/>
      <c r="BQ85" s="235">
        <v>79</v>
      </c>
      <c r="BR85" s="240"/>
      <c r="BS85" s="1011"/>
      <c r="BT85" s="1012"/>
      <c r="BU85" s="1012"/>
      <c r="BV85" s="1012"/>
      <c r="BW85" s="1012"/>
      <c r="BX85" s="1012"/>
      <c r="BY85" s="1012"/>
      <c r="BZ85" s="1012"/>
      <c r="CA85" s="1012"/>
      <c r="CB85" s="1012"/>
      <c r="CC85" s="1012"/>
      <c r="CD85" s="1012"/>
      <c r="CE85" s="1012"/>
      <c r="CF85" s="1012"/>
      <c r="CG85" s="1021"/>
      <c r="CH85" s="1022"/>
      <c r="CI85" s="1023"/>
      <c r="CJ85" s="1023"/>
      <c r="CK85" s="1023"/>
      <c r="CL85" s="1024"/>
      <c r="CM85" s="1022"/>
      <c r="CN85" s="1023"/>
      <c r="CO85" s="1023"/>
      <c r="CP85" s="1023"/>
      <c r="CQ85" s="1024"/>
      <c r="CR85" s="1022"/>
      <c r="CS85" s="1023"/>
      <c r="CT85" s="1023"/>
      <c r="CU85" s="1023"/>
      <c r="CV85" s="1024"/>
      <c r="CW85" s="1022"/>
      <c r="CX85" s="1023"/>
      <c r="CY85" s="1023"/>
      <c r="CZ85" s="1023"/>
      <c r="DA85" s="1024"/>
      <c r="DB85" s="1022"/>
      <c r="DC85" s="1023"/>
      <c r="DD85" s="1023"/>
      <c r="DE85" s="1023"/>
      <c r="DF85" s="1024"/>
      <c r="DG85" s="1022"/>
      <c r="DH85" s="1023"/>
      <c r="DI85" s="1023"/>
      <c r="DJ85" s="1023"/>
      <c r="DK85" s="1024"/>
      <c r="DL85" s="1022"/>
      <c r="DM85" s="1023"/>
      <c r="DN85" s="1023"/>
      <c r="DO85" s="1023"/>
      <c r="DP85" s="1024"/>
      <c r="DQ85" s="1022"/>
      <c r="DR85" s="1023"/>
      <c r="DS85" s="1023"/>
      <c r="DT85" s="1023"/>
      <c r="DU85" s="1024"/>
      <c r="DV85" s="1011"/>
      <c r="DW85" s="1012"/>
      <c r="DX85" s="1012"/>
      <c r="DY85" s="1012"/>
      <c r="DZ85" s="1013"/>
      <c r="EA85" s="227"/>
    </row>
    <row r="86" spans="1:131" ht="26.25" customHeight="1">
      <c r="A86" s="235">
        <v>19</v>
      </c>
      <c r="B86" s="1040"/>
      <c r="C86" s="1041"/>
      <c r="D86" s="1041"/>
      <c r="E86" s="1041"/>
      <c r="F86" s="1041"/>
      <c r="G86" s="1041"/>
      <c r="H86" s="1041"/>
      <c r="I86" s="1041"/>
      <c r="J86" s="1041"/>
      <c r="K86" s="1041"/>
      <c r="L86" s="1041"/>
      <c r="M86" s="1041"/>
      <c r="N86" s="1041"/>
      <c r="O86" s="1041"/>
      <c r="P86" s="1042"/>
      <c r="Q86" s="1043"/>
      <c r="R86" s="1037"/>
      <c r="S86" s="1037"/>
      <c r="T86" s="1037"/>
      <c r="U86" s="1037"/>
      <c r="V86" s="1037"/>
      <c r="W86" s="1037"/>
      <c r="X86" s="1037"/>
      <c r="Y86" s="1037"/>
      <c r="Z86" s="1037"/>
      <c r="AA86" s="1037"/>
      <c r="AB86" s="1037"/>
      <c r="AC86" s="1037"/>
      <c r="AD86" s="1037"/>
      <c r="AE86" s="1037"/>
      <c r="AF86" s="1037"/>
      <c r="AG86" s="1037"/>
      <c r="AH86" s="1037"/>
      <c r="AI86" s="1037"/>
      <c r="AJ86" s="1037"/>
      <c r="AK86" s="1037"/>
      <c r="AL86" s="1037"/>
      <c r="AM86" s="1037"/>
      <c r="AN86" s="1037"/>
      <c r="AO86" s="1037"/>
      <c r="AP86" s="1037"/>
      <c r="AQ86" s="1037"/>
      <c r="AR86" s="1037"/>
      <c r="AS86" s="1037"/>
      <c r="AT86" s="1037"/>
      <c r="AU86" s="1037"/>
      <c r="AV86" s="1037"/>
      <c r="AW86" s="1037"/>
      <c r="AX86" s="1037"/>
      <c r="AY86" s="1037"/>
      <c r="AZ86" s="1038"/>
      <c r="BA86" s="1038"/>
      <c r="BB86" s="1038"/>
      <c r="BC86" s="1038"/>
      <c r="BD86" s="1039"/>
      <c r="BE86" s="238"/>
      <c r="BF86" s="238"/>
      <c r="BG86" s="238"/>
      <c r="BH86" s="238"/>
      <c r="BI86" s="238"/>
      <c r="BJ86" s="238"/>
      <c r="BK86" s="238"/>
      <c r="BL86" s="238"/>
      <c r="BM86" s="238"/>
      <c r="BN86" s="238"/>
      <c r="BO86" s="238"/>
      <c r="BP86" s="238"/>
      <c r="BQ86" s="235">
        <v>80</v>
      </c>
      <c r="BR86" s="240"/>
      <c r="BS86" s="1011"/>
      <c r="BT86" s="1012"/>
      <c r="BU86" s="1012"/>
      <c r="BV86" s="1012"/>
      <c r="BW86" s="1012"/>
      <c r="BX86" s="1012"/>
      <c r="BY86" s="1012"/>
      <c r="BZ86" s="1012"/>
      <c r="CA86" s="1012"/>
      <c r="CB86" s="1012"/>
      <c r="CC86" s="1012"/>
      <c r="CD86" s="1012"/>
      <c r="CE86" s="1012"/>
      <c r="CF86" s="1012"/>
      <c r="CG86" s="1021"/>
      <c r="CH86" s="1022"/>
      <c r="CI86" s="1023"/>
      <c r="CJ86" s="1023"/>
      <c r="CK86" s="1023"/>
      <c r="CL86" s="1024"/>
      <c r="CM86" s="1022"/>
      <c r="CN86" s="1023"/>
      <c r="CO86" s="1023"/>
      <c r="CP86" s="1023"/>
      <c r="CQ86" s="1024"/>
      <c r="CR86" s="1022"/>
      <c r="CS86" s="1023"/>
      <c r="CT86" s="1023"/>
      <c r="CU86" s="1023"/>
      <c r="CV86" s="1024"/>
      <c r="CW86" s="1022"/>
      <c r="CX86" s="1023"/>
      <c r="CY86" s="1023"/>
      <c r="CZ86" s="1023"/>
      <c r="DA86" s="1024"/>
      <c r="DB86" s="1022"/>
      <c r="DC86" s="1023"/>
      <c r="DD86" s="1023"/>
      <c r="DE86" s="1023"/>
      <c r="DF86" s="1024"/>
      <c r="DG86" s="1022"/>
      <c r="DH86" s="1023"/>
      <c r="DI86" s="1023"/>
      <c r="DJ86" s="1023"/>
      <c r="DK86" s="1024"/>
      <c r="DL86" s="1022"/>
      <c r="DM86" s="1023"/>
      <c r="DN86" s="1023"/>
      <c r="DO86" s="1023"/>
      <c r="DP86" s="1024"/>
      <c r="DQ86" s="1022"/>
      <c r="DR86" s="1023"/>
      <c r="DS86" s="1023"/>
      <c r="DT86" s="1023"/>
      <c r="DU86" s="1024"/>
      <c r="DV86" s="1011"/>
      <c r="DW86" s="1012"/>
      <c r="DX86" s="1012"/>
      <c r="DY86" s="1012"/>
      <c r="DZ86" s="1013"/>
      <c r="EA86" s="227"/>
    </row>
    <row r="87" spans="1:131" ht="26.25" customHeight="1">
      <c r="A87" s="241">
        <v>20</v>
      </c>
      <c r="B87" s="1030"/>
      <c r="C87" s="1031"/>
      <c r="D87" s="1031"/>
      <c r="E87" s="1031"/>
      <c r="F87" s="1031"/>
      <c r="G87" s="1031"/>
      <c r="H87" s="1031"/>
      <c r="I87" s="1031"/>
      <c r="J87" s="1031"/>
      <c r="K87" s="1031"/>
      <c r="L87" s="1031"/>
      <c r="M87" s="1031"/>
      <c r="N87" s="1031"/>
      <c r="O87" s="1031"/>
      <c r="P87" s="1032"/>
      <c r="Q87" s="1033"/>
      <c r="R87" s="1034"/>
      <c r="S87" s="1034"/>
      <c r="T87" s="1034"/>
      <c r="U87" s="1034"/>
      <c r="V87" s="1034"/>
      <c r="W87" s="1034"/>
      <c r="X87" s="1034"/>
      <c r="Y87" s="1034"/>
      <c r="Z87" s="1034"/>
      <c r="AA87" s="1034"/>
      <c r="AB87" s="1034"/>
      <c r="AC87" s="1034"/>
      <c r="AD87" s="1034"/>
      <c r="AE87" s="1034"/>
      <c r="AF87" s="1034"/>
      <c r="AG87" s="1034"/>
      <c r="AH87" s="1034"/>
      <c r="AI87" s="1034"/>
      <c r="AJ87" s="1034"/>
      <c r="AK87" s="1034"/>
      <c r="AL87" s="1034"/>
      <c r="AM87" s="1034"/>
      <c r="AN87" s="1034"/>
      <c r="AO87" s="1034"/>
      <c r="AP87" s="1034"/>
      <c r="AQ87" s="1034"/>
      <c r="AR87" s="1034"/>
      <c r="AS87" s="1034"/>
      <c r="AT87" s="1034"/>
      <c r="AU87" s="1034"/>
      <c r="AV87" s="1034"/>
      <c r="AW87" s="1034"/>
      <c r="AX87" s="1034"/>
      <c r="AY87" s="1034"/>
      <c r="AZ87" s="1035"/>
      <c r="BA87" s="1035"/>
      <c r="BB87" s="1035"/>
      <c r="BC87" s="1035"/>
      <c r="BD87" s="1036"/>
      <c r="BE87" s="238"/>
      <c r="BF87" s="238"/>
      <c r="BG87" s="238"/>
      <c r="BH87" s="238"/>
      <c r="BI87" s="238"/>
      <c r="BJ87" s="238"/>
      <c r="BK87" s="238"/>
      <c r="BL87" s="238"/>
      <c r="BM87" s="238"/>
      <c r="BN87" s="238"/>
      <c r="BO87" s="238"/>
      <c r="BP87" s="238"/>
      <c r="BQ87" s="235">
        <v>81</v>
      </c>
      <c r="BR87" s="240"/>
      <c r="BS87" s="1011"/>
      <c r="BT87" s="1012"/>
      <c r="BU87" s="1012"/>
      <c r="BV87" s="1012"/>
      <c r="BW87" s="1012"/>
      <c r="BX87" s="1012"/>
      <c r="BY87" s="1012"/>
      <c r="BZ87" s="1012"/>
      <c r="CA87" s="1012"/>
      <c r="CB87" s="1012"/>
      <c r="CC87" s="1012"/>
      <c r="CD87" s="1012"/>
      <c r="CE87" s="1012"/>
      <c r="CF87" s="1012"/>
      <c r="CG87" s="1021"/>
      <c r="CH87" s="1022"/>
      <c r="CI87" s="1023"/>
      <c r="CJ87" s="1023"/>
      <c r="CK87" s="1023"/>
      <c r="CL87" s="1024"/>
      <c r="CM87" s="1022"/>
      <c r="CN87" s="1023"/>
      <c r="CO87" s="1023"/>
      <c r="CP87" s="1023"/>
      <c r="CQ87" s="1024"/>
      <c r="CR87" s="1022"/>
      <c r="CS87" s="1023"/>
      <c r="CT87" s="1023"/>
      <c r="CU87" s="1023"/>
      <c r="CV87" s="1024"/>
      <c r="CW87" s="1022"/>
      <c r="CX87" s="1023"/>
      <c r="CY87" s="1023"/>
      <c r="CZ87" s="1023"/>
      <c r="DA87" s="1024"/>
      <c r="DB87" s="1022"/>
      <c r="DC87" s="1023"/>
      <c r="DD87" s="1023"/>
      <c r="DE87" s="1023"/>
      <c r="DF87" s="1024"/>
      <c r="DG87" s="1022"/>
      <c r="DH87" s="1023"/>
      <c r="DI87" s="1023"/>
      <c r="DJ87" s="1023"/>
      <c r="DK87" s="1024"/>
      <c r="DL87" s="1022"/>
      <c r="DM87" s="1023"/>
      <c r="DN87" s="1023"/>
      <c r="DO87" s="1023"/>
      <c r="DP87" s="1024"/>
      <c r="DQ87" s="1022"/>
      <c r="DR87" s="1023"/>
      <c r="DS87" s="1023"/>
      <c r="DT87" s="1023"/>
      <c r="DU87" s="1024"/>
      <c r="DV87" s="1011"/>
      <c r="DW87" s="1012"/>
      <c r="DX87" s="1012"/>
      <c r="DY87" s="1012"/>
      <c r="DZ87" s="1013"/>
      <c r="EA87" s="227"/>
    </row>
    <row r="88" spans="1:131" ht="26.25" customHeight="1" thickBot="1">
      <c r="A88" s="237" t="s">
        <v>381</v>
      </c>
      <c r="B88" s="1003" t="s">
        <v>411</v>
      </c>
      <c r="C88" s="1004"/>
      <c r="D88" s="1004"/>
      <c r="E88" s="1004"/>
      <c r="F88" s="1004"/>
      <c r="G88" s="1004"/>
      <c r="H88" s="1004"/>
      <c r="I88" s="1004"/>
      <c r="J88" s="1004"/>
      <c r="K88" s="1004"/>
      <c r="L88" s="1004"/>
      <c r="M88" s="1004"/>
      <c r="N88" s="1004"/>
      <c r="O88" s="1004"/>
      <c r="P88" s="1014"/>
      <c r="Q88" s="1028"/>
      <c r="R88" s="1029"/>
      <c r="S88" s="1029"/>
      <c r="T88" s="1029"/>
      <c r="U88" s="1029"/>
      <c r="V88" s="1029"/>
      <c r="W88" s="1029"/>
      <c r="X88" s="1029"/>
      <c r="Y88" s="1029"/>
      <c r="Z88" s="1029"/>
      <c r="AA88" s="1029"/>
      <c r="AB88" s="1029"/>
      <c r="AC88" s="1029"/>
      <c r="AD88" s="1029"/>
      <c r="AE88" s="1029"/>
      <c r="AF88" s="1025">
        <v>32541</v>
      </c>
      <c r="AG88" s="1025"/>
      <c r="AH88" s="1025"/>
      <c r="AI88" s="1025"/>
      <c r="AJ88" s="1025"/>
      <c r="AK88" s="1029"/>
      <c r="AL88" s="1029"/>
      <c r="AM88" s="1029"/>
      <c r="AN88" s="1029"/>
      <c r="AO88" s="1029"/>
      <c r="AP88" s="1025">
        <v>1528</v>
      </c>
      <c r="AQ88" s="1025"/>
      <c r="AR88" s="1025"/>
      <c r="AS88" s="1025"/>
      <c r="AT88" s="1025"/>
      <c r="AU88" s="1025">
        <v>424</v>
      </c>
      <c r="AV88" s="1025"/>
      <c r="AW88" s="1025"/>
      <c r="AX88" s="1025"/>
      <c r="AY88" s="1025"/>
      <c r="AZ88" s="1026"/>
      <c r="BA88" s="1026"/>
      <c r="BB88" s="1026"/>
      <c r="BC88" s="1026"/>
      <c r="BD88" s="1027"/>
      <c r="BE88" s="238"/>
      <c r="BF88" s="238"/>
      <c r="BG88" s="238"/>
      <c r="BH88" s="238"/>
      <c r="BI88" s="238"/>
      <c r="BJ88" s="238"/>
      <c r="BK88" s="238"/>
      <c r="BL88" s="238"/>
      <c r="BM88" s="238"/>
      <c r="BN88" s="238"/>
      <c r="BO88" s="238"/>
      <c r="BP88" s="238"/>
      <c r="BQ88" s="235">
        <v>82</v>
      </c>
      <c r="BR88" s="240"/>
      <c r="BS88" s="1011"/>
      <c r="BT88" s="1012"/>
      <c r="BU88" s="1012"/>
      <c r="BV88" s="1012"/>
      <c r="BW88" s="1012"/>
      <c r="BX88" s="1012"/>
      <c r="BY88" s="1012"/>
      <c r="BZ88" s="1012"/>
      <c r="CA88" s="1012"/>
      <c r="CB88" s="1012"/>
      <c r="CC88" s="1012"/>
      <c r="CD88" s="1012"/>
      <c r="CE88" s="1012"/>
      <c r="CF88" s="1012"/>
      <c r="CG88" s="1021"/>
      <c r="CH88" s="1022"/>
      <c r="CI88" s="1023"/>
      <c r="CJ88" s="1023"/>
      <c r="CK88" s="1023"/>
      <c r="CL88" s="1024"/>
      <c r="CM88" s="1022"/>
      <c r="CN88" s="1023"/>
      <c r="CO88" s="1023"/>
      <c r="CP88" s="1023"/>
      <c r="CQ88" s="1024"/>
      <c r="CR88" s="1022"/>
      <c r="CS88" s="1023"/>
      <c r="CT88" s="1023"/>
      <c r="CU88" s="1023"/>
      <c r="CV88" s="1024"/>
      <c r="CW88" s="1022"/>
      <c r="CX88" s="1023"/>
      <c r="CY88" s="1023"/>
      <c r="CZ88" s="1023"/>
      <c r="DA88" s="1024"/>
      <c r="DB88" s="1022"/>
      <c r="DC88" s="1023"/>
      <c r="DD88" s="1023"/>
      <c r="DE88" s="1023"/>
      <c r="DF88" s="1024"/>
      <c r="DG88" s="1022"/>
      <c r="DH88" s="1023"/>
      <c r="DI88" s="1023"/>
      <c r="DJ88" s="1023"/>
      <c r="DK88" s="1024"/>
      <c r="DL88" s="1022"/>
      <c r="DM88" s="1023"/>
      <c r="DN88" s="1023"/>
      <c r="DO88" s="1023"/>
      <c r="DP88" s="1024"/>
      <c r="DQ88" s="1022"/>
      <c r="DR88" s="1023"/>
      <c r="DS88" s="1023"/>
      <c r="DT88" s="1023"/>
      <c r="DU88" s="1024"/>
      <c r="DV88" s="1011"/>
      <c r="DW88" s="1012"/>
      <c r="DX88" s="1012"/>
      <c r="DY88" s="1012"/>
      <c r="DZ88" s="1013"/>
      <c r="EA88" s="227"/>
    </row>
    <row r="89" spans="1:131" ht="26.25" hidden="1" customHeight="1">
      <c r="A89" s="242"/>
      <c r="B89" s="243"/>
      <c r="C89" s="243"/>
      <c r="D89" s="243"/>
      <c r="E89" s="243"/>
      <c r="F89" s="243"/>
      <c r="G89" s="243"/>
      <c r="H89" s="243"/>
      <c r="I89" s="243"/>
      <c r="J89" s="243"/>
      <c r="K89" s="243"/>
      <c r="L89" s="243"/>
      <c r="M89" s="243"/>
      <c r="N89" s="243"/>
      <c r="O89" s="243"/>
      <c r="P89" s="243"/>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5"/>
      <c r="BA89" s="245"/>
      <c r="BB89" s="245"/>
      <c r="BC89" s="245"/>
      <c r="BD89" s="245"/>
      <c r="BE89" s="238"/>
      <c r="BF89" s="238"/>
      <c r="BG89" s="238"/>
      <c r="BH89" s="238"/>
      <c r="BI89" s="238"/>
      <c r="BJ89" s="238"/>
      <c r="BK89" s="238"/>
      <c r="BL89" s="238"/>
      <c r="BM89" s="238"/>
      <c r="BN89" s="238"/>
      <c r="BO89" s="238"/>
      <c r="BP89" s="238"/>
      <c r="BQ89" s="235">
        <v>83</v>
      </c>
      <c r="BR89" s="240"/>
      <c r="BS89" s="1011"/>
      <c r="BT89" s="1012"/>
      <c r="BU89" s="1012"/>
      <c r="BV89" s="1012"/>
      <c r="BW89" s="1012"/>
      <c r="BX89" s="1012"/>
      <c r="BY89" s="1012"/>
      <c r="BZ89" s="1012"/>
      <c r="CA89" s="1012"/>
      <c r="CB89" s="1012"/>
      <c r="CC89" s="1012"/>
      <c r="CD89" s="1012"/>
      <c r="CE89" s="1012"/>
      <c r="CF89" s="1012"/>
      <c r="CG89" s="1021"/>
      <c r="CH89" s="1022"/>
      <c r="CI89" s="1023"/>
      <c r="CJ89" s="1023"/>
      <c r="CK89" s="1023"/>
      <c r="CL89" s="1024"/>
      <c r="CM89" s="1022"/>
      <c r="CN89" s="1023"/>
      <c r="CO89" s="1023"/>
      <c r="CP89" s="1023"/>
      <c r="CQ89" s="1024"/>
      <c r="CR89" s="1022"/>
      <c r="CS89" s="1023"/>
      <c r="CT89" s="1023"/>
      <c r="CU89" s="1023"/>
      <c r="CV89" s="1024"/>
      <c r="CW89" s="1022"/>
      <c r="CX89" s="1023"/>
      <c r="CY89" s="1023"/>
      <c r="CZ89" s="1023"/>
      <c r="DA89" s="1024"/>
      <c r="DB89" s="1022"/>
      <c r="DC89" s="1023"/>
      <c r="DD89" s="1023"/>
      <c r="DE89" s="1023"/>
      <c r="DF89" s="1024"/>
      <c r="DG89" s="1022"/>
      <c r="DH89" s="1023"/>
      <c r="DI89" s="1023"/>
      <c r="DJ89" s="1023"/>
      <c r="DK89" s="1024"/>
      <c r="DL89" s="1022"/>
      <c r="DM89" s="1023"/>
      <c r="DN89" s="1023"/>
      <c r="DO89" s="1023"/>
      <c r="DP89" s="1024"/>
      <c r="DQ89" s="1022"/>
      <c r="DR89" s="1023"/>
      <c r="DS89" s="1023"/>
      <c r="DT89" s="1023"/>
      <c r="DU89" s="1024"/>
      <c r="DV89" s="1011"/>
      <c r="DW89" s="1012"/>
      <c r="DX89" s="1012"/>
      <c r="DY89" s="1012"/>
      <c r="DZ89" s="1013"/>
      <c r="EA89" s="227"/>
    </row>
    <row r="90" spans="1:131" ht="26.25" hidden="1" customHeight="1">
      <c r="A90" s="242"/>
      <c r="B90" s="243"/>
      <c r="C90" s="243"/>
      <c r="D90" s="243"/>
      <c r="E90" s="243"/>
      <c r="F90" s="243"/>
      <c r="G90" s="243"/>
      <c r="H90" s="243"/>
      <c r="I90" s="243"/>
      <c r="J90" s="243"/>
      <c r="K90" s="243"/>
      <c r="L90" s="243"/>
      <c r="M90" s="243"/>
      <c r="N90" s="243"/>
      <c r="O90" s="243"/>
      <c r="P90" s="243"/>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5"/>
      <c r="BA90" s="245"/>
      <c r="BB90" s="245"/>
      <c r="BC90" s="245"/>
      <c r="BD90" s="245"/>
      <c r="BE90" s="238"/>
      <c r="BF90" s="238"/>
      <c r="BG90" s="238"/>
      <c r="BH90" s="238"/>
      <c r="BI90" s="238"/>
      <c r="BJ90" s="238"/>
      <c r="BK90" s="238"/>
      <c r="BL90" s="238"/>
      <c r="BM90" s="238"/>
      <c r="BN90" s="238"/>
      <c r="BO90" s="238"/>
      <c r="BP90" s="238"/>
      <c r="BQ90" s="235">
        <v>84</v>
      </c>
      <c r="BR90" s="240"/>
      <c r="BS90" s="1011"/>
      <c r="BT90" s="1012"/>
      <c r="BU90" s="1012"/>
      <c r="BV90" s="1012"/>
      <c r="BW90" s="1012"/>
      <c r="BX90" s="1012"/>
      <c r="BY90" s="1012"/>
      <c r="BZ90" s="1012"/>
      <c r="CA90" s="1012"/>
      <c r="CB90" s="1012"/>
      <c r="CC90" s="1012"/>
      <c r="CD90" s="1012"/>
      <c r="CE90" s="1012"/>
      <c r="CF90" s="1012"/>
      <c r="CG90" s="1021"/>
      <c r="CH90" s="1022"/>
      <c r="CI90" s="1023"/>
      <c r="CJ90" s="1023"/>
      <c r="CK90" s="1023"/>
      <c r="CL90" s="1024"/>
      <c r="CM90" s="1022"/>
      <c r="CN90" s="1023"/>
      <c r="CO90" s="1023"/>
      <c r="CP90" s="1023"/>
      <c r="CQ90" s="1024"/>
      <c r="CR90" s="1022"/>
      <c r="CS90" s="1023"/>
      <c r="CT90" s="1023"/>
      <c r="CU90" s="1023"/>
      <c r="CV90" s="1024"/>
      <c r="CW90" s="1022"/>
      <c r="CX90" s="1023"/>
      <c r="CY90" s="1023"/>
      <c r="CZ90" s="1023"/>
      <c r="DA90" s="1024"/>
      <c r="DB90" s="1022"/>
      <c r="DC90" s="1023"/>
      <c r="DD90" s="1023"/>
      <c r="DE90" s="1023"/>
      <c r="DF90" s="1024"/>
      <c r="DG90" s="1022"/>
      <c r="DH90" s="1023"/>
      <c r="DI90" s="1023"/>
      <c r="DJ90" s="1023"/>
      <c r="DK90" s="1024"/>
      <c r="DL90" s="1022"/>
      <c r="DM90" s="1023"/>
      <c r="DN90" s="1023"/>
      <c r="DO90" s="1023"/>
      <c r="DP90" s="1024"/>
      <c r="DQ90" s="1022"/>
      <c r="DR90" s="1023"/>
      <c r="DS90" s="1023"/>
      <c r="DT90" s="1023"/>
      <c r="DU90" s="1024"/>
      <c r="DV90" s="1011"/>
      <c r="DW90" s="1012"/>
      <c r="DX90" s="1012"/>
      <c r="DY90" s="1012"/>
      <c r="DZ90" s="1013"/>
      <c r="EA90" s="227"/>
    </row>
    <row r="91" spans="1:131" ht="26.25" hidden="1" customHeight="1">
      <c r="A91" s="242"/>
      <c r="B91" s="243"/>
      <c r="C91" s="243"/>
      <c r="D91" s="243"/>
      <c r="E91" s="243"/>
      <c r="F91" s="243"/>
      <c r="G91" s="243"/>
      <c r="H91" s="243"/>
      <c r="I91" s="243"/>
      <c r="J91" s="243"/>
      <c r="K91" s="243"/>
      <c r="L91" s="243"/>
      <c r="M91" s="243"/>
      <c r="N91" s="243"/>
      <c r="O91" s="243"/>
      <c r="P91" s="243"/>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5"/>
      <c r="BA91" s="245"/>
      <c r="BB91" s="245"/>
      <c r="BC91" s="245"/>
      <c r="BD91" s="245"/>
      <c r="BE91" s="238"/>
      <c r="BF91" s="238"/>
      <c r="BG91" s="238"/>
      <c r="BH91" s="238"/>
      <c r="BI91" s="238"/>
      <c r="BJ91" s="238"/>
      <c r="BK91" s="238"/>
      <c r="BL91" s="238"/>
      <c r="BM91" s="238"/>
      <c r="BN91" s="238"/>
      <c r="BO91" s="238"/>
      <c r="BP91" s="238"/>
      <c r="BQ91" s="235">
        <v>85</v>
      </c>
      <c r="BR91" s="240"/>
      <c r="BS91" s="1011"/>
      <c r="BT91" s="1012"/>
      <c r="BU91" s="1012"/>
      <c r="BV91" s="1012"/>
      <c r="BW91" s="1012"/>
      <c r="BX91" s="1012"/>
      <c r="BY91" s="1012"/>
      <c r="BZ91" s="1012"/>
      <c r="CA91" s="1012"/>
      <c r="CB91" s="1012"/>
      <c r="CC91" s="1012"/>
      <c r="CD91" s="1012"/>
      <c r="CE91" s="1012"/>
      <c r="CF91" s="1012"/>
      <c r="CG91" s="1021"/>
      <c r="CH91" s="1022"/>
      <c r="CI91" s="1023"/>
      <c r="CJ91" s="1023"/>
      <c r="CK91" s="1023"/>
      <c r="CL91" s="1024"/>
      <c r="CM91" s="1022"/>
      <c r="CN91" s="1023"/>
      <c r="CO91" s="1023"/>
      <c r="CP91" s="1023"/>
      <c r="CQ91" s="1024"/>
      <c r="CR91" s="1022"/>
      <c r="CS91" s="1023"/>
      <c r="CT91" s="1023"/>
      <c r="CU91" s="1023"/>
      <c r="CV91" s="1024"/>
      <c r="CW91" s="1022"/>
      <c r="CX91" s="1023"/>
      <c r="CY91" s="1023"/>
      <c r="CZ91" s="1023"/>
      <c r="DA91" s="1024"/>
      <c r="DB91" s="1022"/>
      <c r="DC91" s="1023"/>
      <c r="DD91" s="1023"/>
      <c r="DE91" s="1023"/>
      <c r="DF91" s="1024"/>
      <c r="DG91" s="1022"/>
      <c r="DH91" s="1023"/>
      <c r="DI91" s="1023"/>
      <c r="DJ91" s="1023"/>
      <c r="DK91" s="1024"/>
      <c r="DL91" s="1022"/>
      <c r="DM91" s="1023"/>
      <c r="DN91" s="1023"/>
      <c r="DO91" s="1023"/>
      <c r="DP91" s="1024"/>
      <c r="DQ91" s="1022"/>
      <c r="DR91" s="1023"/>
      <c r="DS91" s="1023"/>
      <c r="DT91" s="1023"/>
      <c r="DU91" s="1024"/>
      <c r="DV91" s="1011"/>
      <c r="DW91" s="1012"/>
      <c r="DX91" s="1012"/>
      <c r="DY91" s="1012"/>
      <c r="DZ91" s="1013"/>
      <c r="EA91" s="227"/>
    </row>
    <row r="92" spans="1:131" ht="26.25" hidden="1" customHeight="1">
      <c r="A92" s="242"/>
      <c r="B92" s="243"/>
      <c r="C92" s="243"/>
      <c r="D92" s="243"/>
      <c r="E92" s="243"/>
      <c r="F92" s="243"/>
      <c r="G92" s="243"/>
      <c r="H92" s="243"/>
      <c r="I92" s="243"/>
      <c r="J92" s="243"/>
      <c r="K92" s="243"/>
      <c r="L92" s="243"/>
      <c r="M92" s="243"/>
      <c r="N92" s="243"/>
      <c r="O92" s="243"/>
      <c r="P92" s="243"/>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5"/>
      <c r="BA92" s="245"/>
      <c r="BB92" s="245"/>
      <c r="BC92" s="245"/>
      <c r="BD92" s="245"/>
      <c r="BE92" s="238"/>
      <c r="BF92" s="238"/>
      <c r="BG92" s="238"/>
      <c r="BH92" s="238"/>
      <c r="BI92" s="238"/>
      <c r="BJ92" s="238"/>
      <c r="BK92" s="238"/>
      <c r="BL92" s="238"/>
      <c r="BM92" s="238"/>
      <c r="BN92" s="238"/>
      <c r="BO92" s="238"/>
      <c r="BP92" s="238"/>
      <c r="BQ92" s="235">
        <v>86</v>
      </c>
      <c r="BR92" s="240"/>
      <c r="BS92" s="1011"/>
      <c r="BT92" s="1012"/>
      <c r="BU92" s="1012"/>
      <c r="BV92" s="1012"/>
      <c r="BW92" s="1012"/>
      <c r="BX92" s="1012"/>
      <c r="BY92" s="1012"/>
      <c r="BZ92" s="1012"/>
      <c r="CA92" s="1012"/>
      <c r="CB92" s="1012"/>
      <c r="CC92" s="1012"/>
      <c r="CD92" s="1012"/>
      <c r="CE92" s="1012"/>
      <c r="CF92" s="1012"/>
      <c r="CG92" s="1021"/>
      <c r="CH92" s="1022"/>
      <c r="CI92" s="1023"/>
      <c r="CJ92" s="1023"/>
      <c r="CK92" s="1023"/>
      <c r="CL92" s="1024"/>
      <c r="CM92" s="1022"/>
      <c r="CN92" s="1023"/>
      <c r="CO92" s="1023"/>
      <c r="CP92" s="1023"/>
      <c r="CQ92" s="1024"/>
      <c r="CR92" s="1022"/>
      <c r="CS92" s="1023"/>
      <c r="CT92" s="1023"/>
      <c r="CU92" s="1023"/>
      <c r="CV92" s="1024"/>
      <c r="CW92" s="1022"/>
      <c r="CX92" s="1023"/>
      <c r="CY92" s="1023"/>
      <c r="CZ92" s="1023"/>
      <c r="DA92" s="1024"/>
      <c r="DB92" s="1022"/>
      <c r="DC92" s="1023"/>
      <c r="DD92" s="1023"/>
      <c r="DE92" s="1023"/>
      <c r="DF92" s="1024"/>
      <c r="DG92" s="1022"/>
      <c r="DH92" s="1023"/>
      <c r="DI92" s="1023"/>
      <c r="DJ92" s="1023"/>
      <c r="DK92" s="1024"/>
      <c r="DL92" s="1022"/>
      <c r="DM92" s="1023"/>
      <c r="DN92" s="1023"/>
      <c r="DO92" s="1023"/>
      <c r="DP92" s="1024"/>
      <c r="DQ92" s="1022"/>
      <c r="DR92" s="1023"/>
      <c r="DS92" s="1023"/>
      <c r="DT92" s="1023"/>
      <c r="DU92" s="1024"/>
      <c r="DV92" s="1011"/>
      <c r="DW92" s="1012"/>
      <c r="DX92" s="1012"/>
      <c r="DY92" s="1012"/>
      <c r="DZ92" s="1013"/>
      <c r="EA92" s="227"/>
    </row>
    <row r="93" spans="1:131" ht="26.25" hidden="1" customHeight="1">
      <c r="A93" s="242"/>
      <c r="B93" s="243"/>
      <c r="C93" s="243"/>
      <c r="D93" s="243"/>
      <c r="E93" s="243"/>
      <c r="F93" s="243"/>
      <c r="G93" s="243"/>
      <c r="H93" s="243"/>
      <c r="I93" s="243"/>
      <c r="J93" s="243"/>
      <c r="K93" s="243"/>
      <c r="L93" s="243"/>
      <c r="M93" s="243"/>
      <c r="N93" s="243"/>
      <c r="O93" s="243"/>
      <c r="P93" s="243"/>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5"/>
      <c r="BA93" s="245"/>
      <c r="BB93" s="245"/>
      <c r="BC93" s="245"/>
      <c r="BD93" s="245"/>
      <c r="BE93" s="238"/>
      <c r="BF93" s="238"/>
      <c r="BG93" s="238"/>
      <c r="BH93" s="238"/>
      <c r="BI93" s="238"/>
      <c r="BJ93" s="238"/>
      <c r="BK93" s="238"/>
      <c r="BL93" s="238"/>
      <c r="BM93" s="238"/>
      <c r="BN93" s="238"/>
      <c r="BO93" s="238"/>
      <c r="BP93" s="238"/>
      <c r="BQ93" s="235">
        <v>87</v>
      </c>
      <c r="BR93" s="240"/>
      <c r="BS93" s="1011"/>
      <c r="BT93" s="1012"/>
      <c r="BU93" s="1012"/>
      <c r="BV93" s="1012"/>
      <c r="BW93" s="1012"/>
      <c r="BX93" s="1012"/>
      <c r="BY93" s="1012"/>
      <c r="BZ93" s="1012"/>
      <c r="CA93" s="1012"/>
      <c r="CB93" s="1012"/>
      <c r="CC93" s="1012"/>
      <c r="CD93" s="1012"/>
      <c r="CE93" s="1012"/>
      <c r="CF93" s="1012"/>
      <c r="CG93" s="1021"/>
      <c r="CH93" s="1022"/>
      <c r="CI93" s="1023"/>
      <c r="CJ93" s="1023"/>
      <c r="CK93" s="1023"/>
      <c r="CL93" s="1024"/>
      <c r="CM93" s="1022"/>
      <c r="CN93" s="1023"/>
      <c r="CO93" s="1023"/>
      <c r="CP93" s="1023"/>
      <c r="CQ93" s="1024"/>
      <c r="CR93" s="1022"/>
      <c r="CS93" s="1023"/>
      <c r="CT93" s="1023"/>
      <c r="CU93" s="1023"/>
      <c r="CV93" s="1024"/>
      <c r="CW93" s="1022"/>
      <c r="CX93" s="1023"/>
      <c r="CY93" s="1023"/>
      <c r="CZ93" s="1023"/>
      <c r="DA93" s="1024"/>
      <c r="DB93" s="1022"/>
      <c r="DC93" s="1023"/>
      <c r="DD93" s="1023"/>
      <c r="DE93" s="1023"/>
      <c r="DF93" s="1024"/>
      <c r="DG93" s="1022"/>
      <c r="DH93" s="1023"/>
      <c r="DI93" s="1023"/>
      <c r="DJ93" s="1023"/>
      <c r="DK93" s="1024"/>
      <c r="DL93" s="1022"/>
      <c r="DM93" s="1023"/>
      <c r="DN93" s="1023"/>
      <c r="DO93" s="1023"/>
      <c r="DP93" s="1024"/>
      <c r="DQ93" s="1022"/>
      <c r="DR93" s="1023"/>
      <c r="DS93" s="1023"/>
      <c r="DT93" s="1023"/>
      <c r="DU93" s="1024"/>
      <c r="DV93" s="1011"/>
      <c r="DW93" s="1012"/>
      <c r="DX93" s="1012"/>
      <c r="DY93" s="1012"/>
      <c r="DZ93" s="1013"/>
      <c r="EA93" s="227"/>
    </row>
    <row r="94" spans="1:131" ht="26.25" hidden="1" customHeight="1">
      <c r="A94" s="242"/>
      <c r="B94" s="243"/>
      <c r="C94" s="243"/>
      <c r="D94" s="243"/>
      <c r="E94" s="243"/>
      <c r="F94" s="243"/>
      <c r="G94" s="243"/>
      <c r="H94" s="243"/>
      <c r="I94" s="243"/>
      <c r="J94" s="243"/>
      <c r="K94" s="243"/>
      <c r="L94" s="243"/>
      <c r="M94" s="243"/>
      <c r="N94" s="243"/>
      <c r="O94" s="243"/>
      <c r="P94" s="243"/>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5"/>
      <c r="BA94" s="245"/>
      <c r="BB94" s="245"/>
      <c r="BC94" s="245"/>
      <c r="BD94" s="245"/>
      <c r="BE94" s="238"/>
      <c r="BF94" s="238"/>
      <c r="BG94" s="238"/>
      <c r="BH94" s="238"/>
      <c r="BI94" s="238"/>
      <c r="BJ94" s="238"/>
      <c r="BK94" s="238"/>
      <c r="BL94" s="238"/>
      <c r="BM94" s="238"/>
      <c r="BN94" s="238"/>
      <c r="BO94" s="238"/>
      <c r="BP94" s="238"/>
      <c r="BQ94" s="235">
        <v>88</v>
      </c>
      <c r="BR94" s="240"/>
      <c r="BS94" s="1011"/>
      <c r="BT94" s="1012"/>
      <c r="BU94" s="1012"/>
      <c r="BV94" s="1012"/>
      <c r="BW94" s="1012"/>
      <c r="BX94" s="1012"/>
      <c r="BY94" s="1012"/>
      <c r="BZ94" s="1012"/>
      <c r="CA94" s="1012"/>
      <c r="CB94" s="1012"/>
      <c r="CC94" s="1012"/>
      <c r="CD94" s="1012"/>
      <c r="CE94" s="1012"/>
      <c r="CF94" s="1012"/>
      <c r="CG94" s="1021"/>
      <c r="CH94" s="1022"/>
      <c r="CI94" s="1023"/>
      <c r="CJ94" s="1023"/>
      <c r="CK94" s="1023"/>
      <c r="CL94" s="1024"/>
      <c r="CM94" s="1022"/>
      <c r="CN94" s="1023"/>
      <c r="CO94" s="1023"/>
      <c r="CP94" s="1023"/>
      <c r="CQ94" s="1024"/>
      <c r="CR94" s="1022"/>
      <c r="CS94" s="1023"/>
      <c r="CT94" s="1023"/>
      <c r="CU94" s="1023"/>
      <c r="CV94" s="1024"/>
      <c r="CW94" s="1022"/>
      <c r="CX94" s="1023"/>
      <c r="CY94" s="1023"/>
      <c r="CZ94" s="1023"/>
      <c r="DA94" s="1024"/>
      <c r="DB94" s="1022"/>
      <c r="DC94" s="1023"/>
      <c r="DD94" s="1023"/>
      <c r="DE94" s="1023"/>
      <c r="DF94" s="1024"/>
      <c r="DG94" s="1022"/>
      <c r="DH94" s="1023"/>
      <c r="DI94" s="1023"/>
      <c r="DJ94" s="1023"/>
      <c r="DK94" s="1024"/>
      <c r="DL94" s="1022"/>
      <c r="DM94" s="1023"/>
      <c r="DN94" s="1023"/>
      <c r="DO94" s="1023"/>
      <c r="DP94" s="1024"/>
      <c r="DQ94" s="1022"/>
      <c r="DR94" s="1023"/>
      <c r="DS94" s="1023"/>
      <c r="DT94" s="1023"/>
      <c r="DU94" s="1024"/>
      <c r="DV94" s="1011"/>
      <c r="DW94" s="1012"/>
      <c r="DX94" s="1012"/>
      <c r="DY94" s="1012"/>
      <c r="DZ94" s="1013"/>
      <c r="EA94" s="227"/>
    </row>
    <row r="95" spans="1:131" ht="26.25" hidden="1" customHeight="1">
      <c r="A95" s="242"/>
      <c r="B95" s="243"/>
      <c r="C95" s="243"/>
      <c r="D95" s="243"/>
      <c r="E95" s="243"/>
      <c r="F95" s="243"/>
      <c r="G95" s="243"/>
      <c r="H95" s="243"/>
      <c r="I95" s="243"/>
      <c r="J95" s="243"/>
      <c r="K95" s="243"/>
      <c r="L95" s="243"/>
      <c r="M95" s="243"/>
      <c r="N95" s="243"/>
      <c r="O95" s="243"/>
      <c r="P95" s="243"/>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5"/>
      <c r="BA95" s="245"/>
      <c r="BB95" s="245"/>
      <c r="BC95" s="245"/>
      <c r="BD95" s="245"/>
      <c r="BE95" s="238"/>
      <c r="BF95" s="238"/>
      <c r="BG95" s="238"/>
      <c r="BH95" s="238"/>
      <c r="BI95" s="238"/>
      <c r="BJ95" s="238"/>
      <c r="BK95" s="238"/>
      <c r="BL95" s="238"/>
      <c r="BM95" s="238"/>
      <c r="BN95" s="238"/>
      <c r="BO95" s="238"/>
      <c r="BP95" s="238"/>
      <c r="BQ95" s="235">
        <v>89</v>
      </c>
      <c r="BR95" s="240"/>
      <c r="BS95" s="1011"/>
      <c r="BT95" s="1012"/>
      <c r="BU95" s="1012"/>
      <c r="BV95" s="1012"/>
      <c r="BW95" s="1012"/>
      <c r="BX95" s="1012"/>
      <c r="BY95" s="1012"/>
      <c r="BZ95" s="1012"/>
      <c r="CA95" s="1012"/>
      <c r="CB95" s="1012"/>
      <c r="CC95" s="1012"/>
      <c r="CD95" s="1012"/>
      <c r="CE95" s="1012"/>
      <c r="CF95" s="1012"/>
      <c r="CG95" s="1021"/>
      <c r="CH95" s="1022"/>
      <c r="CI95" s="1023"/>
      <c r="CJ95" s="1023"/>
      <c r="CK95" s="1023"/>
      <c r="CL95" s="1024"/>
      <c r="CM95" s="1022"/>
      <c r="CN95" s="1023"/>
      <c r="CO95" s="1023"/>
      <c r="CP95" s="1023"/>
      <c r="CQ95" s="1024"/>
      <c r="CR95" s="1022"/>
      <c r="CS95" s="1023"/>
      <c r="CT95" s="1023"/>
      <c r="CU95" s="1023"/>
      <c r="CV95" s="1024"/>
      <c r="CW95" s="1022"/>
      <c r="CX95" s="1023"/>
      <c r="CY95" s="1023"/>
      <c r="CZ95" s="1023"/>
      <c r="DA95" s="1024"/>
      <c r="DB95" s="1022"/>
      <c r="DC95" s="1023"/>
      <c r="DD95" s="1023"/>
      <c r="DE95" s="1023"/>
      <c r="DF95" s="1024"/>
      <c r="DG95" s="1022"/>
      <c r="DH95" s="1023"/>
      <c r="DI95" s="1023"/>
      <c r="DJ95" s="1023"/>
      <c r="DK95" s="1024"/>
      <c r="DL95" s="1022"/>
      <c r="DM95" s="1023"/>
      <c r="DN95" s="1023"/>
      <c r="DO95" s="1023"/>
      <c r="DP95" s="1024"/>
      <c r="DQ95" s="1022"/>
      <c r="DR95" s="1023"/>
      <c r="DS95" s="1023"/>
      <c r="DT95" s="1023"/>
      <c r="DU95" s="1024"/>
      <c r="DV95" s="1011"/>
      <c r="DW95" s="1012"/>
      <c r="DX95" s="1012"/>
      <c r="DY95" s="1012"/>
      <c r="DZ95" s="1013"/>
      <c r="EA95" s="227"/>
    </row>
    <row r="96" spans="1:131" ht="26.25" hidden="1" customHeight="1">
      <c r="A96" s="242"/>
      <c r="B96" s="243"/>
      <c r="C96" s="243"/>
      <c r="D96" s="243"/>
      <c r="E96" s="243"/>
      <c r="F96" s="243"/>
      <c r="G96" s="243"/>
      <c r="H96" s="243"/>
      <c r="I96" s="243"/>
      <c r="J96" s="243"/>
      <c r="K96" s="243"/>
      <c r="L96" s="243"/>
      <c r="M96" s="243"/>
      <c r="N96" s="243"/>
      <c r="O96" s="243"/>
      <c r="P96" s="243"/>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5"/>
      <c r="BA96" s="245"/>
      <c r="BB96" s="245"/>
      <c r="BC96" s="245"/>
      <c r="BD96" s="245"/>
      <c r="BE96" s="238"/>
      <c r="BF96" s="238"/>
      <c r="BG96" s="238"/>
      <c r="BH96" s="238"/>
      <c r="BI96" s="238"/>
      <c r="BJ96" s="238"/>
      <c r="BK96" s="238"/>
      <c r="BL96" s="238"/>
      <c r="BM96" s="238"/>
      <c r="BN96" s="238"/>
      <c r="BO96" s="238"/>
      <c r="BP96" s="238"/>
      <c r="BQ96" s="235">
        <v>90</v>
      </c>
      <c r="BR96" s="240"/>
      <c r="BS96" s="1011"/>
      <c r="BT96" s="1012"/>
      <c r="BU96" s="1012"/>
      <c r="BV96" s="1012"/>
      <c r="BW96" s="1012"/>
      <c r="BX96" s="1012"/>
      <c r="BY96" s="1012"/>
      <c r="BZ96" s="1012"/>
      <c r="CA96" s="1012"/>
      <c r="CB96" s="1012"/>
      <c r="CC96" s="1012"/>
      <c r="CD96" s="1012"/>
      <c r="CE96" s="1012"/>
      <c r="CF96" s="1012"/>
      <c r="CG96" s="1021"/>
      <c r="CH96" s="1022"/>
      <c r="CI96" s="1023"/>
      <c r="CJ96" s="1023"/>
      <c r="CK96" s="1023"/>
      <c r="CL96" s="1024"/>
      <c r="CM96" s="1022"/>
      <c r="CN96" s="1023"/>
      <c r="CO96" s="1023"/>
      <c r="CP96" s="1023"/>
      <c r="CQ96" s="1024"/>
      <c r="CR96" s="1022"/>
      <c r="CS96" s="1023"/>
      <c r="CT96" s="1023"/>
      <c r="CU96" s="1023"/>
      <c r="CV96" s="1024"/>
      <c r="CW96" s="1022"/>
      <c r="CX96" s="1023"/>
      <c r="CY96" s="1023"/>
      <c r="CZ96" s="1023"/>
      <c r="DA96" s="1024"/>
      <c r="DB96" s="1022"/>
      <c r="DC96" s="1023"/>
      <c r="DD96" s="1023"/>
      <c r="DE96" s="1023"/>
      <c r="DF96" s="1024"/>
      <c r="DG96" s="1022"/>
      <c r="DH96" s="1023"/>
      <c r="DI96" s="1023"/>
      <c r="DJ96" s="1023"/>
      <c r="DK96" s="1024"/>
      <c r="DL96" s="1022"/>
      <c r="DM96" s="1023"/>
      <c r="DN96" s="1023"/>
      <c r="DO96" s="1023"/>
      <c r="DP96" s="1024"/>
      <c r="DQ96" s="1022"/>
      <c r="DR96" s="1023"/>
      <c r="DS96" s="1023"/>
      <c r="DT96" s="1023"/>
      <c r="DU96" s="1024"/>
      <c r="DV96" s="1011"/>
      <c r="DW96" s="1012"/>
      <c r="DX96" s="1012"/>
      <c r="DY96" s="1012"/>
      <c r="DZ96" s="1013"/>
      <c r="EA96" s="227"/>
    </row>
    <row r="97" spans="1:131" ht="26.25" hidden="1" customHeight="1">
      <c r="A97" s="242"/>
      <c r="B97" s="243"/>
      <c r="C97" s="243"/>
      <c r="D97" s="243"/>
      <c r="E97" s="243"/>
      <c r="F97" s="243"/>
      <c r="G97" s="243"/>
      <c r="H97" s="243"/>
      <c r="I97" s="243"/>
      <c r="J97" s="243"/>
      <c r="K97" s="243"/>
      <c r="L97" s="243"/>
      <c r="M97" s="243"/>
      <c r="N97" s="243"/>
      <c r="O97" s="243"/>
      <c r="P97" s="243"/>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5"/>
      <c r="BA97" s="245"/>
      <c r="BB97" s="245"/>
      <c r="BC97" s="245"/>
      <c r="BD97" s="245"/>
      <c r="BE97" s="238"/>
      <c r="BF97" s="238"/>
      <c r="BG97" s="238"/>
      <c r="BH97" s="238"/>
      <c r="BI97" s="238"/>
      <c r="BJ97" s="238"/>
      <c r="BK97" s="238"/>
      <c r="BL97" s="238"/>
      <c r="BM97" s="238"/>
      <c r="BN97" s="238"/>
      <c r="BO97" s="238"/>
      <c r="BP97" s="238"/>
      <c r="BQ97" s="235">
        <v>91</v>
      </c>
      <c r="BR97" s="240"/>
      <c r="BS97" s="1011"/>
      <c r="BT97" s="1012"/>
      <c r="BU97" s="1012"/>
      <c r="BV97" s="1012"/>
      <c r="BW97" s="1012"/>
      <c r="BX97" s="1012"/>
      <c r="BY97" s="1012"/>
      <c r="BZ97" s="1012"/>
      <c r="CA97" s="1012"/>
      <c r="CB97" s="1012"/>
      <c r="CC97" s="1012"/>
      <c r="CD97" s="1012"/>
      <c r="CE97" s="1012"/>
      <c r="CF97" s="1012"/>
      <c r="CG97" s="1021"/>
      <c r="CH97" s="1022"/>
      <c r="CI97" s="1023"/>
      <c r="CJ97" s="1023"/>
      <c r="CK97" s="1023"/>
      <c r="CL97" s="1024"/>
      <c r="CM97" s="1022"/>
      <c r="CN97" s="1023"/>
      <c r="CO97" s="1023"/>
      <c r="CP97" s="1023"/>
      <c r="CQ97" s="1024"/>
      <c r="CR97" s="1022"/>
      <c r="CS97" s="1023"/>
      <c r="CT97" s="1023"/>
      <c r="CU97" s="1023"/>
      <c r="CV97" s="1024"/>
      <c r="CW97" s="1022"/>
      <c r="CX97" s="1023"/>
      <c r="CY97" s="1023"/>
      <c r="CZ97" s="1023"/>
      <c r="DA97" s="1024"/>
      <c r="DB97" s="1022"/>
      <c r="DC97" s="1023"/>
      <c r="DD97" s="1023"/>
      <c r="DE97" s="1023"/>
      <c r="DF97" s="1024"/>
      <c r="DG97" s="1022"/>
      <c r="DH97" s="1023"/>
      <c r="DI97" s="1023"/>
      <c r="DJ97" s="1023"/>
      <c r="DK97" s="1024"/>
      <c r="DL97" s="1022"/>
      <c r="DM97" s="1023"/>
      <c r="DN97" s="1023"/>
      <c r="DO97" s="1023"/>
      <c r="DP97" s="1024"/>
      <c r="DQ97" s="1022"/>
      <c r="DR97" s="1023"/>
      <c r="DS97" s="1023"/>
      <c r="DT97" s="1023"/>
      <c r="DU97" s="1024"/>
      <c r="DV97" s="1011"/>
      <c r="DW97" s="1012"/>
      <c r="DX97" s="1012"/>
      <c r="DY97" s="1012"/>
      <c r="DZ97" s="1013"/>
      <c r="EA97" s="227"/>
    </row>
    <row r="98" spans="1:131" ht="26.25" hidden="1" customHeight="1">
      <c r="A98" s="242"/>
      <c r="B98" s="243"/>
      <c r="C98" s="243"/>
      <c r="D98" s="243"/>
      <c r="E98" s="243"/>
      <c r="F98" s="243"/>
      <c r="G98" s="243"/>
      <c r="H98" s="243"/>
      <c r="I98" s="243"/>
      <c r="J98" s="243"/>
      <c r="K98" s="243"/>
      <c r="L98" s="243"/>
      <c r="M98" s="243"/>
      <c r="N98" s="243"/>
      <c r="O98" s="243"/>
      <c r="P98" s="243"/>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5"/>
      <c r="BA98" s="245"/>
      <c r="BB98" s="245"/>
      <c r="BC98" s="245"/>
      <c r="BD98" s="245"/>
      <c r="BE98" s="238"/>
      <c r="BF98" s="238"/>
      <c r="BG98" s="238"/>
      <c r="BH98" s="238"/>
      <c r="BI98" s="238"/>
      <c r="BJ98" s="238"/>
      <c r="BK98" s="238"/>
      <c r="BL98" s="238"/>
      <c r="BM98" s="238"/>
      <c r="BN98" s="238"/>
      <c r="BO98" s="238"/>
      <c r="BP98" s="238"/>
      <c r="BQ98" s="235">
        <v>92</v>
      </c>
      <c r="BR98" s="240"/>
      <c r="BS98" s="1011"/>
      <c r="BT98" s="1012"/>
      <c r="BU98" s="1012"/>
      <c r="BV98" s="1012"/>
      <c r="BW98" s="1012"/>
      <c r="BX98" s="1012"/>
      <c r="BY98" s="1012"/>
      <c r="BZ98" s="1012"/>
      <c r="CA98" s="1012"/>
      <c r="CB98" s="1012"/>
      <c r="CC98" s="1012"/>
      <c r="CD98" s="1012"/>
      <c r="CE98" s="1012"/>
      <c r="CF98" s="1012"/>
      <c r="CG98" s="1021"/>
      <c r="CH98" s="1022"/>
      <c r="CI98" s="1023"/>
      <c r="CJ98" s="1023"/>
      <c r="CK98" s="1023"/>
      <c r="CL98" s="1024"/>
      <c r="CM98" s="1022"/>
      <c r="CN98" s="1023"/>
      <c r="CO98" s="1023"/>
      <c r="CP98" s="1023"/>
      <c r="CQ98" s="1024"/>
      <c r="CR98" s="1022"/>
      <c r="CS98" s="1023"/>
      <c r="CT98" s="1023"/>
      <c r="CU98" s="1023"/>
      <c r="CV98" s="1024"/>
      <c r="CW98" s="1022"/>
      <c r="CX98" s="1023"/>
      <c r="CY98" s="1023"/>
      <c r="CZ98" s="1023"/>
      <c r="DA98" s="1024"/>
      <c r="DB98" s="1022"/>
      <c r="DC98" s="1023"/>
      <c r="DD98" s="1023"/>
      <c r="DE98" s="1023"/>
      <c r="DF98" s="1024"/>
      <c r="DG98" s="1022"/>
      <c r="DH98" s="1023"/>
      <c r="DI98" s="1023"/>
      <c r="DJ98" s="1023"/>
      <c r="DK98" s="1024"/>
      <c r="DL98" s="1022"/>
      <c r="DM98" s="1023"/>
      <c r="DN98" s="1023"/>
      <c r="DO98" s="1023"/>
      <c r="DP98" s="1024"/>
      <c r="DQ98" s="1022"/>
      <c r="DR98" s="1023"/>
      <c r="DS98" s="1023"/>
      <c r="DT98" s="1023"/>
      <c r="DU98" s="1024"/>
      <c r="DV98" s="1011"/>
      <c r="DW98" s="1012"/>
      <c r="DX98" s="1012"/>
      <c r="DY98" s="1012"/>
      <c r="DZ98" s="1013"/>
      <c r="EA98" s="227"/>
    </row>
    <row r="99" spans="1:131" ht="26.25" hidden="1" customHeight="1">
      <c r="A99" s="242"/>
      <c r="B99" s="243"/>
      <c r="C99" s="243"/>
      <c r="D99" s="243"/>
      <c r="E99" s="243"/>
      <c r="F99" s="243"/>
      <c r="G99" s="243"/>
      <c r="H99" s="243"/>
      <c r="I99" s="243"/>
      <c r="J99" s="243"/>
      <c r="K99" s="243"/>
      <c r="L99" s="243"/>
      <c r="M99" s="243"/>
      <c r="N99" s="243"/>
      <c r="O99" s="243"/>
      <c r="P99" s="243"/>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5"/>
      <c r="BA99" s="245"/>
      <c r="BB99" s="245"/>
      <c r="BC99" s="245"/>
      <c r="BD99" s="245"/>
      <c r="BE99" s="238"/>
      <c r="BF99" s="238"/>
      <c r="BG99" s="238"/>
      <c r="BH99" s="238"/>
      <c r="BI99" s="238"/>
      <c r="BJ99" s="238"/>
      <c r="BK99" s="238"/>
      <c r="BL99" s="238"/>
      <c r="BM99" s="238"/>
      <c r="BN99" s="238"/>
      <c r="BO99" s="238"/>
      <c r="BP99" s="238"/>
      <c r="BQ99" s="235">
        <v>93</v>
      </c>
      <c r="BR99" s="240"/>
      <c r="BS99" s="1011"/>
      <c r="BT99" s="1012"/>
      <c r="BU99" s="1012"/>
      <c r="BV99" s="1012"/>
      <c r="BW99" s="1012"/>
      <c r="BX99" s="1012"/>
      <c r="BY99" s="1012"/>
      <c r="BZ99" s="1012"/>
      <c r="CA99" s="1012"/>
      <c r="CB99" s="1012"/>
      <c r="CC99" s="1012"/>
      <c r="CD99" s="1012"/>
      <c r="CE99" s="1012"/>
      <c r="CF99" s="1012"/>
      <c r="CG99" s="1021"/>
      <c r="CH99" s="1022"/>
      <c r="CI99" s="1023"/>
      <c r="CJ99" s="1023"/>
      <c r="CK99" s="1023"/>
      <c r="CL99" s="1024"/>
      <c r="CM99" s="1022"/>
      <c r="CN99" s="1023"/>
      <c r="CO99" s="1023"/>
      <c r="CP99" s="1023"/>
      <c r="CQ99" s="1024"/>
      <c r="CR99" s="1022"/>
      <c r="CS99" s="1023"/>
      <c r="CT99" s="1023"/>
      <c r="CU99" s="1023"/>
      <c r="CV99" s="1024"/>
      <c r="CW99" s="1022"/>
      <c r="CX99" s="1023"/>
      <c r="CY99" s="1023"/>
      <c r="CZ99" s="1023"/>
      <c r="DA99" s="1024"/>
      <c r="DB99" s="1022"/>
      <c r="DC99" s="1023"/>
      <c r="DD99" s="1023"/>
      <c r="DE99" s="1023"/>
      <c r="DF99" s="1024"/>
      <c r="DG99" s="1022"/>
      <c r="DH99" s="1023"/>
      <c r="DI99" s="1023"/>
      <c r="DJ99" s="1023"/>
      <c r="DK99" s="1024"/>
      <c r="DL99" s="1022"/>
      <c r="DM99" s="1023"/>
      <c r="DN99" s="1023"/>
      <c r="DO99" s="1023"/>
      <c r="DP99" s="1024"/>
      <c r="DQ99" s="1022"/>
      <c r="DR99" s="1023"/>
      <c r="DS99" s="1023"/>
      <c r="DT99" s="1023"/>
      <c r="DU99" s="1024"/>
      <c r="DV99" s="1011"/>
      <c r="DW99" s="1012"/>
      <c r="DX99" s="1012"/>
      <c r="DY99" s="1012"/>
      <c r="DZ99" s="1013"/>
      <c r="EA99" s="227"/>
    </row>
    <row r="100" spans="1:131" ht="26.25" hidden="1" customHeight="1">
      <c r="A100" s="242"/>
      <c r="B100" s="243"/>
      <c r="C100" s="243"/>
      <c r="D100" s="243"/>
      <c r="E100" s="243"/>
      <c r="F100" s="243"/>
      <c r="G100" s="243"/>
      <c r="H100" s="243"/>
      <c r="I100" s="243"/>
      <c r="J100" s="243"/>
      <c r="K100" s="243"/>
      <c r="L100" s="243"/>
      <c r="M100" s="243"/>
      <c r="N100" s="243"/>
      <c r="O100" s="243"/>
      <c r="P100" s="243"/>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5"/>
      <c r="BA100" s="245"/>
      <c r="BB100" s="245"/>
      <c r="BC100" s="245"/>
      <c r="BD100" s="245"/>
      <c r="BE100" s="238"/>
      <c r="BF100" s="238"/>
      <c r="BG100" s="238"/>
      <c r="BH100" s="238"/>
      <c r="BI100" s="238"/>
      <c r="BJ100" s="238"/>
      <c r="BK100" s="238"/>
      <c r="BL100" s="238"/>
      <c r="BM100" s="238"/>
      <c r="BN100" s="238"/>
      <c r="BO100" s="238"/>
      <c r="BP100" s="238"/>
      <c r="BQ100" s="235">
        <v>94</v>
      </c>
      <c r="BR100" s="240"/>
      <c r="BS100" s="1011"/>
      <c r="BT100" s="1012"/>
      <c r="BU100" s="1012"/>
      <c r="BV100" s="1012"/>
      <c r="BW100" s="1012"/>
      <c r="BX100" s="1012"/>
      <c r="BY100" s="1012"/>
      <c r="BZ100" s="1012"/>
      <c r="CA100" s="1012"/>
      <c r="CB100" s="1012"/>
      <c r="CC100" s="1012"/>
      <c r="CD100" s="1012"/>
      <c r="CE100" s="1012"/>
      <c r="CF100" s="1012"/>
      <c r="CG100" s="1021"/>
      <c r="CH100" s="1022"/>
      <c r="CI100" s="1023"/>
      <c r="CJ100" s="1023"/>
      <c r="CK100" s="1023"/>
      <c r="CL100" s="1024"/>
      <c r="CM100" s="1022"/>
      <c r="CN100" s="1023"/>
      <c r="CO100" s="1023"/>
      <c r="CP100" s="1023"/>
      <c r="CQ100" s="1024"/>
      <c r="CR100" s="1022"/>
      <c r="CS100" s="1023"/>
      <c r="CT100" s="1023"/>
      <c r="CU100" s="1023"/>
      <c r="CV100" s="1024"/>
      <c r="CW100" s="1022"/>
      <c r="CX100" s="1023"/>
      <c r="CY100" s="1023"/>
      <c r="CZ100" s="1023"/>
      <c r="DA100" s="1024"/>
      <c r="DB100" s="1022"/>
      <c r="DC100" s="1023"/>
      <c r="DD100" s="1023"/>
      <c r="DE100" s="1023"/>
      <c r="DF100" s="1024"/>
      <c r="DG100" s="1022"/>
      <c r="DH100" s="1023"/>
      <c r="DI100" s="1023"/>
      <c r="DJ100" s="1023"/>
      <c r="DK100" s="1024"/>
      <c r="DL100" s="1022"/>
      <c r="DM100" s="1023"/>
      <c r="DN100" s="1023"/>
      <c r="DO100" s="1023"/>
      <c r="DP100" s="1024"/>
      <c r="DQ100" s="1022"/>
      <c r="DR100" s="1023"/>
      <c r="DS100" s="1023"/>
      <c r="DT100" s="1023"/>
      <c r="DU100" s="1024"/>
      <c r="DV100" s="1011"/>
      <c r="DW100" s="1012"/>
      <c r="DX100" s="1012"/>
      <c r="DY100" s="1012"/>
      <c r="DZ100" s="1013"/>
      <c r="EA100" s="227"/>
    </row>
    <row r="101" spans="1:131" ht="26.25" hidden="1" customHeight="1">
      <c r="A101" s="242"/>
      <c r="B101" s="243"/>
      <c r="C101" s="243"/>
      <c r="D101" s="243"/>
      <c r="E101" s="243"/>
      <c r="F101" s="243"/>
      <c r="G101" s="243"/>
      <c r="H101" s="243"/>
      <c r="I101" s="243"/>
      <c r="J101" s="243"/>
      <c r="K101" s="243"/>
      <c r="L101" s="243"/>
      <c r="M101" s="243"/>
      <c r="N101" s="243"/>
      <c r="O101" s="243"/>
      <c r="P101" s="243"/>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5"/>
      <c r="BA101" s="245"/>
      <c r="BB101" s="245"/>
      <c r="BC101" s="245"/>
      <c r="BD101" s="245"/>
      <c r="BE101" s="238"/>
      <c r="BF101" s="238"/>
      <c r="BG101" s="238"/>
      <c r="BH101" s="238"/>
      <c r="BI101" s="238"/>
      <c r="BJ101" s="238"/>
      <c r="BK101" s="238"/>
      <c r="BL101" s="238"/>
      <c r="BM101" s="238"/>
      <c r="BN101" s="238"/>
      <c r="BO101" s="238"/>
      <c r="BP101" s="238"/>
      <c r="BQ101" s="235">
        <v>95</v>
      </c>
      <c r="BR101" s="240"/>
      <c r="BS101" s="1011"/>
      <c r="BT101" s="1012"/>
      <c r="BU101" s="1012"/>
      <c r="BV101" s="1012"/>
      <c r="BW101" s="1012"/>
      <c r="BX101" s="1012"/>
      <c r="BY101" s="1012"/>
      <c r="BZ101" s="1012"/>
      <c r="CA101" s="1012"/>
      <c r="CB101" s="1012"/>
      <c r="CC101" s="1012"/>
      <c r="CD101" s="1012"/>
      <c r="CE101" s="1012"/>
      <c r="CF101" s="1012"/>
      <c r="CG101" s="1021"/>
      <c r="CH101" s="1022"/>
      <c r="CI101" s="1023"/>
      <c r="CJ101" s="1023"/>
      <c r="CK101" s="1023"/>
      <c r="CL101" s="1024"/>
      <c r="CM101" s="1022"/>
      <c r="CN101" s="1023"/>
      <c r="CO101" s="1023"/>
      <c r="CP101" s="1023"/>
      <c r="CQ101" s="1024"/>
      <c r="CR101" s="1022"/>
      <c r="CS101" s="1023"/>
      <c r="CT101" s="1023"/>
      <c r="CU101" s="1023"/>
      <c r="CV101" s="1024"/>
      <c r="CW101" s="1022"/>
      <c r="CX101" s="1023"/>
      <c r="CY101" s="1023"/>
      <c r="CZ101" s="1023"/>
      <c r="DA101" s="1024"/>
      <c r="DB101" s="1022"/>
      <c r="DC101" s="1023"/>
      <c r="DD101" s="1023"/>
      <c r="DE101" s="1023"/>
      <c r="DF101" s="1024"/>
      <c r="DG101" s="1022"/>
      <c r="DH101" s="1023"/>
      <c r="DI101" s="1023"/>
      <c r="DJ101" s="1023"/>
      <c r="DK101" s="1024"/>
      <c r="DL101" s="1022"/>
      <c r="DM101" s="1023"/>
      <c r="DN101" s="1023"/>
      <c r="DO101" s="1023"/>
      <c r="DP101" s="1024"/>
      <c r="DQ101" s="1022"/>
      <c r="DR101" s="1023"/>
      <c r="DS101" s="1023"/>
      <c r="DT101" s="1023"/>
      <c r="DU101" s="1024"/>
      <c r="DV101" s="1011"/>
      <c r="DW101" s="1012"/>
      <c r="DX101" s="1012"/>
      <c r="DY101" s="1012"/>
      <c r="DZ101" s="1013"/>
      <c r="EA101" s="227"/>
    </row>
    <row r="102" spans="1:131" ht="26.25" customHeight="1" thickBot="1">
      <c r="A102" s="242"/>
      <c r="B102" s="243"/>
      <c r="C102" s="243"/>
      <c r="D102" s="243"/>
      <c r="E102" s="243"/>
      <c r="F102" s="243"/>
      <c r="G102" s="243"/>
      <c r="H102" s="243"/>
      <c r="I102" s="243"/>
      <c r="J102" s="243"/>
      <c r="K102" s="243"/>
      <c r="L102" s="243"/>
      <c r="M102" s="243"/>
      <c r="N102" s="243"/>
      <c r="O102" s="243"/>
      <c r="P102" s="243"/>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5"/>
      <c r="BA102" s="245"/>
      <c r="BB102" s="245"/>
      <c r="BC102" s="245"/>
      <c r="BD102" s="245"/>
      <c r="BE102" s="238"/>
      <c r="BF102" s="238"/>
      <c r="BG102" s="238"/>
      <c r="BH102" s="238"/>
      <c r="BI102" s="238"/>
      <c r="BJ102" s="238"/>
      <c r="BK102" s="238"/>
      <c r="BL102" s="238"/>
      <c r="BM102" s="238"/>
      <c r="BN102" s="238"/>
      <c r="BO102" s="238"/>
      <c r="BP102" s="238"/>
      <c r="BQ102" s="237" t="s">
        <v>381</v>
      </c>
      <c r="BR102" s="1003" t="s">
        <v>412</v>
      </c>
      <c r="BS102" s="1004"/>
      <c r="BT102" s="1004"/>
      <c r="BU102" s="1004"/>
      <c r="BV102" s="1004"/>
      <c r="BW102" s="1004"/>
      <c r="BX102" s="1004"/>
      <c r="BY102" s="1004"/>
      <c r="BZ102" s="1004"/>
      <c r="CA102" s="1004"/>
      <c r="CB102" s="1004"/>
      <c r="CC102" s="1004"/>
      <c r="CD102" s="1004"/>
      <c r="CE102" s="1004"/>
      <c r="CF102" s="1004"/>
      <c r="CG102" s="1014"/>
      <c r="CH102" s="1015"/>
      <c r="CI102" s="1016"/>
      <c r="CJ102" s="1016"/>
      <c r="CK102" s="1016"/>
      <c r="CL102" s="1017"/>
      <c r="CM102" s="1015"/>
      <c r="CN102" s="1016"/>
      <c r="CO102" s="1016"/>
      <c r="CP102" s="1016"/>
      <c r="CQ102" s="1017"/>
      <c r="CR102" s="1018">
        <v>210</v>
      </c>
      <c r="CS102" s="1019"/>
      <c r="CT102" s="1019"/>
      <c r="CU102" s="1019"/>
      <c r="CV102" s="1020"/>
      <c r="CW102" s="1018"/>
      <c r="CX102" s="1019"/>
      <c r="CY102" s="1019"/>
      <c r="CZ102" s="1019"/>
      <c r="DA102" s="1020"/>
      <c r="DB102" s="1018"/>
      <c r="DC102" s="1019"/>
      <c r="DD102" s="1019"/>
      <c r="DE102" s="1019"/>
      <c r="DF102" s="1020"/>
      <c r="DG102" s="1018"/>
      <c r="DH102" s="1019"/>
      <c r="DI102" s="1019"/>
      <c r="DJ102" s="1019"/>
      <c r="DK102" s="1020"/>
      <c r="DL102" s="1018"/>
      <c r="DM102" s="1019"/>
      <c r="DN102" s="1019"/>
      <c r="DO102" s="1019"/>
      <c r="DP102" s="1020"/>
      <c r="DQ102" s="1018"/>
      <c r="DR102" s="1019"/>
      <c r="DS102" s="1019"/>
      <c r="DT102" s="1019"/>
      <c r="DU102" s="1020"/>
      <c r="DV102" s="1003"/>
      <c r="DW102" s="1004"/>
      <c r="DX102" s="1004"/>
      <c r="DY102" s="1004"/>
      <c r="DZ102" s="1005"/>
      <c r="EA102" s="227"/>
    </row>
    <row r="103" spans="1:131" ht="26.25" customHeight="1">
      <c r="A103" s="242"/>
      <c r="B103" s="243"/>
      <c r="C103" s="243"/>
      <c r="D103" s="243"/>
      <c r="E103" s="243"/>
      <c r="F103" s="243"/>
      <c r="G103" s="243"/>
      <c r="H103" s="243"/>
      <c r="I103" s="243"/>
      <c r="J103" s="243"/>
      <c r="K103" s="243"/>
      <c r="L103" s="243"/>
      <c r="M103" s="243"/>
      <c r="N103" s="243"/>
      <c r="O103" s="243"/>
      <c r="P103" s="243"/>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5"/>
      <c r="BA103" s="245"/>
      <c r="BB103" s="245"/>
      <c r="BC103" s="245"/>
      <c r="BD103" s="245"/>
      <c r="BE103" s="238"/>
      <c r="BF103" s="238"/>
      <c r="BG103" s="238"/>
      <c r="BH103" s="238"/>
      <c r="BI103" s="238"/>
      <c r="BJ103" s="238"/>
      <c r="BK103" s="238"/>
      <c r="BL103" s="238"/>
      <c r="BM103" s="238"/>
      <c r="BN103" s="238"/>
      <c r="BO103" s="238"/>
      <c r="BP103" s="238"/>
      <c r="BQ103" s="1006" t="s">
        <v>413</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27"/>
    </row>
    <row r="104" spans="1:131" ht="26.25" customHeight="1">
      <c r="A104" s="242"/>
      <c r="B104" s="243"/>
      <c r="C104" s="243"/>
      <c r="D104" s="243"/>
      <c r="E104" s="243"/>
      <c r="F104" s="243"/>
      <c r="G104" s="243"/>
      <c r="H104" s="243"/>
      <c r="I104" s="243"/>
      <c r="J104" s="243"/>
      <c r="K104" s="243"/>
      <c r="L104" s="243"/>
      <c r="M104" s="243"/>
      <c r="N104" s="243"/>
      <c r="O104" s="243"/>
      <c r="P104" s="243"/>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5"/>
      <c r="BA104" s="245"/>
      <c r="BB104" s="245"/>
      <c r="BC104" s="245"/>
      <c r="BD104" s="245"/>
      <c r="BE104" s="238"/>
      <c r="BF104" s="238"/>
      <c r="BG104" s="238"/>
      <c r="BH104" s="238"/>
      <c r="BI104" s="238"/>
      <c r="BJ104" s="238"/>
      <c r="BK104" s="238"/>
      <c r="BL104" s="238"/>
      <c r="BM104" s="238"/>
      <c r="BN104" s="238"/>
      <c r="BO104" s="238"/>
      <c r="BP104" s="238"/>
      <c r="BQ104" s="1007" t="s">
        <v>414</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27"/>
    </row>
    <row r="105" spans="1:131" ht="11.25" customHeight="1">
      <c r="A105" s="238"/>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c r="DY105" s="227"/>
      <c r="DZ105" s="227"/>
      <c r="EA105" s="227"/>
    </row>
    <row r="106" spans="1:131" ht="11.25" customHeight="1">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7"/>
      <c r="DD106" s="227"/>
      <c r="DE106" s="227"/>
      <c r="DF106" s="227"/>
      <c r="DG106" s="227"/>
      <c r="DH106" s="227"/>
      <c r="DI106" s="227"/>
      <c r="DJ106" s="227"/>
      <c r="DK106" s="227"/>
      <c r="DL106" s="227"/>
      <c r="DM106" s="227"/>
      <c r="DN106" s="227"/>
      <c r="DO106" s="227"/>
      <c r="DP106" s="227"/>
      <c r="DQ106" s="227"/>
      <c r="DR106" s="227"/>
      <c r="DS106" s="227"/>
      <c r="DT106" s="227"/>
      <c r="DU106" s="227"/>
      <c r="DV106" s="227"/>
      <c r="DW106" s="227"/>
      <c r="DX106" s="227"/>
      <c r="DY106" s="227"/>
      <c r="DZ106" s="227"/>
      <c r="EA106" s="227"/>
    </row>
    <row r="107" spans="1:131" s="227" customFormat="1" ht="26.25" customHeight="1" thickBot="1">
      <c r="A107" s="246" t="s">
        <v>415</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416</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27" customFormat="1" ht="26.25" customHeight="1">
      <c r="A108" s="1008" t="s">
        <v>417</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418</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27" customFormat="1" ht="26.25" customHeight="1">
      <c r="A109" s="961" t="s">
        <v>419</v>
      </c>
      <c r="B109" s="962"/>
      <c r="C109" s="962"/>
      <c r="D109" s="962"/>
      <c r="E109" s="962"/>
      <c r="F109" s="962"/>
      <c r="G109" s="962"/>
      <c r="H109" s="962"/>
      <c r="I109" s="962"/>
      <c r="J109" s="962"/>
      <c r="K109" s="962"/>
      <c r="L109" s="962"/>
      <c r="M109" s="962"/>
      <c r="N109" s="962"/>
      <c r="O109" s="962"/>
      <c r="P109" s="962"/>
      <c r="Q109" s="962"/>
      <c r="R109" s="962"/>
      <c r="S109" s="962"/>
      <c r="T109" s="962"/>
      <c r="U109" s="962"/>
      <c r="V109" s="962"/>
      <c r="W109" s="962"/>
      <c r="X109" s="962"/>
      <c r="Y109" s="962"/>
      <c r="Z109" s="963"/>
      <c r="AA109" s="964" t="s">
        <v>420</v>
      </c>
      <c r="AB109" s="962"/>
      <c r="AC109" s="962"/>
      <c r="AD109" s="962"/>
      <c r="AE109" s="963"/>
      <c r="AF109" s="964" t="s">
        <v>421</v>
      </c>
      <c r="AG109" s="962"/>
      <c r="AH109" s="962"/>
      <c r="AI109" s="962"/>
      <c r="AJ109" s="963"/>
      <c r="AK109" s="964" t="s">
        <v>301</v>
      </c>
      <c r="AL109" s="962"/>
      <c r="AM109" s="962"/>
      <c r="AN109" s="962"/>
      <c r="AO109" s="963"/>
      <c r="AP109" s="964" t="s">
        <v>422</v>
      </c>
      <c r="AQ109" s="962"/>
      <c r="AR109" s="962"/>
      <c r="AS109" s="962"/>
      <c r="AT109" s="995"/>
      <c r="AU109" s="961" t="s">
        <v>419</v>
      </c>
      <c r="AV109" s="962"/>
      <c r="AW109" s="962"/>
      <c r="AX109" s="962"/>
      <c r="AY109" s="962"/>
      <c r="AZ109" s="962"/>
      <c r="BA109" s="962"/>
      <c r="BB109" s="962"/>
      <c r="BC109" s="962"/>
      <c r="BD109" s="962"/>
      <c r="BE109" s="962"/>
      <c r="BF109" s="962"/>
      <c r="BG109" s="962"/>
      <c r="BH109" s="962"/>
      <c r="BI109" s="962"/>
      <c r="BJ109" s="962"/>
      <c r="BK109" s="962"/>
      <c r="BL109" s="962"/>
      <c r="BM109" s="962"/>
      <c r="BN109" s="962"/>
      <c r="BO109" s="962"/>
      <c r="BP109" s="963"/>
      <c r="BQ109" s="964" t="s">
        <v>420</v>
      </c>
      <c r="BR109" s="962"/>
      <c r="BS109" s="962"/>
      <c r="BT109" s="962"/>
      <c r="BU109" s="963"/>
      <c r="BV109" s="964" t="s">
        <v>421</v>
      </c>
      <c r="BW109" s="962"/>
      <c r="BX109" s="962"/>
      <c r="BY109" s="962"/>
      <c r="BZ109" s="963"/>
      <c r="CA109" s="964" t="s">
        <v>301</v>
      </c>
      <c r="CB109" s="962"/>
      <c r="CC109" s="962"/>
      <c r="CD109" s="962"/>
      <c r="CE109" s="963"/>
      <c r="CF109" s="1002" t="s">
        <v>422</v>
      </c>
      <c r="CG109" s="1002"/>
      <c r="CH109" s="1002"/>
      <c r="CI109" s="1002"/>
      <c r="CJ109" s="1002"/>
      <c r="CK109" s="964" t="s">
        <v>423</v>
      </c>
      <c r="CL109" s="962"/>
      <c r="CM109" s="962"/>
      <c r="CN109" s="962"/>
      <c r="CO109" s="962"/>
      <c r="CP109" s="962"/>
      <c r="CQ109" s="962"/>
      <c r="CR109" s="962"/>
      <c r="CS109" s="962"/>
      <c r="CT109" s="962"/>
      <c r="CU109" s="962"/>
      <c r="CV109" s="962"/>
      <c r="CW109" s="962"/>
      <c r="CX109" s="962"/>
      <c r="CY109" s="962"/>
      <c r="CZ109" s="962"/>
      <c r="DA109" s="962"/>
      <c r="DB109" s="962"/>
      <c r="DC109" s="962"/>
      <c r="DD109" s="962"/>
      <c r="DE109" s="962"/>
      <c r="DF109" s="963"/>
      <c r="DG109" s="964" t="s">
        <v>420</v>
      </c>
      <c r="DH109" s="962"/>
      <c r="DI109" s="962"/>
      <c r="DJ109" s="962"/>
      <c r="DK109" s="963"/>
      <c r="DL109" s="964" t="s">
        <v>421</v>
      </c>
      <c r="DM109" s="962"/>
      <c r="DN109" s="962"/>
      <c r="DO109" s="962"/>
      <c r="DP109" s="963"/>
      <c r="DQ109" s="964" t="s">
        <v>301</v>
      </c>
      <c r="DR109" s="962"/>
      <c r="DS109" s="962"/>
      <c r="DT109" s="962"/>
      <c r="DU109" s="963"/>
      <c r="DV109" s="964" t="s">
        <v>422</v>
      </c>
      <c r="DW109" s="962"/>
      <c r="DX109" s="962"/>
      <c r="DY109" s="962"/>
      <c r="DZ109" s="995"/>
    </row>
    <row r="110" spans="1:131" s="227" customFormat="1" ht="26.25" customHeight="1">
      <c r="A110" s="873" t="s">
        <v>424</v>
      </c>
      <c r="B110" s="874"/>
      <c r="C110" s="874"/>
      <c r="D110" s="874"/>
      <c r="E110" s="874"/>
      <c r="F110" s="874"/>
      <c r="G110" s="874"/>
      <c r="H110" s="874"/>
      <c r="I110" s="874"/>
      <c r="J110" s="874"/>
      <c r="K110" s="874"/>
      <c r="L110" s="874"/>
      <c r="M110" s="874"/>
      <c r="N110" s="874"/>
      <c r="O110" s="874"/>
      <c r="P110" s="874"/>
      <c r="Q110" s="874"/>
      <c r="R110" s="874"/>
      <c r="S110" s="874"/>
      <c r="T110" s="874"/>
      <c r="U110" s="874"/>
      <c r="V110" s="874"/>
      <c r="W110" s="874"/>
      <c r="X110" s="874"/>
      <c r="Y110" s="874"/>
      <c r="Z110" s="875"/>
      <c r="AA110" s="954">
        <v>675481</v>
      </c>
      <c r="AB110" s="955"/>
      <c r="AC110" s="955"/>
      <c r="AD110" s="955"/>
      <c r="AE110" s="956"/>
      <c r="AF110" s="957">
        <v>724781</v>
      </c>
      <c r="AG110" s="955"/>
      <c r="AH110" s="955"/>
      <c r="AI110" s="955"/>
      <c r="AJ110" s="956"/>
      <c r="AK110" s="957">
        <v>770553</v>
      </c>
      <c r="AL110" s="955"/>
      <c r="AM110" s="955"/>
      <c r="AN110" s="955"/>
      <c r="AO110" s="956"/>
      <c r="AP110" s="958">
        <v>12.6</v>
      </c>
      <c r="AQ110" s="959"/>
      <c r="AR110" s="959"/>
      <c r="AS110" s="959"/>
      <c r="AT110" s="960"/>
      <c r="AU110" s="996" t="s">
        <v>73</v>
      </c>
      <c r="AV110" s="997"/>
      <c r="AW110" s="997"/>
      <c r="AX110" s="997"/>
      <c r="AY110" s="997"/>
      <c r="AZ110" s="926" t="s">
        <v>425</v>
      </c>
      <c r="BA110" s="874"/>
      <c r="BB110" s="874"/>
      <c r="BC110" s="874"/>
      <c r="BD110" s="874"/>
      <c r="BE110" s="874"/>
      <c r="BF110" s="874"/>
      <c r="BG110" s="874"/>
      <c r="BH110" s="874"/>
      <c r="BI110" s="874"/>
      <c r="BJ110" s="874"/>
      <c r="BK110" s="874"/>
      <c r="BL110" s="874"/>
      <c r="BM110" s="874"/>
      <c r="BN110" s="874"/>
      <c r="BO110" s="874"/>
      <c r="BP110" s="875"/>
      <c r="BQ110" s="927">
        <v>8260204</v>
      </c>
      <c r="BR110" s="908"/>
      <c r="BS110" s="908"/>
      <c r="BT110" s="908"/>
      <c r="BU110" s="908"/>
      <c r="BV110" s="908">
        <v>8306135</v>
      </c>
      <c r="BW110" s="908"/>
      <c r="BX110" s="908"/>
      <c r="BY110" s="908"/>
      <c r="BZ110" s="908"/>
      <c r="CA110" s="908">
        <v>8291328</v>
      </c>
      <c r="CB110" s="908"/>
      <c r="CC110" s="908"/>
      <c r="CD110" s="908"/>
      <c r="CE110" s="908"/>
      <c r="CF110" s="932">
        <v>135.1</v>
      </c>
      <c r="CG110" s="933"/>
      <c r="CH110" s="933"/>
      <c r="CI110" s="933"/>
      <c r="CJ110" s="933"/>
      <c r="CK110" s="992" t="s">
        <v>426</v>
      </c>
      <c r="CL110" s="885"/>
      <c r="CM110" s="926" t="s">
        <v>427</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927" t="s">
        <v>383</v>
      </c>
      <c r="DH110" s="908"/>
      <c r="DI110" s="908"/>
      <c r="DJ110" s="908"/>
      <c r="DK110" s="908"/>
      <c r="DL110" s="908" t="s">
        <v>428</v>
      </c>
      <c r="DM110" s="908"/>
      <c r="DN110" s="908"/>
      <c r="DO110" s="908"/>
      <c r="DP110" s="908"/>
      <c r="DQ110" s="908" t="s">
        <v>383</v>
      </c>
      <c r="DR110" s="908"/>
      <c r="DS110" s="908"/>
      <c r="DT110" s="908"/>
      <c r="DU110" s="908"/>
      <c r="DV110" s="909" t="s">
        <v>428</v>
      </c>
      <c r="DW110" s="909"/>
      <c r="DX110" s="909"/>
      <c r="DY110" s="909"/>
      <c r="DZ110" s="910"/>
    </row>
    <row r="111" spans="1:131" s="227" customFormat="1" ht="26.25" customHeight="1">
      <c r="A111" s="840" t="s">
        <v>429</v>
      </c>
      <c r="B111" s="841"/>
      <c r="C111" s="841"/>
      <c r="D111" s="841"/>
      <c r="E111" s="841"/>
      <c r="F111" s="841"/>
      <c r="G111" s="841"/>
      <c r="H111" s="841"/>
      <c r="I111" s="841"/>
      <c r="J111" s="841"/>
      <c r="K111" s="841"/>
      <c r="L111" s="841"/>
      <c r="M111" s="841"/>
      <c r="N111" s="841"/>
      <c r="O111" s="841"/>
      <c r="P111" s="841"/>
      <c r="Q111" s="841"/>
      <c r="R111" s="841"/>
      <c r="S111" s="841"/>
      <c r="T111" s="841"/>
      <c r="U111" s="841"/>
      <c r="V111" s="841"/>
      <c r="W111" s="841"/>
      <c r="X111" s="841"/>
      <c r="Y111" s="841"/>
      <c r="Z111" s="991"/>
      <c r="AA111" s="984" t="s">
        <v>430</v>
      </c>
      <c r="AB111" s="985"/>
      <c r="AC111" s="985"/>
      <c r="AD111" s="985"/>
      <c r="AE111" s="986"/>
      <c r="AF111" s="987" t="s">
        <v>431</v>
      </c>
      <c r="AG111" s="985"/>
      <c r="AH111" s="985"/>
      <c r="AI111" s="985"/>
      <c r="AJ111" s="986"/>
      <c r="AK111" s="987" t="s">
        <v>431</v>
      </c>
      <c r="AL111" s="985"/>
      <c r="AM111" s="985"/>
      <c r="AN111" s="985"/>
      <c r="AO111" s="986"/>
      <c r="AP111" s="988" t="s">
        <v>432</v>
      </c>
      <c r="AQ111" s="989"/>
      <c r="AR111" s="989"/>
      <c r="AS111" s="989"/>
      <c r="AT111" s="990"/>
      <c r="AU111" s="998"/>
      <c r="AV111" s="999"/>
      <c r="AW111" s="999"/>
      <c r="AX111" s="999"/>
      <c r="AY111" s="999"/>
      <c r="AZ111" s="881" t="s">
        <v>433</v>
      </c>
      <c r="BA111" s="818"/>
      <c r="BB111" s="818"/>
      <c r="BC111" s="818"/>
      <c r="BD111" s="818"/>
      <c r="BE111" s="818"/>
      <c r="BF111" s="818"/>
      <c r="BG111" s="818"/>
      <c r="BH111" s="818"/>
      <c r="BI111" s="818"/>
      <c r="BJ111" s="818"/>
      <c r="BK111" s="818"/>
      <c r="BL111" s="818"/>
      <c r="BM111" s="818"/>
      <c r="BN111" s="818"/>
      <c r="BO111" s="818"/>
      <c r="BP111" s="819"/>
      <c r="BQ111" s="882" t="s">
        <v>434</v>
      </c>
      <c r="BR111" s="883"/>
      <c r="BS111" s="883"/>
      <c r="BT111" s="883"/>
      <c r="BU111" s="883"/>
      <c r="BV111" s="883" t="s">
        <v>383</v>
      </c>
      <c r="BW111" s="883"/>
      <c r="BX111" s="883"/>
      <c r="BY111" s="883"/>
      <c r="BZ111" s="883"/>
      <c r="CA111" s="883" t="s">
        <v>431</v>
      </c>
      <c r="CB111" s="883"/>
      <c r="CC111" s="883"/>
      <c r="CD111" s="883"/>
      <c r="CE111" s="883"/>
      <c r="CF111" s="941" t="s">
        <v>431</v>
      </c>
      <c r="CG111" s="942"/>
      <c r="CH111" s="942"/>
      <c r="CI111" s="942"/>
      <c r="CJ111" s="942"/>
      <c r="CK111" s="993"/>
      <c r="CL111" s="887"/>
      <c r="CM111" s="881" t="s">
        <v>435</v>
      </c>
      <c r="CN111" s="818"/>
      <c r="CO111" s="818"/>
      <c r="CP111" s="818"/>
      <c r="CQ111" s="818"/>
      <c r="CR111" s="818"/>
      <c r="CS111" s="818"/>
      <c r="CT111" s="818"/>
      <c r="CU111" s="818"/>
      <c r="CV111" s="818"/>
      <c r="CW111" s="818"/>
      <c r="CX111" s="818"/>
      <c r="CY111" s="818"/>
      <c r="CZ111" s="818"/>
      <c r="DA111" s="818"/>
      <c r="DB111" s="818"/>
      <c r="DC111" s="818"/>
      <c r="DD111" s="818"/>
      <c r="DE111" s="818"/>
      <c r="DF111" s="819"/>
      <c r="DG111" s="882" t="s">
        <v>430</v>
      </c>
      <c r="DH111" s="883"/>
      <c r="DI111" s="883"/>
      <c r="DJ111" s="883"/>
      <c r="DK111" s="883"/>
      <c r="DL111" s="883" t="s">
        <v>434</v>
      </c>
      <c r="DM111" s="883"/>
      <c r="DN111" s="883"/>
      <c r="DO111" s="883"/>
      <c r="DP111" s="883"/>
      <c r="DQ111" s="883" t="s">
        <v>432</v>
      </c>
      <c r="DR111" s="883"/>
      <c r="DS111" s="883"/>
      <c r="DT111" s="883"/>
      <c r="DU111" s="883"/>
      <c r="DV111" s="860" t="s">
        <v>432</v>
      </c>
      <c r="DW111" s="860"/>
      <c r="DX111" s="860"/>
      <c r="DY111" s="860"/>
      <c r="DZ111" s="861"/>
    </row>
    <row r="112" spans="1:131" s="227" customFormat="1" ht="26.25" customHeight="1">
      <c r="A112" s="978" t="s">
        <v>436</v>
      </c>
      <c r="B112" s="979"/>
      <c r="C112" s="818" t="s">
        <v>437</v>
      </c>
      <c r="D112" s="818"/>
      <c r="E112" s="818"/>
      <c r="F112" s="818"/>
      <c r="G112" s="818"/>
      <c r="H112" s="818"/>
      <c r="I112" s="818"/>
      <c r="J112" s="818"/>
      <c r="K112" s="818"/>
      <c r="L112" s="818"/>
      <c r="M112" s="818"/>
      <c r="N112" s="818"/>
      <c r="O112" s="818"/>
      <c r="P112" s="818"/>
      <c r="Q112" s="818"/>
      <c r="R112" s="818"/>
      <c r="S112" s="818"/>
      <c r="T112" s="818"/>
      <c r="U112" s="818"/>
      <c r="V112" s="818"/>
      <c r="W112" s="818"/>
      <c r="X112" s="818"/>
      <c r="Y112" s="818"/>
      <c r="Z112" s="819"/>
      <c r="AA112" s="845" t="s">
        <v>434</v>
      </c>
      <c r="AB112" s="846"/>
      <c r="AC112" s="846"/>
      <c r="AD112" s="846"/>
      <c r="AE112" s="847"/>
      <c r="AF112" s="848" t="s">
        <v>434</v>
      </c>
      <c r="AG112" s="846"/>
      <c r="AH112" s="846"/>
      <c r="AI112" s="846"/>
      <c r="AJ112" s="847"/>
      <c r="AK112" s="848" t="s">
        <v>401</v>
      </c>
      <c r="AL112" s="846"/>
      <c r="AM112" s="846"/>
      <c r="AN112" s="846"/>
      <c r="AO112" s="847"/>
      <c r="AP112" s="890" t="s">
        <v>434</v>
      </c>
      <c r="AQ112" s="891"/>
      <c r="AR112" s="891"/>
      <c r="AS112" s="891"/>
      <c r="AT112" s="892"/>
      <c r="AU112" s="998"/>
      <c r="AV112" s="999"/>
      <c r="AW112" s="999"/>
      <c r="AX112" s="999"/>
      <c r="AY112" s="999"/>
      <c r="AZ112" s="881" t="s">
        <v>438</v>
      </c>
      <c r="BA112" s="818"/>
      <c r="BB112" s="818"/>
      <c r="BC112" s="818"/>
      <c r="BD112" s="818"/>
      <c r="BE112" s="818"/>
      <c r="BF112" s="818"/>
      <c r="BG112" s="818"/>
      <c r="BH112" s="818"/>
      <c r="BI112" s="818"/>
      <c r="BJ112" s="818"/>
      <c r="BK112" s="818"/>
      <c r="BL112" s="818"/>
      <c r="BM112" s="818"/>
      <c r="BN112" s="818"/>
      <c r="BO112" s="818"/>
      <c r="BP112" s="819"/>
      <c r="BQ112" s="882">
        <v>2818474</v>
      </c>
      <c r="BR112" s="883"/>
      <c r="BS112" s="883"/>
      <c r="BT112" s="883"/>
      <c r="BU112" s="883"/>
      <c r="BV112" s="883">
        <v>2577291</v>
      </c>
      <c r="BW112" s="883"/>
      <c r="BX112" s="883"/>
      <c r="BY112" s="883"/>
      <c r="BZ112" s="883"/>
      <c r="CA112" s="883">
        <v>2121727</v>
      </c>
      <c r="CB112" s="883"/>
      <c r="CC112" s="883"/>
      <c r="CD112" s="883"/>
      <c r="CE112" s="883"/>
      <c r="CF112" s="941">
        <v>34.6</v>
      </c>
      <c r="CG112" s="942"/>
      <c r="CH112" s="942"/>
      <c r="CI112" s="942"/>
      <c r="CJ112" s="942"/>
      <c r="CK112" s="993"/>
      <c r="CL112" s="887"/>
      <c r="CM112" s="881" t="s">
        <v>439</v>
      </c>
      <c r="CN112" s="818"/>
      <c r="CO112" s="818"/>
      <c r="CP112" s="818"/>
      <c r="CQ112" s="818"/>
      <c r="CR112" s="818"/>
      <c r="CS112" s="818"/>
      <c r="CT112" s="818"/>
      <c r="CU112" s="818"/>
      <c r="CV112" s="818"/>
      <c r="CW112" s="818"/>
      <c r="CX112" s="818"/>
      <c r="CY112" s="818"/>
      <c r="CZ112" s="818"/>
      <c r="DA112" s="818"/>
      <c r="DB112" s="818"/>
      <c r="DC112" s="818"/>
      <c r="DD112" s="818"/>
      <c r="DE112" s="818"/>
      <c r="DF112" s="819"/>
      <c r="DG112" s="882" t="s">
        <v>383</v>
      </c>
      <c r="DH112" s="883"/>
      <c r="DI112" s="883"/>
      <c r="DJ112" s="883"/>
      <c r="DK112" s="883"/>
      <c r="DL112" s="883" t="s">
        <v>383</v>
      </c>
      <c r="DM112" s="883"/>
      <c r="DN112" s="883"/>
      <c r="DO112" s="883"/>
      <c r="DP112" s="883"/>
      <c r="DQ112" s="883" t="s">
        <v>434</v>
      </c>
      <c r="DR112" s="883"/>
      <c r="DS112" s="883"/>
      <c r="DT112" s="883"/>
      <c r="DU112" s="883"/>
      <c r="DV112" s="860" t="s">
        <v>383</v>
      </c>
      <c r="DW112" s="860"/>
      <c r="DX112" s="860"/>
      <c r="DY112" s="860"/>
      <c r="DZ112" s="861"/>
    </row>
    <row r="113" spans="1:130" s="227" customFormat="1" ht="26.25" customHeight="1">
      <c r="A113" s="980"/>
      <c r="B113" s="981"/>
      <c r="C113" s="818" t="s">
        <v>440</v>
      </c>
      <c r="D113" s="818"/>
      <c r="E113" s="818"/>
      <c r="F113" s="818"/>
      <c r="G113" s="818"/>
      <c r="H113" s="818"/>
      <c r="I113" s="818"/>
      <c r="J113" s="818"/>
      <c r="K113" s="818"/>
      <c r="L113" s="818"/>
      <c r="M113" s="818"/>
      <c r="N113" s="818"/>
      <c r="O113" s="818"/>
      <c r="P113" s="818"/>
      <c r="Q113" s="818"/>
      <c r="R113" s="818"/>
      <c r="S113" s="818"/>
      <c r="T113" s="818"/>
      <c r="U113" s="818"/>
      <c r="V113" s="818"/>
      <c r="W113" s="818"/>
      <c r="X113" s="818"/>
      <c r="Y113" s="818"/>
      <c r="Z113" s="819"/>
      <c r="AA113" s="984">
        <v>253859</v>
      </c>
      <c r="AB113" s="985"/>
      <c r="AC113" s="985"/>
      <c r="AD113" s="985"/>
      <c r="AE113" s="986"/>
      <c r="AF113" s="987">
        <v>189764</v>
      </c>
      <c r="AG113" s="985"/>
      <c r="AH113" s="985"/>
      <c r="AI113" s="985"/>
      <c r="AJ113" s="986"/>
      <c r="AK113" s="987">
        <v>135955</v>
      </c>
      <c r="AL113" s="985"/>
      <c r="AM113" s="985"/>
      <c r="AN113" s="985"/>
      <c r="AO113" s="986"/>
      <c r="AP113" s="988">
        <v>2.2000000000000002</v>
      </c>
      <c r="AQ113" s="989"/>
      <c r="AR113" s="989"/>
      <c r="AS113" s="989"/>
      <c r="AT113" s="990"/>
      <c r="AU113" s="998"/>
      <c r="AV113" s="999"/>
      <c r="AW113" s="999"/>
      <c r="AX113" s="999"/>
      <c r="AY113" s="999"/>
      <c r="AZ113" s="881" t="s">
        <v>441</v>
      </c>
      <c r="BA113" s="818"/>
      <c r="BB113" s="818"/>
      <c r="BC113" s="818"/>
      <c r="BD113" s="818"/>
      <c r="BE113" s="818"/>
      <c r="BF113" s="818"/>
      <c r="BG113" s="818"/>
      <c r="BH113" s="818"/>
      <c r="BI113" s="818"/>
      <c r="BJ113" s="818"/>
      <c r="BK113" s="818"/>
      <c r="BL113" s="818"/>
      <c r="BM113" s="818"/>
      <c r="BN113" s="818"/>
      <c r="BO113" s="818"/>
      <c r="BP113" s="819"/>
      <c r="BQ113" s="882">
        <v>516294</v>
      </c>
      <c r="BR113" s="883"/>
      <c r="BS113" s="883"/>
      <c r="BT113" s="883"/>
      <c r="BU113" s="883"/>
      <c r="BV113" s="883">
        <v>472164</v>
      </c>
      <c r="BW113" s="883"/>
      <c r="BX113" s="883"/>
      <c r="BY113" s="883"/>
      <c r="BZ113" s="883"/>
      <c r="CA113" s="883">
        <v>423567</v>
      </c>
      <c r="CB113" s="883"/>
      <c r="CC113" s="883"/>
      <c r="CD113" s="883"/>
      <c r="CE113" s="883"/>
      <c r="CF113" s="941">
        <v>6.9</v>
      </c>
      <c r="CG113" s="942"/>
      <c r="CH113" s="942"/>
      <c r="CI113" s="942"/>
      <c r="CJ113" s="942"/>
      <c r="CK113" s="993"/>
      <c r="CL113" s="887"/>
      <c r="CM113" s="881" t="s">
        <v>442</v>
      </c>
      <c r="CN113" s="818"/>
      <c r="CO113" s="818"/>
      <c r="CP113" s="818"/>
      <c r="CQ113" s="818"/>
      <c r="CR113" s="818"/>
      <c r="CS113" s="818"/>
      <c r="CT113" s="818"/>
      <c r="CU113" s="818"/>
      <c r="CV113" s="818"/>
      <c r="CW113" s="818"/>
      <c r="CX113" s="818"/>
      <c r="CY113" s="818"/>
      <c r="CZ113" s="818"/>
      <c r="DA113" s="818"/>
      <c r="DB113" s="818"/>
      <c r="DC113" s="818"/>
      <c r="DD113" s="818"/>
      <c r="DE113" s="818"/>
      <c r="DF113" s="819"/>
      <c r="DG113" s="845" t="s">
        <v>431</v>
      </c>
      <c r="DH113" s="846"/>
      <c r="DI113" s="846"/>
      <c r="DJ113" s="846"/>
      <c r="DK113" s="847"/>
      <c r="DL113" s="848" t="s">
        <v>431</v>
      </c>
      <c r="DM113" s="846"/>
      <c r="DN113" s="846"/>
      <c r="DO113" s="846"/>
      <c r="DP113" s="847"/>
      <c r="DQ113" s="848" t="s">
        <v>431</v>
      </c>
      <c r="DR113" s="846"/>
      <c r="DS113" s="846"/>
      <c r="DT113" s="846"/>
      <c r="DU113" s="847"/>
      <c r="DV113" s="890" t="s">
        <v>383</v>
      </c>
      <c r="DW113" s="891"/>
      <c r="DX113" s="891"/>
      <c r="DY113" s="891"/>
      <c r="DZ113" s="892"/>
    </row>
    <row r="114" spans="1:130" s="227" customFormat="1" ht="26.25" customHeight="1">
      <c r="A114" s="980"/>
      <c r="B114" s="981"/>
      <c r="C114" s="818" t="s">
        <v>443</v>
      </c>
      <c r="D114" s="818"/>
      <c r="E114" s="818"/>
      <c r="F114" s="818"/>
      <c r="G114" s="818"/>
      <c r="H114" s="818"/>
      <c r="I114" s="818"/>
      <c r="J114" s="818"/>
      <c r="K114" s="818"/>
      <c r="L114" s="818"/>
      <c r="M114" s="818"/>
      <c r="N114" s="818"/>
      <c r="O114" s="818"/>
      <c r="P114" s="818"/>
      <c r="Q114" s="818"/>
      <c r="R114" s="818"/>
      <c r="S114" s="818"/>
      <c r="T114" s="818"/>
      <c r="U114" s="818"/>
      <c r="V114" s="818"/>
      <c r="W114" s="818"/>
      <c r="X114" s="818"/>
      <c r="Y114" s="818"/>
      <c r="Z114" s="819"/>
      <c r="AA114" s="845">
        <v>95940</v>
      </c>
      <c r="AB114" s="846"/>
      <c r="AC114" s="846"/>
      <c r="AD114" s="846"/>
      <c r="AE114" s="847"/>
      <c r="AF114" s="848">
        <v>97078</v>
      </c>
      <c r="AG114" s="846"/>
      <c r="AH114" s="846"/>
      <c r="AI114" s="846"/>
      <c r="AJ114" s="847"/>
      <c r="AK114" s="848">
        <v>82760</v>
      </c>
      <c r="AL114" s="846"/>
      <c r="AM114" s="846"/>
      <c r="AN114" s="846"/>
      <c r="AO114" s="847"/>
      <c r="AP114" s="890">
        <v>1.3</v>
      </c>
      <c r="AQ114" s="891"/>
      <c r="AR114" s="891"/>
      <c r="AS114" s="891"/>
      <c r="AT114" s="892"/>
      <c r="AU114" s="998"/>
      <c r="AV114" s="999"/>
      <c r="AW114" s="999"/>
      <c r="AX114" s="999"/>
      <c r="AY114" s="999"/>
      <c r="AZ114" s="881" t="s">
        <v>444</v>
      </c>
      <c r="BA114" s="818"/>
      <c r="BB114" s="818"/>
      <c r="BC114" s="818"/>
      <c r="BD114" s="818"/>
      <c r="BE114" s="818"/>
      <c r="BF114" s="818"/>
      <c r="BG114" s="818"/>
      <c r="BH114" s="818"/>
      <c r="BI114" s="818"/>
      <c r="BJ114" s="818"/>
      <c r="BK114" s="818"/>
      <c r="BL114" s="818"/>
      <c r="BM114" s="818"/>
      <c r="BN114" s="818"/>
      <c r="BO114" s="818"/>
      <c r="BP114" s="819"/>
      <c r="BQ114" s="882">
        <v>1035269</v>
      </c>
      <c r="BR114" s="883"/>
      <c r="BS114" s="883"/>
      <c r="BT114" s="883"/>
      <c r="BU114" s="883"/>
      <c r="BV114" s="883">
        <v>1026734</v>
      </c>
      <c r="BW114" s="883"/>
      <c r="BX114" s="883"/>
      <c r="BY114" s="883"/>
      <c r="BZ114" s="883"/>
      <c r="CA114" s="883">
        <v>1014003</v>
      </c>
      <c r="CB114" s="883"/>
      <c r="CC114" s="883"/>
      <c r="CD114" s="883"/>
      <c r="CE114" s="883"/>
      <c r="CF114" s="941">
        <v>16.5</v>
      </c>
      <c r="CG114" s="942"/>
      <c r="CH114" s="942"/>
      <c r="CI114" s="942"/>
      <c r="CJ114" s="942"/>
      <c r="CK114" s="993"/>
      <c r="CL114" s="887"/>
      <c r="CM114" s="881" t="s">
        <v>445</v>
      </c>
      <c r="CN114" s="818"/>
      <c r="CO114" s="818"/>
      <c r="CP114" s="818"/>
      <c r="CQ114" s="818"/>
      <c r="CR114" s="818"/>
      <c r="CS114" s="818"/>
      <c r="CT114" s="818"/>
      <c r="CU114" s="818"/>
      <c r="CV114" s="818"/>
      <c r="CW114" s="818"/>
      <c r="CX114" s="818"/>
      <c r="CY114" s="818"/>
      <c r="CZ114" s="818"/>
      <c r="DA114" s="818"/>
      <c r="DB114" s="818"/>
      <c r="DC114" s="818"/>
      <c r="DD114" s="818"/>
      <c r="DE114" s="818"/>
      <c r="DF114" s="819"/>
      <c r="DG114" s="845" t="s">
        <v>431</v>
      </c>
      <c r="DH114" s="846"/>
      <c r="DI114" s="846"/>
      <c r="DJ114" s="846"/>
      <c r="DK114" s="847"/>
      <c r="DL114" s="848" t="s">
        <v>383</v>
      </c>
      <c r="DM114" s="846"/>
      <c r="DN114" s="846"/>
      <c r="DO114" s="846"/>
      <c r="DP114" s="847"/>
      <c r="DQ114" s="848" t="s">
        <v>434</v>
      </c>
      <c r="DR114" s="846"/>
      <c r="DS114" s="846"/>
      <c r="DT114" s="846"/>
      <c r="DU114" s="847"/>
      <c r="DV114" s="890" t="s">
        <v>434</v>
      </c>
      <c r="DW114" s="891"/>
      <c r="DX114" s="891"/>
      <c r="DY114" s="891"/>
      <c r="DZ114" s="892"/>
    </row>
    <row r="115" spans="1:130" s="227" customFormat="1" ht="26.25" customHeight="1">
      <c r="A115" s="980"/>
      <c r="B115" s="981"/>
      <c r="C115" s="818" t="s">
        <v>446</v>
      </c>
      <c r="D115" s="818"/>
      <c r="E115" s="818"/>
      <c r="F115" s="818"/>
      <c r="G115" s="818"/>
      <c r="H115" s="818"/>
      <c r="I115" s="818"/>
      <c r="J115" s="818"/>
      <c r="K115" s="818"/>
      <c r="L115" s="818"/>
      <c r="M115" s="818"/>
      <c r="N115" s="818"/>
      <c r="O115" s="818"/>
      <c r="P115" s="818"/>
      <c r="Q115" s="818"/>
      <c r="R115" s="818"/>
      <c r="S115" s="818"/>
      <c r="T115" s="818"/>
      <c r="U115" s="818"/>
      <c r="V115" s="818"/>
      <c r="W115" s="818"/>
      <c r="X115" s="818"/>
      <c r="Y115" s="818"/>
      <c r="Z115" s="819"/>
      <c r="AA115" s="984" t="s">
        <v>383</v>
      </c>
      <c r="AB115" s="985"/>
      <c r="AC115" s="985"/>
      <c r="AD115" s="985"/>
      <c r="AE115" s="986"/>
      <c r="AF115" s="987" t="s">
        <v>383</v>
      </c>
      <c r="AG115" s="985"/>
      <c r="AH115" s="985"/>
      <c r="AI115" s="985"/>
      <c r="AJ115" s="986"/>
      <c r="AK115" s="987" t="s">
        <v>434</v>
      </c>
      <c r="AL115" s="985"/>
      <c r="AM115" s="985"/>
      <c r="AN115" s="985"/>
      <c r="AO115" s="986"/>
      <c r="AP115" s="988" t="s">
        <v>431</v>
      </c>
      <c r="AQ115" s="989"/>
      <c r="AR115" s="989"/>
      <c r="AS115" s="989"/>
      <c r="AT115" s="990"/>
      <c r="AU115" s="998"/>
      <c r="AV115" s="999"/>
      <c r="AW115" s="999"/>
      <c r="AX115" s="999"/>
      <c r="AY115" s="999"/>
      <c r="AZ115" s="881" t="s">
        <v>447</v>
      </c>
      <c r="BA115" s="818"/>
      <c r="BB115" s="818"/>
      <c r="BC115" s="818"/>
      <c r="BD115" s="818"/>
      <c r="BE115" s="818"/>
      <c r="BF115" s="818"/>
      <c r="BG115" s="818"/>
      <c r="BH115" s="818"/>
      <c r="BI115" s="818"/>
      <c r="BJ115" s="818"/>
      <c r="BK115" s="818"/>
      <c r="BL115" s="818"/>
      <c r="BM115" s="818"/>
      <c r="BN115" s="818"/>
      <c r="BO115" s="818"/>
      <c r="BP115" s="819"/>
      <c r="BQ115" s="882" t="s">
        <v>434</v>
      </c>
      <c r="BR115" s="883"/>
      <c r="BS115" s="883"/>
      <c r="BT115" s="883"/>
      <c r="BU115" s="883"/>
      <c r="BV115" s="883" t="s">
        <v>431</v>
      </c>
      <c r="BW115" s="883"/>
      <c r="BX115" s="883"/>
      <c r="BY115" s="883"/>
      <c r="BZ115" s="883"/>
      <c r="CA115" s="883" t="s">
        <v>434</v>
      </c>
      <c r="CB115" s="883"/>
      <c r="CC115" s="883"/>
      <c r="CD115" s="883"/>
      <c r="CE115" s="883"/>
      <c r="CF115" s="941" t="s">
        <v>431</v>
      </c>
      <c r="CG115" s="942"/>
      <c r="CH115" s="942"/>
      <c r="CI115" s="942"/>
      <c r="CJ115" s="942"/>
      <c r="CK115" s="993"/>
      <c r="CL115" s="887"/>
      <c r="CM115" s="881" t="s">
        <v>448</v>
      </c>
      <c r="CN115" s="818"/>
      <c r="CO115" s="818"/>
      <c r="CP115" s="818"/>
      <c r="CQ115" s="818"/>
      <c r="CR115" s="818"/>
      <c r="CS115" s="818"/>
      <c r="CT115" s="818"/>
      <c r="CU115" s="818"/>
      <c r="CV115" s="818"/>
      <c r="CW115" s="818"/>
      <c r="CX115" s="818"/>
      <c r="CY115" s="818"/>
      <c r="CZ115" s="818"/>
      <c r="DA115" s="818"/>
      <c r="DB115" s="818"/>
      <c r="DC115" s="818"/>
      <c r="DD115" s="818"/>
      <c r="DE115" s="818"/>
      <c r="DF115" s="819"/>
      <c r="DG115" s="845" t="s">
        <v>383</v>
      </c>
      <c r="DH115" s="846"/>
      <c r="DI115" s="846"/>
      <c r="DJ115" s="846"/>
      <c r="DK115" s="847"/>
      <c r="DL115" s="848" t="s">
        <v>434</v>
      </c>
      <c r="DM115" s="846"/>
      <c r="DN115" s="846"/>
      <c r="DO115" s="846"/>
      <c r="DP115" s="847"/>
      <c r="DQ115" s="848" t="s">
        <v>383</v>
      </c>
      <c r="DR115" s="846"/>
      <c r="DS115" s="846"/>
      <c r="DT115" s="846"/>
      <c r="DU115" s="847"/>
      <c r="DV115" s="890" t="s">
        <v>431</v>
      </c>
      <c r="DW115" s="891"/>
      <c r="DX115" s="891"/>
      <c r="DY115" s="891"/>
      <c r="DZ115" s="892"/>
    </row>
    <row r="116" spans="1:130" s="227" customFormat="1" ht="26.25" customHeight="1">
      <c r="A116" s="982"/>
      <c r="B116" s="983"/>
      <c r="C116" s="905" t="s">
        <v>449</v>
      </c>
      <c r="D116" s="905"/>
      <c r="E116" s="905"/>
      <c r="F116" s="905"/>
      <c r="G116" s="905"/>
      <c r="H116" s="905"/>
      <c r="I116" s="905"/>
      <c r="J116" s="905"/>
      <c r="K116" s="905"/>
      <c r="L116" s="905"/>
      <c r="M116" s="905"/>
      <c r="N116" s="905"/>
      <c r="O116" s="905"/>
      <c r="P116" s="905"/>
      <c r="Q116" s="905"/>
      <c r="R116" s="905"/>
      <c r="S116" s="905"/>
      <c r="T116" s="905"/>
      <c r="U116" s="905"/>
      <c r="V116" s="905"/>
      <c r="W116" s="905"/>
      <c r="X116" s="905"/>
      <c r="Y116" s="905"/>
      <c r="Z116" s="906"/>
      <c r="AA116" s="845">
        <v>21</v>
      </c>
      <c r="AB116" s="846"/>
      <c r="AC116" s="846"/>
      <c r="AD116" s="846"/>
      <c r="AE116" s="847"/>
      <c r="AF116" s="848">
        <v>15</v>
      </c>
      <c r="AG116" s="846"/>
      <c r="AH116" s="846"/>
      <c r="AI116" s="846"/>
      <c r="AJ116" s="847"/>
      <c r="AK116" s="848" t="s">
        <v>430</v>
      </c>
      <c r="AL116" s="846"/>
      <c r="AM116" s="846"/>
      <c r="AN116" s="846"/>
      <c r="AO116" s="847"/>
      <c r="AP116" s="890" t="s">
        <v>431</v>
      </c>
      <c r="AQ116" s="891"/>
      <c r="AR116" s="891"/>
      <c r="AS116" s="891"/>
      <c r="AT116" s="892"/>
      <c r="AU116" s="998"/>
      <c r="AV116" s="999"/>
      <c r="AW116" s="999"/>
      <c r="AX116" s="999"/>
      <c r="AY116" s="999"/>
      <c r="AZ116" s="975" t="s">
        <v>450</v>
      </c>
      <c r="BA116" s="976"/>
      <c r="BB116" s="976"/>
      <c r="BC116" s="976"/>
      <c r="BD116" s="976"/>
      <c r="BE116" s="976"/>
      <c r="BF116" s="976"/>
      <c r="BG116" s="976"/>
      <c r="BH116" s="976"/>
      <c r="BI116" s="976"/>
      <c r="BJ116" s="976"/>
      <c r="BK116" s="976"/>
      <c r="BL116" s="976"/>
      <c r="BM116" s="976"/>
      <c r="BN116" s="976"/>
      <c r="BO116" s="976"/>
      <c r="BP116" s="977"/>
      <c r="BQ116" s="882" t="s">
        <v>431</v>
      </c>
      <c r="BR116" s="883"/>
      <c r="BS116" s="883"/>
      <c r="BT116" s="883"/>
      <c r="BU116" s="883"/>
      <c r="BV116" s="883" t="s">
        <v>430</v>
      </c>
      <c r="BW116" s="883"/>
      <c r="BX116" s="883"/>
      <c r="BY116" s="883"/>
      <c r="BZ116" s="883"/>
      <c r="CA116" s="883" t="s">
        <v>383</v>
      </c>
      <c r="CB116" s="883"/>
      <c r="CC116" s="883"/>
      <c r="CD116" s="883"/>
      <c r="CE116" s="883"/>
      <c r="CF116" s="941" t="s">
        <v>434</v>
      </c>
      <c r="CG116" s="942"/>
      <c r="CH116" s="942"/>
      <c r="CI116" s="942"/>
      <c r="CJ116" s="942"/>
      <c r="CK116" s="993"/>
      <c r="CL116" s="887"/>
      <c r="CM116" s="881" t="s">
        <v>451</v>
      </c>
      <c r="CN116" s="818"/>
      <c r="CO116" s="818"/>
      <c r="CP116" s="818"/>
      <c r="CQ116" s="818"/>
      <c r="CR116" s="818"/>
      <c r="CS116" s="818"/>
      <c r="CT116" s="818"/>
      <c r="CU116" s="818"/>
      <c r="CV116" s="818"/>
      <c r="CW116" s="818"/>
      <c r="CX116" s="818"/>
      <c r="CY116" s="818"/>
      <c r="CZ116" s="818"/>
      <c r="DA116" s="818"/>
      <c r="DB116" s="818"/>
      <c r="DC116" s="818"/>
      <c r="DD116" s="818"/>
      <c r="DE116" s="818"/>
      <c r="DF116" s="819"/>
      <c r="DG116" s="845" t="s">
        <v>434</v>
      </c>
      <c r="DH116" s="846"/>
      <c r="DI116" s="846"/>
      <c r="DJ116" s="846"/>
      <c r="DK116" s="847"/>
      <c r="DL116" s="848" t="s">
        <v>431</v>
      </c>
      <c r="DM116" s="846"/>
      <c r="DN116" s="846"/>
      <c r="DO116" s="846"/>
      <c r="DP116" s="847"/>
      <c r="DQ116" s="848" t="s">
        <v>431</v>
      </c>
      <c r="DR116" s="846"/>
      <c r="DS116" s="846"/>
      <c r="DT116" s="846"/>
      <c r="DU116" s="847"/>
      <c r="DV116" s="890" t="s">
        <v>430</v>
      </c>
      <c r="DW116" s="891"/>
      <c r="DX116" s="891"/>
      <c r="DY116" s="891"/>
      <c r="DZ116" s="892"/>
    </row>
    <row r="117" spans="1:130" s="227" customFormat="1" ht="26.25" customHeight="1">
      <c r="A117" s="961" t="s">
        <v>189</v>
      </c>
      <c r="B117" s="962"/>
      <c r="C117" s="962"/>
      <c r="D117" s="962"/>
      <c r="E117" s="962"/>
      <c r="F117" s="962"/>
      <c r="G117" s="962"/>
      <c r="H117" s="962"/>
      <c r="I117" s="962"/>
      <c r="J117" s="962"/>
      <c r="K117" s="962"/>
      <c r="L117" s="962"/>
      <c r="M117" s="962"/>
      <c r="N117" s="962"/>
      <c r="O117" s="962"/>
      <c r="P117" s="962"/>
      <c r="Q117" s="962"/>
      <c r="R117" s="962"/>
      <c r="S117" s="962"/>
      <c r="T117" s="962"/>
      <c r="U117" s="962"/>
      <c r="V117" s="962"/>
      <c r="W117" s="962"/>
      <c r="X117" s="962"/>
      <c r="Y117" s="943" t="s">
        <v>452</v>
      </c>
      <c r="Z117" s="963"/>
      <c r="AA117" s="968">
        <v>1025301</v>
      </c>
      <c r="AB117" s="969"/>
      <c r="AC117" s="969"/>
      <c r="AD117" s="969"/>
      <c r="AE117" s="970"/>
      <c r="AF117" s="971">
        <v>1011638</v>
      </c>
      <c r="AG117" s="969"/>
      <c r="AH117" s="969"/>
      <c r="AI117" s="969"/>
      <c r="AJ117" s="970"/>
      <c r="AK117" s="971">
        <v>989268</v>
      </c>
      <c r="AL117" s="969"/>
      <c r="AM117" s="969"/>
      <c r="AN117" s="969"/>
      <c r="AO117" s="970"/>
      <c r="AP117" s="972"/>
      <c r="AQ117" s="973"/>
      <c r="AR117" s="973"/>
      <c r="AS117" s="973"/>
      <c r="AT117" s="974"/>
      <c r="AU117" s="998"/>
      <c r="AV117" s="999"/>
      <c r="AW117" s="999"/>
      <c r="AX117" s="999"/>
      <c r="AY117" s="999"/>
      <c r="AZ117" s="929" t="s">
        <v>453</v>
      </c>
      <c r="BA117" s="930"/>
      <c r="BB117" s="930"/>
      <c r="BC117" s="930"/>
      <c r="BD117" s="930"/>
      <c r="BE117" s="930"/>
      <c r="BF117" s="930"/>
      <c r="BG117" s="930"/>
      <c r="BH117" s="930"/>
      <c r="BI117" s="930"/>
      <c r="BJ117" s="930"/>
      <c r="BK117" s="930"/>
      <c r="BL117" s="930"/>
      <c r="BM117" s="930"/>
      <c r="BN117" s="930"/>
      <c r="BO117" s="930"/>
      <c r="BP117" s="931"/>
      <c r="BQ117" s="882" t="s">
        <v>431</v>
      </c>
      <c r="BR117" s="883"/>
      <c r="BS117" s="883"/>
      <c r="BT117" s="883"/>
      <c r="BU117" s="883"/>
      <c r="BV117" s="883" t="s">
        <v>431</v>
      </c>
      <c r="BW117" s="883"/>
      <c r="BX117" s="883"/>
      <c r="BY117" s="883"/>
      <c r="BZ117" s="883"/>
      <c r="CA117" s="883" t="s">
        <v>431</v>
      </c>
      <c r="CB117" s="883"/>
      <c r="CC117" s="883"/>
      <c r="CD117" s="883"/>
      <c r="CE117" s="883"/>
      <c r="CF117" s="941" t="s">
        <v>383</v>
      </c>
      <c r="CG117" s="942"/>
      <c r="CH117" s="942"/>
      <c r="CI117" s="942"/>
      <c r="CJ117" s="942"/>
      <c r="CK117" s="993"/>
      <c r="CL117" s="887"/>
      <c r="CM117" s="881" t="s">
        <v>454</v>
      </c>
      <c r="CN117" s="818"/>
      <c r="CO117" s="818"/>
      <c r="CP117" s="818"/>
      <c r="CQ117" s="818"/>
      <c r="CR117" s="818"/>
      <c r="CS117" s="818"/>
      <c r="CT117" s="818"/>
      <c r="CU117" s="818"/>
      <c r="CV117" s="818"/>
      <c r="CW117" s="818"/>
      <c r="CX117" s="818"/>
      <c r="CY117" s="818"/>
      <c r="CZ117" s="818"/>
      <c r="DA117" s="818"/>
      <c r="DB117" s="818"/>
      <c r="DC117" s="818"/>
      <c r="DD117" s="818"/>
      <c r="DE117" s="818"/>
      <c r="DF117" s="819"/>
      <c r="DG117" s="845" t="s">
        <v>431</v>
      </c>
      <c r="DH117" s="846"/>
      <c r="DI117" s="846"/>
      <c r="DJ117" s="846"/>
      <c r="DK117" s="847"/>
      <c r="DL117" s="848" t="s">
        <v>431</v>
      </c>
      <c r="DM117" s="846"/>
      <c r="DN117" s="846"/>
      <c r="DO117" s="846"/>
      <c r="DP117" s="847"/>
      <c r="DQ117" s="848" t="s">
        <v>431</v>
      </c>
      <c r="DR117" s="846"/>
      <c r="DS117" s="846"/>
      <c r="DT117" s="846"/>
      <c r="DU117" s="847"/>
      <c r="DV117" s="890" t="s">
        <v>431</v>
      </c>
      <c r="DW117" s="891"/>
      <c r="DX117" s="891"/>
      <c r="DY117" s="891"/>
      <c r="DZ117" s="892"/>
    </row>
    <row r="118" spans="1:130" s="227" customFormat="1" ht="26.25" customHeight="1">
      <c r="A118" s="961" t="s">
        <v>423</v>
      </c>
      <c r="B118" s="962"/>
      <c r="C118" s="962"/>
      <c r="D118" s="962"/>
      <c r="E118" s="962"/>
      <c r="F118" s="962"/>
      <c r="G118" s="962"/>
      <c r="H118" s="962"/>
      <c r="I118" s="962"/>
      <c r="J118" s="962"/>
      <c r="K118" s="962"/>
      <c r="L118" s="962"/>
      <c r="M118" s="962"/>
      <c r="N118" s="962"/>
      <c r="O118" s="962"/>
      <c r="P118" s="962"/>
      <c r="Q118" s="962"/>
      <c r="R118" s="962"/>
      <c r="S118" s="962"/>
      <c r="T118" s="962"/>
      <c r="U118" s="962"/>
      <c r="V118" s="962"/>
      <c r="W118" s="962"/>
      <c r="X118" s="962"/>
      <c r="Y118" s="962"/>
      <c r="Z118" s="963"/>
      <c r="AA118" s="964" t="s">
        <v>420</v>
      </c>
      <c r="AB118" s="962"/>
      <c r="AC118" s="962"/>
      <c r="AD118" s="962"/>
      <c r="AE118" s="963"/>
      <c r="AF118" s="964" t="s">
        <v>421</v>
      </c>
      <c r="AG118" s="962"/>
      <c r="AH118" s="962"/>
      <c r="AI118" s="962"/>
      <c r="AJ118" s="963"/>
      <c r="AK118" s="964" t="s">
        <v>301</v>
      </c>
      <c r="AL118" s="962"/>
      <c r="AM118" s="962"/>
      <c r="AN118" s="962"/>
      <c r="AO118" s="963"/>
      <c r="AP118" s="965" t="s">
        <v>422</v>
      </c>
      <c r="AQ118" s="966"/>
      <c r="AR118" s="966"/>
      <c r="AS118" s="966"/>
      <c r="AT118" s="967"/>
      <c r="AU118" s="998"/>
      <c r="AV118" s="999"/>
      <c r="AW118" s="999"/>
      <c r="AX118" s="999"/>
      <c r="AY118" s="999"/>
      <c r="AZ118" s="904" t="s">
        <v>455</v>
      </c>
      <c r="BA118" s="905"/>
      <c r="BB118" s="905"/>
      <c r="BC118" s="905"/>
      <c r="BD118" s="905"/>
      <c r="BE118" s="905"/>
      <c r="BF118" s="905"/>
      <c r="BG118" s="905"/>
      <c r="BH118" s="905"/>
      <c r="BI118" s="905"/>
      <c r="BJ118" s="905"/>
      <c r="BK118" s="905"/>
      <c r="BL118" s="905"/>
      <c r="BM118" s="905"/>
      <c r="BN118" s="905"/>
      <c r="BO118" s="905"/>
      <c r="BP118" s="906"/>
      <c r="BQ118" s="945" t="s">
        <v>431</v>
      </c>
      <c r="BR118" s="911"/>
      <c r="BS118" s="911"/>
      <c r="BT118" s="911"/>
      <c r="BU118" s="911"/>
      <c r="BV118" s="911" t="s">
        <v>383</v>
      </c>
      <c r="BW118" s="911"/>
      <c r="BX118" s="911"/>
      <c r="BY118" s="911"/>
      <c r="BZ118" s="911"/>
      <c r="CA118" s="911" t="s">
        <v>431</v>
      </c>
      <c r="CB118" s="911"/>
      <c r="CC118" s="911"/>
      <c r="CD118" s="911"/>
      <c r="CE118" s="911"/>
      <c r="CF118" s="941" t="s">
        <v>431</v>
      </c>
      <c r="CG118" s="942"/>
      <c r="CH118" s="942"/>
      <c r="CI118" s="942"/>
      <c r="CJ118" s="942"/>
      <c r="CK118" s="993"/>
      <c r="CL118" s="887"/>
      <c r="CM118" s="881" t="s">
        <v>456</v>
      </c>
      <c r="CN118" s="818"/>
      <c r="CO118" s="818"/>
      <c r="CP118" s="818"/>
      <c r="CQ118" s="818"/>
      <c r="CR118" s="818"/>
      <c r="CS118" s="818"/>
      <c r="CT118" s="818"/>
      <c r="CU118" s="818"/>
      <c r="CV118" s="818"/>
      <c r="CW118" s="818"/>
      <c r="CX118" s="818"/>
      <c r="CY118" s="818"/>
      <c r="CZ118" s="818"/>
      <c r="DA118" s="818"/>
      <c r="DB118" s="818"/>
      <c r="DC118" s="818"/>
      <c r="DD118" s="818"/>
      <c r="DE118" s="818"/>
      <c r="DF118" s="819"/>
      <c r="DG118" s="845" t="s">
        <v>383</v>
      </c>
      <c r="DH118" s="846"/>
      <c r="DI118" s="846"/>
      <c r="DJ118" s="846"/>
      <c r="DK118" s="847"/>
      <c r="DL118" s="848" t="s">
        <v>431</v>
      </c>
      <c r="DM118" s="846"/>
      <c r="DN118" s="846"/>
      <c r="DO118" s="846"/>
      <c r="DP118" s="847"/>
      <c r="DQ118" s="848" t="s">
        <v>431</v>
      </c>
      <c r="DR118" s="846"/>
      <c r="DS118" s="846"/>
      <c r="DT118" s="846"/>
      <c r="DU118" s="847"/>
      <c r="DV118" s="890" t="s">
        <v>431</v>
      </c>
      <c r="DW118" s="891"/>
      <c r="DX118" s="891"/>
      <c r="DY118" s="891"/>
      <c r="DZ118" s="892"/>
    </row>
    <row r="119" spans="1:130" s="227" customFormat="1" ht="26.25" customHeight="1">
      <c r="A119" s="884" t="s">
        <v>426</v>
      </c>
      <c r="B119" s="885"/>
      <c r="C119" s="926" t="s">
        <v>427</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954" t="s">
        <v>431</v>
      </c>
      <c r="AB119" s="955"/>
      <c r="AC119" s="955"/>
      <c r="AD119" s="955"/>
      <c r="AE119" s="956"/>
      <c r="AF119" s="957" t="s">
        <v>431</v>
      </c>
      <c r="AG119" s="955"/>
      <c r="AH119" s="955"/>
      <c r="AI119" s="955"/>
      <c r="AJ119" s="956"/>
      <c r="AK119" s="957" t="s">
        <v>431</v>
      </c>
      <c r="AL119" s="955"/>
      <c r="AM119" s="955"/>
      <c r="AN119" s="955"/>
      <c r="AO119" s="956"/>
      <c r="AP119" s="958" t="s">
        <v>431</v>
      </c>
      <c r="AQ119" s="959"/>
      <c r="AR119" s="959"/>
      <c r="AS119" s="959"/>
      <c r="AT119" s="960"/>
      <c r="AU119" s="1000"/>
      <c r="AV119" s="1001"/>
      <c r="AW119" s="1001"/>
      <c r="AX119" s="1001"/>
      <c r="AY119" s="1001"/>
      <c r="AZ119" s="248" t="s">
        <v>189</v>
      </c>
      <c r="BA119" s="248"/>
      <c r="BB119" s="248"/>
      <c r="BC119" s="248"/>
      <c r="BD119" s="248"/>
      <c r="BE119" s="248"/>
      <c r="BF119" s="248"/>
      <c r="BG119" s="248"/>
      <c r="BH119" s="248"/>
      <c r="BI119" s="248"/>
      <c r="BJ119" s="248"/>
      <c r="BK119" s="248"/>
      <c r="BL119" s="248"/>
      <c r="BM119" s="248"/>
      <c r="BN119" s="248"/>
      <c r="BO119" s="943" t="s">
        <v>457</v>
      </c>
      <c r="BP119" s="944"/>
      <c r="BQ119" s="945">
        <v>12630241</v>
      </c>
      <c r="BR119" s="911"/>
      <c r="BS119" s="911"/>
      <c r="BT119" s="911"/>
      <c r="BU119" s="911"/>
      <c r="BV119" s="911">
        <v>12382324</v>
      </c>
      <c r="BW119" s="911"/>
      <c r="BX119" s="911"/>
      <c r="BY119" s="911"/>
      <c r="BZ119" s="911"/>
      <c r="CA119" s="911">
        <v>11850625</v>
      </c>
      <c r="CB119" s="911"/>
      <c r="CC119" s="911"/>
      <c r="CD119" s="911"/>
      <c r="CE119" s="911"/>
      <c r="CF119" s="814"/>
      <c r="CG119" s="815"/>
      <c r="CH119" s="815"/>
      <c r="CI119" s="815"/>
      <c r="CJ119" s="900"/>
      <c r="CK119" s="994"/>
      <c r="CL119" s="889"/>
      <c r="CM119" s="904" t="s">
        <v>458</v>
      </c>
      <c r="CN119" s="905"/>
      <c r="CO119" s="905"/>
      <c r="CP119" s="905"/>
      <c r="CQ119" s="905"/>
      <c r="CR119" s="905"/>
      <c r="CS119" s="905"/>
      <c r="CT119" s="905"/>
      <c r="CU119" s="905"/>
      <c r="CV119" s="905"/>
      <c r="CW119" s="905"/>
      <c r="CX119" s="905"/>
      <c r="CY119" s="905"/>
      <c r="CZ119" s="905"/>
      <c r="DA119" s="905"/>
      <c r="DB119" s="905"/>
      <c r="DC119" s="905"/>
      <c r="DD119" s="905"/>
      <c r="DE119" s="905"/>
      <c r="DF119" s="906"/>
      <c r="DG119" s="829" t="s">
        <v>401</v>
      </c>
      <c r="DH119" s="830"/>
      <c r="DI119" s="830"/>
      <c r="DJ119" s="830"/>
      <c r="DK119" s="831"/>
      <c r="DL119" s="832" t="s">
        <v>431</v>
      </c>
      <c r="DM119" s="830"/>
      <c r="DN119" s="830"/>
      <c r="DO119" s="830"/>
      <c r="DP119" s="831"/>
      <c r="DQ119" s="832" t="s">
        <v>431</v>
      </c>
      <c r="DR119" s="830"/>
      <c r="DS119" s="830"/>
      <c r="DT119" s="830"/>
      <c r="DU119" s="831"/>
      <c r="DV119" s="914" t="s">
        <v>431</v>
      </c>
      <c r="DW119" s="915"/>
      <c r="DX119" s="915"/>
      <c r="DY119" s="915"/>
      <c r="DZ119" s="916"/>
    </row>
    <row r="120" spans="1:130" s="227" customFormat="1" ht="26.25" customHeight="1">
      <c r="A120" s="886"/>
      <c r="B120" s="887"/>
      <c r="C120" s="881" t="s">
        <v>435</v>
      </c>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9"/>
      <c r="AA120" s="845" t="s">
        <v>431</v>
      </c>
      <c r="AB120" s="846"/>
      <c r="AC120" s="846"/>
      <c r="AD120" s="846"/>
      <c r="AE120" s="847"/>
      <c r="AF120" s="848" t="s">
        <v>431</v>
      </c>
      <c r="AG120" s="846"/>
      <c r="AH120" s="846"/>
      <c r="AI120" s="846"/>
      <c r="AJ120" s="847"/>
      <c r="AK120" s="848" t="s">
        <v>431</v>
      </c>
      <c r="AL120" s="846"/>
      <c r="AM120" s="846"/>
      <c r="AN120" s="846"/>
      <c r="AO120" s="847"/>
      <c r="AP120" s="890" t="s">
        <v>431</v>
      </c>
      <c r="AQ120" s="891"/>
      <c r="AR120" s="891"/>
      <c r="AS120" s="891"/>
      <c r="AT120" s="892"/>
      <c r="AU120" s="946" t="s">
        <v>459</v>
      </c>
      <c r="AV120" s="947"/>
      <c r="AW120" s="947"/>
      <c r="AX120" s="947"/>
      <c r="AY120" s="948"/>
      <c r="AZ120" s="926" t="s">
        <v>460</v>
      </c>
      <c r="BA120" s="874"/>
      <c r="BB120" s="874"/>
      <c r="BC120" s="874"/>
      <c r="BD120" s="874"/>
      <c r="BE120" s="874"/>
      <c r="BF120" s="874"/>
      <c r="BG120" s="874"/>
      <c r="BH120" s="874"/>
      <c r="BI120" s="874"/>
      <c r="BJ120" s="874"/>
      <c r="BK120" s="874"/>
      <c r="BL120" s="874"/>
      <c r="BM120" s="874"/>
      <c r="BN120" s="874"/>
      <c r="BO120" s="874"/>
      <c r="BP120" s="875"/>
      <c r="BQ120" s="927">
        <v>4012216</v>
      </c>
      <c r="BR120" s="908"/>
      <c r="BS120" s="908"/>
      <c r="BT120" s="908"/>
      <c r="BU120" s="908"/>
      <c r="BV120" s="908">
        <v>4047930</v>
      </c>
      <c r="BW120" s="908"/>
      <c r="BX120" s="908"/>
      <c r="BY120" s="908"/>
      <c r="BZ120" s="908"/>
      <c r="CA120" s="908">
        <v>4777679</v>
      </c>
      <c r="CB120" s="908"/>
      <c r="CC120" s="908"/>
      <c r="CD120" s="908"/>
      <c r="CE120" s="908"/>
      <c r="CF120" s="932">
        <v>77.8</v>
      </c>
      <c r="CG120" s="933"/>
      <c r="CH120" s="933"/>
      <c r="CI120" s="933"/>
      <c r="CJ120" s="933"/>
      <c r="CK120" s="934" t="s">
        <v>461</v>
      </c>
      <c r="CL120" s="918"/>
      <c r="CM120" s="918"/>
      <c r="CN120" s="918"/>
      <c r="CO120" s="919"/>
      <c r="CP120" s="938" t="s">
        <v>462</v>
      </c>
      <c r="CQ120" s="939"/>
      <c r="CR120" s="939"/>
      <c r="CS120" s="939"/>
      <c r="CT120" s="939"/>
      <c r="CU120" s="939"/>
      <c r="CV120" s="939"/>
      <c r="CW120" s="939"/>
      <c r="CX120" s="939"/>
      <c r="CY120" s="939"/>
      <c r="CZ120" s="939"/>
      <c r="DA120" s="939"/>
      <c r="DB120" s="939"/>
      <c r="DC120" s="939"/>
      <c r="DD120" s="939"/>
      <c r="DE120" s="939"/>
      <c r="DF120" s="940"/>
      <c r="DG120" s="927">
        <v>2818474</v>
      </c>
      <c r="DH120" s="908"/>
      <c r="DI120" s="908"/>
      <c r="DJ120" s="908"/>
      <c r="DK120" s="908"/>
      <c r="DL120" s="908">
        <v>2577291</v>
      </c>
      <c r="DM120" s="908"/>
      <c r="DN120" s="908"/>
      <c r="DO120" s="908"/>
      <c r="DP120" s="908"/>
      <c r="DQ120" s="908">
        <v>2121727</v>
      </c>
      <c r="DR120" s="908"/>
      <c r="DS120" s="908"/>
      <c r="DT120" s="908"/>
      <c r="DU120" s="908"/>
      <c r="DV120" s="909">
        <v>34.6</v>
      </c>
      <c r="DW120" s="909"/>
      <c r="DX120" s="909"/>
      <c r="DY120" s="909"/>
      <c r="DZ120" s="910"/>
    </row>
    <row r="121" spans="1:130" s="227" customFormat="1" ht="26.25" customHeight="1">
      <c r="A121" s="886"/>
      <c r="B121" s="887"/>
      <c r="C121" s="929" t="s">
        <v>463</v>
      </c>
      <c r="D121" s="930"/>
      <c r="E121" s="930"/>
      <c r="F121" s="930"/>
      <c r="G121" s="930"/>
      <c r="H121" s="930"/>
      <c r="I121" s="930"/>
      <c r="J121" s="930"/>
      <c r="K121" s="930"/>
      <c r="L121" s="930"/>
      <c r="M121" s="930"/>
      <c r="N121" s="930"/>
      <c r="O121" s="930"/>
      <c r="P121" s="930"/>
      <c r="Q121" s="930"/>
      <c r="R121" s="930"/>
      <c r="S121" s="930"/>
      <c r="T121" s="930"/>
      <c r="U121" s="930"/>
      <c r="V121" s="930"/>
      <c r="W121" s="930"/>
      <c r="X121" s="930"/>
      <c r="Y121" s="930"/>
      <c r="Z121" s="931"/>
      <c r="AA121" s="845" t="s">
        <v>431</v>
      </c>
      <c r="AB121" s="846"/>
      <c r="AC121" s="846"/>
      <c r="AD121" s="846"/>
      <c r="AE121" s="847"/>
      <c r="AF121" s="848" t="s">
        <v>431</v>
      </c>
      <c r="AG121" s="846"/>
      <c r="AH121" s="846"/>
      <c r="AI121" s="846"/>
      <c r="AJ121" s="847"/>
      <c r="AK121" s="848" t="s">
        <v>431</v>
      </c>
      <c r="AL121" s="846"/>
      <c r="AM121" s="846"/>
      <c r="AN121" s="846"/>
      <c r="AO121" s="847"/>
      <c r="AP121" s="890" t="s">
        <v>431</v>
      </c>
      <c r="AQ121" s="891"/>
      <c r="AR121" s="891"/>
      <c r="AS121" s="891"/>
      <c r="AT121" s="892"/>
      <c r="AU121" s="949"/>
      <c r="AV121" s="950"/>
      <c r="AW121" s="950"/>
      <c r="AX121" s="950"/>
      <c r="AY121" s="951"/>
      <c r="AZ121" s="881" t="s">
        <v>464</v>
      </c>
      <c r="BA121" s="818"/>
      <c r="BB121" s="818"/>
      <c r="BC121" s="818"/>
      <c r="BD121" s="818"/>
      <c r="BE121" s="818"/>
      <c r="BF121" s="818"/>
      <c r="BG121" s="818"/>
      <c r="BH121" s="818"/>
      <c r="BI121" s="818"/>
      <c r="BJ121" s="818"/>
      <c r="BK121" s="818"/>
      <c r="BL121" s="818"/>
      <c r="BM121" s="818"/>
      <c r="BN121" s="818"/>
      <c r="BO121" s="818"/>
      <c r="BP121" s="819"/>
      <c r="BQ121" s="882">
        <v>163708</v>
      </c>
      <c r="BR121" s="883"/>
      <c r="BS121" s="883"/>
      <c r="BT121" s="883"/>
      <c r="BU121" s="883"/>
      <c r="BV121" s="883">
        <v>291429</v>
      </c>
      <c r="BW121" s="883"/>
      <c r="BX121" s="883"/>
      <c r="BY121" s="883"/>
      <c r="BZ121" s="883"/>
      <c r="CA121" s="883">
        <v>283358</v>
      </c>
      <c r="CB121" s="883"/>
      <c r="CC121" s="883"/>
      <c r="CD121" s="883"/>
      <c r="CE121" s="883"/>
      <c r="CF121" s="941">
        <v>4.5999999999999996</v>
      </c>
      <c r="CG121" s="942"/>
      <c r="CH121" s="942"/>
      <c r="CI121" s="942"/>
      <c r="CJ121" s="942"/>
      <c r="CK121" s="935"/>
      <c r="CL121" s="921"/>
      <c r="CM121" s="921"/>
      <c r="CN121" s="921"/>
      <c r="CO121" s="922"/>
      <c r="CP121" s="901" t="s">
        <v>465</v>
      </c>
      <c r="CQ121" s="902"/>
      <c r="CR121" s="902"/>
      <c r="CS121" s="902"/>
      <c r="CT121" s="902"/>
      <c r="CU121" s="902"/>
      <c r="CV121" s="902"/>
      <c r="CW121" s="902"/>
      <c r="CX121" s="902"/>
      <c r="CY121" s="902"/>
      <c r="CZ121" s="902"/>
      <c r="DA121" s="902"/>
      <c r="DB121" s="902"/>
      <c r="DC121" s="902"/>
      <c r="DD121" s="902"/>
      <c r="DE121" s="902"/>
      <c r="DF121" s="903"/>
      <c r="DG121" s="882" t="s">
        <v>431</v>
      </c>
      <c r="DH121" s="883"/>
      <c r="DI121" s="883"/>
      <c r="DJ121" s="883"/>
      <c r="DK121" s="883"/>
      <c r="DL121" s="883" t="s">
        <v>401</v>
      </c>
      <c r="DM121" s="883"/>
      <c r="DN121" s="883"/>
      <c r="DO121" s="883"/>
      <c r="DP121" s="883"/>
      <c r="DQ121" s="883" t="s">
        <v>431</v>
      </c>
      <c r="DR121" s="883"/>
      <c r="DS121" s="883"/>
      <c r="DT121" s="883"/>
      <c r="DU121" s="883"/>
      <c r="DV121" s="860" t="s">
        <v>431</v>
      </c>
      <c r="DW121" s="860"/>
      <c r="DX121" s="860"/>
      <c r="DY121" s="860"/>
      <c r="DZ121" s="861"/>
    </row>
    <row r="122" spans="1:130" s="227" customFormat="1" ht="26.25" customHeight="1">
      <c r="A122" s="886"/>
      <c r="B122" s="887"/>
      <c r="C122" s="881" t="s">
        <v>445</v>
      </c>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9"/>
      <c r="AA122" s="845" t="s">
        <v>383</v>
      </c>
      <c r="AB122" s="846"/>
      <c r="AC122" s="846"/>
      <c r="AD122" s="846"/>
      <c r="AE122" s="847"/>
      <c r="AF122" s="848" t="s">
        <v>431</v>
      </c>
      <c r="AG122" s="846"/>
      <c r="AH122" s="846"/>
      <c r="AI122" s="846"/>
      <c r="AJ122" s="847"/>
      <c r="AK122" s="848" t="s">
        <v>431</v>
      </c>
      <c r="AL122" s="846"/>
      <c r="AM122" s="846"/>
      <c r="AN122" s="846"/>
      <c r="AO122" s="847"/>
      <c r="AP122" s="890" t="s">
        <v>431</v>
      </c>
      <c r="AQ122" s="891"/>
      <c r="AR122" s="891"/>
      <c r="AS122" s="891"/>
      <c r="AT122" s="892"/>
      <c r="AU122" s="949"/>
      <c r="AV122" s="950"/>
      <c r="AW122" s="950"/>
      <c r="AX122" s="950"/>
      <c r="AY122" s="951"/>
      <c r="AZ122" s="904" t="s">
        <v>466</v>
      </c>
      <c r="BA122" s="905"/>
      <c r="BB122" s="905"/>
      <c r="BC122" s="905"/>
      <c r="BD122" s="905"/>
      <c r="BE122" s="905"/>
      <c r="BF122" s="905"/>
      <c r="BG122" s="905"/>
      <c r="BH122" s="905"/>
      <c r="BI122" s="905"/>
      <c r="BJ122" s="905"/>
      <c r="BK122" s="905"/>
      <c r="BL122" s="905"/>
      <c r="BM122" s="905"/>
      <c r="BN122" s="905"/>
      <c r="BO122" s="905"/>
      <c r="BP122" s="906"/>
      <c r="BQ122" s="945">
        <v>9329995</v>
      </c>
      <c r="BR122" s="911"/>
      <c r="BS122" s="911"/>
      <c r="BT122" s="911"/>
      <c r="BU122" s="911"/>
      <c r="BV122" s="911">
        <v>9240246</v>
      </c>
      <c r="BW122" s="911"/>
      <c r="BX122" s="911"/>
      <c r="BY122" s="911"/>
      <c r="BZ122" s="911"/>
      <c r="CA122" s="911">
        <v>9063783</v>
      </c>
      <c r="CB122" s="911"/>
      <c r="CC122" s="911"/>
      <c r="CD122" s="911"/>
      <c r="CE122" s="911"/>
      <c r="CF122" s="912">
        <v>147.69999999999999</v>
      </c>
      <c r="CG122" s="913"/>
      <c r="CH122" s="913"/>
      <c r="CI122" s="913"/>
      <c r="CJ122" s="913"/>
      <c r="CK122" s="935"/>
      <c r="CL122" s="921"/>
      <c r="CM122" s="921"/>
      <c r="CN122" s="921"/>
      <c r="CO122" s="922"/>
      <c r="CP122" s="901"/>
      <c r="CQ122" s="902"/>
      <c r="CR122" s="902"/>
      <c r="CS122" s="902"/>
      <c r="CT122" s="902"/>
      <c r="CU122" s="902"/>
      <c r="CV122" s="902"/>
      <c r="CW122" s="902"/>
      <c r="CX122" s="902"/>
      <c r="CY122" s="902"/>
      <c r="CZ122" s="902"/>
      <c r="DA122" s="902"/>
      <c r="DB122" s="902"/>
      <c r="DC122" s="902"/>
      <c r="DD122" s="902"/>
      <c r="DE122" s="902"/>
      <c r="DF122" s="903"/>
      <c r="DG122" s="882"/>
      <c r="DH122" s="883"/>
      <c r="DI122" s="883"/>
      <c r="DJ122" s="883"/>
      <c r="DK122" s="883"/>
      <c r="DL122" s="883"/>
      <c r="DM122" s="883"/>
      <c r="DN122" s="883"/>
      <c r="DO122" s="883"/>
      <c r="DP122" s="883"/>
      <c r="DQ122" s="883"/>
      <c r="DR122" s="883"/>
      <c r="DS122" s="883"/>
      <c r="DT122" s="883"/>
      <c r="DU122" s="883"/>
      <c r="DV122" s="860"/>
      <c r="DW122" s="860"/>
      <c r="DX122" s="860"/>
      <c r="DY122" s="860"/>
      <c r="DZ122" s="861"/>
    </row>
    <row r="123" spans="1:130" s="227" customFormat="1" ht="26.25" customHeight="1">
      <c r="A123" s="886"/>
      <c r="B123" s="887"/>
      <c r="C123" s="881" t="s">
        <v>451</v>
      </c>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9"/>
      <c r="AA123" s="845" t="s">
        <v>428</v>
      </c>
      <c r="AB123" s="846"/>
      <c r="AC123" s="846"/>
      <c r="AD123" s="846"/>
      <c r="AE123" s="847"/>
      <c r="AF123" s="848" t="s">
        <v>428</v>
      </c>
      <c r="AG123" s="846"/>
      <c r="AH123" s="846"/>
      <c r="AI123" s="846"/>
      <c r="AJ123" s="847"/>
      <c r="AK123" s="848" t="s">
        <v>428</v>
      </c>
      <c r="AL123" s="846"/>
      <c r="AM123" s="846"/>
      <c r="AN123" s="846"/>
      <c r="AO123" s="847"/>
      <c r="AP123" s="890" t="s">
        <v>428</v>
      </c>
      <c r="AQ123" s="891"/>
      <c r="AR123" s="891"/>
      <c r="AS123" s="891"/>
      <c r="AT123" s="892"/>
      <c r="AU123" s="952"/>
      <c r="AV123" s="953"/>
      <c r="AW123" s="953"/>
      <c r="AX123" s="953"/>
      <c r="AY123" s="953"/>
      <c r="AZ123" s="248" t="s">
        <v>189</v>
      </c>
      <c r="BA123" s="248"/>
      <c r="BB123" s="248"/>
      <c r="BC123" s="248"/>
      <c r="BD123" s="248"/>
      <c r="BE123" s="248"/>
      <c r="BF123" s="248"/>
      <c r="BG123" s="248"/>
      <c r="BH123" s="248"/>
      <c r="BI123" s="248"/>
      <c r="BJ123" s="248"/>
      <c r="BK123" s="248"/>
      <c r="BL123" s="248"/>
      <c r="BM123" s="248"/>
      <c r="BN123" s="248"/>
      <c r="BO123" s="943" t="s">
        <v>467</v>
      </c>
      <c r="BP123" s="944"/>
      <c r="BQ123" s="898">
        <v>13505919</v>
      </c>
      <c r="BR123" s="899"/>
      <c r="BS123" s="899"/>
      <c r="BT123" s="899"/>
      <c r="BU123" s="899"/>
      <c r="BV123" s="899">
        <v>13579605</v>
      </c>
      <c r="BW123" s="899"/>
      <c r="BX123" s="899"/>
      <c r="BY123" s="899"/>
      <c r="BZ123" s="899"/>
      <c r="CA123" s="899">
        <v>14124820</v>
      </c>
      <c r="CB123" s="899"/>
      <c r="CC123" s="899"/>
      <c r="CD123" s="899"/>
      <c r="CE123" s="899"/>
      <c r="CF123" s="814"/>
      <c r="CG123" s="815"/>
      <c r="CH123" s="815"/>
      <c r="CI123" s="815"/>
      <c r="CJ123" s="900"/>
      <c r="CK123" s="935"/>
      <c r="CL123" s="921"/>
      <c r="CM123" s="921"/>
      <c r="CN123" s="921"/>
      <c r="CO123" s="922"/>
      <c r="CP123" s="901"/>
      <c r="CQ123" s="902"/>
      <c r="CR123" s="902"/>
      <c r="CS123" s="902"/>
      <c r="CT123" s="902"/>
      <c r="CU123" s="902"/>
      <c r="CV123" s="902"/>
      <c r="CW123" s="902"/>
      <c r="CX123" s="902"/>
      <c r="CY123" s="902"/>
      <c r="CZ123" s="902"/>
      <c r="DA123" s="902"/>
      <c r="DB123" s="902"/>
      <c r="DC123" s="902"/>
      <c r="DD123" s="902"/>
      <c r="DE123" s="902"/>
      <c r="DF123" s="903"/>
      <c r="DG123" s="845"/>
      <c r="DH123" s="846"/>
      <c r="DI123" s="846"/>
      <c r="DJ123" s="846"/>
      <c r="DK123" s="847"/>
      <c r="DL123" s="848"/>
      <c r="DM123" s="846"/>
      <c r="DN123" s="846"/>
      <c r="DO123" s="846"/>
      <c r="DP123" s="847"/>
      <c r="DQ123" s="848"/>
      <c r="DR123" s="846"/>
      <c r="DS123" s="846"/>
      <c r="DT123" s="846"/>
      <c r="DU123" s="847"/>
      <c r="DV123" s="890"/>
      <c r="DW123" s="891"/>
      <c r="DX123" s="891"/>
      <c r="DY123" s="891"/>
      <c r="DZ123" s="892"/>
    </row>
    <row r="124" spans="1:130" s="227" customFormat="1" ht="26.25" customHeight="1" thickBot="1">
      <c r="A124" s="886"/>
      <c r="B124" s="887"/>
      <c r="C124" s="881" t="s">
        <v>454</v>
      </c>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9"/>
      <c r="AA124" s="845" t="s">
        <v>383</v>
      </c>
      <c r="AB124" s="846"/>
      <c r="AC124" s="846"/>
      <c r="AD124" s="846"/>
      <c r="AE124" s="847"/>
      <c r="AF124" s="848" t="s">
        <v>383</v>
      </c>
      <c r="AG124" s="846"/>
      <c r="AH124" s="846"/>
      <c r="AI124" s="846"/>
      <c r="AJ124" s="847"/>
      <c r="AK124" s="848" t="s">
        <v>383</v>
      </c>
      <c r="AL124" s="846"/>
      <c r="AM124" s="846"/>
      <c r="AN124" s="846"/>
      <c r="AO124" s="847"/>
      <c r="AP124" s="890" t="s">
        <v>383</v>
      </c>
      <c r="AQ124" s="891"/>
      <c r="AR124" s="891"/>
      <c r="AS124" s="891"/>
      <c r="AT124" s="892"/>
      <c r="AU124" s="893" t="s">
        <v>468</v>
      </c>
      <c r="AV124" s="894"/>
      <c r="AW124" s="894"/>
      <c r="AX124" s="894"/>
      <c r="AY124" s="894"/>
      <c r="AZ124" s="894"/>
      <c r="BA124" s="894"/>
      <c r="BB124" s="894"/>
      <c r="BC124" s="894"/>
      <c r="BD124" s="894"/>
      <c r="BE124" s="894"/>
      <c r="BF124" s="894"/>
      <c r="BG124" s="894"/>
      <c r="BH124" s="894"/>
      <c r="BI124" s="894"/>
      <c r="BJ124" s="894"/>
      <c r="BK124" s="894"/>
      <c r="BL124" s="894"/>
      <c r="BM124" s="894"/>
      <c r="BN124" s="894"/>
      <c r="BO124" s="894"/>
      <c r="BP124" s="895"/>
      <c r="BQ124" s="896" t="s">
        <v>383</v>
      </c>
      <c r="BR124" s="897"/>
      <c r="BS124" s="897"/>
      <c r="BT124" s="897"/>
      <c r="BU124" s="897"/>
      <c r="BV124" s="897" t="s">
        <v>428</v>
      </c>
      <c r="BW124" s="897"/>
      <c r="BX124" s="897"/>
      <c r="BY124" s="897"/>
      <c r="BZ124" s="897"/>
      <c r="CA124" s="897" t="s">
        <v>383</v>
      </c>
      <c r="CB124" s="897"/>
      <c r="CC124" s="897"/>
      <c r="CD124" s="897"/>
      <c r="CE124" s="897"/>
      <c r="CF124" s="792"/>
      <c r="CG124" s="793"/>
      <c r="CH124" s="793"/>
      <c r="CI124" s="793"/>
      <c r="CJ124" s="928"/>
      <c r="CK124" s="936"/>
      <c r="CL124" s="936"/>
      <c r="CM124" s="936"/>
      <c r="CN124" s="936"/>
      <c r="CO124" s="937"/>
      <c r="CP124" s="901" t="s">
        <v>469</v>
      </c>
      <c r="CQ124" s="902"/>
      <c r="CR124" s="902"/>
      <c r="CS124" s="902"/>
      <c r="CT124" s="902"/>
      <c r="CU124" s="902"/>
      <c r="CV124" s="902"/>
      <c r="CW124" s="902"/>
      <c r="CX124" s="902"/>
      <c r="CY124" s="902"/>
      <c r="CZ124" s="902"/>
      <c r="DA124" s="902"/>
      <c r="DB124" s="902"/>
      <c r="DC124" s="902"/>
      <c r="DD124" s="902"/>
      <c r="DE124" s="902"/>
      <c r="DF124" s="903"/>
      <c r="DG124" s="829" t="s">
        <v>470</v>
      </c>
      <c r="DH124" s="830"/>
      <c r="DI124" s="830"/>
      <c r="DJ124" s="830"/>
      <c r="DK124" s="831"/>
      <c r="DL124" s="832" t="s">
        <v>383</v>
      </c>
      <c r="DM124" s="830"/>
      <c r="DN124" s="830"/>
      <c r="DO124" s="830"/>
      <c r="DP124" s="831"/>
      <c r="DQ124" s="832" t="s">
        <v>470</v>
      </c>
      <c r="DR124" s="830"/>
      <c r="DS124" s="830"/>
      <c r="DT124" s="830"/>
      <c r="DU124" s="831"/>
      <c r="DV124" s="914" t="s">
        <v>471</v>
      </c>
      <c r="DW124" s="915"/>
      <c r="DX124" s="915"/>
      <c r="DY124" s="915"/>
      <c r="DZ124" s="916"/>
    </row>
    <row r="125" spans="1:130" s="227" customFormat="1" ht="26.25" customHeight="1">
      <c r="A125" s="886"/>
      <c r="B125" s="887"/>
      <c r="C125" s="881" t="s">
        <v>456</v>
      </c>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9"/>
      <c r="AA125" s="845" t="s">
        <v>472</v>
      </c>
      <c r="AB125" s="846"/>
      <c r="AC125" s="846"/>
      <c r="AD125" s="846"/>
      <c r="AE125" s="847"/>
      <c r="AF125" s="848" t="s">
        <v>471</v>
      </c>
      <c r="AG125" s="846"/>
      <c r="AH125" s="846"/>
      <c r="AI125" s="846"/>
      <c r="AJ125" s="847"/>
      <c r="AK125" s="848" t="s">
        <v>383</v>
      </c>
      <c r="AL125" s="846"/>
      <c r="AM125" s="846"/>
      <c r="AN125" s="846"/>
      <c r="AO125" s="847"/>
      <c r="AP125" s="890" t="s">
        <v>470</v>
      </c>
      <c r="AQ125" s="891"/>
      <c r="AR125" s="891"/>
      <c r="AS125" s="891"/>
      <c r="AT125" s="892"/>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29"/>
      <c r="BR125" s="229"/>
      <c r="BS125" s="229"/>
      <c r="BT125" s="229"/>
      <c r="BU125" s="229"/>
      <c r="BV125" s="229"/>
      <c r="BW125" s="229"/>
      <c r="BX125" s="229"/>
      <c r="BY125" s="229"/>
      <c r="BZ125" s="229"/>
      <c r="CA125" s="229"/>
      <c r="CB125" s="229"/>
      <c r="CC125" s="229"/>
      <c r="CD125" s="229"/>
      <c r="CE125" s="229"/>
      <c r="CF125" s="229"/>
      <c r="CG125" s="229"/>
      <c r="CH125" s="229"/>
      <c r="CI125" s="229"/>
      <c r="CJ125" s="251"/>
      <c r="CK125" s="917" t="s">
        <v>473</v>
      </c>
      <c r="CL125" s="918"/>
      <c r="CM125" s="918"/>
      <c r="CN125" s="918"/>
      <c r="CO125" s="919"/>
      <c r="CP125" s="926" t="s">
        <v>474</v>
      </c>
      <c r="CQ125" s="874"/>
      <c r="CR125" s="874"/>
      <c r="CS125" s="874"/>
      <c r="CT125" s="874"/>
      <c r="CU125" s="874"/>
      <c r="CV125" s="874"/>
      <c r="CW125" s="874"/>
      <c r="CX125" s="874"/>
      <c r="CY125" s="874"/>
      <c r="CZ125" s="874"/>
      <c r="DA125" s="874"/>
      <c r="DB125" s="874"/>
      <c r="DC125" s="874"/>
      <c r="DD125" s="874"/>
      <c r="DE125" s="874"/>
      <c r="DF125" s="875"/>
      <c r="DG125" s="927" t="s">
        <v>475</v>
      </c>
      <c r="DH125" s="908"/>
      <c r="DI125" s="908"/>
      <c r="DJ125" s="908"/>
      <c r="DK125" s="908"/>
      <c r="DL125" s="908" t="s">
        <v>476</v>
      </c>
      <c r="DM125" s="908"/>
      <c r="DN125" s="908"/>
      <c r="DO125" s="908"/>
      <c r="DP125" s="908"/>
      <c r="DQ125" s="908" t="s">
        <v>470</v>
      </c>
      <c r="DR125" s="908"/>
      <c r="DS125" s="908"/>
      <c r="DT125" s="908"/>
      <c r="DU125" s="908"/>
      <c r="DV125" s="909" t="s">
        <v>471</v>
      </c>
      <c r="DW125" s="909"/>
      <c r="DX125" s="909"/>
      <c r="DY125" s="909"/>
      <c r="DZ125" s="910"/>
    </row>
    <row r="126" spans="1:130" s="227" customFormat="1" ht="26.25" customHeight="1" thickBot="1">
      <c r="A126" s="886"/>
      <c r="B126" s="887"/>
      <c r="C126" s="881" t="s">
        <v>458</v>
      </c>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9"/>
      <c r="AA126" s="845" t="s">
        <v>470</v>
      </c>
      <c r="AB126" s="846"/>
      <c r="AC126" s="846"/>
      <c r="AD126" s="846"/>
      <c r="AE126" s="847"/>
      <c r="AF126" s="848" t="s">
        <v>470</v>
      </c>
      <c r="AG126" s="846"/>
      <c r="AH126" s="846"/>
      <c r="AI126" s="846"/>
      <c r="AJ126" s="847"/>
      <c r="AK126" s="848" t="s">
        <v>383</v>
      </c>
      <c r="AL126" s="846"/>
      <c r="AM126" s="846"/>
      <c r="AN126" s="846"/>
      <c r="AO126" s="847"/>
      <c r="AP126" s="890" t="s">
        <v>477</v>
      </c>
      <c r="AQ126" s="891"/>
      <c r="AR126" s="891"/>
      <c r="AS126" s="891"/>
      <c r="AT126" s="892"/>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52"/>
      <c r="CE126" s="252"/>
      <c r="CF126" s="252"/>
      <c r="CG126" s="229"/>
      <c r="CH126" s="229"/>
      <c r="CI126" s="229"/>
      <c r="CJ126" s="251"/>
      <c r="CK126" s="920"/>
      <c r="CL126" s="921"/>
      <c r="CM126" s="921"/>
      <c r="CN126" s="921"/>
      <c r="CO126" s="922"/>
      <c r="CP126" s="881" t="s">
        <v>478</v>
      </c>
      <c r="CQ126" s="818"/>
      <c r="CR126" s="818"/>
      <c r="CS126" s="818"/>
      <c r="CT126" s="818"/>
      <c r="CU126" s="818"/>
      <c r="CV126" s="818"/>
      <c r="CW126" s="818"/>
      <c r="CX126" s="818"/>
      <c r="CY126" s="818"/>
      <c r="CZ126" s="818"/>
      <c r="DA126" s="818"/>
      <c r="DB126" s="818"/>
      <c r="DC126" s="818"/>
      <c r="DD126" s="818"/>
      <c r="DE126" s="818"/>
      <c r="DF126" s="819"/>
      <c r="DG126" s="882" t="s">
        <v>477</v>
      </c>
      <c r="DH126" s="883"/>
      <c r="DI126" s="883"/>
      <c r="DJ126" s="883"/>
      <c r="DK126" s="883"/>
      <c r="DL126" s="883" t="s">
        <v>383</v>
      </c>
      <c r="DM126" s="883"/>
      <c r="DN126" s="883"/>
      <c r="DO126" s="883"/>
      <c r="DP126" s="883"/>
      <c r="DQ126" s="883" t="s">
        <v>470</v>
      </c>
      <c r="DR126" s="883"/>
      <c r="DS126" s="883"/>
      <c r="DT126" s="883"/>
      <c r="DU126" s="883"/>
      <c r="DV126" s="860" t="s">
        <v>476</v>
      </c>
      <c r="DW126" s="860"/>
      <c r="DX126" s="860"/>
      <c r="DY126" s="860"/>
      <c r="DZ126" s="861"/>
    </row>
    <row r="127" spans="1:130" s="227" customFormat="1" ht="26.25" customHeight="1">
      <c r="A127" s="888"/>
      <c r="B127" s="889"/>
      <c r="C127" s="904" t="s">
        <v>479</v>
      </c>
      <c r="D127" s="905"/>
      <c r="E127" s="905"/>
      <c r="F127" s="905"/>
      <c r="G127" s="905"/>
      <c r="H127" s="905"/>
      <c r="I127" s="905"/>
      <c r="J127" s="905"/>
      <c r="K127" s="905"/>
      <c r="L127" s="905"/>
      <c r="M127" s="905"/>
      <c r="N127" s="905"/>
      <c r="O127" s="905"/>
      <c r="P127" s="905"/>
      <c r="Q127" s="905"/>
      <c r="R127" s="905"/>
      <c r="S127" s="905"/>
      <c r="T127" s="905"/>
      <c r="U127" s="905"/>
      <c r="V127" s="905"/>
      <c r="W127" s="905"/>
      <c r="X127" s="905"/>
      <c r="Y127" s="905"/>
      <c r="Z127" s="906"/>
      <c r="AA127" s="845" t="s">
        <v>470</v>
      </c>
      <c r="AB127" s="846"/>
      <c r="AC127" s="846"/>
      <c r="AD127" s="846"/>
      <c r="AE127" s="847"/>
      <c r="AF127" s="848" t="s">
        <v>471</v>
      </c>
      <c r="AG127" s="846"/>
      <c r="AH127" s="846"/>
      <c r="AI127" s="846"/>
      <c r="AJ127" s="847"/>
      <c r="AK127" s="848" t="s">
        <v>477</v>
      </c>
      <c r="AL127" s="846"/>
      <c r="AM127" s="846"/>
      <c r="AN127" s="846"/>
      <c r="AO127" s="847"/>
      <c r="AP127" s="890" t="s">
        <v>401</v>
      </c>
      <c r="AQ127" s="891"/>
      <c r="AR127" s="891"/>
      <c r="AS127" s="891"/>
      <c r="AT127" s="892"/>
      <c r="AU127" s="229"/>
      <c r="AV127" s="229"/>
      <c r="AW127" s="229"/>
      <c r="AX127" s="907" t="s">
        <v>480</v>
      </c>
      <c r="AY127" s="878"/>
      <c r="AZ127" s="878"/>
      <c r="BA127" s="878"/>
      <c r="BB127" s="878"/>
      <c r="BC127" s="878"/>
      <c r="BD127" s="878"/>
      <c r="BE127" s="879"/>
      <c r="BF127" s="877" t="s">
        <v>481</v>
      </c>
      <c r="BG127" s="878"/>
      <c r="BH127" s="878"/>
      <c r="BI127" s="878"/>
      <c r="BJ127" s="878"/>
      <c r="BK127" s="878"/>
      <c r="BL127" s="879"/>
      <c r="BM127" s="877" t="s">
        <v>482</v>
      </c>
      <c r="BN127" s="878"/>
      <c r="BO127" s="878"/>
      <c r="BP127" s="878"/>
      <c r="BQ127" s="878"/>
      <c r="BR127" s="878"/>
      <c r="BS127" s="879"/>
      <c r="BT127" s="877" t="s">
        <v>483</v>
      </c>
      <c r="BU127" s="878"/>
      <c r="BV127" s="878"/>
      <c r="BW127" s="878"/>
      <c r="BX127" s="878"/>
      <c r="BY127" s="878"/>
      <c r="BZ127" s="880"/>
      <c r="CA127" s="229"/>
      <c r="CB127" s="229"/>
      <c r="CC127" s="229"/>
      <c r="CD127" s="252"/>
      <c r="CE127" s="252"/>
      <c r="CF127" s="252"/>
      <c r="CG127" s="229"/>
      <c r="CH127" s="229"/>
      <c r="CI127" s="229"/>
      <c r="CJ127" s="251"/>
      <c r="CK127" s="920"/>
      <c r="CL127" s="921"/>
      <c r="CM127" s="921"/>
      <c r="CN127" s="921"/>
      <c r="CO127" s="922"/>
      <c r="CP127" s="881" t="s">
        <v>484</v>
      </c>
      <c r="CQ127" s="818"/>
      <c r="CR127" s="818"/>
      <c r="CS127" s="818"/>
      <c r="CT127" s="818"/>
      <c r="CU127" s="818"/>
      <c r="CV127" s="818"/>
      <c r="CW127" s="818"/>
      <c r="CX127" s="818"/>
      <c r="CY127" s="818"/>
      <c r="CZ127" s="818"/>
      <c r="DA127" s="818"/>
      <c r="DB127" s="818"/>
      <c r="DC127" s="818"/>
      <c r="DD127" s="818"/>
      <c r="DE127" s="818"/>
      <c r="DF127" s="819"/>
      <c r="DG127" s="882" t="s">
        <v>470</v>
      </c>
      <c r="DH127" s="883"/>
      <c r="DI127" s="883"/>
      <c r="DJ127" s="883"/>
      <c r="DK127" s="883"/>
      <c r="DL127" s="883" t="s">
        <v>471</v>
      </c>
      <c r="DM127" s="883"/>
      <c r="DN127" s="883"/>
      <c r="DO127" s="883"/>
      <c r="DP127" s="883"/>
      <c r="DQ127" s="883" t="s">
        <v>470</v>
      </c>
      <c r="DR127" s="883"/>
      <c r="DS127" s="883"/>
      <c r="DT127" s="883"/>
      <c r="DU127" s="883"/>
      <c r="DV127" s="860" t="s">
        <v>470</v>
      </c>
      <c r="DW127" s="860"/>
      <c r="DX127" s="860"/>
      <c r="DY127" s="860"/>
      <c r="DZ127" s="861"/>
    </row>
    <row r="128" spans="1:130" s="227" customFormat="1" ht="26.25" customHeight="1" thickBot="1">
      <c r="A128" s="862" t="s">
        <v>485</v>
      </c>
      <c r="B128" s="863"/>
      <c r="C128" s="863"/>
      <c r="D128" s="863"/>
      <c r="E128" s="863"/>
      <c r="F128" s="863"/>
      <c r="G128" s="863"/>
      <c r="H128" s="863"/>
      <c r="I128" s="863"/>
      <c r="J128" s="863"/>
      <c r="K128" s="863"/>
      <c r="L128" s="863"/>
      <c r="M128" s="863"/>
      <c r="N128" s="863"/>
      <c r="O128" s="863"/>
      <c r="P128" s="863"/>
      <c r="Q128" s="863"/>
      <c r="R128" s="863"/>
      <c r="S128" s="863"/>
      <c r="T128" s="863"/>
      <c r="U128" s="863"/>
      <c r="V128" s="863"/>
      <c r="W128" s="864" t="s">
        <v>486</v>
      </c>
      <c r="X128" s="864"/>
      <c r="Y128" s="864"/>
      <c r="Z128" s="865"/>
      <c r="AA128" s="866">
        <v>9522</v>
      </c>
      <c r="AB128" s="867"/>
      <c r="AC128" s="867"/>
      <c r="AD128" s="867"/>
      <c r="AE128" s="868"/>
      <c r="AF128" s="869">
        <v>9739</v>
      </c>
      <c r="AG128" s="867"/>
      <c r="AH128" s="867"/>
      <c r="AI128" s="867"/>
      <c r="AJ128" s="868"/>
      <c r="AK128" s="869">
        <v>10163</v>
      </c>
      <c r="AL128" s="867"/>
      <c r="AM128" s="867"/>
      <c r="AN128" s="867"/>
      <c r="AO128" s="868"/>
      <c r="AP128" s="870"/>
      <c r="AQ128" s="871"/>
      <c r="AR128" s="871"/>
      <c r="AS128" s="871"/>
      <c r="AT128" s="872"/>
      <c r="AU128" s="229"/>
      <c r="AV128" s="229"/>
      <c r="AW128" s="229"/>
      <c r="AX128" s="873" t="s">
        <v>487</v>
      </c>
      <c r="AY128" s="874"/>
      <c r="AZ128" s="874"/>
      <c r="BA128" s="874"/>
      <c r="BB128" s="874"/>
      <c r="BC128" s="874"/>
      <c r="BD128" s="874"/>
      <c r="BE128" s="875"/>
      <c r="BF128" s="852" t="s">
        <v>476</v>
      </c>
      <c r="BG128" s="853"/>
      <c r="BH128" s="853"/>
      <c r="BI128" s="853"/>
      <c r="BJ128" s="853"/>
      <c r="BK128" s="853"/>
      <c r="BL128" s="876"/>
      <c r="BM128" s="852">
        <v>14.09</v>
      </c>
      <c r="BN128" s="853"/>
      <c r="BO128" s="853"/>
      <c r="BP128" s="853"/>
      <c r="BQ128" s="853"/>
      <c r="BR128" s="853"/>
      <c r="BS128" s="876"/>
      <c r="BT128" s="852">
        <v>20</v>
      </c>
      <c r="BU128" s="853"/>
      <c r="BV128" s="853"/>
      <c r="BW128" s="853"/>
      <c r="BX128" s="853"/>
      <c r="BY128" s="853"/>
      <c r="BZ128" s="854"/>
      <c r="CA128" s="252"/>
      <c r="CB128" s="252"/>
      <c r="CC128" s="252"/>
      <c r="CD128" s="252"/>
      <c r="CE128" s="252"/>
      <c r="CF128" s="252"/>
      <c r="CG128" s="229"/>
      <c r="CH128" s="229"/>
      <c r="CI128" s="229"/>
      <c r="CJ128" s="251"/>
      <c r="CK128" s="923"/>
      <c r="CL128" s="924"/>
      <c r="CM128" s="924"/>
      <c r="CN128" s="924"/>
      <c r="CO128" s="925"/>
      <c r="CP128" s="855" t="s">
        <v>488</v>
      </c>
      <c r="CQ128" s="796"/>
      <c r="CR128" s="796"/>
      <c r="CS128" s="796"/>
      <c r="CT128" s="796"/>
      <c r="CU128" s="796"/>
      <c r="CV128" s="796"/>
      <c r="CW128" s="796"/>
      <c r="CX128" s="796"/>
      <c r="CY128" s="796"/>
      <c r="CZ128" s="796"/>
      <c r="DA128" s="796"/>
      <c r="DB128" s="796"/>
      <c r="DC128" s="796"/>
      <c r="DD128" s="796"/>
      <c r="DE128" s="796"/>
      <c r="DF128" s="797"/>
      <c r="DG128" s="856" t="s">
        <v>475</v>
      </c>
      <c r="DH128" s="857"/>
      <c r="DI128" s="857"/>
      <c r="DJ128" s="857"/>
      <c r="DK128" s="857"/>
      <c r="DL128" s="857" t="s">
        <v>475</v>
      </c>
      <c r="DM128" s="857"/>
      <c r="DN128" s="857"/>
      <c r="DO128" s="857"/>
      <c r="DP128" s="857"/>
      <c r="DQ128" s="857" t="s">
        <v>477</v>
      </c>
      <c r="DR128" s="857"/>
      <c r="DS128" s="857"/>
      <c r="DT128" s="857"/>
      <c r="DU128" s="857"/>
      <c r="DV128" s="858" t="s">
        <v>476</v>
      </c>
      <c r="DW128" s="858"/>
      <c r="DX128" s="858"/>
      <c r="DY128" s="858"/>
      <c r="DZ128" s="859"/>
    </row>
    <row r="129" spans="1:131" s="227" customFormat="1" ht="26.25" customHeight="1">
      <c r="A129" s="840" t="s">
        <v>108</v>
      </c>
      <c r="B129" s="841"/>
      <c r="C129" s="841"/>
      <c r="D129" s="841"/>
      <c r="E129" s="841"/>
      <c r="F129" s="841"/>
      <c r="G129" s="841"/>
      <c r="H129" s="841"/>
      <c r="I129" s="841"/>
      <c r="J129" s="841"/>
      <c r="K129" s="841"/>
      <c r="L129" s="841"/>
      <c r="M129" s="841"/>
      <c r="N129" s="841"/>
      <c r="O129" s="841"/>
      <c r="P129" s="841"/>
      <c r="Q129" s="841"/>
      <c r="R129" s="841"/>
      <c r="S129" s="841"/>
      <c r="T129" s="841"/>
      <c r="U129" s="841"/>
      <c r="V129" s="841"/>
      <c r="W129" s="842" t="s">
        <v>489</v>
      </c>
      <c r="X129" s="843"/>
      <c r="Y129" s="843"/>
      <c r="Z129" s="844"/>
      <c r="AA129" s="845">
        <v>6228483</v>
      </c>
      <c r="AB129" s="846"/>
      <c r="AC129" s="846"/>
      <c r="AD129" s="846"/>
      <c r="AE129" s="847"/>
      <c r="AF129" s="848">
        <v>6463782</v>
      </c>
      <c r="AG129" s="846"/>
      <c r="AH129" s="846"/>
      <c r="AI129" s="846"/>
      <c r="AJ129" s="847"/>
      <c r="AK129" s="848">
        <v>6867788</v>
      </c>
      <c r="AL129" s="846"/>
      <c r="AM129" s="846"/>
      <c r="AN129" s="846"/>
      <c r="AO129" s="847"/>
      <c r="AP129" s="849"/>
      <c r="AQ129" s="850"/>
      <c r="AR129" s="850"/>
      <c r="AS129" s="850"/>
      <c r="AT129" s="851"/>
      <c r="AU129" s="230"/>
      <c r="AV129" s="230"/>
      <c r="AW129" s="230"/>
      <c r="AX129" s="817" t="s">
        <v>490</v>
      </c>
      <c r="AY129" s="818"/>
      <c r="AZ129" s="818"/>
      <c r="BA129" s="818"/>
      <c r="BB129" s="818"/>
      <c r="BC129" s="818"/>
      <c r="BD129" s="818"/>
      <c r="BE129" s="819"/>
      <c r="BF129" s="836" t="s">
        <v>477</v>
      </c>
      <c r="BG129" s="837"/>
      <c r="BH129" s="837"/>
      <c r="BI129" s="837"/>
      <c r="BJ129" s="837"/>
      <c r="BK129" s="837"/>
      <c r="BL129" s="838"/>
      <c r="BM129" s="836">
        <v>19.09</v>
      </c>
      <c r="BN129" s="837"/>
      <c r="BO129" s="837"/>
      <c r="BP129" s="837"/>
      <c r="BQ129" s="837"/>
      <c r="BR129" s="837"/>
      <c r="BS129" s="838"/>
      <c r="BT129" s="836">
        <v>30</v>
      </c>
      <c r="BU129" s="837"/>
      <c r="BV129" s="837"/>
      <c r="BW129" s="837"/>
      <c r="BX129" s="837"/>
      <c r="BY129" s="837"/>
      <c r="BZ129" s="839"/>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c r="DD129" s="253"/>
      <c r="DE129" s="253"/>
      <c r="DF129" s="253"/>
      <c r="DG129" s="253"/>
      <c r="DH129" s="253"/>
      <c r="DI129" s="253"/>
      <c r="DJ129" s="253"/>
      <c r="DK129" s="253"/>
      <c r="DL129" s="253"/>
      <c r="DM129" s="253"/>
      <c r="DN129" s="253"/>
      <c r="DO129" s="253"/>
      <c r="DP129" s="230"/>
      <c r="DQ129" s="230"/>
      <c r="DR129" s="230"/>
      <c r="DS129" s="230"/>
      <c r="DT129" s="230"/>
      <c r="DU129" s="230"/>
      <c r="DV129" s="230"/>
      <c r="DW129" s="230"/>
      <c r="DX129" s="230"/>
      <c r="DY129" s="230"/>
      <c r="DZ129" s="230"/>
    </row>
    <row r="130" spans="1:131" s="227" customFormat="1" ht="26.25" customHeight="1">
      <c r="A130" s="840" t="s">
        <v>491</v>
      </c>
      <c r="B130" s="841"/>
      <c r="C130" s="841"/>
      <c r="D130" s="841"/>
      <c r="E130" s="841"/>
      <c r="F130" s="841"/>
      <c r="G130" s="841"/>
      <c r="H130" s="841"/>
      <c r="I130" s="841"/>
      <c r="J130" s="841"/>
      <c r="K130" s="841"/>
      <c r="L130" s="841"/>
      <c r="M130" s="841"/>
      <c r="N130" s="841"/>
      <c r="O130" s="841"/>
      <c r="P130" s="841"/>
      <c r="Q130" s="841"/>
      <c r="R130" s="841"/>
      <c r="S130" s="841"/>
      <c r="T130" s="841"/>
      <c r="U130" s="841"/>
      <c r="V130" s="841"/>
      <c r="W130" s="842" t="s">
        <v>492</v>
      </c>
      <c r="X130" s="843"/>
      <c r="Y130" s="843"/>
      <c r="Z130" s="844"/>
      <c r="AA130" s="845">
        <v>739784</v>
      </c>
      <c r="AB130" s="846"/>
      <c r="AC130" s="846"/>
      <c r="AD130" s="846"/>
      <c r="AE130" s="847"/>
      <c r="AF130" s="848">
        <v>729373</v>
      </c>
      <c r="AG130" s="846"/>
      <c r="AH130" s="846"/>
      <c r="AI130" s="846"/>
      <c r="AJ130" s="847"/>
      <c r="AK130" s="848">
        <v>729905</v>
      </c>
      <c r="AL130" s="846"/>
      <c r="AM130" s="846"/>
      <c r="AN130" s="846"/>
      <c r="AO130" s="847"/>
      <c r="AP130" s="849"/>
      <c r="AQ130" s="850"/>
      <c r="AR130" s="850"/>
      <c r="AS130" s="850"/>
      <c r="AT130" s="851"/>
      <c r="AU130" s="230"/>
      <c r="AV130" s="230"/>
      <c r="AW130" s="230"/>
      <c r="AX130" s="817" t="s">
        <v>493</v>
      </c>
      <c r="AY130" s="818"/>
      <c r="AZ130" s="818"/>
      <c r="BA130" s="818"/>
      <c r="BB130" s="818"/>
      <c r="BC130" s="818"/>
      <c r="BD130" s="818"/>
      <c r="BE130" s="819"/>
      <c r="BF130" s="820">
        <v>4.5999999999999996</v>
      </c>
      <c r="BG130" s="821"/>
      <c r="BH130" s="821"/>
      <c r="BI130" s="821"/>
      <c r="BJ130" s="821"/>
      <c r="BK130" s="821"/>
      <c r="BL130" s="822"/>
      <c r="BM130" s="820">
        <v>25</v>
      </c>
      <c r="BN130" s="821"/>
      <c r="BO130" s="821"/>
      <c r="BP130" s="821"/>
      <c r="BQ130" s="821"/>
      <c r="BR130" s="821"/>
      <c r="BS130" s="822"/>
      <c r="BT130" s="820">
        <v>35</v>
      </c>
      <c r="BU130" s="821"/>
      <c r="BV130" s="821"/>
      <c r="BW130" s="821"/>
      <c r="BX130" s="821"/>
      <c r="BY130" s="821"/>
      <c r="BZ130" s="823"/>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c r="DD130" s="253"/>
      <c r="DE130" s="253"/>
      <c r="DF130" s="253"/>
      <c r="DG130" s="253"/>
      <c r="DH130" s="253"/>
      <c r="DI130" s="253"/>
      <c r="DJ130" s="253"/>
      <c r="DK130" s="253"/>
      <c r="DL130" s="253"/>
      <c r="DM130" s="253"/>
      <c r="DN130" s="253"/>
      <c r="DO130" s="253"/>
      <c r="DP130" s="230"/>
      <c r="DQ130" s="230"/>
      <c r="DR130" s="230"/>
      <c r="DS130" s="230"/>
      <c r="DT130" s="230"/>
      <c r="DU130" s="230"/>
      <c r="DV130" s="230"/>
      <c r="DW130" s="230"/>
      <c r="DX130" s="230"/>
      <c r="DY130" s="230"/>
      <c r="DZ130" s="230"/>
    </row>
    <row r="131" spans="1:131" s="227" customFormat="1" ht="26.25" customHeight="1" thickBot="1">
      <c r="A131" s="824"/>
      <c r="B131" s="825"/>
      <c r="C131" s="825"/>
      <c r="D131" s="825"/>
      <c r="E131" s="825"/>
      <c r="F131" s="825"/>
      <c r="G131" s="825"/>
      <c r="H131" s="825"/>
      <c r="I131" s="825"/>
      <c r="J131" s="825"/>
      <c r="K131" s="825"/>
      <c r="L131" s="825"/>
      <c r="M131" s="825"/>
      <c r="N131" s="825"/>
      <c r="O131" s="825"/>
      <c r="P131" s="825"/>
      <c r="Q131" s="825"/>
      <c r="R131" s="825"/>
      <c r="S131" s="825"/>
      <c r="T131" s="825"/>
      <c r="U131" s="825"/>
      <c r="V131" s="825"/>
      <c r="W131" s="826" t="s">
        <v>494</v>
      </c>
      <c r="X131" s="827"/>
      <c r="Y131" s="827"/>
      <c r="Z131" s="828"/>
      <c r="AA131" s="829">
        <v>5488699</v>
      </c>
      <c r="AB131" s="830"/>
      <c r="AC131" s="830"/>
      <c r="AD131" s="830"/>
      <c r="AE131" s="831"/>
      <c r="AF131" s="832">
        <v>5734409</v>
      </c>
      <c r="AG131" s="830"/>
      <c r="AH131" s="830"/>
      <c r="AI131" s="830"/>
      <c r="AJ131" s="831"/>
      <c r="AK131" s="832">
        <v>6137883</v>
      </c>
      <c r="AL131" s="830"/>
      <c r="AM131" s="830"/>
      <c r="AN131" s="830"/>
      <c r="AO131" s="831"/>
      <c r="AP131" s="833"/>
      <c r="AQ131" s="834"/>
      <c r="AR131" s="834"/>
      <c r="AS131" s="834"/>
      <c r="AT131" s="835"/>
      <c r="AU131" s="230"/>
      <c r="AV131" s="230"/>
      <c r="AW131" s="230"/>
      <c r="AX131" s="795" t="s">
        <v>495</v>
      </c>
      <c r="AY131" s="796"/>
      <c r="AZ131" s="796"/>
      <c r="BA131" s="796"/>
      <c r="BB131" s="796"/>
      <c r="BC131" s="796"/>
      <c r="BD131" s="796"/>
      <c r="BE131" s="797"/>
      <c r="BF131" s="798" t="s">
        <v>470</v>
      </c>
      <c r="BG131" s="799"/>
      <c r="BH131" s="799"/>
      <c r="BI131" s="799"/>
      <c r="BJ131" s="799"/>
      <c r="BK131" s="799"/>
      <c r="BL131" s="800"/>
      <c r="BM131" s="798">
        <v>350</v>
      </c>
      <c r="BN131" s="799"/>
      <c r="BO131" s="799"/>
      <c r="BP131" s="799"/>
      <c r="BQ131" s="799"/>
      <c r="BR131" s="799"/>
      <c r="BS131" s="800"/>
      <c r="BT131" s="801"/>
      <c r="BU131" s="802"/>
      <c r="BV131" s="802"/>
      <c r="BW131" s="802"/>
      <c r="BX131" s="802"/>
      <c r="BY131" s="802"/>
      <c r="BZ131" s="803"/>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30"/>
      <c r="DQ131" s="230"/>
      <c r="DR131" s="230"/>
      <c r="DS131" s="230"/>
      <c r="DT131" s="230"/>
      <c r="DU131" s="230"/>
      <c r="DV131" s="230"/>
      <c r="DW131" s="230"/>
      <c r="DX131" s="230"/>
      <c r="DY131" s="230"/>
      <c r="DZ131" s="230"/>
    </row>
    <row r="132" spans="1:131" s="227" customFormat="1" ht="26.25" customHeight="1">
      <c r="A132" s="804" t="s">
        <v>496</v>
      </c>
      <c r="B132" s="805"/>
      <c r="C132" s="805"/>
      <c r="D132" s="805"/>
      <c r="E132" s="805"/>
      <c r="F132" s="805"/>
      <c r="G132" s="805"/>
      <c r="H132" s="805"/>
      <c r="I132" s="805"/>
      <c r="J132" s="805"/>
      <c r="K132" s="805"/>
      <c r="L132" s="805"/>
      <c r="M132" s="805"/>
      <c r="N132" s="805"/>
      <c r="O132" s="805"/>
      <c r="P132" s="805"/>
      <c r="Q132" s="805"/>
      <c r="R132" s="805"/>
      <c r="S132" s="805"/>
      <c r="T132" s="805"/>
      <c r="U132" s="805"/>
      <c r="V132" s="808" t="s">
        <v>497</v>
      </c>
      <c r="W132" s="808"/>
      <c r="X132" s="808"/>
      <c r="Y132" s="808"/>
      <c r="Z132" s="809"/>
      <c r="AA132" s="810">
        <v>5.0284229470000001</v>
      </c>
      <c r="AB132" s="811"/>
      <c r="AC132" s="811"/>
      <c r="AD132" s="811"/>
      <c r="AE132" s="812"/>
      <c r="AF132" s="813">
        <v>4.7524688250000002</v>
      </c>
      <c r="AG132" s="811"/>
      <c r="AH132" s="811"/>
      <c r="AI132" s="811"/>
      <c r="AJ132" s="812"/>
      <c r="AK132" s="813">
        <v>4.0600317730000004</v>
      </c>
      <c r="AL132" s="811"/>
      <c r="AM132" s="811"/>
      <c r="AN132" s="811"/>
      <c r="AO132" s="812"/>
      <c r="AP132" s="814"/>
      <c r="AQ132" s="815"/>
      <c r="AR132" s="815"/>
      <c r="AS132" s="815"/>
      <c r="AT132" s="816"/>
      <c r="AU132" s="254"/>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1"/>
      <c r="BT132" s="230"/>
      <c r="BU132" s="230"/>
      <c r="BV132" s="230"/>
      <c r="BW132" s="230"/>
      <c r="BX132" s="230"/>
      <c r="BY132" s="230"/>
      <c r="BZ132" s="230"/>
      <c r="CA132" s="253"/>
      <c r="CB132" s="253"/>
      <c r="CC132" s="253"/>
      <c r="CD132" s="253"/>
      <c r="CE132" s="253"/>
      <c r="CF132" s="253"/>
      <c r="CG132" s="253"/>
      <c r="CH132" s="253"/>
      <c r="CI132" s="253"/>
      <c r="CJ132" s="253"/>
      <c r="CK132" s="253"/>
      <c r="CL132" s="253"/>
      <c r="CM132" s="253"/>
      <c r="CN132" s="253"/>
      <c r="CO132" s="253"/>
      <c r="CP132" s="253"/>
      <c r="CQ132" s="253"/>
      <c r="CR132" s="253"/>
      <c r="CS132" s="253"/>
      <c r="CT132" s="253"/>
      <c r="CU132" s="253"/>
      <c r="CV132" s="253"/>
      <c r="CW132" s="253"/>
      <c r="CX132" s="253"/>
      <c r="CY132" s="253"/>
      <c r="CZ132" s="253"/>
      <c r="DA132" s="253"/>
      <c r="DB132" s="253"/>
      <c r="DC132" s="253"/>
      <c r="DD132" s="253"/>
      <c r="DE132" s="253"/>
      <c r="DF132" s="253"/>
      <c r="DG132" s="253"/>
      <c r="DH132" s="253"/>
      <c r="DI132" s="253"/>
      <c r="DJ132" s="253"/>
      <c r="DK132" s="253"/>
      <c r="DL132" s="253"/>
      <c r="DM132" s="253"/>
      <c r="DN132" s="253"/>
      <c r="DO132" s="253"/>
      <c r="DP132" s="230"/>
      <c r="DQ132" s="230"/>
      <c r="DR132" s="230"/>
      <c r="DS132" s="230"/>
      <c r="DT132" s="230"/>
      <c r="DU132" s="230"/>
      <c r="DV132" s="230"/>
      <c r="DW132" s="230"/>
      <c r="DX132" s="230"/>
      <c r="DY132" s="230"/>
      <c r="DZ132" s="230"/>
    </row>
    <row r="133" spans="1:131" s="227" customFormat="1" ht="26.25" customHeight="1" thickBot="1">
      <c r="A133" s="806"/>
      <c r="B133" s="807"/>
      <c r="C133" s="807"/>
      <c r="D133" s="807"/>
      <c r="E133" s="807"/>
      <c r="F133" s="807"/>
      <c r="G133" s="807"/>
      <c r="H133" s="807"/>
      <c r="I133" s="807"/>
      <c r="J133" s="807"/>
      <c r="K133" s="807"/>
      <c r="L133" s="807"/>
      <c r="M133" s="807"/>
      <c r="N133" s="807"/>
      <c r="O133" s="807"/>
      <c r="P133" s="807"/>
      <c r="Q133" s="807"/>
      <c r="R133" s="807"/>
      <c r="S133" s="807"/>
      <c r="T133" s="807"/>
      <c r="U133" s="807"/>
      <c r="V133" s="787" t="s">
        <v>498</v>
      </c>
      <c r="W133" s="787"/>
      <c r="X133" s="787"/>
      <c r="Y133" s="787"/>
      <c r="Z133" s="788"/>
      <c r="AA133" s="789">
        <v>4.3</v>
      </c>
      <c r="AB133" s="790"/>
      <c r="AC133" s="790"/>
      <c r="AD133" s="790"/>
      <c r="AE133" s="791"/>
      <c r="AF133" s="789">
        <v>4.8</v>
      </c>
      <c r="AG133" s="790"/>
      <c r="AH133" s="790"/>
      <c r="AI133" s="790"/>
      <c r="AJ133" s="791"/>
      <c r="AK133" s="789">
        <v>4.5999999999999996</v>
      </c>
      <c r="AL133" s="790"/>
      <c r="AM133" s="790"/>
      <c r="AN133" s="790"/>
      <c r="AO133" s="791"/>
      <c r="AP133" s="792"/>
      <c r="AQ133" s="793"/>
      <c r="AR133" s="793"/>
      <c r="AS133" s="793"/>
      <c r="AT133" s="794"/>
      <c r="AU133" s="230"/>
      <c r="AV133" s="230"/>
      <c r="AW133" s="230"/>
      <c r="AX133" s="230"/>
      <c r="AY133" s="230"/>
      <c r="AZ133" s="230"/>
      <c r="BA133" s="230"/>
      <c r="BB133" s="230"/>
      <c r="BC133" s="230"/>
      <c r="BD133" s="230"/>
      <c r="BE133" s="230"/>
      <c r="BF133" s="230"/>
      <c r="BG133" s="230"/>
      <c r="BH133" s="230"/>
      <c r="BI133" s="230"/>
      <c r="BJ133" s="230"/>
      <c r="BK133" s="230"/>
      <c r="BL133" s="230"/>
      <c r="BM133" s="230"/>
      <c r="BN133" s="253"/>
      <c r="BO133" s="253"/>
      <c r="BP133" s="253"/>
      <c r="BQ133" s="253"/>
      <c r="BR133" s="253"/>
      <c r="BS133" s="253"/>
      <c r="BT133" s="253"/>
      <c r="BU133" s="253"/>
      <c r="BV133" s="253"/>
      <c r="BW133" s="253"/>
      <c r="BX133" s="253"/>
      <c r="BY133" s="253"/>
      <c r="BZ133" s="253"/>
      <c r="CA133" s="253"/>
      <c r="CB133" s="253"/>
      <c r="CC133" s="253"/>
      <c r="CD133" s="253"/>
      <c r="CE133" s="253"/>
      <c r="CF133" s="253"/>
      <c r="CG133" s="253"/>
      <c r="CH133" s="253"/>
      <c r="CI133" s="253"/>
      <c r="CJ133" s="253"/>
      <c r="CK133" s="253"/>
      <c r="CL133" s="253"/>
      <c r="CM133" s="253"/>
      <c r="CN133" s="253"/>
      <c r="CO133" s="253"/>
      <c r="CP133" s="253"/>
      <c r="CQ133" s="253"/>
      <c r="CR133" s="253"/>
      <c r="CS133" s="253"/>
      <c r="CT133" s="253"/>
      <c r="CU133" s="253"/>
      <c r="CV133" s="253"/>
      <c r="CW133" s="253"/>
      <c r="CX133" s="253"/>
      <c r="CY133" s="253"/>
      <c r="CZ133" s="253"/>
      <c r="DA133" s="253"/>
      <c r="DB133" s="253"/>
      <c r="DC133" s="253"/>
      <c r="DD133" s="253"/>
      <c r="DE133" s="253"/>
      <c r="DF133" s="253"/>
      <c r="DG133" s="253"/>
      <c r="DH133" s="253"/>
      <c r="DI133" s="253"/>
      <c r="DJ133" s="253"/>
      <c r="DK133" s="253"/>
      <c r="DL133" s="253"/>
      <c r="DM133" s="253"/>
      <c r="DN133" s="253"/>
      <c r="DO133" s="253"/>
      <c r="DP133" s="230"/>
      <c r="DQ133" s="230"/>
      <c r="DR133" s="230"/>
      <c r="DS133" s="230"/>
      <c r="DT133" s="230"/>
      <c r="DU133" s="230"/>
      <c r="DV133" s="230"/>
      <c r="DW133" s="230"/>
      <c r="DX133" s="230"/>
      <c r="DY133" s="230"/>
      <c r="DZ133" s="230"/>
    </row>
    <row r="134" spans="1:131" ht="11.25" customHeight="1">
      <c r="A134" s="25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30"/>
      <c r="AV134" s="230"/>
      <c r="AW134" s="230"/>
      <c r="AX134" s="230"/>
      <c r="AY134" s="230"/>
      <c r="AZ134" s="230"/>
      <c r="BA134" s="230"/>
      <c r="BB134" s="230"/>
      <c r="BC134" s="230"/>
      <c r="BD134" s="230"/>
      <c r="BE134" s="230"/>
      <c r="BF134" s="230"/>
      <c r="BG134" s="230"/>
      <c r="BH134" s="230"/>
      <c r="BI134" s="230"/>
      <c r="BJ134" s="230"/>
      <c r="BK134" s="230"/>
      <c r="BL134" s="230"/>
      <c r="BM134" s="230"/>
      <c r="BN134" s="253"/>
      <c r="BO134" s="253"/>
      <c r="BP134" s="253"/>
      <c r="BQ134" s="253"/>
      <c r="BR134" s="253"/>
      <c r="BS134" s="253"/>
      <c r="BT134" s="253"/>
      <c r="BU134" s="253"/>
      <c r="BV134" s="253"/>
      <c r="BW134" s="253"/>
      <c r="BX134" s="253"/>
      <c r="BY134" s="253"/>
      <c r="BZ134" s="253"/>
      <c r="CA134" s="253"/>
      <c r="CB134" s="253"/>
      <c r="CC134" s="253"/>
      <c r="CD134" s="253"/>
      <c r="CE134" s="253"/>
      <c r="CF134" s="253"/>
      <c r="CG134" s="253"/>
      <c r="CH134" s="253"/>
      <c r="CI134" s="253"/>
      <c r="CJ134" s="253"/>
      <c r="CK134" s="253"/>
      <c r="CL134" s="253"/>
      <c r="CM134" s="253"/>
      <c r="CN134" s="253"/>
      <c r="CO134" s="253"/>
      <c r="CP134" s="253"/>
      <c r="CQ134" s="253"/>
      <c r="CR134" s="253"/>
      <c r="CS134" s="253"/>
      <c r="CT134" s="253"/>
      <c r="CU134" s="253"/>
      <c r="CV134" s="253"/>
      <c r="CW134" s="253"/>
      <c r="CX134" s="253"/>
      <c r="CY134" s="253"/>
      <c r="CZ134" s="253"/>
      <c r="DA134" s="253"/>
      <c r="DB134" s="253"/>
      <c r="DC134" s="253"/>
      <c r="DD134" s="253"/>
      <c r="DE134" s="253"/>
      <c r="DF134" s="253"/>
      <c r="DG134" s="253"/>
      <c r="DH134" s="253"/>
      <c r="DI134" s="253"/>
      <c r="DJ134" s="253"/>
      <c r="DK134" s="253"/>
      <c r="DL134" s="253"/>
      <c r="DM134" s="253"/>
      <c r="DN134" s="253"/>
      <c r="DO134" s="253"/>
      <c r="DP134" s="230"/>
      <c r="DQ134" s="230"/>
      <c r="DR134" s="230"/>
      <c r="DS134" s="230"/>
      <c r="DT134" s="230"/>
      <c r="DU134" s="230"/>
      <c r="DV134" s="230"/>
      <c r="DW134" s="230"/>
      <c r="DX134" s="230"/>
      <c r="DY134" s="230"/>
      <c r="DZ134" s="230"/>
      <c r="EA134" s="227"/>
    </row>
    <row r="135" spans="1:131" ht="14.25" hidden="1">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255"/>
      <c r="CW135" s="255"/>
      <c r="CX135" s="255"/>
      <c r="CY135" s="255"/>
      <c r="CZ135" s="255"/>
      <c r="DA135" s="255"/>
      <c r="DB135" s="255"/>
      <c r="DC135" s="255"/>
      <c r="DD135" s="255"/>
      <c r="DE135" s="255"/>
      <c r="DF135" s="255"/>
      <c r="DG135" s="255"/>
      <c r="DH135" s="255"/>
      <c r="DI135" s="255"/>
      <c r="DJ135" s="255"/>
      <c r="DK135" s="255"/>
      <c r="DL135" s="255"/>
      <c r="DM135" s="255"/>
      <c r="DN135" s="255"/>
      <c r="DO135" s="255"/>
      <c r="DP135" s="255"/>
      <c r="DQ135" s="255"/>
      <c r="DR135" s="255"/>
      <c r="DS135" s="255"/>
      <c r="DT135" s="255"/>
      <c r="DU135" s="255"/>
      <c r="DV135" s="255"/>
      <c r="DW135" s="255"/>
      <c r="DX135" s="255"/>
      <c r="DY135" s="255"/>
      <c r="DZ135" s="255"/>
    </row>
  </sheetData>
  <sheetProtection algorithmName="SHA-512" hashValue="88ZGk0Oxt+lJzLP2PsaUYJtamvAUMf4Yt9DBC+W35Cq5wF4R7i0ZcLx+KfkVh/NL9nqimfhobZjto02fOqhw2A==" saltValue="qoG/r2zeuhOaDy7t39+pV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cellComments="asDisplayed" verticalDpi="300"/>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7" customWidth="1"/>
    <col min="121" max="121" width="0" style="256" hidden="1" customWidth="1"/>
    <col min="122" max="16384" width="9" style="256" hidden="1"/>
  </cols>
  <sheetData>
    <row r="1" spans="1:120">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row>
    <row r="2" spans="1:120"/>
    <row r="3" spans="1:120"/>
    <row r="4" spans="1:120"/>
    <row r="5" spans="1:120"/>
    <row r="6" spans="1:120"/>
    <row r="7" spans="1:120"/>
    <row r="8" spans="1:120"/>
    <row r="9" spans="1:120"/>
    <row r="10" spans="1:120"/>
    <row r="11" spans="1:120"/>
    <row r="12" spans="1:120"/>
    <row r="13" spans="1:120"/>
    <row r="14" spans="1:120"/>
    <row r="15" spans="1:120"/>
    <row r="16" spans="1:120">
      <c r="DP16" s="256"/>
    </row>
    <row r="17" spans="119:120">
      <c r="DP17" s="256"/>
    </row>
    <row r="18" spans="119:120"/>
    <row r="19" spans="119:120"/>
    <row r="20" spans="119:120">
      <c r="DO20" s="256"/>
      <c r="DP20" s="256"/>
    </row>
    <row r="21" spans="119:120">
      <c r="DP21" s="256"/>
    </row>
    <row r="22" spans="119:120"/>
    <row r="23" spans="119:120">
      <c r="DO23" s="256"/>
      <c r="DP23" s="256"/>
    </row>
    <row r="24" spans="119:120">
      <c r="DP24" s="256"/>
    </row>
    <row r="25" spans="119:120">
      <c r="DP25" s="256"/>
    </row>
    <row r="26" spans="119:120">
      <c r="DO26" s="256"/>
      <c r="DP26" s="256"/>
    </row>
    <row r="27" spans="119:120"/>
    <row r="28" spans="119:120">
      <c r="DO28" s="256"/>
      <c r="DP28" s="256"/>
    </row>
    <row r="29" spans="119:120">
      <c r="DP29" s="256"/>
    </row>
    <row r="30" spans="119:120"/>
    <row r="31" spans="119:120">
      <c r="DO31" s="256"/>
      <c r="DP31" s="256"/>
    </row>
    <row r="32" spans="119:120"/>
    <row r="33" spans="98:120">
      <c r="DO33" s="256"/>
      <c r="DP33" s="256"/>
    </row>
    <row r="34" spans="98:120">
      <c r="DM34" s="256"/>
    </row>
    <row r="35" spans="98:120">
      <c r="CT35" s="256"/>
      <c r="CU35" s="256"/>
      <c r="CV35" s="256"/>
      <c r="CY35" s="256"/>
      <c r="CZ35" s="256"/>
      <c r="DA35" s="256"/>
      <c r="DD35" s="256"/>
      <c r="DE35" s="256"/>
      <c r="DF35" s="256"/>
      <c r="DI35" s="256"/>
      <c r="DJ35" s="256"/>
      <c r="DK35" s="256"/>
      <c r="DM35" s="256"/>
      <c r="DN35" s="256"/>
      <c r="DO35" s="256"/>
      <c r="DP35" s="256"/>
    </row>
    <row r="36" spans="98:120"/>
    <row r="37" spans="98:120">
      <c r="CW37" s="256"/>
      <c r="DB37" s="256"/>
      <c r="DG37" s="256"/>
      <c r="DL37" s="256"/>
      <c r="DP37" s="256"/>
    </row>
    <row r="38" spans="98:120">
      <c r="CT38" s="256"/>
      <c r="CU38" s="256"/>
      <c r="CV38" s="256"/>
      <c r="CW38" s="256"/>
      <c r="CY38" s="256"/>
      <c r="CZ38" s="256"/>
      <c r="DA38" s="256"/>
      <c r="DB38" s="256"/>
      <c r="DD38" s="256"/>
      <c r="DE38" s="256"/>
      <c r="DF38" s="256"/>
      <c r="DG38" s="256"/>
      <c r="DI38" s="256"/>
      <c r="DJ38" s="256"/>
      <c r="DK38" s="256"/>
      <c r="DL38" s="256"/>
      <c r="DN38" s="256"/>
      <c r="DO38" s="256"/>
      <c r="DP38" s="256"/>
    </row>
    <row r="39" spans="98:120"/>
    <row r="40" spans="98:120"/>
    <row r="41" spans="98:120"/>
    <row r="42" spans="98:120"/>
    <row r="43" spans="98:120"/>
    <row r="44" spans="98:120"/>
    <row r="45" spans="98:120"/>
    <row r="46" spans="98:120"/>
    <row r="47" spans="98:120"/>
    <row r="48" spans="98:120"/>
    <row r="49" spans="22:120">
      <c r="DN49" s="256"/>
      <c r="DO49" s="256"/>
      <c r="DP49" s="25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6"/>
      <c r="CS63" s="256"/>
      <c r="CX63" s="256"/>
      <c r="DC63" s="256"/>
      <c r="DH63" s="256"/>
    </row>
    <row r="64" spans="22:120">
      <c r="V64" s="256"/>
    </row>
    <row r="65" spans="15:120">
      <c r="X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c r="BW65" s="256"/>
      <c r="BX65" s="256"/>
      <c r="BY65" s="256"/>
      <c r="BZ65" s="256"/>
      <c r="CA65" s="256"/>
      <c r="CB65" s="256"/>
      <c r="CC65" s="256"/>
      <c r="CD65" s="256"/>
      <c r="CE65" s="256"/>
      <c r="CF65" s="256"/>
      <c r="CG65" s="256"/>
      <c r="CH65" s="256"/>
      <c r="CI65" s="256"/>
      <c r="CJ65" s="256"/>
      <c r="CK65" s="256"/>
      <c r="CL65" s="256"/>
      <c r="CM65" s="256"/>
      <c r="CN65" s="256"/>
      <c r="CO65" s="256"/>
      <c r="CP65" s="256"/>
      <c r="CQ65" s="256"/>
      <c r="CR65" s="256"/>
      <c r="CU65" s="256"/>
      <c r="CZ65" s="256"/>
      <c r="DE65" s="256"/>
      <c r="DJ65" s="256"/>
    </row>
    <row r="66" spans="15:120">
      <c r="Q66" s="256"/>
      <c r="S66" s="256"/>
      <c r="U66" s="256"/>
      <c r="DM66" s="256"/>
    </row>
    <row r="67" spans="15:120">
      <c r="O67" s="256"/>
      <c r="P67" s="256"/>
      <c r="R67" s="256"/>
      <c r="T67" s="256"/>
      <c r="Y67" s="256"/>
      <c r="CT67" s="256"/>
      <c r="CV67" s="256"/>
      <c r="CW67" s="256"/>
      <c r="CY67" s="256"/>
      <c r="DA67" s="256"/>
      <c r="DB67" s="256"/>
      <c r="DD67" s="256"/>
      <c r="DF67" s="256"/>
      <c r="DG67" s="256"/>
      <c r="DI67" s="256"/>
      <c r="DK67" s="256"/>
      <c r="DL67" s="256"/>
      <c r="DN67" s="256"/>
      <c r="DO67" s="256"/>
      <c r="DP67" s="256"/>
    </row>
    <row r="68" spans="15:120"/>
    <row r="69" spans="15:120"/>
    <row r="70" spans="15:120"/>
    <row r="71" spans="15:120"/>
    <row r="72" spans="15:120">
      <c r="DP72" s="256"/>
    </row>
    <row r="73" spans="15:120">
      <c r="DP73" s="25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6"/>
      <c r="CX96" s="256"/>
      <c r="DC96" s="256"/>
      <c r="DH96" s="256"/>
    </row>
    <row r="97" spans="24:120">
      <c r="CS97" s="256"/>
      <c r="CX97" s="256"/>
      <c r="DC97" s="256"/>
      <c r="DH97" s="256"/>
      <c r="DP97" s="257" t="s">
        <v>499</v>
      </c>
    </row>
    <row r="98" spans="24:120" hidden="1">
      <c r="CS98" s="256"/>
      <c r="CX98" s="256"/>
      <c r="DC98" s="256"/>
      <c r="DH98" s="256"/>
    </row>
    <row r="99" spans="24:120" hidden="1">
      <c r="CS99" s="256"/>
      <c r="CX99" s="256"/>
      <c r="DC99" s="256"/>
      <c r="DH99" s="256"/>
    </row>
    <row r="101" spans="24:120" ht="12" hidden="1" customHeight="1">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6"/>
      <c r="BX101" s="256"/>
      <c r="BY101" s="256"/>
      <c r="BZ101" s="256"/>
      <c r="CA101" s="256"/>
      <c r="CB101" s="256"/>
      <c r="CC101" s="256"/>
      <c r="CD101" s="256"/>
      <c r="CE101" s="256"/>
      <c r="CF101" s="256"/>
      <c r="CG101" s="256"/>
      <c r="CH101" s="256"/>
      <c r="CI101" s="256"/>
      <c r="CJ101" s="256"/>
      <c r="CK101" s="256"/>
      <c r="CL101" s="256"/>
      <c r="CM101" s="256"/>
      <c r="CN101" s="256"/>
      <c r="CO101" s="256"/>
      <c r="CP101" s="256"/>
      <c r="CQ101" s="256"/>
      <c r="CR101" s="256"/>
      <c r="CU101" s="256"/>
      <c r="CZ101" s="256"/>
      <c r="DE101" s="256"/>
      <c r="DJ101" s="256"/>
    </row>
    <row r="102" spans="24:120" ht="1.5" hidden="1" customHeight="1">
      <c r="CU102" s="256"/>
      <c r="CZ102" s="256"/>
      <c r="DE102" s="256"/>
      <c r="DJ102" s="256"/>
      <c r="DM102" s="256"/>
    </row>
    <row r="103" spans="24:120" hidden="1">
      <c r="CT103" s="256"/>
      <c r="CV103" s="256"/>
      <c r="CW103" s="256"/>
      <c r="CY103" s="256"/>
      <c r="DA103" s="256"/>
      <c r="DB103" s="256"/>
      <c r="DD103" s="256"/>
      <c r="DF103" s="256"/>
      <c r="DG103" s="256"/>
      <c r="DI103" s="256"/>
      <c r="DK103" s="256"/>
      <c r="DL103" s="256"/>
      <c r="DM103" s="256"/>
      <c r="DN103" s="256"/>
      <c r="DO103" s="256"/>
      <c r="DP103" s="256"/>
    </row>
    <row r="104" spans="24:120" hidden="1">
      <c r="CV104" s="256"/>
      <c r="CW104" s="256"/>
      <c r="DA104" s="256"/>
      <c r="DB104" s="256"/>
      <c r="DF104" s="256"/>
      <c r="DG104" s="256"/>
      <c r="DK104" s="256"/>
      <c r="DL104" s="256"/>
      <c r="DN104" s="256"/>
      <c r="DO104" s="256"/>
      <c r="DP104" s="256"/>
    </row>
    <row r="105" spans="24:120" ht="12.75" hidden="1" customHeight="1"/>
  </sheetData>
  <sheetProtection password="C5BB" sheet="1" objects="1" scenarios="1"/>
  <dataConsolidate/>
  <phoneticPr fontId="2"/>
  <printOptions horizontalCentered="1"/>
  <pageMargins left="0" right="0" top="0.39370078740157483" bottom="0.39370078740157483" header="0.19685039370078741" footer="0.19685039370078741"/>
  <pageSetup paperSize="8" scale="63" orientation="landscape" cellComments="asDisplayed"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7" customWidth="1"/>
    <col min="117" max="16384" width="9" style="256" hidden="1"/>
  </cols>
  <sheetData>
    <row r="1" spans="2:11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row>
    <row r="2" spans="2:116"/>
    <row r="3" spans="2:116"/>
    <row r="4" spans="2:11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row>
    <row r="5" spans="2:11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row>
    <row r="6" spans="2:116"/>
    <row r="7" spans="2:116"/>
    <row r="8" spans="2:116"/>
    <row r="9" spans="2:116"/>
    <row r="10" spans="2:116"/>
    <row r="11" spans="2:116"/>
    <row r="12" spans="2:116"/>
    <row r="13" spans="2:116"/>
    <row r="14" spans="2:116"/>
    <row r="15" spans="2:116"/>
    <row r="16" spans="2:116"/>
    <row r="17" spans="9:116"/>
    <row r="18" spans="9:11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c r="DF18" s="256"/>
      <c r="DG18" s="256"/>
      <c r="DH18" s="256"/>
      <c r="DI18" s="256"/>
      <c r="DJ18" s="256"/>
      <c r="DK18" s="256"/>
      <c r="DL18" s="256"/>
    </row>
    <row r="19" spans="9:116"/>
    <row r="20" spans="9:116"/>
    <row r="21" spans="9:116">
      <c r="DL21" s="256"/>
    </row>
    <row r="22" spans="9:116">
      <c r="DI22" s="256"/>
      <c r="DJ22" s="256"/>
      <c r="DK22" s="256"/>
      <c r="DL22" s="256"/>
    </row>
    <row r="23" spans="9:116">
      <c r="CY23" s="256"/>
      <c r="CZ23" s="256"/>
      <c r="DA23" s="256"/>
      <c r="DB23" s="256"/>
      <c r="DC23" s="256"/>
      <c r="DD23" s="256"/>
      <c r="DE23" s="256"/>
      <c r="DF23" s="256"/>
      <c r="DG23" s="256"/>
      <c r="DH23" s="256"/>
      <c r="DI23" s="256"/>
      <c r="DJ23" s="256"/>
      <c r="DK23" s="256"/>
      <c r="DL23" s="256"/>
    </row>
    <row r="24" spans="9:116"/>
    <row r="25" spans="9:116"/>
    <row r="26" spans="9:116"/>
    <row r="27" spans="9:116"/>
    <row r="28" spans="9:116"/>
    <row r="29" spans="9:116"/>
    <row r="30" spans="9:116"/>
    <row r="31" spans="9:116"/>
    <row r="32" spans="9:116"/>
    <row r="33" spans="15:116"/>
    <row r="34" spans="15:116"/>
    <row r="35" spans="15:116">
      <c r="CZ35" s="256"/>
      <c r="DA35" s="256"/>
      <c r="DB35" s="256"/>
      <c r="DC35" s="256"/>
      <c r="DD35" s="256"/>
      <c r="DE35" s="256"/>
      <c r="DF35" s="256"/>
      <c r="DG35" s="256"/>
      <c r="DH35" s="256"/>
      <c r="DI35" s="256"/>
      <c r="DJ35" s="256"/>
      <c r="DK35" s="256"/>
      <c r="DL35" s="256"/>
    </row>
    <row r="36" spans="15:116"/>
    <row r="37" spans="15:116">
      <c r="DL37" s="256"/>
    </row>
    <row r="38" spans="15:116">
      <c r="DI38" s="256"/>
      <c r="DJ38" s="256"/>
      <c r="DK38" s="256"/>
      <c r="DL38" s="256"/>
    </row>
    <row r="39" spans="15:116"/>
    <row r="40" spans="15:116"/>
    <row r="41" spans="15:116"/>
    <row r="42" spans="15:116"/>
    <row r="43" spans="15:11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E43" s="256"/>
      <c r="DF43" s="256"/>
      <c r="DG43" s="256"/>
      <c r="DH43" s="256"/>
      <c r="DI43" s="256"/>
      <c r="DJ43" s="256"/>
      <c r="DK43" s="256"/>
      <c r="DL43" s="256"/>
    </row>
    <row r="44" spans="15:116">
      <c r="DL44" s="256"/>
    </row>
    <row r="45" spans="15:116"/>
    <row r="46" spans="15:116">
      <c r="DA46" s="256"/>
      <c r="DB46" s="256"/>
      <c r="DC46" s="256"/>
      <c r="DD46" s="256"/>
      <c r="DE46" s="256"/>
      <c r="DF46" s="256"/>
      <c r="DG46" s="256"/>
      <c r="DH46" s="256"/>
      <c r="DI46" s="256"/>
      <c r="DJ46" s="256"/>
      <c r="DK46" s="256"/>
      <c r="DL46" s="256"/>
    </row>
    <row r="47" spans="15:116"/>
    <row r="48" spans="15:116"/>
    <row r="49" spans="104:116"/>
    <row r="50" spans="104:116">
      <c r="CZ50" s="256"/>
      <c r="DA50" s="256"/>
      <c r="DB50" s="256"/>
      <c r="DC50" s="256"/>
      <c r="DD50" s="256"/>
      <c r="DE50" s="256"/>
      <c r="DF50" s="256"/>
      <c r="DG50" s="256"/>
      <c r="DH50" s="256"/>
      <c r="DI50" s="256"/>
      <c r="DJ50" s="256"/>
      <c r="DK50" s="256"/>
      <c r="DL50" s="256"/>
    </row>
    <row r="51" spans="104:116"/>
    <row r="52" spans="104:116"/>
    <row r="53" spans="104:116">
      <c r="DL53" s="25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6"/>
      <c r="DD67" s="256"/>
      <c r="DE67" s="256"/>
      <c r="DF67" s="256"/>
      <c r="DG67" s="256"/>
      <c r="DH67" s="256"/>
      <c r="DI67" s="256"/>
      <c r="DJ67" s="256"/>
      <c r="DK67" s="256"/>
      <c r="DL67" s="25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b8zA6TKIWISKDRfi/QFNTqcchD0W5ZFXozxiyYOjOei06fDOXq1/2n9eEtCTWmI87qSUDx7GQxEhpPdURJk0A==" saltValue="smGs0RlAXt6uGps+fcPxVA==" spinCount="100000" sheet="1" objects="1" scenarios="1"/>
  <dataConsolidate/>
  <phoneticPr fontId="2"/>
  <printOptions horizontalCentered="1"/>
  <pageMargins left="0" right="0" top="0.39370078740157483" bottom="0.39370078740157483" header="0.19685039370078741" footer="0.19685039370078741"/>
  <pageSetup paperSize="8" scale="67" orientation="landscape" cellComments="asDisplayed"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8" customWidth="1"/>
    <col min="37" max="44" width="17" style="258" customWidth="1"/>
    <col min="45" max="45" width="6.125" style="265" customWidth="1"/>
    <col min="46" max="46" width="3" style="263" customWidth="1"/>
    <col min="47" max="47" width="19.125" style="258" hidden="1" customWidth="1"/>
    <col min="48" max="52" width="12.625" style="258" hidden="1" customWidth="1"/>
    <col min="53" max="16384" width="8.625" style="258" hidden="1"/>
  </cols>
  <sheetData>
    <row r="1" spans="1:46">
      <c r="AS1" s="259"/>
      <c r="AT1" s="259"/>
    </row>
    <row r="2" spans="1:46">
      <c r="AS2" s="259"/>
      <c r="AT2" s="259"/>
    </row>
    <row r="3" spans="1:46">
      <c r="AS3" s="259"/>
      <c r="AT3" s="259"/>
    </row>
    <row r="4" spans="1:46">
      <c r="AS4" s="259"/>
      <c r="AT4" s="259"/>
    </row>
    <row r="5" spans="1:46" ht="17.25">
      <c r="A5" s="260" t="s">
        <v>500</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2"/>
    </row>
    <row r="6" spans="1:46">
      <c r="A6" s="263"/>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64" t="s">
        <v>501</v>
      </c>
      <c r="AL6" s="264"/>
      <c r="AM6" s="264"/>
      <c r="AN6" s="264"/>
      <c r="AO6" s="259"/>
      <c r="AP6" s="259"/>
      <c r="AQ6" s="259"/>
      <c r="AR6" s="259"/>
    </row>
    <row r="7" spans="1:46" ht="13.5" customHeight="1">
      <c r="A7" s="263"/>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66"/>
      <c r="AL7" s="267"/>
      <c r="AM7" s="267"/>
      <c r="AN7" s="268"/>
      <c r="AO7" s="1184" t="s">
        <v>502</v>
      </c>
      <c r="AP7" s="269"/>
      <c r="AQ7" s="270" t="s">
        <v>503</v>
      </c>
      <c r="AR7" s="271"/>
    </row>
    <row r="8" spans="1:46">
      <c r="A8" s="263"/>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72"/>
      <c r="AL8" s="273"/>
      <c r="AM8" s="273"/>
      <c r="AN8" s="274"/>
      <c r="AO8" s="1185"/>
      <c r="AP8" s="275" t="s">
        <v>504</v>
      </c>
      <c r="AQ8" s="276" t="s">
        <v>505</v>
      </c>
      <c r="AR8" s="277" t="s">
        <v>506</v>
      </c>
    </row>
    <row r="9" spans="1:46">
      <c r="A9" s="263"/>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1196" t="s">
        <v>507</v>
      </c>
      <c r="AL9" s="1197"/>
      <c r="AM9" s="1197"/>
      <c r="AN9" s="1198"/>
      <c r="AO9" s="278">
        <v>1436414</v>
      </c>
      <c r="AP9" s="278">
        <v>45446</v>
      </c>
      <c r="AQ9" s="279">
        <v>65075</v>
      </c>
      <c r="AR9" s="280">
        <v>-30.2</v>
      </c>
    </row>
    <row r="10" spans="1:46" ht="13.5" customHeight="1">
      <c r="A10" s="263"/>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1196" t="s">
        <v>508</v>
      </c>
      <c r="AL10" s="1197"/>
      <c r="AM10" s="1197"/>
      <c r="AN10" s="1198"/>
      <c r="AO10" s="281">
        <v>366746</v>
      </c>
      <c r="AP10" s="281">
        <v>11603</v>
      </c>
      <c r="AQ10" s="282">
        <v>8175</v>
      </c>
      <c r="AR10" s="283">
        <v>41.9</v>
      </c>
    </row>
    <row r="11" spans="1:46" ht="13.5" customHeight="1">
      <c r="A11" s="263"/>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1196" t="s">
        <v>509</v>
      </c>
      <c r="AL11" s="1197"/>
      <c r="AM11" s="1197"/>
      <c r="AN11" s="1198"/>
      <c r="AO11" s="281" t="s">
        <v>510</v>
      </c>
      <c r="AP11" s="281" t="s">
        <v>510</v>
      </c>
      <c r="AQ11" s="282">
        <v>364</v>
      </c>
      <c r="AR11" s="283" t="s">
        <v>510</v>
      </c>
    </row>
    <row r="12" spans="1:46" ht="13.5" customHeight="1">
      <c r="A12" s="263"/>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1196" t="s">
        <v>511</v>
      </c>
      <c r="AL12" s="1197"/>
      <c r="AM12" s="1197"/>
      <c r="AN12" s="1198"/>
      <c r="AO12" s="281" t="s">
        <v>510</v>
      </c>
      <c r="AP12" s="281" t="s">
        <v>510</v>
      </c>
      <c r="AQ12" s="282">
        <v>18</v>
      </c>
      <c r="AR12" s="283" t="s">
        <v>510</v>
      </c>
    </row>
    <row r="13" spans="1:46" ht="13.5" customHeight="1">
      <c r="A13" s="263"/>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1196" t="s">
        <v>512</v>
      </c>
      <c r="AL13" s="1197"/>
      <c r="AM13" s="1197"/>
      <c r="AN13" s="1198"/>
      <c r="AO13" s="281">
        <v>36769</v>
      </c>
      <c r="AP13" s="281">
        <v>1163</v>
      </c>
      <c r="AQ13" s="282">
        <v>2565</v>
      </c>
      <c r="AR13" s="283">
        <v>-54.7</v>
      </c>
    </row>
    <row r="14" spans="1:46" ht="13.5" customHeight="1">
      <c r="A14" s="263"/>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1196" t="s">
        <v>513</v>
      </c>
      <c r="AL14" s="1197"/>
      <c r="AM14" s="1197"/>
      <c r="AN14" s="1198"/>
      <c r="AO14" s="281">
        <v>14686</v>
      </c>
      <c r="AP14" s="281">
        <v>465</v>
      </c>
      <c r="AQ14" s="282">
        <v>1231</v>
      </c>
      <c r="AR14" s="283">
        <v>-62.2</v>
      </c>
    </row>
    <row r="15" spans="1:46" ht="13.5" customHeight="1">
      <c r="A15" s="263"/>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1199" t="s">
        <v>514</v>
      </c>
      <c r="AL15" s="1200"/>
      <c r="AM15" s="1200"/>
      <c r="AN15" s="1201"/>
      <c r="AO15" s="281">
        <v>-71827</v>
      </c>
      <c r="AP15" s="281">
        <v>-2273</v>
      </c>
      <c r="AQ15" s="282">
        <v>-4456</v>
      </c>
      <c r="AR15" s="283">
        <v>-49</v>
      </c>
    </row>
    <row r="16" spans="1:46">
      <c r="A16" s="263"/>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1199" t="s">
        <v>189</v>
      </c>
      <c r="AL16" s="1200"/>
      <c r="AM16" s="1200"/>
      <c r="AN16" s="1201"/>
      <c r="AO16" s="281">
        <v>1782788</v>
      </c>
      <c r="AP16" s="281">
        <v>56405</v>
      </c>
      <c r="AQ16" s="282">
        <v>72972</v>
      </c>
      <c r="AR16" s="283">
        <v>-22.7</v>
      </c>
    </row>
    <row r="17" spans="1:46">
      <c r="A17" s="263"/>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84"/>
    </row>
    <row r="18" spans="1:46">
      <c r="A18" s="263"/>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85"/>
      <c r="AR18" s="285"/>
    </row>
    <row r="19" spans="1:46">
      <c r="A19" s="263"/>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t="s">
        <v>515</v>
      </c>
      <c r="AL19" s="259"/>
      <c r="AM19" s="259"/>
      <c r="AN19" s="259"/>
      <c r="AO19" s="259"/>
      <c r="AP19" s="259"/>
      <c r="AQ19" s="259"/>
      <c r="AR19" s="259"/>
    </row>
    <row r="20" spans="1:46">
      <c r="A20" s="263"/>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86"/>
      <c r="AL20" s="287"/>
      <c r="AM20" s="287"/>
      <c r="AN20" s="288"/>
      <c r="AO20" s="289" t="s">
        <v>516</v>
      </c>
      <c r="AP20" s="290" t="s">
        <v>517</v>
      </c>
      <c r="AQ20" s="291" t="s">
        <v>518</v>
      </c>
      <c r="AR20" s="292"/>
    </row>
    <row r="21" spans="1:46" s="298" customFormat="1">
      <c r="A21" s="293"/>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1202" t="s">
        <v>519</v>
      </c>
      <c r="AL21" s="1203"/>
      <c r="AM21" s="1203"/>
      <c r="AN21" s="1204"/>
      <c r="AO21" s="294">
        <v>5.03</v>
      </c>
      <c r="AP21" s="295">
        <v>6.56</v>
      </c>
      <c r="AQ21" s="296">
        <v>-1.53</v>
      </c>
      <c r="AR21" s="264"/>
      <c r="AS21" s="297"/>
      <c r="AT21" s="293"/>
    </row>
    <row r="22" spans="1:46" s="298" customFormat="1">
      <c r="A22" s="293"/>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1202" t="s">
        <v>520</v>
      </c>
      <c r="AL22" s="1203"/>
      <c r="AM22" s="1203"/>
      <c r="AN22" s="1204"/>
      <c r="AO22" s="299">
        <v>98.7</v>
      </c>
      <c r="AP22" s="300">
        <v>97.1</v>
      </c>
      <c r="AQ22" s="301">
        <v>1.6</v>
      </c>
      <c r="AR22" s="285"/>
      <c r="AS22" s="297"/>
      <c r="AT22" s="293"/>
    </row>
    <row r="23" spans="1:46" s="298" customFormat="1">
      <c r="A23" s="293"/>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85"/>
      <c r="AQ23" s="285"/>
      <c r="AR23" s="285"/>
      <c r="AS23" s="297"/>
      <c r="AT23" s="293"/>
    </row>
    <row r="24" spans="1:46" s="298" customFormat="1">
      <c r="A24" s="293"/>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85"/>
      <c r="AQ24" s="285"/>
      <c r="AR24" s="285"/>
      <c r="AS24" s="297"/>
      <c r="AT24" s="293"/>
    </row>
    <row r="25" spans="1:46" s="298" customFormat="1">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c r="A26" s="1195" t="s">
        <v>521</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64"/>
    </row>
    <row r="27" spans="1:46">
      <c r="A27" s="306"/>
      <c r="AO27" s="259"/>
      <c r="AP27" s="259"/>
      <c r="AQ27" s="259"/>
      <c r="AR27" s="259"/>
      <c r="AS27" s="259"/>
      <c r="AT27" s="259"/>
    </row>
    <row r="28" spans="1:46" ht="17.25">
      <c r="A28" s="260" t="s">
        <v>522</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307"/>
    </row>
    <row r="29" spans="1:46">
      <c r="A29" s="263"/>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4" t="s">
        <v>523</v>
      </c>
      <c r="AL29" s="264"/>
      <c r="AM29" s="264"/>
      <c r="AN29" s="264"/>
      <c r="AO29" s="259"/>
      <c r="AP29" s="259"/>
      <c r="AQ29" s="259"/>
      <c r="AR29" s="259"/>
      <c r="AS29" s="308"/>
    </row>
    <row r="30" spans="1:46" ht="13.5" customHeight="1">
      <c r="A30" s="263"/>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66"/>
      <c r="AL30" s="267"/>
      <c r="AM30" s="267"/>
      <c r="AN30" s="268"/>
      <c r="AO30" s="1184" t="s">
        <v>502</v>
      </c>
      <c r="AP30" s="269"/>
      <c r="AQ30" s="270" t="s">
        <v>503</v>
      </c>
      <c r="AR30" s="271"/>
    </row>
    <row r="31" spans="1:46">
      <c r="A31" s="263"/>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72"/>
      <c r="AL31" s="273"/>
      <c r="AM31" s="273"/>
      <c r="AN31" s="274"/>
      <c r="AO31" s="1185"/>
      <c r="AP31" s="275" t="s">
        <v>504</v>
      </c>
      <c r="AQ31" s="276" t="s">
        <v>505</v>
      </c>
      <c r="AR31" s="277" t="s">
        <v>506</v>
      </c>
    </row>
    <row r="32" spans="1:46" ht="27" customHeight="1">
      <c r="A32" s="263"/>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1186" t="s">
        <v>524</v>
      </c>
      <c r="AL32" s="1187"/>
      <c r="AM32" s="1187"/>
      <c r="AN32" s="1188"/>
      <c r="AO32" s="309">
        <v>770553</v>
      </c>
      <c r="AP32" s="309">
        <v>24379</v>
      </c>
      <c r="AQ32" s="310">
        <v>32092</v>
      </c>
      <c r="AR32" s="311">
        <v>-24</v>
      </c>
    </row>
    <row r="33" spans="1:46" ht="13.5" customHeight="1">
      <c r="A33" s="263"/>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1186" t="s">
        <v>525</v>
      </c>
      <c r="AL33" s="1187"/>
      <c r="AM33" s="1187"/>
      <c r="AN33" s="1188"/>
      <c r="AO33" s="309" t="s">
        <v>510</v>
      </c>
      <c r="AP33" s="309" t="s">
        <v>510</v>
      </c>
      <c r="AQ33" s="310" t="s">
        <v>510</v>
      </c>
      <c r="AR33" s="311" t="s">
        <v>510</v>
      </c>
    </row>
    <row r="34" spans="1:46" ht="27" customHeight="1">
      <c r="A34" s="263"/>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1186" t="s">
        <v>526</v>
      </c>
      <c r="AL34" s="1187"/>
      <c r="AM34" s="1187"/>
      <c r="AN34" s="1188"/>
      <c r="AO34" s="309" t="s">
        <v>510</v>
      </c>
      <c r="AP34" s="309" t="s">
        <v>510</v>
      </c>
      <c r="AQ34" s="310" t="s">
        <v>510</v>
      </c>
      <c r="AR34" s="311" t="s">
        <v>510</v>
      </c>
    </row>
    <row r="35" spans="1:46" ht="27" customHeight="1">
      <c r="A35" s="263"/>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1186" t="s">
        <v>527</v>
      </c>
      <c r="AL35" s="1187"/>
      <c r="AM35" s="1187"/>
      <c r="AN35" s="1188"/>
      <c r="AO35" s="309">
        <v>135955</v>
      </c>
      <c r="AP35" s="309">
        <v>4301</v>
      </c>
      <c r="AQ35" s="310">
        <v>8882</v>
      </c>
      <c r="AR35" s="311">
        <v>-51.6</v>
      </c>
    </row>
    <row r="36" spans="1:46" ht="27" customHeight="1">
      <c r="A36" s="263"/>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1186" t="s">
        <v>528</v>
      </c>
      <c r="AL36" s="1187"/>
      <c r="AM36" s="1187"/>
      <c r="AN36" s="1188"/>
      <c r="AO36" s="309">
        <v>82760</v>
      </c>
      <c r="AP36" s="309">
        <v>2618</v>
      </c>
      <c r="AQ36" s="310">
        <v>1893</v>
      </c>
      <c r="AR36" s="311">
        <v>38.299999999999997</v>
      </c>
    </row>
    <row r="37" spans="1:46" ht="13.5" customHeight="1">
      <c r="A37" s="263"/>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1186" t="s">
        <v>529</v>
      </c>
      <c r="AL37" s="1187"/>
      <c r="AM37" s="1187"/>
      <c r="AN37" s="1188"/>
      <c r="AO37" s="309" t="s">
        <v>510</v>
      </c>
      <c r="AP37" s="309" t="s">
        <v>510</v>
      </c>
      <c r="AQ37" s="310">
        <v>971</v>
      </c>
      <c r="AR37" s="311" t="s">
        <v>510</v>
      </c>
    </row>
    <row r="38" spans="1:46" ht="27" customHeight="1">
      <c r="A38" s="263"/>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1189" t="s">
        <v>530</v>
      </c>
      <c r="AL38" s="1190"/>
      <c r="AM38" s="1190"/>
      <c r="AN38" s="1191"/>
      <c r="AO38" s="312" t="s">
        <v>510</v>
      </c>
      <c r="AP38" s="312" t="s">
        <v>510</v>
      </c>
      <c r="AQ38" s="313">
        <v>0</v>
      </c>
      <c r="AR38" s="301" t="s">
        <v>510</v>
      </c>
      <c r="AS38" s="308"/>
    </row>
    <row r="39" spans="1:46">
      <c r="A39" s="263"/>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1189" t="s">
        <v>531</v>
      </c>
      <c r="AL39" s="1190"/>
      <c r="AM39" s="1190"/>
      <c r="AN39" s="1191"/>
      <c r="AO39" s="309">
        <v>-10163</v>
      </c>
      <c r="AP39" s="309">
        <v>-322</v>
      </c>
      <c r="AQ39" s="310">
        <v>-3104</v>
      </c>
      <c r="AR39" s="311">
        <v>-89.6</v>
      </c>
      <c r="AS39" s="308"/>
    </row>
    <row r="40" spans="1:46" ht="27" customHeight="1">
      <c r="A40" s="263"/>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1186" t="s">
        <v>532</v>
      </c>
      <c r="AL40" s="1187"/>
      <c r="AM40" s="1187"/>
      <c r="AN40" s="1188"/>
      <c r="AO40" s="309">
        <v>-729905</v>
      </c>
      <c r="AP40" s="309">
        <v>-23093</v>
      </c>
      <c r="AQ40" s="310">
        <v>-27365</v>
      </c>
      <c r="AR40" s="311">
        <v>-15.6</v>
      </c>
      <c r="AS40" s="308"/>
    </row>
    <row r="41" spans="1:46">
      <c r="A41" s="263"/>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1192" t="s">
        <v>294</v>
      </c>
      <c r="AL41" s="1193"/>
      <c r="AM41" s="1193"/>
      <c r="AN41" s="1194"/>
      <c r="AO41" s="309">
        <v>249200</v>
      </c>
      <c r="AP41" s="309">
        <v>7884</v>
      </c>
      <c r="AQ41" s="310">
        <v>13369</v>
      </c>
      <c r="AR41" s="311">
        <v>-41</v>
      </c>
      <c r="AS41" s="308"/>
    </row>
    <row r="42" spans="1:46">
      <c r="A42" s="263"/>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314" t="s">
        <v>533</v>
      </c>
      <c r="AL42" s="259"/>
      <c r="AM42" s="259"/>
      <c r="AN42" s="259"/>
      <c r="AO42" s="259"/>
      <c r="AP42" s="259"/>
      <c r="AQ42" s="285"/>
      <c r="AR42" s="285"/>
      <c r="AS42" s="308"/>
    </row>
    <row r="43" spans="1:46">
      <c r="A43" s="263"/>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315"/>
      <c r="AQ43" s="285"/>
      <c r="AR43" s="259"/>
      <c r="AS43" s="308"/>
    </row>
    <row r="44" spans="1:46">
      <c r="A44" s="263"/>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85"/>
      <c r="AR44" s="259"/>
    </row>
    <row r="45" spans="1:46">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316"/>
      <c r="AR45" s="261"/>
      <c r="AS45" s="261"/>
      <c r="AT45" s="259"/>
    </row>
    <row r="46" spans="1:46">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259"/>
    </row>
    <row r="47" spans="1:46" ht="17.25" customHeight="1">
      <c r="A47" s="318" t="s">
        <v>534</v>
      </c>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row>
    <row r="48" spans="1:46">
      <c r="A48" s="263"/>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319" t="s">
        <v>535</v>
      </c>
      <c r="AL48" s="319"/>
      <c r="AM48" s="319"/>
      <c r="AN48" s="319"/>
      <c r="AO48" s="319"/>
      <c r="AP48" s="319"/>
      <c r="AQ48" s="320"/>
      <c r="AR48" s="319"/>
    </row>
    <row r="49" spans="1:44" ht="13.5" customHeight="1">
      <c r="A49" s="263"/>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321"/>
      <c r="AL49" s="322"/>
      <c r="AM49" s="1179" t="s">
        <v>502</v>
      </c>
      <c r="AN49" s="1181" t="s">
        <v>536</v>
      </c>
      <c r="AO49" s="1182"/>
      <c r="AP49" s="1182"/>
      <c r="AQ49" s="1182"/>
      <c r="AR49" s="1183"/>
    </row>
    <row r="50" spans="1:44">
      <c r="A50" s="263"/>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323"/>
      <c r="AL50" s="324"/>
      <c r="AM50" s="1180"/>
      <c r="AN50" s="325" t="s">
        <v>537</v>
      </c>
      <c r="AO50" s="326" t="s">
        <v>538</v>
      </c>
      <c r="AP50" s="327" t="s">
        <v>539</v>
      </c>
      <c r="AQ50" s="328" t="s">
        <v>540</v>
      </c>
      <c r="AR50" s="329" t="s">
        <v>541</v>
      </c>
    </row>
    <row r="51" spans="1:44">
      <c r="A51" s="263"/>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321" t="s">
        <v>542</v>
      </c>
      <c r="AL51" s="322"/>
      <c r="AM51" s="330">
        <v>1302083</v>
      </c>
      <c r="AN51" s="331">
        <v>40724</v>
      </c>
      <c r="AO51" s="332">
        <v>-2.6</v>
      </c>
      <c r="AP51" s="333">
        <v>52191</v>
      </c>
      <c r="AQ51" s="334">
        <v>9.3000000000000007</v>
      </c>
      <c r="AR51" s="335">
        <v>-11.9</v>
      </c>
    </row>
    <row r="52" spans="1:44">
      <c r="A52" s="263"/>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336"/>
      <c r="AL52" s="337" t="s">
        <v>543</v>
      </c>
      <c r="AM52" s="338">
        <v>531896</v>
      </c>
      <c r="AN52" s="339">
        <v>16636</v>
      </c>
      <c r="AO52" s="340">
        <v>-17.899999999999999</v>
      </c>
      <c r="AP52" s="341">
        <v>24843</v>
      </c>
      <c r="AQ52" s="342">
        <v>-0.4</v>
      </c>
      <c r="AR52" s="343">
        <v>-17.5</v>
      </c>
    </row>
    <row r="53" spans="1:44">
      <c r="A53" s="263"/>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321" t="s">
        <v>544</v>
      </c>
      <c r="AL53" s="322"/>
      <c r="AM53" s="330">
        <v>1058659</v>
      </c>
      <c r="AN53" s="331">
        <v>33279</v>
      </c>
      <c r="AO53" s="332">
        <v>-18.3</v>
      </c>
      <c r="AP53" s="333">
        <v>47387</v>
      </c>
      <c r="AQ53" s="334">
        <v>-9.1999999999999993</v>
      </c>
      <c r="AR53" s="335">
        <v>-9.1</v>
      </c>
    </row>
    <row r="54" spans="1:44">
      <c r="A54" s="263"/>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336"/>
      <c r="AL54" s="337" t="s">
        <v>543</v>
      </c>
      <c r="AM54" s="338">
        <v>644623</v>
      </c>
      <c r="AN54" s="339">
        <v>20264</v>
      </c>
      <c r="AO54" s="340">
        <v>21.8</v>
      </c>
      <c r="AP54" s="341">
        <v>24928</v>
      </c>
      <c r="AQ54" s="342">
        <v>0.3</v>
      </c>
      <c r="AR54" s="343">
        <v>21.5</v>
      </c>
    </row>
    <row r="55" spans="1:44">
      <c r="A55" s="263"/>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321" t="s">
        <v>545</v>
      </c>
      <c r="AL55" s="322"/>
      <c r="AM55" s="330">
        <v>1154898</v>
      </c>
      <c r="AN55" s="331">
        <v>36425</v>
      </c>
      <c r="AO55" s="332">
        <v>9.5</v>
      </c>
      <c r="AP55" s="333">
        <v>51264</v>
      </c>
      <c r="AQ55" s="334">
        <v>8.1999999999999993</v>
      </c>
      <c r="AR55" s="335">
        <v>1.3</v>
      </c>
    </row>
    <row r="56" spans="1:44">
      <c r="A56" s="263"/>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336"/>
      <c r="AL56" s="337" t="s">
        <v>543</v>
      </c>
      <c r="AM56" s="338">
        <v>364413</v>
      </c>
      <c r="AN56" s="339">
        <v>11494</v>
      </c>
      <c r="AO56" s="340">
        <v>-43.3</v>
      </c>
      <c r="AP56" s="341">
        <v>26040</v>
      </c>
      <c r="AQ56" s="342">
        <v>4.5</v>
      </c>
      <c r="AR56" s="343">
        <v>-47.8</v>
      </c>
    </row>
    <row r="57" spans="1:44">
      <c r="A57" s="263"/>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321" t="s">
        <v>546</v>
      </c>
      <c r="AL57" s="322"/>
      <c r="AM57" s="330">
        <v>988775</v>
      </c>
      <c r="AN57" s="331">
        <v>31241</v>
      </c>
      <c r="AO57" s="332">
        <v>-14.2</v>
      </c>
      <c r="AP57" s="333">
        <v>52068</v>
      </c>
      <c r="AQ57" s="334">
        <v>1.6</v>
      </c>
      <c r="AR57" s="335">
        <v>-15.8</v>
      </c>
    </row>
    <row r="58" spans="1:44">
      <c r="A58" s="263"/>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336"/>
      <c r="AL58" s="337" t="s">
        <v>543</v>
      </c>
      <c r="AM58" s="338">
        <v>510450</v>
      </c>
      <c r="AN58" s="339">
        <v>16128</v>
      </c>
      <c r="AO58" s="340">
        <v>40.299999999999997</v>
      </c>
      <c r="AP58" s="341">
        <v>26936</v>
      </c>
      <c r="AQ58" s="342">
        <v>3.4</v>
      </c>
      <c r="AR58" s="343">
        <v>36.9</v>
      </c>
    </row>
    <row r="59" spans="1:44">
      <c r="A59" s="263"/>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321" t="s">
        <v>547</v>
      </c>
      <c r="AL59" s="322"/>
      <c r="AM59" s="330">
        <v>777997</v>
      </c>
      <c r="AN59" s="331">
        <v>24615</v>
      </c>
      <c r="AO59" s="332">
        <v>-21.2</v>
      </c>
      <c r="AP59" s="333">
        <v>47161</v>
      </c>
      <c r="AQ59" s="334">
        <v>-9.4</v>
      </c>
      <c r="AR59" s="335">
        <v>-11.8</v>
      </c>
    </row>
    <row r="60" spans="1:44">
      <c r="A60" s="263"/>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336"/>
      <c r="AL60" s="337" t="s">
        <v>543</v>
      </c>
      <c r="AM60" s="338">
        <v>543670</v>
      </c>
      <c r="AN60" s="339">
        <v>17201</v>
      </c>
      <c r="AO60" s="340">
        <v>6.7</v>
      </c>
      <c r="AP60" s="341">
        <v>24595</v>
      </c>
      <c r="AQ60" s="342">
        <v>-8.6999999999999993</v>
      </c>
      <c r="AR60" s="343">
        <v>15.4</v>
      </c>
    </row>
    <row r="61" spans="1:44">
      <c r="A61" s="263"/>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321" t="s">
        <v>548</v>
      </c>
      <c r="AL61" s="344"/>
      <c r="AM61" s="345">
        <v>1056482</v>
      </c>
      <c r="AN61" s="346">
        <v>33257</v>
      </c>
      <c r="AO61" s="347">
        <v>-9.4</v>
      </c>
      <c r="AP61" s="348">
        <v>50014</v>
      </c>
      <c r="AQ61" s="349">
        <v>0.1</v>
      </c>
      <c r="AR61" s="335">
        <v>-9.5</v>
      </c>
    </row>
    <row r="62" spans="1:44">
      <c r="A62" s="263"/>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336"/>
      <c r="AL62" s="337" t="s">
        <v>543</v>
      </c>
      <c r="AM62" s="338">
        <v>519010</v>
      </c>
      <c r="AN62" s="339">
        <v>16345</v>
      </c>
      <c r="AO62" s="340">
        <v>1.5</v>
      </c>
      <c r="AP62" s="341">
        <v>25468</v>
      </c>
      <c r="AQ62" s="342">
        <v>-0.2</v>
      </c>
      <c r="AR62" s="343">
        <v>1.7</v>
      </c>
    </row>
    <row r="63" spans="1:44">
      <c r="A63" s="263"/>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row>
    <row r="64" spans="1:44">
      <c r="A64" s="263"/>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row>
    <row r="65" spans="1:46">
      <c r="A65" s="263"/>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row>
    <row r="66" spans="1:46">
      <c r="A66" s="350"/>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51"/>
    </row>
    <row r="67" spans="1:46" ht="13.5" hidden="1" customHeight="1">
      <c r="AK67" s="259"/>
      <c r="AL67" s="259"/>
      <c r="AM67" s="259"/>
      <c r="AN67" s="259"/>
      <c r="AO67" s="259"/>
      <c r="AP67" s="259"/>
      <c r="AQ67" s="259"/>
      <c r="AR67" s="259"/>
      <c r="AS67" s="259"/>
      <c r="AT67" s="259"/>
    </row>
    <row r="68" spans="1:46" ht="13.5" hidden="1" customHeight="1">
      <c r="AK68" s="259"/>
      <c r="AL68" s="259"/>
      <c r="AM68" s="259"/>
      <c r="AN68" s="259"/>
      <c r="AO68" s="259"/>
      <c r="AP68" s="259"/>
      <c r="AQ68" s="259"/>
      <c r="AR68" s="259"/>
    </row>
    <row r="69" spans="1:46" ht="13.5" hidden="1" customHeight="1">
      <c r="AK69" s="259"/>
      <c r="AL69" s="259"/>
      <c r="AM69" s="259"/>
      <c r="AN69" s="259"/>
      <c r="AO69" s="259"/>
      <c r="AP69" s="259"/>
      <c r="AQ69" s="259"/>
      <c r="AR69" s="259"/>
    </row>
    <row r="70" spans="1:46" hidden="1">
      <c r="AK70" s="259"/>
      <c r="AL70" s="259"/>
      <c r="AM70" s="259"/>
      <c r="AN70" s="259"/>
      <c r="AO70" s="259"/>
      <c r="AP70" s="259"/>
      <c r="AQ70" s="259"/>
      <c r="AR70" s="259"/>
    </row>
    <row r="71" spans="1:46" hidden="1">
      <c r="AK71" s="259"/>
      <c r="AL71" s="259"/>
      <c r="AM71" s="259"/>
      <c r="AN71" s="259"/>
      <c r="AO71" s="259"/>
      <c r="AP71" s="259"/>
      <c r="AQ71" s="259"/>
      <c r="AR71" s="259"/>
    </row>
    <row r="72" spans="1:46" hidden="1">
      <c r="AK72" s="259"/>
      <c r="AL72" s="259"/>
      <c r="AM72" s="259"/>
      <c r="AN72" s="259"/>
      <c r="AO72" s="259"/>
      <c r="AP72" s="259"/>
      <c r="AQ72" s="259"/>
      <c r="AR72" s="259"/>
    </row>
    <row r="73" spans="1:46" hidden="1">
      <c r="AK73" s="259"/>
      <c r="AL73" s="259"/>
      <c r="AM73" s="259"/>
      <c r="AN73" s="259"/>
      <c r="AO73" s="259"/>
      <c r="AP73" s="259"/>
      <c r="AQ73" s="259"/>
      <c r="AR73" s="259"/>
    </row>
  </sheetData>
  <sheetProtection algorithmName="SHA-512" hashValue="RUCegxaHJH828A3lkFyE/+ejXw+xonH5LcQbitZg/WjFUEglo4qSLFn6Qq/uxEvglK2HfTO4TClbaD00+rWOzA==" saltValue="Krg4/44yUhmJKB5QVPs2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heetViews>
  <sheetFormatPr defaultColWidth="0" defaultRowHeight="13.5" customHeight="1" zeroHeight="1"/>
  <cols>
    <col min="1" max="125" width="2.5" style="257" customWidth="1"/>
    <col min="126" max="16384" width="9" style="256" hidden="1"/>
  </cols>
  <sheetData>
    <row r="1" spans="2:125" ht="13.5" customHeight="1">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2:125">
      <c r="B2" s="256"/>
      <c r="DG2" s="256"/>
    </row>
    <row r="3" spans="2:125">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H3" s="256"/>
      <c r="DI3" s="256"/>
      <c r="DJ3" s="256"/>
      <c r="DK3" s="256"/>
      <c r="DL3" s="256"/>
      <c r="DM3" s="256"/>
      <c r="DN3" s="256"/>
      <c r="DO3" s="256"/>
      <c r="DP3" s="256"/>
      <c r="DQ3" s="256"/>
      <c r="DR3" s="256"/>
      <c r="DS3" s="256"/>
      <c r="DT3" s="256"/>
      <c r="DU3" s="256"/>
    </row>
    <row r="4" spans="2:125"/>
    <row r="5" spans="2:125"/>
    <row r="6" spans="2:125"/>
    <row r="7" spans="2:125"/>
    <row r="8" spans="2:125"/>
    <row r="9" spans="2:125">
      <c r="DU9" s="256"/>
    </row>
    <row r="10" spans="2:125"/>
    <row r="11" spans="2:125"/>
    <row r="12" spans="2:125"/>
    <row r="13" spans="2:125"/>
    <row r="14" spans="2:125"/>
    <row r="15" spans="2:125"/>
    <row r="16" spans="2:125"/>
    <row r="17" spans="125:125">
      <c r="DU17" s="256"/>
    </row>
    <row r="18" spans="125:125"/>
    <row r="19" spans="125:125"/>
    <row r="20" spans="125:125">
      <c r="DU20" s="256"/>
    </row>
    <row r="21" spans="125:125">
      <c r="DU21" s="256"/>
    </row>
    <row r="22" spans="125:125"/>
    <row r="23" spans="125:125"/>
    <row r="24" spans="125:125"/>
    <row r="25" spans="125:125"/>
    <row r="26" spans="125:125"/>
    <row r="27" spans="125:125"/>
    <row r="28" spans="125:125">
      <c r="DU28" s="256"/>
    </row>
    <row r="29" spans="125:125"/>
    <row r="30" spans="125:125"/>
    <row r="31" spans="125:125"/>
    <row r="32" spans="125:125"/>
    <row r="33" spans="2:125">
      <c r="B33" s="256"/>
      <c r="G33" s="256"/>
      <c r="I33" s="256"/>
    </row>
    <row r="34" spans="2:125">
      <c r="C34" s="256"/>
      <c r="P34" s="256"/>
      <c r="DE34" s="256"/>
      <c r="DH34" s="256"/>
    </row>
    <row r="35" spans="2:125">
      <c r="D35" s="256"/>
      <c r="E35" s="256"/>
      <c r="DG35" s="256"/>
      <c r="DJ35" s="256"/>
      <c r="DP35" s="256"/>
      <c r="DQ35" s="256"/>
      <c r="DR35" s="256"/>
      <c r="DS35" s="256"/>
      <c r="DT35" s="256"/>
      <c r="DU35" s="256"/>
    </row>
    <row r="36" spans="2:125">
      <c r="F36" s="256"/>
      <c r="H36" s="256"/>
      <c r="J36" s="256"/>
      <c r="K36" s="256"/>
      <c r="L36" s="256"/>
      <c r="M36" s="256"/>
      <c r="N36" s="256"/>
      <c r="O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C36" s="256"/>
      <c r="DD36" s="256"/>
      <c r="DF36" s="256"/>
      <c r="DI36" s="256"/>
      <c r="DK36" s="256"/>
      <c r="DL36" s="256"/>
      <c r="DM36" s="256"/>
      <c r="DN36" s="256"/>
      <c r="DO36" s="256"/>
      <c r="DP36" s="256"/>
      <c r="DQ36" s="256"/>
      <c r="DR36" s="256"/>
      <c r="DS36" s="256"/>
      <c r="DT36" s="256"/>
      <c r="DU36" s="256"/>
    </row>
    <row r="37" spans="2:125">
      <c r="DU37" s="256"/>
    </row>
    <row r="38" spans="2:125">
      <c r="DT38" s="256"/>
      <c r="DU38" s="256"/>
    </row>
    <row r="39" spans="2:125"/>
    <row r="40" spans="2:125">
      <c r="DH40" s="256"/>
    </row>
    <row r="41" spans="2:125">
      <c r="DE41" s="256"/>
    </row>
    <row r="42" spans="2:125">
      <c r="DG42" s="256"/>
      <c r="DJ42" s="256"/>
    </row>
    <row r="43" spans="2:125">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F43" s="256"/>
      <c r="DI43" s="256"/>
      <c r="DK43" s="256"/>
      <c r="DL43" s="256"/>
      <c r="DM43" s="256"/>
      <c r="DN43" s="256"/>
      <c r="DO43" s="256"/>
      <c r="DP43" s="256"/>
      <c r="DQ43" s="256"/>
      <c r="DR43" s="256"/>
      <c r="DS43" s="256"/>
      <c r="DT43" s="256"/>
      <c r="DU43" s="256"/>
    </row>
    <row r="44" spans="2:125">
      <c r="DU44" s="256"/>
    </row>
    <row r="45" spans="2:125"/>
    <row r="46" spans="2:125"/>
    <row r="47" spans="2:125"/>
    <row r="48" spans="2:125">
      <c r="DT48" s="256"/>
      <c r="DU48" s="256"/>
    </row>
    <row r="49" spans="120:125">
      <c r="DU49" s="256"/>
    </row>
    <row r="50" spans="120:125">
      <c r="DU50" s="256"/>
    </row>
    <row r="51" spans="120:125">
      <c r="DP51" s="256"/>
      <c r="DQ51" s="256"/>
      <c r="DR51" s="256"/>
      <c r="DS51" s="256"/>
      <c r="DT51" s="256"/>
      <c r="DU51" s="256"/>
    </row>
    <row r="52" spans="120:125"/>
    <row r="53" spans="120:125"/>
    <row r="54" spans="120:125">
      <c r="DU54" s="256"/>
    </row>
    <row r="55" spans="120:125"/>
    <row r="56" spans="120:125"/>
    <row r="57" spans="120:125"/>
    <row r="58" spans="120:125">
      <c r="DU58" s="256"/>
    </row>
    <row r="59" spans="120:125"/>
    <row r="60" spans="120:125"/>
    <row r="61" spans="120:125"/>
    <row r="62" spans="120:125"/>
    <row r="63" spans="120:125">
      <c r="DU63" s="256"/>
    </row>
    <row r="64" spans="120:125">
      <c r="DT64" s="256"/>
      <c r="DU64" s="256"/>
    </row>
    <row r="65" spans="123:125"/>
    <row r="66" spans="123:125"/>
    <row r="67" spans="123:125"/>
    <row r="68" spans="123:125"/>
    <row r="69" spans="123:125">
      <c r="DS69" s="256"/>
      <c r="DT69" s="256"/>
      <c r="DU69" s="256"/>
    </row>
    <row r="70" spans="123:125"/>
    <row r="71" spans="123:125"/>
    <row r="72" spans="123:125"/>
    <row r="73" spans="123:125"/>
    <row r="74" spans="123:125"/>
    <row r="75" spans="123:125"/>
    <row r="76" spans="123:125"/>
    <row r="77" spans="123:125"/>
    <row r="78" spans="123:125"/>
    <row r="79" spans="123:125"/>
    <row r="80" spans="123:125"/>
    <row r="81" spans="116:125"/>
    <row r="82" spans="116:125">
      <c r="DL82" s="256"/>
    </row>
    <row r="83" spans="116:125">
      <c r="DM83" s="256"/>
      <c r="DN83" s="256"/>
      <c r="DO83" s="256"/>
      <c r="DP83" s="256"/>
      <c r="DQ83" s="256"/>
      <c r="DR83" s="256"/>
      <c r="DS83" s="256"/>
      <c r="DT83" s="256"/>
      <c r="DU83" s="256"/>
    </row>
    <row r="84" spans="116:125"/>
    <row r="85" spans="116:125"/>
    <row r="86" spans="116:125"/>
    <row r="87" spans="116:125"/>
    <row r="88" spans="116:125">
      <c r="DU88" s="256"/>
    </row>
    <row r="89" spans="116:125"/>
    <row r="90" spans="116:125"/>
    <row r="91" spans="116:125"/>
    <row r="92" spans="116:125" ht="13.5" customHeight="1"/>
    <row r="93" spans="116:125" ht="13.5" customHeight="1"/>
    <row r="94" spans="116:125" ht="13.5" customHeight="1">
      <c r="DS94" s="256"/>
      <c r="DT94" s="256"/>
      <c r="DU94" s="256"/>
    </row>
    <row r="95" spans="116:125" ht="13.5" customHeight="1">
      <c r="DU95" s="256"/>
    </row>
    <row r="96" spans="116:125" ht="13.5" customHeight="1"/>
    <row r="97" spans="124:125" ht="13.5" customHeight="1"/>
    <row r="98" spans="124:125" ht="13.5" customHeight="1"/>
    <row r="99" spans="124:125" ht="13.5" customHeight="1"/>
    <row r="100" spans="124:125" ht="13.5" customHeight="1"/>
    <row r="101" spans="124:125" ht="13.5" customHeight="1">
      <c r="DU101" s="256"/>
    </row>
    <row r="102" spans="124:125" ht="13.5" customHeight="1"/>
    <row r="103" spans="124:125" ht="13.5" customHeight="1"/>
    <row r="104" spans="124:125" ht="13.5" customHeight="1">
      <c r="DT104" s="256"/>
      <c r="DU104" s="25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6" t="s">
        <v>550</v>
      </c>
    </row>
    <row r="120" spans="125:125" ht="13.5" hidden="1" customHeight="1"/>
    <row r="121" spans="125:125" ht="13.5" hidden="1" customHeight="1">
      <c r="DU121" s="256"/>
    </row>
  </sheetData>
  <sheetProtection algorithmName="SHA-512" hashValue="CMsqwAIJDbS7RBwzQi+gLAFURPOqgkq8eyxzWXCjJZ6LfShY1UOW+YQcqK/Yf65vpG0EmBQ3C5QyUdO42H3czg==" saltValue="Zo0TMJq6DshuBxAgjUIYH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0" zoomScale="85" zoomScaleNormal="85" zoomScaleSheetLayoutView="55" workbookViewId="0"/>
  </sheetViews>
  <sheetFormatPr defaultColWidth="0" defaultRowHeight="13.5" customHeight="1" zeroHeight="1"/>
  <cols>
    <col min="1" max="125" width="2.5" style="257" customWidth="1"/>
    <col min="126" max="142" width="0" style="256" hidden="1" customWidth="1"/>
    <col min="143" max="16384" width="9" style="256" hidden="1"/>
  </cols>
  <sheetData>
    <row r="1" spans="1:125" ht="13.5" customHeight="1">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1:125">
      <c r="B2" s="256"/>
      <c r="T2" s="256"/>
    </row>
    <row r="3" spans="1:125">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6"/>
      <c r="G33" s="256"/>
      <c r="I33" s="256"/>
    </row>
    <row r="34" spans="2:125">
      <c r="C34" s="256"/>
      <c r="P34" s="256"/>
      <c r="R34" s="256"/>
      <c r="U34" s="256"/>
    </row>
    <row r="35" spans="2:125">
      <c r="D35" s="256"/>
      <c r="E35" s="256"/>
      <c r="T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6"/>
      <c r="CI35" s="256"/>
      <c r="CJ35" s="256"/>
      <c r="CK35" s="256"/>
      <c r="CL35" s="256"/>
      <c r="CM35" s="256"/>
      <c r="CN35" s="256"/>
      <c r="CO35" s="256"/>
      <c r="CP35" s="256"/>
      <c r="CQ35" s="256"/>
      <c r="CR35" s="256"/>
      <c r="CS35" s="256"/>
      <c r="CT35" s="256"/>
      <c r="CU35" s="256"/>
      <c r="CV35" s="256"/>
      <c r="CW35" s="256"/>
      <c r="CX35" s="256"/>
      <c r="CY35" s="256"/>
      <c r="CZ35" s="256"/>
      <c r="DA35" s="256"/>
      <c r="DB35" s="256"/>
      <c r="DC35" s="256"/>
      <c r="DD35" s="256"/>
      <c r="DE35" s="256"/>
      <c r="DF35" s="256"/>
      <c r="DG35" s="256"/>
      <c r="DH35" s="256"/>
      <c r="DI35" s="256"/>
      <c r="DJ35" s="256"/>
      <c r="DK35" s="256"/>
      <c r="DL35" s="256"/>
      <c r="DM35" s="256"/>
      <c r="DN35" s="256"/>
      <c r="DO35" s="256"/>
      <c r="DP35" s="256"/>
      <c r="DQ35" s="256"/>
      <c r="DR35" s="256"/>
      <c r="DS35" s="256"/>
      <c r="DT35" s="256"/>
      <c r="DU35" s="256"/>
    </row>
    <row r="36" spans="2:125">
      <c r="F36" s="256"/>
      <c r="H36" s="256"/>
      <c r="J36" s="256"/>
      <c r="K36" s="256"/>
      <c r="L36" s="256"/>
      <c r="M36" s="256"/>
      <c r="N36" s="256"/>
      <c r="O36" s="256"/>
      <c r="Q36" s="256"/>
      <c r="S36" s="256"/>
      <c r="V36" s="256"/>
    </row>
    <row r="37" spans="2:125"/>
    <row r="38" spans="2:125"/>
    <row r="39" spans="2:125"/>
    <row r="40" spans="2:125">
      <c r="U40" s="256"/>
    </row>
    <row r="41" spans="2:125">
      <c r="R41" s="256"/>
    </row>
    <row r="42" spans="2:125">
      <c r="T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6"/>
      <c r="CP42" s="256"/>
      <c r="CQ42" s="256"/>
      <c r="CR42" s="256"/>
      <c r="CS42" s="256"/>
      <c r="CT42" s="256"/>
      <c r="CU42" s="256"/>
      <c r="CV42" s="256"/>
      <c r="CW42" s="256"/>
      <c r="CX42" s="256"/>
      <c r="CY42" s="256"/>
      <c r="CZ42" s="256"/>
      <c r="DA42" s="256"/>
      <c r="DB42" s="256"/>
      <c r="DC42" s="256"/>
      <c r="DD42" s="256"/>
      <c r="DE42" s="256"/>
      <c r="DF42" s="256"/>
      <c r="DG42" s="256"/>
      <c r="DH42" s="256"/>
      <c r="DI42" s="256"/>
      <c r="DJ42" s="256"/>
      <c r="DK42" s="256"/>
      <c r="DL42" s="256"/>
      <c r="DM42" s="256"/>
      <c r="DN42" s="256"/>
      <c r="DO42" s="256"/>
      <c r="DP42" s="256"/>
      <c r="DQ42" s="256"/>
      <c r="DR42" s="256"/>
      <c r="DS42" s="256"/>
      <c r="DT42" s="256"/>
      <c r="DU42" s="256"/>
    </row>
    <row r="43" spans="2:125">
      <c r="Q43" s="256"/>
      <c r="S43" s="256"/>
      <c r="V43" s="25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7" t="s">
        <v>551</v>
      </c>
    </row>
  </sheetData>
  <sheetProtection algorithmName="SHA-512" hashValue="TgD/8TMXSIglkF3zsCx476dmhDNztCjQ/uknj4C5GGwC1PZDYxBXdYpH7WTqqjdDUdzBLhWdEzz9mey2XnR3XA==" saltValue="23bU3wTOCb3+x5XE+QUEWw=="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cellComments="asDisplayed"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1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05" t="s">
        <v>3</v>
      </c>
      <c r="D47" s="1205"/>
      <c r="E47" s="1206"/>
      <c r="F47" s="11">
        <v>30.24</v>
      </c>
      <c r="G47" s="12">
        <v>26.66</v>
      </c>
      <c r="H47" s="12">
        <v>27.13</v>
      </c>
      <c r="I47" s="12">
        <v>26.18</v>
      </c>
      <c r="J47" s="13">
        <v>24.67</v>
      </c>
    </row>
    <row r="48" spans="2:10" ht="57.75" customHeight="1">
      <c r="B48" s="14"/>
      <c r="C48" s="1207" t="s">
        <v>4</v>
      </c>
      <c r="D48" s="1207"/>
      <c r="E48" s="1208"/>
      <c r="F48" s="15">
        <v>5.5</v>
      </c>
      <c r="G48" s="16">
        <v>4.45</v>
      </c>
      <c r="H48" s="16">
        <v>4.9000000000000004</v>
      </c>
      <c r="I48" s="16">
        <v>6.97</v>
      </c>
      <c r="J48" s="17">
        <v>9.76</v>
      </c>
    </row>
    <row r="49" spans="2:10" ht="57.75" customHeight="1" thickBot="1">
      <c r="B49" s="18"/>
      <c r="C49" s="1209" t="s">
        <v>5</v>
      </c>
      <c r="D49" s="1209"/>
      <c r="E49" s="1210"/>
      <c r="F49" s="19" t="s">
        <v>557</v>
      </c>
      <c r="G49" s="20" t="s">
        <v>558</v>
      </c>
      <c r="H49" s="20">
        <v>0.42</v>
      </c>
      <c r="I49" s="20">
        <v>2.29</v>
      </c>
      <c r="J49" s="21">
        <v>3.23</v>
      </c>
    </row>
    <row r="50" spans="2:10"/>
  </sheetData>
  <sheetProtection algorithmName="SHA-512" hashValue="IY145hR3Ka5fb45ACb3L3DWVZb4+UaJPXq5ho9zzmKtFQYj/Hh/Rgo7HD2K4AI1ODyi8Z7+MfR5IJV7dfwPBVQ==" saltValue="Dg+KcIuOBH8Lh3nYn/MZ2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7" orientation="landscape" cellComments="asDisplayed" verticalDpi="300"/>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2023-03-28T06:19:48Z</cp:lastPrinted>
  <dcterms:created xsi:type="dcterms:W3CDTF">2023-02-20T07:15:43Z</dcterms:created>
  <dcterms:modified xsi:type="dcterms:W3CDTF">2023-11-01T01:32:15Z</dcterms:modified>
  <cp:category/>
</cp:coreProperties>
</file>