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５年度）\M_地方財政\M4_財政診断\M409_財政状況資料集\02　速やかに公表？　（再出力完了のご連絡）【総務省財務調査課】令和３年度財政状況資料集の作成について（2回目・地方公会計関係）\03　市町村回答\"/>
    </mc:Choice>
  </mc:AlternateContent>
  <bookViews>
    <workbookView xWindow="0" yWindow="0" windowWidth="19200" windowHeight="1137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BE36" i="10"/>
  <c r="AM36" i="10"/>
  <c r="BE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C37" i="10" s="1"/>
  <c r="U34" i="10"/>
  <c r="U35" i="10" s="1"/>
  <c r="U36" i="10" s="1"/>
  <c r="AM34" i="10" l="1"/>
  <c r="AM35" i="10" s="1"/>
  <c r="BE34" i="10" l="1"/>
  <c r="BW34" i="10"/>
  <c r="BW35" i="10" s="1"/>
  <c r="BW36" i="10" s="1"/>
  <c r="BW37" i="10" s="1"/>
  <c r="BW38" i="10" s="1"/>
  <c r="BW39" i="10" s="1"/>
  <c r="BW40" i="10" s="1"/>
  <c r="BW41" i="10" s="1"/>
  <c r="BW42" i="10" s="1"/>
  <c r="BW43" i="10" s="1"/>
  <c r="CO34" i="10" l="1"/>
  <c r="CO35" i="10" s="1"/>
  <c r="CO36" i="10" s="1"/>
  <c r="CO37" i="10" s="1"/>
</calcChain>
</file>

<file path=xl/sharedStrings.xml><?xml version="1.0" encoding="utf-8"?>
<sst xmlns="http://schemas.openxmlformats.org/spreadsheetml/2006/main" count="1179" uniqueCount="630">
  <si>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</si>
  <si>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</si>
  <si>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</si>
  <si>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</si>
  <si>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</si>
  <si>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</si>
  <si>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</si>
  <si>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</si>
  <si>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</si>
  <si>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</si>
  <si>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</si>
  <si>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</si>
  <si>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</si>
  <si>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</si>
  <si>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</si>
  <si>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</si>
  <si>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</si>
  <si>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</si>
  <si>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</si>
  <si>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</si>
  <si>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</si>
  <si>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</si>
  <si>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</si>
  <si>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</si>
  <si>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</si>
  <si>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</si>
  <si>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</si>
  <si>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</si>
  <si>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</si>
  <si>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</si>
  <si>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</si>
  <si>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</si>
  <si>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</si>
  <si>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</si>
  <si>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</si>
  <si>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</si>
  <si>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</si>
  <si>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</si>
  <si>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</si>
  <si>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</si>
  <si>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</si>
  <si>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</si>
  <si>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</si>
  <si>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</si>
  <si>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</si>
  <si>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</si>
  <si>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</si>
  <si>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</si>
  <si>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</si>
  <si>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</si>
  <si>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</si>
  <si>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</si>
  <si>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</si>
  <si>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</si>
  <si>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</si>
  <si>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</si>
  <si>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</si>
  <si>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</si>
  <si>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</si>
  <si>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</si>
  <si>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</si>
  <si>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</si>
  <si>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</si>
  <si>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</si>
  <si>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</si>
  <si>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</si>
  <si>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</si>
  <si>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</si>
  <si>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</si>
  <si>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</si>
  <si>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</si>
  <si>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</si>
  <si>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</si>
  <si>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</si>
  <si>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</si>
  <si>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</si>
  <si>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</si>
  <si>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</si>
  <si>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</si>
  <si>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</si>
  <si>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</si>
  <si>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</si>
  <si>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</si>
  <si>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</si>
  <si>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Ⅴ－１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</si>
  <si>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</si>
  <si>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</si>
  <si>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</si>
  <si>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</si>
  <si>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</si>
  <si>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</si>
  <si>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</si>
  <si>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</si>
  <si>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</si>
  <si>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</si>
  <si>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</si>
  <si>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</si>
  <si>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苅田町</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</si>
  <si>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</si>
  <si>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</si>
  <si>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</si>
  <si>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</si>
  <si>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</si>
  <si>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</si>
  <si>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</si>
  <si>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</si>
  <si>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</si>
  <si>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</si>
  <si>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</si>
  <si>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</si>
  <si>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</si>
  <si>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</si>
  <si>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</si>
  <si>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</si>
  <si>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</si>
  <si>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</si>
  <si>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</si>
  <si>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</si>
  <si>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</si>
  <si>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</si>
  <si>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</si>
  <si>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</si>
  <si>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</si>
  <si>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</si>
  <si>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</si>
  <si>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</si>
  <si>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</si>
  <si>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</si>
  <si>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</si>
  <si>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</si>
  <si>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</si>
  <si>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</si>
  <si>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</si>
  <si>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</si>
  <si>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</si>
  <si>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</si>
  <si>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</si>
  <si>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</si>
  <si>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</si>
  <si>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</si>
  <si>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</si>
  <si>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</si>
  <si>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</si>
  <si>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</si>
  <si>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</si>
  <si>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</si>
  <si>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</si>
  <si>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</si>
  <si>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</si>
  <si>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</si>
  <si>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</si>
  <si>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</si>
  <si>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</si>
  <si>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</si>
  <si>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</si>
  <si>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</si>
  <si>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</si>
  <si>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</si>
  <si>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</si>
  <si>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</si>
  <si>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</si>
  <si>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</si>
  <si>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</si>
  <si>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</si>
  <si>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</si>
  <si>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</si>
  <si>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</si>
  <si>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</si>
  <si>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</si>
  <si>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</si>
  <si>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</si>
  <si>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</si>
  <si>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</si>
  <si>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</si>
  <si>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</si>
  <si>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</si>
  <si>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</si>
  <si>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</si>
  <si>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</si>
  <si>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</si>
  <si>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</si>
  <si>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</si>
  <si>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</si>
  <si>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</si>
  <si>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</si>
  <si>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</si>
  <si>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</si>
  <si>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</si>
  <si>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</si>
  <si>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</si>
  <si>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</si>
  <si>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</si>
  <si>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</si>
  <si>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</si>
  <si>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</si>
  <si>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</si>
  <si>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</si>
  <si>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</si>
  <si>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</si>
  <si>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</si>
  <si>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</si>
  <si>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</si>
  <si>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</si>
  <si>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</si>
  <si>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</si>
  <si>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</si>
  <si>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</si>
  <si>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</si>
  <si>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</si>
  <si>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</si>
  <si>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</si>
  <si>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</si>
  <si>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</si>
  <si>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福岡県苅田町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</si>
  <si>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</si>
  <si>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</si>
  <si>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</si>
  <si>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</si>
  <si>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</si>
  <si>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</si>
  <si>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</si>
  <si>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</si>
  <si>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</si>
  <si>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</si>
  <si>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</si>
  <si>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</si>
  <si>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</si>
  <si>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</si>
  <si>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</si>
  <si>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議会費</t>
  </si>
  <si>
    <t>利子割交付金</t>
  </si>
  <si>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</si>
  <si>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</si>
  <si>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</si>
  <si>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</si>
  <si>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</si>
  <si>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労働費</t>
  </si>
  <si>
    <t>地方消費税交付金</t>
  </si>
  <si>
    <t>農林水産業費</t>
  </si>
  <si>
    <t>ゴルフ場利用税交付金</t>
  </si>
  <si>
    <t>商工費</t>
  </si>
  <si>
    <t>特別地方消費税交付金</t>
  </si>
  <si>
    <t>土木費</t>
  </si>
  <si>
    <t>自動車取得税交付金</t>
  </si>
  <si>
    <t>消防費</t>
  </si>
  <si>
    <t>軽油引取税交付金</t>
  </si>
  <si>
    <t>教育費</t>
  </si>
  <si>
    <t>災害復旧費</t>
  </si>
  <si>
    <t>公債費</t>
  </si>
  <si>
    <t>地方特例交付金等</t>
    <rPh sb="7" eb="8">
      <t>トウ</t>
    </rPh>
    <phoneticPr fontId="16"/>
  </si>
  <si>
    <t>諸支出金</t>
    <rPh sb="3" eb="4">
      <t>キン</t>
    </rPh>
    <phoneticPr fontId="25"/>
  </si>
  <si>
    <t>目的税</t>
  </si>
  <si>
    <t>　自動車税減収補塡特例交付金</t>
    <rPh sb="7" eb="9">
      <t>ホテン</t>
    </rPh>
    <rPh sb="13" eb="14">
      <t>キン</t>
    </rPh>
    <phoneticPr fontId="29"/>
  </si>
  <si>
    <t>歳出合計</t>
  </si>
  <si>
    <t>　軽自動車税減収補塡特例交付金</t>
    <rPh sb="8" eb="10">
      <t>ホテン</t>
    </rPh>
    <phoneticPr fontId="29"/>
  </si>
  <si>
    <t>性質別歳出の状況（単位 千円・％）</t>
    <rPh sb="0" eb="2">
      <t>セイシツ</t>
    </rPh>
    <phoneticPr fontId="5"/>
  </si>
  <si>
    <t>地方交付税</t>
  </si>
  <si>
    <t>決算額</t>
  </si>
  <si>
    <t>経常経費充当一般財源等</t>
  </si>
  <si>
    <t>経常収支比率</t>
    <rPh sb="0" eb="2">
      <t>ケイジョウ</t>
    </rPh>
    <rPh sb="2" eb="4">
      <t>シュウシ</t>
    </rPh>
    <rPh sb="4" eb="6">
      <t>ヒリツ</t>
    </rPh>
    <phoneticPr fontId="20"/>
  </si>
  <si>
    <t>義務的経費計</t>
    <rPh sb="0" eb="3">
      <t>ギムテキ</t>
    </rPh>
    <rPh sb="3" eb="5">
      <t>ケイヒ</t>
    </rPh>
    <rPh sb="5" eb="6">
      <t>ケイ</t>
    </rPh>
    <phoneticPr fontId="5"/>
  </si>
  <si>
    <t>旧法による税</t>
  </si>
  <si>
    <t>　　うち職員給</t>
    <rPh sb="4" eb="6">
      <t>ショクイン</t>
    </rPh>
    <rPh sb="6" eb="7">
      <t>キュウ</t>
    </rPh>
    <phoneticPr fontId="5"/>
  </si>
  <si>
    <t>合計</t>
  </si>
  <si>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</si>
  <si>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</si>
  <si>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</si>
  <si>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</si>
  <si>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</si>
  <si>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</si>
  <si>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</si>
  <si>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</si>
  <si>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国庫支出金</t>
  </si>
  <si>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</si>
  <si>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</si>
  <si>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</si>
  <si>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</si>
  <si>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</si>
  <si>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</si>
  <si>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</si>
  <si>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</si>
  <si>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寄附金</t>
  </si>
  <si>
    <t>実質収支</t>
    <rPh sb="0" eb="2">
      <t>ジッシツ</t>
    </rPh>
    <rPh sb="2" eb="4">
      <t>シュウシ</t>
    </rPh>
    <phoneticPr fontId="5"/>
  </si>
  <si>
    <t>　補助費等</t>
    <rPh sb="1" eb="3">
      <t>ホジョ</t>
    </rPh>
    <rPh sb="3" eb="4">
      <t>ヒ</t>
    </rPh>
    <rPh sb="4" eb="5">
      <t>トウ</t>
    </rPh>
    <phoneticPr fontId="5"/>
  </si>
  <si>
    <t>繰入金</t>
  </si>
  <si>
    <t>再差引収支</t>
    <rPh sb="0" eb="1">
      <t>サイ</t>
    </rPh>
    <rPh sb="1" eb="3">
      <t>サシヒキ</t>
    </rPh>
    <rPh sb="3" eb="5">
      <t>シュウシ</t>
    </rPh>
    <phoneticPr fontId="5"/>
  </si>
  <si>
    <t>繰越金</t>
  </si>
  <si>
    <t>加入世帯数(世帯)</t>
  </si>
  <si>
    <t>諸収入</t>
  </si>
  <si>
    <t>被保険者数(人)</t>
  </si>
  <si>
    <t>地方債</t>
  </si>
  <si>
    <t>　うち減収補塡債(特例分)</t>
    <rPh sb="4" eb="5">
      <t>シュウ</t>
    </rPh>
    <rPh sb="9" eb="10">
      <t>トク</t>
    </rPh>
    <rPh sb="10" eb="11">
      <t>レイ</t>
    </rPh>
    <rPh sb="11" eb="12">
      <t>ブン</t>
    </rPh>
    <phoneticPr fontId="16"/>
  </si>
  <si>
    <t>投資的経費計</t>
    <rPh sb="5" eb="6">
      <t>ケイ</t>
    </rPh>
    <phoneticPr fontId="5"/>
  </si>
  <si>
    <t>(注釈)</t>
    <rPh sb="1" eb="2">
      <t>チュウ</t>
    </rPh>
    <rPh sb="2" eb="3">
      <t>シャク</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</si>
  <si>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</si>
  <si>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</si>
  <si>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(2)各会計、関係団体の財政状況及び健全化判断比率（市町村）</t>
    <rPh sb="26" eb="29">
      <t>シチョウソン</t>
    </rPh>
    <phoneticPr fontId="5"/>
  </si>
  <si>
    <t>令和3年度</t>
  </si>
  <si>
    <t>福岡県苅田町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</si>
  <si>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</si>
  <si>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</si>
  <si>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</si>
  <si>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</si>
  <si>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</si>
  <si>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</si>
  <si>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</si>
  <si>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</si>
  <si>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</si>
  <si>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</si>
  <si>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</si>
  <si>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</si>
  <si>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</si>
  <si>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</si>
  <si>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</si>
  <si>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</si>
  <si>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</si>
  <si>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</si>
  <si>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</si>
  <si>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</si>
  <si>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</si>
  <si>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t>
    <phoneticPr fontId="5"/>
  </si>
  <si>
    <t>住宅新築資金等特別会計</t>
    <phoneticPr fontId="5"/>
  </si>
  <si>
    <t>京都郡公平委員会特別会計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</si>
  <si>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</si>
  <si>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</si>
  <si>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</si>
  <si>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</si>
  <si>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</si>
  <si>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</si>
  <si>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</si>
  <si>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</si>
  <si>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</si>
  <si>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</si>
  <si>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</si>
  <si>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</si>
  <si>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</si>
  <si>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</si>
  <si>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</si>
  <si>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</si>
  <si>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</si>
  <si>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</si>
  <si>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</si>
  <si>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下水道事業会計</t>
    <phoneticPr fontId="5"/>
  </si>
  <si>
    <t>法適用企業</t>
    <phoneticPr fontId="5"/>
  </si>
  <si>
    <t>苅田臨空産業団地開発事業特別会計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</si>
  <si>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</si>
  <si>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</si>
  <si>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</si>
  <si>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</si>
  <si>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</si>
  <si>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</si>
  <si>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</si>
  <si>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</si>
  <si>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</si>
  <si>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</si>
  <si>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</si>
  <si>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</si>
  <si>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</si>
  <si>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</si>
  <si>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</si>
  <si>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</si>
  <si>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</si>
  <si>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</si>
  <si>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</si>
  <si>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</si>
  <si>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</si>
  <si>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</si>
  <si>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</si>
  <si>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</si>
  <si>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</si>
  <si>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</si>
  <si>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</si>
  <si>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</si>
  <si>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</si>
  <si>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</si>
  <si>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</si>
  <si>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</si>
  <si>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</si>
  <si>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</si>
  <si>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</si>
  <si>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</si>
  <si>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</si>
  <si>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</si>
  <si>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</si>
  <si>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</si>
  <si>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</si>
  <si>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</si>
  <si>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</si>
  <si>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</si>
  <si>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</si>
  <si>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</si>
  <si>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</si>
  <si>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</si>
  <si>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</si>
  <si>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</si>
  <si>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</si>
  <si>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</si>
  <si>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</si>
  <si>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</si>
  <si>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</si>
  <si>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</si>
  <si>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</si>
  <si>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</si>
  <si>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</si>
  <si>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</si>
  <si>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</si>
  <si>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</si>
  <si>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</si>
  <si>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</si>
  <si>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</si>
  <si>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</si>
  <si>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</si>
  <si>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</si>
  <si>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苅田臨空産業団地開発事業特別会計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</si>
  <si>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</si>
  <si>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</si>
  <si>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</si>
  <si>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</si>
  <si>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</si>
  <si>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</si>
  <si>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</si>
  <si>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</si>
  <si>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</si>
  <si>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</si>
  <si>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</si>
  <si>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</si>
  <si>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</si>
  <si>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</si>
  <si>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</si>
  <si>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</si>
  <si>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</si>
  <si>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</si>
  <si>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</si>
  <si>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</si>
  <si>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</si>
  <si>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</si>
  <si>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</si>
  <si>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</si>
  <si>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</si>
  <si>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</si>
  <si>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</si>
  <si>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</si>
  <si>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</si>
  <si>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</si>
  <si>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</si>
  <si>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</si>
  <si>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</si>
  <si>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</si>
  <si>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</si>
  <si>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</si>
  <si>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</si>
  <si>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</si>
  <si>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</si>
  <si>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</si>
  <si>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</si>
  <si>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</si>
  <si>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</si>
  <si>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</si>
  <si>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</si>
  <si>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</si>
  <si>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</si>
  <si>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</si>
  <si>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</si>
  <si>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</si>
  <si>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</si>
  <si>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</si>
  <si>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</si>
  <si>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</si>
  <si>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</si>
  <si>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</si>
  <si>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</si>
  <si>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</si>
  <si>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</si>
  <si>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</si>
  <si>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</si>
  <si>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</si>
  <si>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</si>
  <si>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</si>
  <si>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</si>
  <si>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</si>
  <si>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</si>
  <si>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</si>
  <si>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</si>
  <si>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</si>
  <si>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</si>
  <si>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</si>
  <si>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</si>
  <si>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</si>
  <si>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</si>
  <si>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</si>
  <si>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</si>
  <si>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</si>
  <si>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</si>
  <si>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</si>
  <si>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</si>
  <si>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</si>
  <si>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</si>
  <si>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</si>
  <si>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1.23</t>
  </si>
  <si>
    <t>国民健康保険特別会計</t>
  </si>
  <si>
    <t>▲ 3.24</t>
  </si>
  <si>
    <t>▲ 3.41</t>
  </si>
  <si>
    <t>▲ 2.00</t>
  </si>
  <si>
    <t>▲ 0.95</t>
  </si>
  <si>
    <t>▲ 0.28</t>
  </si>
  <si>
    <t>水道事業会計</t>
  </si>
  <si>
    <t>一般会計</t>
  </si>
  <si>
    <t>苅田臨空産業団地開発事業特別会計</t>
  </si>
  <si>
    <t>下水道事業会計</t>
  </si>
  <si>
    <t>介護保険特別会計</t>
  </si>
  <si>
    <t>後期高齢者医療特別会計</t>
  </si>
  <si>
    <t>住宅新築資金等特別会計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</si>
  <si>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</si>
  <si>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</si>
  <si>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</si>
  <si>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</si>
  <si>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</si>
  <si>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</si>
  <si>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</si>
  <si>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</si>
  <si>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</si>
  <si>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ピュアタウン苅田</t>
    <rPh sb="6" eb="8">
      <t>カンダ</t>
    </rPh>
    <phoneticPr fontId="2"/>
  </si>
  <si>
    <t>苅田エコプラント</t>
    <rPh sb="0" eb="2">
      <t>カンダ</t>
    </rPh>
    <phoneticPr fontId="2"/>
  </si>
  <si>
    <t>苅田町土地開発公社</t>
    <rPh sb="0" eb="3">
      <t>カンダマチ</t>
    </rPh>
    <rPh sb="3" eb="5">
      <t>トチ</t>
    </rPh>
    <rPh sb="5" eb="7">
      <t>カイハツ</t>
    </rPh>
    <rPh sb="7" eb="9">
      <t>コウシャ</t>
    </rPh>
    <phoneticPr fontId="2"/>
  </si>
  <si>
    <t>苅田町農業公社</t>
    <rPh sb="0" eb="3">
      <t>カンダマチ</t>
    </rPh>
    <rPh sb="3" eb="5">
      <t>ノウギョウ</t>
    </rPh>
    <rPh sb="5" eb="7">
      <t>コウシャ</t>
    </rPh>
    <phoneticPr fontId="2"/>
  </si>
  <si>
    <t>〇</t>
    <phoneticPr fontId="2"/>
  </si>
  <si>
    <t>-</t>
    <phoneticPr fontId="2"/>
  </si>
  <si>
    <t>公共施設整備基金</t>
    <rPh sb="0" eb="2">
      <t>コウキョウ</t>
    </rPh>
    <rPh sb="2" eb="4">
      <t>シセツ</t>
    </rPh>
    <rPh sb="4" eb="6">
      <t>セイビ</t>
    </rPh>
    <rPh sb="6" eb="8">
      <t>キキン</t>
    </rPh>
    <phoneticPr fontId="5"/>
  </si>
  <si>
    <t>企業立地等奨励金基金</t>
    <rPh sb="0" eb="2">
      <t>キギョウ</t>
    </rPh>
    <rPh sb="2" eb="4">
      <t>リッチ</t>
    </rPh>
    <rPh sb="4" eb="5">
      <t>トウ</t>
    </rPh>
    <rPh sb="5" eb="8">
      <t>ショウレイキン</t>
    </rPh>
    <rPh sb="8" eb="10">
      <t>キキン</t>
    </rPh>
    <phoneticPr fontId="5"/>
  </si>
  <si>
    <t>まちづくり基金</t>
    <rPh sb="5" eb="7">
      <t>キキン</t>
    </rPh>
    <phoneticPr fontId="5"/>
  </si>
  <si>
    <t>霊園管理基金</t>
    <rPh sb="0" eb="2">
      <t>レイエン</t>
    </rPh>
    <rPh sb="2" eb="4">
      <t>カンリ</t>
    </rPh>
    <rPh sb="4" eb="6">
      <t>キキン</t>
    </rPh>
    <phoneticPr fontId="5"/>
  </si>
  <si>
    <t>宿泊税交付金基金</t>
    <rPh sb="0" eb="2">
      <t>シュクハク</t>
    </rPh>
    <rPh sb="2" eb="3">
      <t>ゼイ</t>
    </rPh>
    <rPh sb="3" eb="6">
      <t>コウフキン</t>
    </rPh>
    <rPh sb="6" eb="8">
      <t>キキン</t>
    </rPh>
    <phoneticPr fontId="5"/>
  </si>
  <si>
    <t>-</t>
    <phoneticPr fontId="2"/>
  </si>
  <si>
    <t>福岡県市町村消防団員等公務災害補償組合</t>
    <rPh sb="0" eb="6">
      <t>フクオカケンシチョウソン</t>
    </rPh>
    <rPh sb="6" eb="10">
      <t>ショウボウダンイン</t>
    </rPh>
    <rPh sb="10" eb="11">
      <t>トウ</t>
    </rPh>
    <rPh sb="11" eb="15">
      <t>コウムサイガイ</t>
    </rPh>
    <rPh sb="15" eb="19">
      <t>ホショウクミアイ</t>
    </rPh>
    <phoneticPr fontId="2"/>
  </si>
  <si>
    <t>福岡県市町村職員退職手当組合（一般会計）</t>
    <rPh sb="0" eb="8">
      <t>フクオカケンシチョウソンショクイン</t>
    </rPh>
    <rPh sb="8" eb="14">
      <t>タイショクテアテクミアイ</t>
    </rPh>
    <rPh sb="15" eb="19">
      <t>イッパンカイケイ</t>
    </rPh>
    <phoneticPr fontId="2"/>
  </si>
  <si>
    <t>福岡県市町村職員退職手当組合（基金特別会計）</t>
    <rPh sb="0" eb="14">
      <t>フクオカケンシチョウソンショクインタイショクテアテクミアイ</t>
    </rPh>
    <rPh sb="15" eb="21">
      <t>キキントクベツカイケイ</t>
    </rPh>
    <phoneticPr fontId="2"/>
  </si>
  <si>
    <t>福岡県自治会館管理組合</t>
    <rPh sb="0" eb="7">
      <t>フクオカケンジチカイカン</t>
    </rPh>
    <rPh sb="7" eb="11">
      <t>カンリクミアイ</t>
    </rPh>
    <phoneticPr fontId="2"/>
  </si>
  <si>
    <t>京築広域市町村圏事務組合（一般会計）</t>
    <rPh sb="0" eb="12">
      <t>ケイチクコウイキシチョウソンケンジムクミアイ</t>
    </rPh>
    <rPh sb="13" eb="17">
      <t>イッパンカイケイ</t>
    </rPh>
    <phoneticPr fontId="2"/>
  </si>
  <si>
    <t>京築広域市町村圏事務組合（行橋京都メディカルセンター特別会計）</t>
    <rPh sb="0" eb="2">
      <t>ケイチク</t>
    </rPh>
    <rPh sb="2" eb="4">
      <t>コウイキ</t>
    </rPh>
    <rPh sb="4" eb="7">
      <t>シチョウソン</t>
    </rPh>
    <rPh sb="7" eb="8">
      <t>ケン</t>
    </rPh>
    <rPh sb="8" eb="10">
      <t>ジム</t>
    </rPh>
    <rPh sb="10" eb="12">
      <t>クミアイ</t>
    </rPh>
    <rPh sb="13" eb="15">
      <t>ユクハシ</t>
    </rPh>
    <rPh sb="15" eb="17">
      <t>ミヤコ</t>
    </rPh>
    <rPh sb="26" eb="28">
      <t>トクベツ</t>
    </rPh>
    <rPh sb="28" eb="30">
      <t>カイケイ</t>
    </rPh>
    <phoneticPr fontId="2"/>
  </si>
  <si>
    <t>福岡県自治振興組合（一般会計）</t>
    <rPh sb="0" eb="3">
      <t>フクオカケン</t>
    </rPh>
    <rPh sb="3" eb="9">
      <t>ジチシンコウクミアイ</t>
    </rPh>
    <rPh sb="10" eb="14">
      <t>イッパンカイケイ</t>
    </rPh>
    <phoneticPr fontId="2"/>
  </si>
  <si>
    <t>福岡県自治振興組合（公文書館事業特別会計）</t>
    <rPh sb="0" eb="9">
      <t>フクオカケンジチシンコウクミアイ</t>
    </rPh>
    <rPh sb="10" eb="14">
      <t>コウブンショカン</t>
    </rPh>
    <rPh sb="14" eb="16">
      <t>ジギョウ</t>
    </rPh>
    <rPh sb="16" eb="20">
      <t>トクベツカイケイ</t>
    </rPh>
    <phoneticPr fontId="2"/>
  </si>
  <si>
    <t>京築地区水道企業団</t>
    <rPh sb="0" eb="4">
      <t>ケイチクチク</t>
    </rPh>
    <rPh sb="4" eb="9">
      <t>スイドウキギョウダン</t>
    </rPh>
    <phoneticPr fontId="2"/>
  </si>
  <si>
    <t>-</t>
    <phoneticPr fontId="2"/>
  </si>
  <si>
    <t>令和3年度</t>
    <phoneticPr fontId="25"/>
  </si>
  <si>
    <t>目的別歳出の状況（単位 千円・％）</t>
    <phoneticPr fontId="5"/>
  </si>
  <si>
    <t>地方譲与税</t>
    <phoneticPr fontId="5"/>
  </si>
  <si>
    <t>　法定普通税</t>
    <phoneticPr fontId="5"/>
  </si>
  <si>
    <t>-</t>
    <phoneticPr fontId="5"/>
  </si>
  <si>
    <t>　　市町村民税</t>
    <phoneticPr fontId="5"/>
  </si>
  <si>
    <t>　　　個人均等割</t>
    <phoneticPr fontId="5"/>
  </si>
  <si>
    <t>-</t>
    <phoneticPr fontId="5"/>
  </si>
  <si>
    <t>　　　所得割</t>
    <phoneticPr fontId="5"/>
  </si>
  <si>
    <t>分離課税所得割交付金</t>
    <phoneticPr fontId="25"/>
  </si>
  <si>
    <t>　　　法人均等割</t>
    <phoneticPr fontId="5"/>
  </si>
  <si>
    <t>　　　法人税割</t>
    <phoneticPr fontId="5"/>
  </si>
  <si>
    <t>　　固定資産税</t>
    <phoneticPr fontId="5"/>
  </si>
  <si>
    <t>　　　うち純固定資産税</t>
    <phoneticPr fontId="5"/>
  </si>
  <si>
    <t>　　軽自動車税</t>
    <phoneticPr fontId="5"/>
  </si>
  <si>
    <t>　　市町村たばこ税</t>
    <phoneticPr fontId="5"/>
  </si>
  <si>
    <t>自動車税環境性能割交付金</t>
    <phoneticPr fontId="5"/>
  </si>
  <si>
    <t>　　鉱産税</t>
    <phoneticPr fontId="5"/>
  </si>
  <si>
    <t>法人事業税交付金</t>
    <phoneticPr fontId="16"/>
  </si>
  <si>
    <t>　　特別土地保有税</t>
    <phoneticPr fontId="5"/>
  </si>
  <si>
    <t>　法定外普通税</t>
    <phoneticPr fontId="5"/>
  </si>
  <si>
    <t>　個人住民税減収補塡特例交付金</t>
    <phoneticPr fontId="5"/>
  </si>
  <si>
    <t>前年度繰上充用金</t>
    <phoneticPr fontId="5"/>
  </si>
  <si>
    <t>　法定目的税</t>
    <phoneticPr fontId="5"/>
  </si>
  <si>
    <t>　　入湯税</t>
    <phoneticPr fontId="5"/>
  </si>
  <si>
    <t>　新型コロナウイルス感染症対策地方税減収補塡特別交付金</t>
    <phoneticPr fontId="5"/>
  </si>
  <si>
    <t>　　事業所税</t>
    <phoneticPr fontId="5"/>
  </si>
  <si>
    <t>　　都市計画税</t>
    <phoneticPr fontId="5"/>
  </si>
  <si>
    <t>構成比</t>
    <phoneticPr fontId="5"/>
  </si>
  <si>
    <t>充当一般財源等</t>
    <phoneticPr fontId="5"/>
  </si>
  <si>
    <t>　普通交付税</t>
    <phoneticPr fontId="5"/>
  </si>
  <si>
    <t>　　水利地益税等</t>
    <phoneticPr fontId="5"/>
  </si>
  <si>
    <t>　特別交付税</t>
    <phoneticPr fontId="5"/>
  </si>
  <si>
    <t>　法定外目的税</t>
    <phoneticPr fontId="5"/>
  </si>
  <si>
    <t>　人件費</t>
    <phoneticPr fontId="5"/>
  </si>
  <si>
    <t>　震災復興特別交付税</t>
    <phoneticPr fontId="25"/>
  </si>
  <si>
    <t>(一般財源計)</t>
    <phoneticPr fontId="5"/>
  </si>
  <si>
    <t>　扶助費</t>
    <phoneticPr fontId="5"/>
  </si>
  <si>
    <t>交通安全対策特別交付金</t>
    <phoneticPr fontId="5"/>
  </si>
  <si>
    <t>　公債費</t>
    <phoneticPr fontId="5"/>
  </si>
  <si>
    <t>元利償還金</t>
    <phoneticPr fontId="5"/>
  </si>
  <si>
    <t>　うち元金</t>
    <phoneticPr fontId="25"/>
  </si>
  <si>
    <t>　うち利子</t>
    <phoneticPr fontId="25"/>
  </si>
  <si>
    <t>・計</t>
    <phoneticPr fontId="5"/>
  </si>
  <si>
    <t>一時借入金利子</t>
    <phoneticPr fontId="5"/>
  </si>
  <si>
    <t>　物件費</t>
    <phoneticPr fontId="5"/>
  </si>
  <si>
    <t>　維持補修費</t>
    <phoneticPr fontId="5"/>
  </si>
  <si>
    <t>合計</t>
    <phoneticPr fontId="5"/>
  </si>
  <si>
    <t>下水道</t>
    <phoneticPr fontId="5"/>
  </si>
  <si>
    <t>　　うち一部事務組合負担金</t>
    <phoneticPr fontId="5"/>
  </si>
  <si>
    <t>上水道</t>
    <phoneticPr fontId="5"/>
  </si>
  <si>
    <t>　繰出金</t>
    <phoneticPr fontId="5"/>
  </si>
  <si>
    <t>工業用水道</t>
    <phoneticPr fontId="5"/>
  </si>
  <si>
    <t>　積立金</t>
    <phoneticPr fontId="5"/>
  </si>
  <si>
    <t>交通</t>
    <phoneticPr fontId="5"/>
  </si>
  <si>
    <t>被保険者
1人当り</t>
    <phoneticPr fontId="5"/>
  </si>
  <si>
    <t>保険税(料)収入額</t>
    <phoneticPr fontId="5"/>
  </si>
  <si>
    <t>　投資・出資金・貸付金</t>
    <phoneticPr fontId="5"/>
  </si>
  <si>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</si>
  <si>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</si>
  <si>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</si>
  <si>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</si>
  <si>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</si>
  <si>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</si>
  <si>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　うち臨時財政対策債</t>
    <phoneticPr fontId="5"/>
  </si>
  <si>
    <t>　　うち人件費</t>
    <phoneticPr fontId="5"/>
  </si>
  <si>
    <t>歳入合計</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</si>
  <si>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</si>
  <si>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</si>
  <si>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</si>
  <si>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</si>
  <si>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</si>
  <si>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</si>
  <si>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 xml:space="preserve">※8：職員の状況については、令和3年地方公務員給与実態調査に基づいている。 </t>
    <phoneticPr fontId="2"/>
  </si>
  <si>
    <t>福岡県後期高齢者医療広域連合（一般会計）</t>
    <rPh sb="0" eb="3">
      <t>フクオカケン</t>
    </rPh>
    <rPh sb="3" eb="8">
      <t>コウキコウレイシャ</t>
    </rPh>
    <rPh sb="8" eb="10">
      <t>イリョウ</t>
    </rPh>
    <rPh sb="10" eb="12">
      <t>コウイキ</t>
    </rPh>
    <rPh sb="12" eb="14">
      <t>レンゴウ</t>
    </rPh>
    <rPh sb="15" eb="19">
      <t>イッパンカイケイ</t>
    </rPh>
    <phoneticPr fontId="2"/>
  </si>
  <si>
    <t>福岡県後期高齢者医療広域連合（後期高齢者医療特別会計）</t>
    <rPh sb="0" eb="3">
      <t>フクオカケン</t>
    </rPh>
    <rPh sb="3" eb="8">
      <t>コウキコウレイシャ</t>
    </rPh>
    <rPh sb="8" eb="10">
      <t>イリョウ</t>
    </rPh>
    <rPh sb="10" eb="12">
      <t>コウイキ</t>
    </rPh>
    <rPh sb="12" eb="14">
      <t>レンゴウ</t>
    </rPh>
    <rPh sb="15" eb="22">
      <t>コウキコウレイシャイリョウ</t>
    </rPh>
    <rPh sb="22" eb="26">
      <t>トクベツカイケイ</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</si>
  <si>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</si>
  <si>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</si>
  <si>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</si>
  <si>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</si>
  <si>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</si>
  <si>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と実質公債費比率は類似団体と比べて、高い水準で推移している。地方債償還のピークは平成29年度であり、平成30年度以降は、福祉施設建設や町民プール建設等の大型事業に係る地方債の償還が終了しているため、実質公債費比率は減少している。また、将来負担比率についても、地方債の借入抑制や基金残高の増加により減少を続けている。しかし、現在進行中の与原地区区画整理事業等の大型事業に加え、公共施設の老朽化対策が必要であるため、現在積立を行っている公共施設整備基金等も活用しながら計画的な地方債借入を行い、各指標のバランスに留意しながら健全な財政運営に努めていく。</t>
    <rPh sb="113" eb="115">
      <t>ゲンショウ</t>
    </rPh>
    <rPh sb="157" eb="158">
      <t>ツヅ</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</si>
  <si>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</si>
  <si>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</si>
  <si>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</si>
  <si>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</si>
  <si>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将来負担比率は地方債の新規借入抑制、基金積立による充当可能財源の増加により年々減少しているが、類似団体と比べて高い水準で推移している。また、有形固定資産減価償却率は類似団体に比べて低くなっているが、5年間で5.5％上昇しており公共施設等の老朽化が進んでいる状態である。今後、公共施設等の長寿命化で地方債の活用を予定していることに加え、区画整理事業の地方債借入もあることから、計画的な老朽化対策や過度に地方債に依存することがないようにバランスを図りながら財政運営を行っていく。</t>
    <rPh sb="167" eb="171">
      <t>クカクセイリ</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</si>
</sst>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8"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53655</c:v>
                </c:pt>
                <c:pt idx="1">
                  <c:v>53869</c:v>
                </c:pt>
                <c:pt idx="2">
                  <c:v>59119</c:v>
                </c:pt>
                <c:pt idx="3">
                  <c:v>53895</c:v>
                </c:pt>
                <c:pt idx="4">
                  <c:v>56181</c:v>
                </c:pt>
              </c:numCache>
            </c:numRef>
          </c:val>
          <c:smooth val="0"/>
          <c:extLst xmlns:c16r2="http://schemas.microsoft.com/office/drawing/2015/06/chart">
            <c:ext xmlns:c16="http://schemas.microsoft.com/office/drawing/2014/chart" uri="{C3380CC4-5D6E-409C-BE32-E72D297353CC}">
              <c16:uniqueId val="{00000000-9898-4D18-AD7A-7CB71A09939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27228</c:v>
                </c:pt>
                <c:pt idx="1">
                  <c:v>30121</c:v>
                </c:pt>
                <c:pt idx="2">
                  <c:v>36201</c:v>
                </c:pt>
                <c:pt idx="3">
                  <c:v>37648</c:v>
                </c:pt>
                <c:pt idx="4">
                  <c:v>44901</c:v>
                </c:pt>
              </c:numCache>
            </c:numRef>
          </c:val>
          <c:smooth val="0"/>
          <c:extLst xmlns:c16r2="http://schemas.microsoft.com/office/drawing/2015/06/chart">
            <c:ext xmlns:c16="http://schemas.microsoft.com/office/drawing/2014/chart" uri="{C3380CC4-5D6E-409C-BE32-E72D297353CC}">
              <c16:uniqueId val="{00000001-9898-4D18-AD7A-7CB71A09939B}"/>
            </c:ext>
          </c:extLst>
        </c:ser>
        <c:dLbls>
          <c:showLegendKey val="0"/>
          <c:showVal val="0"/>
          <c:showCatName val="0"/>
          <c:showSerName val="0"/>
          <c:showPercent val="0"/>
          <c:showBubbleSize val="0"/>
        </c:dLbls>
        <c:marker val="1"/>
        <c:smooth val="0"/>
        <c:axId val="198987856"/>
        <c:axId val="198988640"/>
      </c:lineChart>
      <c:catAx>
        <c:axId val="1989878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8988640"/>
        <c:crosses val="autoZero"/>
        <c:auto val="1"/>
        <c:lblAlgn val="ctr"/>
        <c:lblOffset val="100"/>
        <c:tickLblSkip val="1"/>
        <c:tickMarkSkip val="1"/>
        <c:noMultiLvlLbl val="0"/>
      </c:catAx>
      <c:valAx>
        <c:axId val="19898864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89878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11.19</c:v>
                </c:pt>
                <c:pt idx="1">
                  <c:v>7.89</c:v>
                </c:pt>
                <c:pt idx="2">
                  <c:v>7.12</c:v>
                </c:pt>
                <c:pt idx="3">
                  <c:v>7.54</c:v>
                </c:pt>
                <c:pt idx="4">
                  <c:v>8.8000000000000007</c:v>
                </c:pt>
              </c:numCache>
            </c:numRef>
          </c:val>
          <c:extLst xmlns:c16r2="http://schemas.microsoft.com/office/drawing/2015/06/chart">
            <c:ext xmlns:c16="http://schemas.microsoft.com/office/drawing/2014/chart" uri="{C3380CC4-5D6E-409C-BE32-E72D297353CC}">
              <c16:uniqueId val="{00000000-B701-45CA-83A6-AD20EF0C133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36.72</c:v>
                </c:pt>
                <c:pt idx="1">
                  <c:v>40.17</c:v>
                </c:pt>
                <c:pt idx="2">
                  <c:v>42.86</c:v>
                </c:pt>
                <c:pt idx="3">
                  <c:v>42.53</c:v>
                </c:pt>
                <c:pt idx="4">
                  <c:v>41.49</c:v>
                </c:pt>
              </c:numCache>
            </c:numRef>
          </c:val>
          <c:extLst xmlns:c16r2="http://schemas.microsoft.com/office/drawing/2015/06/chart">
            <c:ext xmlns:c16="http://schemas.microsoft.com/office/drawing/2014/chart" uri="{C3380CC4-5D6E-409C-BE32-E72D297353CC}">
              <c16:uniqueId val="{00000001-B701-45CA-83A6-AD20EF0C1339}"/>
            </c:ext>
          </c:extLst>
        </c:ser>
        <c:dLbls>
          <c:showLegendKey val="0"/>
          <c:showVal val="0"/>
          <c:showCatName val="0"/>
          <c:showSerName val="0"/>
          <c:showPercent val="0"/>
          <c:showBubbleSize val="0"/>
        </c:dLbls>
        <c:gapWidth val="250"/>
        <c:overlap val="100"/>
        <c:axId val="198989816"/>
        <c:axId val="4958165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6.33</c:v>
                </c:pt>
                <c:pt idx="1">
                  <c:v>2.56</c:v>
                </c:pt>
                <c:pt idx="2">
                  <c:v>4.74</c:v>
                </c:pt>
                <c:pt idx="3">
                  <c:v>2.41</c:v>
                </c:pt>
                <c:pt idx="4">
                  <c:v>-1.23</c:v>
                </c:pt>
              </c:numCache>
            </c:numRef>
          </c:val>
          <c:smooth val="0"/>
          <c:extLst xmlns:c16r2="http://schemas.microsoft.com/office/drawing/2015/06/chart">
            <c:ext xmlns:c16="http://schemas.microsoft.com/office/drawing/2014/chart" uri="{C3380CC4-5D6E-409C-BE32-E72D297353CC}">
              <c16:uniqueId val="{00000002-B701-45CA-83A6-AD20EF0C1339}"/>
            </c:ext>
          </c:extLst>
        </c:ser>
        <c:dLbls>
          <c:showLegendKey val="0"/>
          <c:showVal val="0"/>
          <c:showCatName val="0"/>
          <c:showSerName val="0"/>
          <c:showPercent val="0"/>
          <c:showBubbleSize val="0"/>
        </c:dLbls>
        <c:marker val="1"/>
        <c:smooth val="0"/>
        <c:axId val="198989816"/>
        <c:axId val="495816592"/>
      </c:lineChart>
      <c:catAx>
        <c:axId val="198989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5816592"/>
        <c:crosses val="autoZero"/>
        <c:auto val="1"/>
        <c:lblAlgn val="ctr"/>
        <c:lblOffset val="100"/>
        <c:tickLblSkip val="1"/>
        <c:tickMarkSkip val="1"/>
        <c:noMultiLvlLbl val="0"/>
      </c:catAx>
      <c:valAx>
        <c:axId val="495816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8989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F1FD-4A03-B316-E5372B32357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1FD-4A03-B316-E5372B32357D}"/>
            </c:ext>
          </c:extLst>
        </c:ser>
        <c:ser>
          <c:idx val="2"/>
          <c:order val="2"/>
          <c:tx>
            <c:strRef>
              <c:f>データシート!$A$29</c:f>
              <c:strCache>
                <c:ptCount val="1"/>
                <c:pt idx="0">
                  <c:v>住宅新築資金等特別会計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0.03</c:v>
                </c:pt>
                <c:pt idx="2">
                  <c:v>#N/A</c:v>
                </c:pt>
                <c:pt idx="3">
                  <c:v>0.04</c:v>
                </c:pt>
                <c:pt idx="4">
                  <c:v>#N/A</c:v>
                </c:pt>
                <c:pt idx="5">
                  <c:v>0.02</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2-F1FD-4A03-B316-E5372B32357D}"/>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0.05</c:v>
                </c:pt>
                <c:pt idx="2">
                  <c:v>#N/A</c:v>
                </c:pt>
                <c:pt idx="3">
                  <c:v>0.08</c:v>
                </c:pt>
                <c:pt idx="4">
                  <c:v>#N/A</c:v>
                </c:pt>
                <c:pt idx="5">
                  <c:v>0.04</c:v>
                </c:pt>
                <c:pt idx="6">
                  <c:v>#N/A</c:v>
                </c:pt>
                <c:pt idx="7">
                  <c:v>0.04</c:v>
                </c:pt>
                <c:pt idx="8">
                  <c:v>#N/A</c:v>
                </c:pt>
                <c:pt idx="9">
                  <c:v>0.05</c:v>
                </c:pt>
              </c:numCache>
            </c:numRef>
          </c:val>
          <c:extLst xmlns:c16r2="http://schemas.microsoft.com/office/drawing/2015/06/chart">
            <c:ext xmlns:c16="http://schemas.microsoft.com/office/drawing/2014/chart" uri="{C3380CC4-5D6E-409C-BE32-E72D297353CC}">
              <c16:uniqueId val="{00000003-F1FD-4A03-B316-E5372B32357D}"/>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1.18</c:v>
                </c:pt>
                <c:pt idx="2">
                  <c:v>#N/A</c:v>
                </c:pt>
                <c:pt idx="3">
                  <c:v>0.42</c:v>
                </c:pt>
                <c:pt idx="4">
                  <c:v>#N/A</c:v>
                </c:pt>
                <c:pt idx="5">
                  <c:v>0.34</c:v>
                </c:pt>
                <c:pt idx="6">
                  <c:v>#N/A</c:v>
                </c:pt>
                <c:pt idx="7">
                  <c:v>0.12</c:v>
                </c:pt>
                <c:pt idx="8">
                  <c:v>#N/A</c:v>
                </c:pt>
                <c:pt idx="9">
                  <c:v>0.32</c:v>
                </c:pt>
              </c:numCache>
            </c:numRef>
          </c:val>
          <c:extLst xmlns:c16r2="http://schemas.microsoft.com/office/drawing/2015/06/chart">
            <c:ext xmlns:c16="http://schemas.microsoft.com/office/drawing/2014/chart" uri="{C3380CC4-5D6E-409C-BE32-E72D297353CC}">
              <c16:uniqueId val="{00000004-F1FD-4A03-B316-E5372B32357D}"/>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2.56</c:v>
                </c:pt>
                <c:pt idx="2">
                  <c:v>#N/A</c:v>
                </c:pt>
                <c:pt idx="3">
                  <c:v>2.16</c:v>
                </c:pt>
                <c:pt idx="4">
                  <c:v>#N/A</c:v>
                </c:pt>
                <c:pt idx="5">
                  <c:v>2.17</c:v>
                </c:pt>
                <c:pt idx="6">
                  <c:v>#N/A</c:v>
                </c:pt>
                <c:pt idx="7">
                  <c:v>1.59</c:v>
                </c:pt>
                <c:pt idx="8">
                  <c:v>#N/A</c:v>
                </c:pt>
                <c:pt idx="9">
                  <c:v>1.41</c:v>
                </c:pt>
              </c:numCache>
            </c:numRef>
          </c:val>
          <c:extLst xmlns:c16r2="http://schemas.microsoft.com/office/drawing/2015/06/chart">
            <c:ext xmlns:c16="http://schemas.microsoft.com/office/drawing/2014/chart" uri="{C3380CC4-5D6E-409C-BE32-E72D297353CC}">
              <c16:uniqueId val="{00000005-F1FD-4A03-B316-E5372B32357D}"/>
            </c:ext>
          </c:extLst>
        </c:ser>
        <c:ser>
          <c:idx val="6"/>
          <c:order val="6"/>
          <c:tx>
            <c:strRef>
              <c:f>データシート!$A$33</c:f>
              <c:strCache>
                <c:ptCount val="1"/>
                <c:pt idx="0">
                  <c:v>苅田臨空産業団地開発事業特別会計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3.08</c:v>
                </c:pt>
                <c:pt idx="2">
                  <c:v>#N/A</c:v>
                </c:pt>
                <c:pt idx="3">
                  <c:v>3.27</c:v>
                </c:pt>
                <c:pt idx="4">
                  <c:v>#N/A</c:v>
                </c:pt>
                <c:pt idx="5">
                  <c:v>3.38</c:v>
                </c:pt>
                <c:pt idx="6">
                  <c:v>#N/A</c:v>
                </c:pt>
                <c:pt idx="7">
                  <c:v>3.28</c:v>
                </c:pt>
                <c:pt idx="8">
                  <c:v>#N/A</c:v>
                </c:pt>
                <c:pt idx="9">
                  <c:v>3.39</c:v>
                </c:pt>
              </c:numCache>
            </c:numRef>
          </c:val>
          <c:extLst xmlns:c16r2="http://schemas.microsoft.com/office/drawing/2015/06/chart">
            <c:ext xmlns:c16="http://schemas.microsoft.com/office/drawing/2014/chart" uri="{C3380CC4-5D6E-409C-BE32-E72D297353CC}">
              <c16:uniqueId val="{00000006-F1FD-4A03-B316-E5372B32357D}"/>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11.14</c:v>
                </c:pt>
                <c:pt idx="2">
                  <c:v>#N/A</c:v>
                </c:pt>
                <c:pt idx="3">
                  <c:v>7.84</c:v>
                </c:pt>
                <c:pt idx="4">
                  <c:v>#N/A</c:v>
                </c:pt>
                <c:pt idx="5">
                  <c:v>7.09</c:v>
                </c:pt>
                <c:pt idx="6">
                  <c:v>#N/A</c:v>
                </c:pt>
                <c:pt idx="7">
                  <c:v>7.51</c:v>
                </c:pt>
                <c:pt idx="8">
                  <c:v>#N/A</c:v>
                </c:pt>
                <c:pt idx="9">
                  <c:v>8.76</c:v>
                </c:pt>
              </c:numCache>
            </c:numRef>
          </c:val>
          <c:extLst xmlns:c16r2="http://schemas.microsoft.com/office/drawing/2015/06/chart">
            <c:ext xmlns:c16="http://schemas.microsoft.com/office/drawing/2014/chart" uri="{C3380CC4-5D6E-409C-BE32-E72D297353CC}">
              <c16:uniqueId val="{00000007-F1FD-4A03-B316-E5372B32357D}"/>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13.24</c:v>
                </c:pt>
                <c:pt idx="2">
                  <c:v>#N/A</c:v>
                </c:pt>
                <c:pt idx="3">
                  <c:v>12.96</c:v>
                </c:pt>
                <c:pt idx="4">
                  <c:v>#N/A</c:v>
                </c:pt>
                <c:pt idx="5">
                  <c:v>13.35</c:v>
                </c:pt>
                <c:pt idx="6">
                  <c:v>#N/A</c:v>
                </c:pt>
                <c:pt idx="7">
                  <c:v>13.37</c:v>
                </c:pt>
                <c:pt idx="8">
                  <c:v>#N/A</c:v>
                </c:pt>
                <c:pt idx="9">
                  <c:v>13.92</c:v>
                </c:pt>
              </c:numCache>
            </c:numRef>
          </c:val>
          <c:extLst xmlns:c16r2="http://schemas.microsoft.com/office/drawing/2015/06/chart">
            <c:ext xmlns:c16="http://schemas.microsoft.com/office/drawing/2014/chart" uri="{C3380CC4-5D6E-409C-BE32-E72D297353CC}">
              <c16:uniqueId val="{00000008-F1FD-4A03-B316-E5372B32357D}"/>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3.24</c:v>
                </c:pt>
                <c:pt idx="1">
                  <c:v>#N/A</c:v>
                </c:pt>
                <c:pt idx="2">
                  <c:v>3.41</c:v>
                </c:pt>
                <c:pt idx="3">
                  <c:v>#N/A</c:v>
                </c:pt>
                <c:pt idx="4">
                  <c:v>2</c:v>
                </c:pt>
                <c:pt idx="5">
                  <c:v>#N/A</c:v>
                </c:pt>
                <c:pt idx="6">
                  <c:v>0.95</c:v>
                </c:pt>
                <c:pt idx="7">
                  <c:v>#N/A</c:v>
                </c:pt>
                <c:pt idx="8">
                  <c:v>0.28000000000000003</c:v>
                </c:pt>
                <c:pt idx="9">
                  <c:v>#N/A</c:v>
                </c:pt>
              </c:numCache>
            </c:numRef>
          </c:val>
          <c:extLst xmlns:c16r2="http://schemas.microsoft.com/office/drawing/2015/06/chart">
            <c:ext xmlns:c16="http://schemas.microsoft.com/office/drawing/2014/chart" uri="{C3380CC4-5D6E-409C-BE32-E72D297353CC}">
              <c16:uniqueId val="{00000009-F1FD-4A03-B316-E5372B32357D}"/>
            </c:ext>
          </c:extLst>
        </c:ser>
        <c:dLbls>
          <c:showLegendKey val="0"/>
          <c:showVal val="0"/>
          <c:showCatName val="0"/>
          <c:showSerName val="0"/>
          <c:showPercent val="0"/>
          <c:showBubbleSize val="0"/>
        </c:dLbls>
        <c:gapWidth val="150"/>
        <c:overlap val="100"/>
        <c:axId val="495820120"/>
        <c:axId val="495815024"/>
      </c:barChart>
      <c:catAx>
        <c:axId val="495820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5815024"/>
        <c:crosses val="autoZero"/>
        <c:auto val="1"/>
        <c:lblAlgn val="ctr"/>
        <c:lblOffset val="100"/>
        <c:tickLblSkip val="1"/>
        <c:tickMarkSkip val="1"/>
        <c:noMultiLvlLbl val="0"/>
      </c:catAx>
      <c:valAx>
        <c:axId val="495815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58201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799</c:v>
                </c:pt>
                <c:pt idx="5">
                  <c:v>791</c:v>
                </c:pt>
                <c:pt idx="8">
                  <c:v>749</c:v>
                </c:pt>
                <c:pt idx="11">
                  <c:v>708</c:v>
                </c:pt>
                <c:pt idx="14">
                  <c:v>652</c:v>
                </c:pt>
              </c:numCache>
            </c:numRef>
          </c:val>
          <c:extLst xmlns:c16r2="http://schemas.microsoft.com/office/drawing/2015/06/chart">
            <c:ext xmlns:c16="http://schemas.microsoft.com/office/drawing/2014/chart" uri="{C3380CC4-5D6E-409C-BE32-E72D297353CC}">
              <c16:uniqueId val="{00000000-C6F0-4962-839E-AE107550474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C6F0-4962-839E-AE107550474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4</c:v>
                </c:pt>
                <c:pt idx="3">
                  <c:v>3</c:v>
                </c:pt>
                <c:pt idx="6">
                  <c:v>2</c:v>
                </c:pt>
                <c:pt idx="9">
                  <c:v>1</c:v>
                </c:pt>
                <c:pt idx="12">
                  <c:v>0</c:v>
                </c:pt>
              </c:numCache>
            </c:numRef>
          </c:val>
          <c:extLst xmlns:c16r2="http://schemas.microsoft.com/office/drawing/2015/06/chart">
            <c:ext xmlns:c16="http://schemas.microsoft.com/office/drawing/2014/chart" uri="{C3380CC4-5D6E-409C-BE32-E72D297353CC}">
              <c16:uniqueId val="{00000002-C6F0-4962-839E-AE107550474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6F0-4962-839E-AE107550474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283</c:v>
                </c:pt>
                <c:pt idx="3">
                  <c:v>266</c:v>
                </c:pt>
                <c:pt idx="6">
                  <c:v>275</c:v>
                </c:pt>
                <c:pt idx="9">
                  <c:v>301</c:v>
                </c:pt>
                <c:pt idx="12">
                  <c:v>296</c:v>
                </c:pt>
              </c:numCache>
            </c:numRef>
          </c:val>
          <c:extLst xmlns:c16r2="http://schemas.microsoft.com/office/drawing/2015/06/chart">
            <c:ext xmlns:c16="http://schemas.microsoft.com/office/drawing/2014/chart" uri="{C3380CC4-5D6E-409C-BE32-E72D297353CC}">
              <c16:uniqueId val="{00000004-C6F0-4962-839E-AE107550474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6F0-4962-839E-AE107550474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C6F0-4962-839E-AE107550474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1432</c:v>
                </c:pt>
                <c:pt idx="3">
                  <c:v>1391</c:v>
                </c:pt>
                <c:pt idx="6">
                  <c:v>1279</c:v>
                </c:pt>
                <c:pt idx="9">
                  <c:v>1225</c:v>
                </c:pt>
                <c:pt idx="12">
                  <c:v>1190</c:v>
                </c:pt>
              </c:numCache>
            </c:numRef>
          </c:val>
          <c:extLst xmlns:c16r2="http://schemas.microsoft.com/office/drawing/2015/06/chart">
            <c:ext xmlns:c16="http://schemas.microsoft.com/office/drawing/2014/chart" uri="{C3380CC4-5D6E-409C-BE32-E72D297353CC}">
              <c16:uniqueId val="{00000007-C6F0-4962-839E-AE107550474B}"/>
            </c:ext>
          </c:extLst>
        </c:ser>
        <c:dLbls>
          <c:showLegendKey val="0"/>
          <c:showVal val="0"/>
          <c:showCatName val="0"/>
          <c:showSerName val="0"/>
          <c:showPercent val="0"/>
          <c:showBubbleSize val="0"/>
        </c:dLbls>
        <c:gapWidth val="100"/>
        <c:overlap val="100"/>
        <c:axId val="495817768"/>
        <c:axId val="4958126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920</c:v>
                </c:pt>
                <c:pt idx="2">
                  <c:v>#N/A</c:v>
                </c:pt>
                <c:pt idx="3">
                  <c:v>#N/A</c:v>
                </c:pt>
                <c:pt idx="4">
                  <c:v>869</c:v>
                </c:pt>
                <c:pt idx="5">
                  <c:v>#N/A</c:v>
                </c:pt>
                <c:pt idx="6">
                  <c:v>#N/A</c:v>
                </c:pt>
                <c:pt idx="7">
                  <c:v>807</c:v>
                </c:pt>
                <c:pt idx="8">
                  <c:v>#N/A</c:v>
                </c:pt>
                <c:pt idx="9">
                  <c:v>#N/A</c:v>
                </c:pt>
                <c:pt idx="10">
                  <c:v>819</c:v>
                </c:pt>
                <c:pt idx="11">
                  <c:v>#N/A</c:v>
                </c:pt>
                <c:pt idx="12">
                  <c:v>#N/A</c:v>
                </c:pt>
                <c:pt idx="13">
                  <c:v>834</c:v>
                </c:pt>
                <c:pt idx="14">
                  <c:v>#N/A</c:v>
                </c:pt>
              </c:numCache>
            </c:numRef>
          </c:val>
          <c:smooth val="0"/>
          <c:extLst xmlns:c16r2="http://schemas.microsoft.com/office/drawing/2015/06/chart">
            <c:ext xmlns:c16="http://schemas.microsoft.com/office/drawing/2014/chart" uri="{C3380CC4-5D6E-409C-BE32-E72D297353CC}">
              <c16:uniqueId val="{00000008-C6F0-4962-839E-AE107550474B}"/>
            </c:ext>
          </c:extLst>
        </c:ser>
        <c:dLbls>
          <c:showLegendKey val="0"/>
          <c:showVal val="0"/>
          <c:showCatName val="0"/>
          <c:showSerName val="0"/>
          <c:showPercent val="0"/>
          <c:showBubbleSize val="0"/>
        </c:dLbls>
        <c:marker val="1"/>
        <c:smooth val="0"/>
        <c:axId val="495817768"/>
        <c:axId val="495812672"/>
      </c:lineChart>
      <c:catAx>
        <c:axId val="495817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5812672"/>
        <c:crosses val="autoZero"/>
        <c:auto val="1"/>
        <c:lblAlgn val="ctr"/>
        <c:lblOffset val="100"/>
        <c:tickLblSkip val="1"/>
        <c:tickMarkSkip val="1"/>
        <c:noMultiLvlLbl val="0"/>
      </c:catAx>
      <c:valAx>
        <c:axId val="495812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5817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6777</c:v>
                </c:pt>
                <c:pt idx="5">
                  <c:v>6300</c:v>
                </c:pt>
                <c:pt idx="8">
                  <c:v>5789</c:v>
                </c:pt>
                <c:pt idx="11">
                  <c:v>5300</c:v>
                </c:pt>
                <c:pt idx="14">
                  <c:v>4992</c:v>
                </c:pt>
              </c:numCache>
            </c:numRef>
          </c:val>
          <c:extLst xmlns:c16r2="http://schemas.microsoft.com/office/drawing/2015/06/chart">
            <c:ext xmlns:c16="http://schemas.microsoft.com/office/drawing/2014/chart" uri="{C3380CC4-5D6E-409C-BE32-E72D297353CC}">
              <c16:uniqueId val="{00000000-0A59-43DD-8CEB-3A32E3548AC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320</c:v>
                </c:pt>
                <c:pt idx="5">
                  <c:v>303</c:v>
                </c:pt>
                <c:pt idx="8">
                  <c:v>312</c:v>
                </c:pt>
                <c:pt idx="11">
                  <c:v>274</c:v>
                </c:pt>
                <c:pt idx="14">
                  <c:v>214</c:v>
                </c:pt>
              </c:numCache>
            </c:numRef>
          </c:val>
          <c:extLst xmlns:c16r2="http://schemas.microsoft.com/office/drawing/2015/06/chart">
            <c:ext xmlns:c16="http://schemas.microsoft.com/office/drawing/2014/chart" uri="{C3380CC4-5D6E-409C-BE32-E72D297353CC}">
              <c16:uniqueId val="{00000001-0A59-43DD-8CEB-3A32E3548AC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5202</c:v>
                </c:pt>
                <c:pt idx="5">
                  <c:v>5968</c:v>
                </c:pt>
                <c:pt idx="8">
                  <c:v>6663</c:v>
                </c:pt>
                <c:pt idx="11">
                  <c:v>6858</c:v>
                </c:pt>
                <c:pt idx="14">
                  <c:v>7137</c:v>
                </c:pt>
              </c:numCache>
            </c:numRef>
          </c:val>
          <c:extLst xmlns:c16r2="http://schemas.microsoft.com/office/drawing/2015/06/chart">
            <c:ext xmlns:c16="http://schemas.microsoft.com/office/drawing/2014/chart" uri="{C3380CC4-5D6E-409C-BE32-E72D297353CC}">
              <c16:uniqueId val="{00000002-0A59-43DD-8CEB-3A32E3548AC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A59-43DD-8CEB-3A32E3548AC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A59-43DD-8CEB-3A32E3548AC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329</c:v>
                </c:pt>
                <c:pt idx="3">
                  <c:v>326</c:v>
                </c:pt>
                <c:pt idx="6">
                  <c:v>323</c:v>
                </c:pt>
                <c:pt idx="9">
                  <c:v>321</c:v>
                </c:pt>
                <c:pt idx="12">
                  <c:v>0</c:v>
                </c:pt>
              </c:numCache>
            </c:numRef>
          </c:val>
          <c:extLst xmlns:c16r2="http://schemas.microsoft.com/office/drawing/2015/06/chart">
            <c:ext xmlns:c16="http://schemas.microsoft.com/office/drawing/2014/chart" uri="{C3380CC4-5D6E-409C-BE32-E72D297353CC}">
              <c16:uniqueId val="{00000005-0A59-43DD-8CEB-3A32E3548AC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2469</c:v>
                </c:pt>
                <c:pt idx="3">
                  <c:v>2375</c:v>
                </c:pt>
                <c:pt idx="6">
                  <c:v>2312</c:v>
                </c:pt>
                <c:pt idx="9">
                  <c:v>2393</c:v>
                </c:pt>
                <c:pt idx="12">
                  <c:v>2162</c:v>
                </c:pt>
              </c:numCache>
            </c:numRef>
          </c:val>
          <c:extLst xmlns:c16r2="http://schemas.microsoft.com/office/drawing/2015/06/chart">
            <c:ext xmlns:c16="http://schemas.microsoft.com/office/drawing/2014/chart" uri="{C3380CC4-5D6E-409C-BE32-E72D297353CC}">
              <c16:uniqueId val="{00000006-0A59-43DD-8CEB-3A32E3548AC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0A59-43DD-8CEB-3A32E3548AC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4737</c:v>
                </c:pt>
                <c:pt idx="3">
                  <c:v>4506</c:v>
                </c:pt>
                <c:pt idx="6">
                  <c:v>4106</c:v>
                </c:pt>
                <c:pt idx="9">
                  <c:v>3960</c:v>
                </c:pt>
                <c:pt idx="12">
                  <c:v>4198</c:v>
                </c:pt>
              </c:numCache>
            </c:numRef>
          </c:val>
          <c:extLst xmlns:c16r2="http://schemas.microsoft.com/office/drawing/2015/06/chart">
            <c:ext xmlns:c16="http://schemas.microsoft.com/office/drawing/2014/chart" uri="{C3380CC4-5D6E-409C-BE32-E72D297353CC}">
              <c16:uniqueId val="{00000008-0A59-43DD-8CEB-3A32E3548AC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9</c:v>
                </c:pt>
                <c:pt idx="3">
                  <c:v>6</c:v>
                </c:pt>
                <c:pt idx="6">
                  <c:v>5</c:v>
                </c:pt>
                <c:pt idx="9">
                  <c:v>4</c:v>
                </c:pt>
                <c:pt idx="12">
                  <c:v>0</c:v>
                </c:pt>
              </c:numCache>
            </c:numRef>
          </c:val>
          <c:extLst xmlns:c16r2="http://schemas.microsoft.com/office/drawing/2015/06/chart">
            <c:ext xmlns:c16="http://schemas.microsoft.com/office/drawing/2014/chart" uri="{C3380CC4-5D6E-409C-BE32-E72D297353CC}">
              <c16:uniqueId val="{00000009-0A59-43DD-8CEB-3A32E3548AC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11560</c:v>
                </c:pt>
                <c:pt idx="3">
                  <c:v>10758</c:v>
                </c:pt>
                <c:pt idx="6">
                  <c:v>9759</c:v>
                </c:pt>
                <c:pt idx="9">
                  <c:v>9108</c:v>
                </c:pt>
                <c:pt idx="12">
                  <c:v>8738</c:v>
                </c:pt>
              </c:numCache>
            </c:numRef>
          </c:val>
          <c:extLst xmlns:c16r2="http://schemas.microsoft.com/office/drawing/2015/06/chart">
            <c:ext xmlns:c16="http://schemas.microsoft.com/office/drawing/2014/chart" uri="{C3380CC4-5D6E-409C-BE32-E72D297353CC}">
              <c16:uniqueId val="{0000000A-0A59-43DD-8CEB-3A32E3548AC4}"/>
            </c:ext>
          </c:extLst>
        </c:ser>
        <c:dLbls>
          <c:showLegendKey val="0"/>
          <c:showVal val="0"/>
          <c:showCatName val="0"/>
          <c:showSerName val="0"/>
          <c:showPercent val="0"/>
          <c:showBubbleSize val="0"/>
        </c:dLbls>
        <c:gapWidth val="100"/>
        <c:overlap val="100"/>
        <c:axId val="495813456"/>
        <c:axId val="49581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6806</c:v>
                </c:pt>
                <c:pt idx="2">
                  <c:v>#N/A</c:v>
                </c:pt>
                <c:pt idx="3">
                  <c:v>#N/A</c:v>
                </c:pt>
                <c:pt idx="4">
                  <c:v>5401</c:v>
                </c:pt>
                <c:pt idx="5">
                  <c:v>#N/A</c:v>
                </c:pt>
                <c:pt idx="6">
                  <c:v>#N/A</c:v>
                </c:pt>
                <c:pt idx="7">
                  <c:v>3740</c:v>
                </c:pt>
                <c:pt idx="8">
                  <c:v>#N/A</c:v>
                </c:pt>
                <c:pt idx="9">
                  <c:v>#N/A</c:v>
                </c:pt>
                <c:pt idx="10">
                  <c:v>3353</c:v>
                </c:pt>
                <c:pt idx="11">
                  <c:v>#N/A</c:v>
                </c:pt>
                <c:pt idx="12">
                  <c:v>#N/A</c:v>
                </c:pt>
                <c:pt idx="13">
                  <c:v>2756</c:v>
                </c:pt>
                <c:pt idx="14">
                  <c:v>#N/A</c:v>
                </c:pt>
              </c:numCache>
            </c:numRef>
          </c:val>
          <c:smooth val="0"/>
          <c:extLst xmlns:c16r2="http://schemas.microsoft.com/office/drawing/2015/06/chart">
            <c:ext xmlns:c16="http://schemas.microsoft.com/office/drawing/2014/chart" uri="{C3380CC4-5D6E-409C-BE32-E72D297353CC}">
              <c16:uniqueId val="{0000000B-0A59-43DD-8CEB-3A32E3548AC4}"/>
            </c:ext>
          </c:extLst>
        </c:ser>
        <c:dLbls>
          <c:showLegendKey val="0"/>
          <c:showVal val="0"/>
          <c:showCatName val="0"/>
          <c:showSerName val="0"/>
          <c:showPercent val="0"/>
          <c:showBubbleSize val="0"/>
        </c:dLbls>
        <c:marker val="1"/>
        <c:smooth val="0"/>
        <c:axId val="495813456"/>
        <c:axId val="495818944"/>
      </c:lineChart>
      <c:catAx>
        <c:axId val="495813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5818944"/>
        <c:crosses val="autoZero"/>
        <c:auto val="1"/>
        <c:lblAlgn val="ctr"/>
        <c:lblOffset val="100"/>
        <c:tickLblSkip val="1"/>
        <c:tickMarkSkip val="1"/>
        <c:noMultiLvlLbl val="0"/>
      </c:catAx>
      <c:valAx>
        <c:axId val="49581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5813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4003</c:v>
                </c:pt>
                <c:pt idx="1">
                  <c:v>4165</c:v>
                </c:pt>
                <c:pt idx="2">
                  <c:v>3949</c:v>
                </c:pt>
              </c:numCache>
            </c:numRef>
          </c:val>
          <c:extLst xmlns:c16r2="http://schemas.microsoft.com/office/drawing/2015/06/chart">
            <c:ext xmlns:c16="http://schemas.microsoft.com/office/drawing/2014/chart" uri="{C3380CC4-5D6E-409C-BE32-E72D297353CC}">
              <c16:uniqueId val="{00000000-67B7-40D3-B28E-143F3251F3A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39</c:v>
                </c:pt>
                <c:pt idx="1">
                  <c:v>39</c:v>
                </c:pt>
                <c:pt idx="2">
                  <c:v>39</c:v>
                </c:pt>
              </c:numCache>
            </c:numRef>
          </c:val>
          <c:extLst xmlns:c16r2="http://schemas.microsoft.com/office/drawing/2015/06/chart">
            <c:ext xmlns:c16="http://schemas.microsoft.com/office/drawing/2014/chart" uri="{C3380CC4-5D6E-409C-BE32-E72D297353CC}">
              <c16:uniqueId val="{00000001-67B7-40D3-B28E-143F3251F3A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2310</c:v>
                </c:pt>
                <c:pt idx="1">
                  <c:v>2340</c:v>
                </c:pt>
                <c:pt idx="2">
                  <c:v>3199</c:v>
                </c:pt>
              </c:numCache>
            </c:numRef>
          </c:val>
          <c:extLst xmlns:c16r2="http://schemas.microsoft.com/office/drawing/2015/06/chart">
            <c:ext xmlns:c16="http://schemas.microsoft.com/office/drawing/2014/chart" uri="{C3380CC4-5D6E-409C-BE32-E72D297353CC}">
              <c16:uniqueId val="{00000002-67B7-40D3-B28E-143F3251F3AF}"/>
            </c:ext>
          </c:extLst>
        </c:ser>
        <c:dLbls>
          <c:showLegendKey val="0"/>
          <c:showVal val="0"/>
          <c:showCatName val="0"/>
          <c:showSerName val="0"/>
          <c:showPercent val="0"/>
          <c:showBubbleSize val="0"/>
        </c:dLbls>
        <c:gapWidth val="120"/>
        <c:overlap val="100"/>
        <c:axId val="495815416"/>
        <c:axId val="495816200"/>
      </c:barChart>
      <c:catAx>
        <c:axId val="495815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5816200"/>
        <c:crosses val="autoZero"/>
        <c:auto val="1"/>
        <c:lblAlgn val="ctr"/>
        <c:lblOffset val="100"/>
        <c:tickLblSkip val="1"/>
        <c:tickMarkSkip val="1"/>
        <c:noMultiLvlLbl val="0"/>
      </c:catAx>
      <c:valAx>
        <c:axId val="4958162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5815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B31-4A46-808E-BA364F20964E}"/>
                </c:ext>
                <c:ext xmlns:c15="http://schemas.microsoft.com/office/drawing/2012/chart" uri="{CE6537A1-D6FC-4f65-9D91-7224C49458BB}">
                  <c15:dlblFieldTable>
                    <c15:dlblFTEntry>
                      <c15:txfldGUID>{9D62DE8E-02D3-4035-B008-BCD122DFA017}</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B31-4A46-808E-BA364F20964E}"/>
                </c:ext>
                <c:ext xmlns:c15="http://schemas.microsoft.com/office/drawing/2012/chart" uri="{CE6537A1-D6FC-4f65-9D91-7224C49458BB}">
                  <c15:dlblFieldTable>
                    <c15:dlblFTEntry>
                      <c15:txfldGUID>{5A069211-3D66-4CD2-812C-31738630E18F}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B31-4A46-808E-BA364F20964E}"/>
                </c:ext>
                <c:ext xmlns:c15="http://schemas.microsoft.com/office/drawing/2012/chart" uri="{CE6537A1-D6FC-4f65-9D91-7224C49458BB}">
                  <c15:dlblFieldTable>
                    <c15:dlblFTEntry>
                      <c15:txfldGUID>{D8768B5C-592E-4224-A274-3A3AA8C5CF07}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B31-4A46-808E-BA364F20964E}"/>
                </c:ext>
                <c:ext xmlns:c15="http://schemas.microsoft.com/office/drawing/2012/chart" uri="{CE6537A1-D6FC-4f65-9D91-7224C49458BB}">
                  <c15:dlblFieldTable>
                    <c15:dlblFTEntry>
                      <c15:txfldGUID>{85C5C2EB-4AE6-4921-BEC1-ECA2B3DA0D98}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B31-4A46-808E-BA364F20964E}"/>
                </c:ext>
                <c:ext xmlns:c15="http://schemas.microsoft.com/office/drawing/2012/chart" uri="{CE6537A1-D6FC-4f65-9D91-7224C49458BB}">
                  <c15:dlblFieldTable>
                    <c15:dlblFTEntry>
                      <c15:txfldGUID>{61A8C1B4-0382-4AAB-81A6-646873AA409D}</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B31-4A46-808E-BA364F20964E}"/>
                </c:ext>
                <c:ext xmlns:c15="http://schemas.microsoft.com/office/drawing/2012/chart" uri="{CE6537A1-D6FC-4f65-9D91-7224C49458BB}">
                  <c15:dlblFieldTable>
                    <c15:dlblFTEntry>
                      <c15:txfldGUID>{28D31503-20F2-4FF7-8FD1-BA9957292F13}</c15:txfldGUID>
                      <c15:f>公会計指標分析・財政指標組合せ分析表!$BX$50</c15:f>
                      <c15:dlblFieldTableCache>
                        <c:ptCount val="1"/>
                        <c:pt idx="0">
                          <c:v>H30</c:v>
                        </c:pt>
                      </c15:dlblFieldTableCache>
                    </c15:dlblFTEntry>
                  </c15:dlblFieldTable>
                  <c15:showDataLabelsRange val="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B31-4A46-808E-BA364F20964E}"/>
                </c:ext>
                <c:ext xmlns:c15="http://schemas.microsoft.com/office/drawing/2012/chart" uri="{CE6537A1-D6FC-4f65-9D91-7224C49458BB}">
                  <c15:dlblFieldTable>
                    <c15:dlblFTEntry>
                      <c15:txfldGUID>{7FA88DCB-7D4B-48C4-BA11-404793C9A228}</c15:txfldGUID>
                      <c15:f>公会計指標分析・財政指標組合せ分析表!$CF$50</c15:f>
                      <c15:dlblFieldTableCache>
                        <c:ptCount val="1"/>
                        <c:pt idx="0">
                          <c:v>R01</c:v>
                        </c:pt>
                      </c15:dlblFieldTableCache>
                    </c15:dlblFTEntry>
                  </c15:dlblFieldTable>
                  <c15:showDataLabelsRange val="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B31-4A46-808E-BA364F20964E}"/>
                </c:ext>
                <c:ext xmlns:c15="http://schemas.microsoft.com/office/drawing/2012/chart" uri="{CE6537A1-D6FC-4f65-9D91-7224C49458BB}">
                  <c15:dlblFieldTable>
                    <c15:dlblFTEntry>
                      <c15:txfldGUID>{722986FE-56F5-4B04-ABC6-D9BA4F40577E}</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B31-4A46-808E-BA364F20964E}"/>
                </c:ext>
                <c:ext xmlns:c15="http://schemas.microsoft.com/office/drawing/2012/chart" uri="{CE6537A1-D6FC-4f65-9D91-7224C49458BB}">
                  <c15:dlblFieldTable>
                    <c15:dlblFTEntry>
                      <c15:txfldGUID>{E22EE102-2AB0-4BE6-B971-18A8F9D6D4C0}</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56.1</c:v>
                </c:pt>
                <c:pt idx="8">
                  <c:v>58.2</c:v>
                </c:pt>
                <c:pt idx="16">
                  <c:v>59.5</c:v>
                </c:pt>
                <c:pt idx="24">
                  <c:v>60.8</c:v>
                </c:pt>
                <c:pt idx="32">
                  <c:v>61.6</c:v>
                </c:pt>
              </c:numCache>
            </c:numRef>
          </c:xVal>
          <c:yVal>
            <c:numRef>
              <c:f>公会計指標分析・財政指標組合せ分析表!$BP$51:$DC$51</c:f>
              <c:numCache>
                <c:formatCode>#,##0.0;"▲ "#,##0.0</c:formatCode>
                <c:ptCount val="40"/>
                <c:pt idx="0">
                  <c:v>83.6</c:v>
                </c:pt>
                <c:pt idx="8">
                  <c:v>62.5</c:v>
                </c:pt>
                <c:pt idx="16">
                  <c:v>43.3</c:v>
                </c:pt>
                <c:pt idx="24">
                  <c:v>36.700000000000003</c:v>
                </c:pt>
                <c:pt idx="32">
                  <c:v>31</c:v>
                </c:pt>
              </c:numCache>
            </c:numRef>
          </c:yVal>
          <c:smooth val="0"/>
          <c:extLst xmlns:c16r2="http://schemas.microsoft.com/office/drawing/2015/06/chart">
            <c:ext xmlns:c16="http://schemas.microsoft.com/office/drawing/2014/chart" uri="{C3380CC4-5D6E-409C-BE32-E72D297353CC}">
              <c16:uniqueId val="{00000009-CB31-4A46-808E-BA364F20964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B31-4A46-808E-BA364F20964E}"/>
                </c:ext>
                <c:ext xmlns:c15="http://schemas.microsoft.com/office/drawing/2012/chart" uri="{CE6537A1-D6FC-4f65-9D91-7224C49458BB}">
                  <c15:dlblFieldTable>
                    <c15:dlblFTEntry>
                      <c15:txfldGUID>{6E4BE87D-5A5A-4270-8EB4-E1F2B174402B}</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B31-4A46-808E-BA364F20964E}"/>
                </c:ext>
                <c:ext xmlns:c15="http://schemas.microsoft.com/office/drawing/2012/chart" uri="{CE6537A1-D6FC-4f65-9D91-7224C49458BB}">
                  <c15:dlblFieldTable>
                    <c15:dlblFTEntry>
                      <c15:txfldGUID>{D4E3299B-250B-4143-87E3-E75AD3FB3207}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B31-4A46-808E-BA364F20964E}"/>
                </c:ext>
                <c:ext xmlns:c15="http://schemas.microsoft.com/office/drawing/2012/chart" uri="{CE6537A1-D6FC-4f65-9D91-7224C49458BB}">
                  <c15:dlblFieldTable>
                    <c15:dlblFTEntry>
                      <c15:txfldGUID>{03578F89-F6D3-4D1D-8545-64F8C2CCA0A7}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B31-4A46-808E-BA364F20964E}"/>
                </c:ext>
                <c:ext xmlns:c15="http://schemas.microsoft.com/office/drawing/2012/chart" uri="{CE6537A1-D6FC-4f65-9D91-7224C49458BB}">
                  <c15:dlblFieldTable>
                    <c15:dlblFTEntry>
                      <c15:txfldGUID>{98447D0A-2875-4436-81BA-D8C01CC5CDC3}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B31-4A46-808E-BA364F20964E}"/>
                </c:ext>
                <c:ext xmlns:c15="http://schemas.microsoft.com/office/drawing/2012/chart" uri="{CE6537A1-D6FC-4f65-9D91-7224C49458BB}">
                  <c15:dlblFieldTable>
                    <c15:dlblFTEntry>
                      <c15:txfldGUID>{B3BA00C5-1B72-429E-8C40-B2D54F85E9CE}</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B31-4A46-808E-BA364F20964E}"/>
                </c:ext>
                <c:ext xmlns:c15="http://schemas.microsoft.com/office/drawing/2012/chart" uri="{CE6537A1-D6FC-4f65-9D91-7224C49458BB}">
                  <c15:dlblFieldTable>
                    <c15:dlblFTEntry>
                      <c15:txfldGUID>{5E3AC221-0BB2-4427-A2A3-797B3B2099DA}</c15:txfldGUID>
                      <c15:f>公会計指標分析・財政指標組合せ分析表!$BX$50</c15:f>
                      <c15:dlblFieldTableCache>
                        <c:ptCount val="1"/>
                        <c:pt idx="0">
                          <c:v>H30</c:v>
                        </c:pt>
                      </c15:dlblFieldTableCache>
                    </c15:dlblFTEntry>
                  </c15:dlblFieldTable>
                  <c15:showDataLabelsRange val="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B31-4A46-808E-BA364F20964E}"/>
                </c:ext>
                <c:ext xmlns:c15="http://schemas.microsoft.com/office/drawing/2012/chart" uri="{CE6537A1-D6FC-4f65-9D91-7224C49458BB}">
                  <c15:dlblFieldTable>
                    <c15:dlblFTEntry>
                      <c15:txfldGUID>{52A19E9B-D5BC-43A2-B9D5-80EC69C03519}</c15:txfldGUID>
                      <c15:f>公会計指標分析・財政指標組合せ分析表!$CF$50</c15:f>
                      <c15:dlblFieldTableCache>
                        <c:ptCount val="1"/>
                        <c:pt idx="0">
                          <c:v>R01</c:v>
                        </c:pt>
                      </c15:dlblFieldTableCache>
                    </c15:dlblFTEntry>
                  </c15:dlblFieldTable>
                  <c15:showDataLabelsRange val="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B31-4A46-808E-BA364F20964E}"/>
                </c:ext>
                <c:ext xmlns:c15="http://schemas.microsoft.com/office/drawing/2012/chart" uri="{CE6537A1-D6FC-4f65-9D91-7224C49458BB}">
                  <c15:dlblFieldTable>
                    <c15:dlblFTEntry>
                      <c15:txfldGUID>{8542D839-8E2C-4C2E-B23C-4F827F8134F8}</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B31-4A46-808E-BA364F20964E}"/>
                </c:ext>
                <c:ext xmlns:c15="http://schemas.microsoft.com/office/drawing/2012/chart" uri="{CE6537A1-D6FC-4f65-9D91-7224C49458BB}">
                  <c15:dlblFieldTable>
                    <c15:dlblFTEntry>
                      <c15:txfldGUID>{35AD7FB6-807B-4DB0-8376-D30D1B78859B}</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c:v>
                </c:pt>
                <c:pt idx="8">
                  <c:v>60.2</c:v>
                </c:pt>
                <c:pt idx="16">
                  <c:v>61.3</c:v>
                </c:pt>
                <c:pt idx="24">
                  <c:v>62.2</c:v>
                </c:pt>
                <c:pt idx="32">
                  <c:v>63.3</c:v>
                </c:pt>
              </c:numCache>
            </c:numRef>
          </c:xVal>
          <c:yVal>
            <c:numRef>
              <c:f>公会計指標分析・財政指標組合せ分析表!$BP$55:$DC$55</c:f>
              <c:numCache>
                <c:formatCode>#,##0.0;"▲ "#,##0.0</c:formatCode>
                <c:ptCount val="40"/>
                <c:pt idx="0">
                  <c:v>14</c:v>
                </c:pt>
                <c:pt idx="8">
                  <c:v>11.4</c:v>
                </c:pt>
                <c:pt idx="16">
                  <c:v>10.4</c:v>
                </c:pt>
                <c:pt idx="24">
                  <c:v>10.9</c:v>
                </c:pt>
                <c:pt idx="32">
                  <c:v>6.5</c:v>
                </c:pt>
              </c:numCache>
            </c:numRef>
          </c:yVal>
          <c:smooth val="0"/>
          <c:extLst xmlns:c16r2="http://schemas.microsoft.com/office/drawing/2015/06/chart">
            <c:ext xmlns:c16="http://schemas.microsoft.com/office/drawing/2014/chart" uri="{C3380CC4-5D6E-409C-BE32-E72D297353CC}">
              <c16:uniqueId val="{00000013-CB31-4A46-808E-BA364F20964E}"/>
            </c:ext>
          </c:extLst>
        </c:ser>
        <c:dLbls>
          <c:showLegendKey val="0"/>
          <c:showVal val="1"/>
          <c:showCatName val="0"/>
          <c:showSerName val="0"/>
          <c:showPercent val="0"/>
          <c:showBubbleSize val="0"/>
        </c:dLbls>
        <c:axId val="495816984"/>
        <c:axId val="495817376"/>
      </c:scatterChart>
      <c:valAx>
        <c:axId val="495816984"/>
        <c:scaling>
          <c:orientation val="maxMin"/>
          <c:max val="64"/>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5817376"/>
        <c:crosses val="autoZero"/>
        <c:crossBetween val="midCat"/>
      </c:valAx>
      <c:valAx>
        <c:axId val="495817376"/>
        <c:scaling>
          <c:orientation val="maxMin"/>
          <c:max val="10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95816984"/>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7FF-4D57-8FC3-866AA99B0352}"/>
                </c:ext>
                <c:ext xmlns:c15="http://schemas.microsoft.com/office/drawing/2012/chart" uri="{CE6537A1-D6FC-4f65-9D91-7224C49458BB}">
                  <c15:dlblFieldTable>
                    <c15:dlblFTEntry>
                      <c15:txfldGUID>{118F55BB-D717-46C0-ABC2-5885FEAEF14C}</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7FF-4D57-8FC3-866AA99B0352}"/>
                </c:ext>
                <c:ext xmlns:c15="http://schemas.microsoft.com/office/drawing/2012/chart" uri="{CE6537A1-D6FC-4f65-9D91-7224C49458BB}">
                  <c15:dlblFieldTable>
                    <c15:dlblFTEntry>
                      <c15:txfldGUID>{FBA2D3AF-63F9-4755-AED3-B65DCC0F12AF}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7FF-4D57-8FC3-866AA99B0352}"/>
                </c:ext>
                <c:ext xmlns:c15="http://schemas.microsoft.com/office/drawing/2012/chart" uri="{CE6537A1-D6FC-4f65-9D91-7224C49458BB}">
                  <c15:dlblFieldTable>
                    <c15:dlblFTEntry>
                      <c15:txfldGUID>{7F5E988F-5676-4FC3-875F-19D12899B61F}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7FF-4D57-8FC3-866AA99B0352}"/>
                </c:ext>
                <c:ext xmlns:c15="http://schemas.microsoft.com/office/drawing/2012/chart" uri="{CE6537A1-D6FC-4f65-9D91-7224C49458BB}">
                  <c15:dlblFieldTable>
                    <c15:dlblFTEntry>
                      <c15:txfldGUID>{29E52FF8-CBEA-4C10-A805-E073386EF8AC}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7FF-4D57-8FC3-866AA99B0352}"/>
                </c:ext>
                <c:ext xmlns:c15="http://schemas.microsoft.com/office/drawing/2012/chart" uri="{CE6537A1-D6FC-4f65-9D91-7224C49458BB}">
                  <c15:dlblFieldTable>
                    <c15:dlblFTEntry>
                      <c15:txfldGUID>{DF84EC62-8FA1-473D-AC88-F399899047D2}</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7FF-4D57-8FC3-866AA99B0352}"/>
                </c:ext>
                <c:ext xmlns:c15="http://schemas.microsoft.com/office/drawing/2012/chart" uri="{CE6537A1-D6FC-4f65-9D91-7224C49458BB}">
                  <c15:dlblFieldTable>
                    <c15:dlblFTEntry>
                      <c15:txfldGUID>{4185F6AC-BAA5-4F31-B316-084448C95FF7}</c15:txfldGUID>
                      <c15:f>公会計指標分析・財政指標組合せ分析表!$BX$72</c15:f>
                      <c15:dlblFieldTableCache>
                        <c:ptCount val="1"/>
                        <c:pt idx="0">
                          <c:v>H30</c:v>
                        </c:pt>
                      </c15:dlblFieldTableCache>
                    </c15:dlblFTEntry>
                  </c15:dlblFieldTable>
                  <c15:showDataLabelsRange val="0"/>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7FF-4D57-8FC3-866AA99B0352}"/>
                </c:ext>
                <c:ext xmlns:c15="http://schemas.microsoft.com/office/drawing/2012/chart" uri="{CE6537A1-D6FC-4f65-9D91-7224C49458BB}">
                  <c15:dlblFieldTable>
                    <c15:dlblFTEntry>
                      <c15:txfldGUID>{612572CB-D857-4A02-8708-332B35F75C8B}</c15:txfldGUID>
                      <c15:f>公会計指標分析・財政指標組合せ分析表!$CF$72</c15:f>
                      <c15:dlblFieldTableCache>
                        <c:ptCount val="1"/>
                        <c:pt idx="0">
                          <c:v>R01</c:v>
                        </c:pt>
                      </c15:dlblFieldTableCache>
                    </c15:dlblFTEntry>
                  </c15:dlblFieldTable>
                  <c15:showDataLabelsRange val="0"/>
                </c:ext>
              </c:extLst>
            </c:dLbl>
            <c:dLbl>
              <c:idx val="24"/>
              <c:layout>
                <c:manualLayout>
                  <c:x val="-3.2797437717677978E-2"/>
                  <c:y val="-6.2000524690956342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7FF-4D57-8FC3-866AA99B0352}"/>
                </c:ext>
                <c:ext xmlns:c15="http://schemas.microsoft.com/office/drawing/2012/chart" uri="{CE6537A1-D6FC-4f65-9D91-7224C49458BB}">
                  <c15:dlblFieldTable>
                    <c15:dlblFTEntry>
                      <c15:txfldGUID>{FD9A1BC5-41B7-413A-8200-830C6AB92D94}</c15:txfldGUID>
                      <c15:f>公会計指標分析・財政指標組合せ分析表!$CN$72</c15:f>
                      <c15:dlblFieldTableCache>
                        <c:ptCount val="1"/>
                        <c:pt idx="0">
                          <c:v>R02</c:v>
                        </c:pt>
                      </c15:dlblFieldTableCache>
                    </c15:dlblFTEntry>
                  </c15:dlblFieldTable>
                  <c15:showDataLabelsRange val="0"/>
                </c:ext>
              </c:extLst>
            </c:dLbl>
            <c:dLbl>
              <c:idx val="32"/>
              <c:layout>
                <c:manualLayout>
                  <c:x val="-3.034324773247319E-2"/>
                  <c:y val="-6.2832769484631595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7FF-4D57-8FC3-866AA99B0352}"/>
                </c:ext>
                <c:ext xmlns:c15="http://schemas.microsoft.com/office/drawing/2012/chart" uri="{CE6537A1-D6FC-4f65-9D91-7224C49458BB}">
                  <c15:dlblFieldTable>
                    <c15:dlblFTEntry>
                      <c15:txfldGUID>{07CA7278-5239-40A6-A7A5-EB12DBC70EA9}</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11.5</c:v>
                </c:pt>
                <c:pt idx="8">
                  <c:v>11.2</c:v>
                </c:pt>
                <c:pt idx="16">
                  <c:v>10.199999999999999</c:v>
                </c:pt>
                <c:pt idx="24">
                  <c:v>9.4</c:v>
                </c:pt>
                <c:pt idx="32">
                  <c:v>9.1999999999999993</c:v>
                </c:pt>
              </c:numCache>
            </c:numRef>
          </c:xVal>
          <c:yVal>
            <c:numRef>
              <c:f>公会計指標分析・財政指標組合せ分析表!$BP$73:$DC$73</c:f>
              <c:numCache>
                <c:formatCode>#,##0.0;"▲ "#,##0.0</c:formatCode>
                <c:ptCount val="40"/>
                <c:pt idx="0">
                  <c:v>83.6</c:v>
                </c:pt>
                <c:pt idx="8">
                  <c:v>62.5</c:v>
                </c:pt>
                <c:pt idx="16">
                  <c:v>43.3</c:v>
                </c:pt>
                <c:pt idx="24">
                  <c:v>36.700000000000003</c:v>
                </c:pt>
                <c:pt idx="32">
                  <c:v>31</c:v>
                </c:pt>
              </c:numCache>
            </c:numRef>
          </c:yVal>
          <c:smooth val="0"/>
          <c:extLst xmlns:c16r2="http://schemas.microsoft.com/office/drawing/2015/06/chart">
            <c:ext xmlns:c16="http://schemas.microsoft.com/office/drawing/2014/chart" uri="{C3380CC4-5D6E-409C-BE32-E72D297353CC}">
              <c16:uniqueId val="{00000009-37FF-4D57-8FC3-866AA99B035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0343319526002027E-2"/>
                  <c:y val="-4.0575016079791387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7FF-4D57-8FC3-866AA99B0352}"/>
                </c:ext>
                <c:ext xmlns:c15="http://schemas.microsoft.com/office/drawing/2012/chart" uri="{CE6537A1-D6FC-4f65-9D91-7224C49458BB}">
                  <c15:dlblFieldTable>
                    <c15:dlblFTEntry>
                      <c15:txfldGUID>{6483F1D5-6CB3-4594-961A-33BD597C6AA6}</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7FF-4D57-8FC3-866AA99B0352}"/>
                </c:ext>
                <c:ext xmlns:c15="http://schemas.microsoft.com/office/drawing/2012/chart" uri="{CE6537A1-D6FC-4f65-9D91-7224C49458BB}">
                  <c15:dlblFieldTable>
                    <c15:dlblFTEntry>
                      <c15:txfldGUID>{B9D72BB3-7A28-4EEE-A00B-FF1C5F6CC6EF}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7FF-4D57-8FC3-866AA99B0352}"/>
                </c:ext>
                <c:ext xmlns:c15="http://schemas.microsoft.com/office/drawing/2012/chart" uri="{CE6537A1-D6FC-4f65-9D91-7224C49458BB}">
                  <c15:dlblFieldTable>
                    <c15:dlblFTEntry>
                      <c15:txfldGUID>{3813D560-B099-4FC4-A952-2119A88E50F1}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7FF-4D57-8FC3-866AA99B0352}"/>
                </c:ext>
                <c:ext xmlns:c15="http://schemas.microsoft.com/office/drawing/2012/chart" uri="{CE6537A1-D6FC-4f65-9D91-7224C49458BB}">
                  <c15:dlblFieldTable>
                    <c15:dlblFTEntry>
                      <c15:txfldGUID>{C6257F09-6634-4C58-9D7B-ADE3B83FF0E5}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7FF-4D57-8FC3-866AA99B0352}"/>
                </c:ext>
                <c:ext xmlns:c15="http://schemas.microsoft.com/office/drawing/2012/chart" uri="{CE6537A1-D6FC-4f65-9D91-7224C49458BB}">
                  <c15:dlblFieldTable>
                    <c15:dlblFTEntry>
                      <c15:txfldGUID>{800C3D4D-DC0C-4E47-A669-1C1C60FF1355}</c15:txfldGUID>
                      <c15:f>#REF!</c15:f>
                      <c15:dlblFieldTableCache>
                        <c:ptCount val="1"/>
                        <c:pt idx="0">
                          <c:v>#REF!</c:v>
                        </c:pt>
                      </c15:dlblFieldTableCache>
                    </c15:dlblFTEntry>
                  </c15:dlblFieldTable>
                  <c15:showDataLabelsRange val="0"/>
                </c:ext>
              </c:extLst>
            </c:dLbl>
            <c:dLbl>
              <c:idx val="8"/>
              <c:layout>
                <c:manualLayout>
                  <c:x val="-3.3052663712219377E-2"/>
                  <c:y val="-5.7662919624332253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7FF-4D57-8FC3-866AA99B0352}"/>
                </c:ext>
                <c:ext xmlns:c15="http://schemas.microsoft.com/office/drawing/2012/chart" uri="{CE6537A1-D6FC-4f65-9D91-7224C49458BB}">
                  <c15:dlblFieldTable>
                    <c15:dlblFTEntry>
                      <c15:txfldGUID>{9866118A-0F2E-4ABD-A435-BF14C46865A0}</c15:txfldGUID>
                      <c15:f>公会計指標分析・財政指標組合せ分析表!$BX$72</c15:f>
                      <c15:dlblFieldTableCache>
                        <c:ptCount val="1"/>
                        <c:pt idx="0">
                          <c:v>H30</c:v>
                        </c:pt>
                      </c15:dlblFieldTableCache>
                    </c15:dlblFTEntry>
                  </c15:dlblFieldTable>
                  <c15:showDataLabelsRange val="0"/>
                </c:ext>
              </c:extLst>
            </c:dLbl>
            <c:dLbl>
              <c:idx val="16"/>
              <c:layout>
                <c:manualLayout>
                  <c:x val="-3.1570342725075584E-2"/>
                  <c:y val="-8.9011491827904105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7FF-4D57-8FC3-866AA99B0352}"/>
                </c:ext>
                <c:ext xmlns:c15="http://schemas.microsoft.com/office/drawing/2012/chart" uri="{CE6537A1-D6FC-4f65-9D91-7224C49458BB}">
                  <c15:dlblFieldTable>
                    <c15:dlblFTEntry>
                      <c15:txfldGUID>{3501EFBC-8C9B-42D3-8797-4B4E185B079E}</c15:txfldGUID>
                      <c15:f>公会計指標分析・財政指標組合せ分析表!$CF$72</c15:f>
                      <c15:dlblFieldTableCache>
                        <c:ptCount val="1"/>
                        <c:pt idx="0">
                          <c:v>R01</c:v>
                        </c:pt>
                      </c15:dlblFieldTableCache>
                    </c15:dlblFTEntry>
                  </c15:dlblFieldTable>
                  <c15:showDataLabelsRange val="0"/>
                </c:ext>
              </c:extLst>
            </c:dLbl>
            <c:dLbl>
              <c:idx val="24"/>
              <c:layout>
                <c:manualLayout>
                  <c:x val="-4.4905057365901176E-2"/>
                  <c:y val="-5.7780050373071733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7FF-4D57-8FC3-866AA99B0352}"/>
                </c:ext>
                <c:ext xmlns:c15="http://schemas.microsoft.com/office/drawing/2012/chart" uri="{CE6537A1-D6FC-4f65-9D91-7224C49458BB}">
                  <c15:dlblFieldTable>
                    <c15:dlblFTEntry>
                      <c15:txfldGUID>{13CA2552-5C73-4B31-BACD-95E1F9F70271}</c15:txfldGUID>
                      <c15:f>公会計指標分析・財政指標組合せ分析表!$CN$72</c15:f>
                      <c15:dlblFieldTableCache>
                        <c:ptCount val="1"/>
                        <c:pt idx="0">
                          <c:v>R02</c:v>
                        </c:pt>
                      </c15:dlblFieldTableCache>
                    </c15:dlblFTEntry>
                  </c15:dlblFieldTable>
                  <c15:showDataLabelsRange val="0"/>
                </c:ext>
              </c:extLst>
            </c:dLbl>
            <c:dLbl>
              <c:idx val="32"/>
              <c:layout>
                <c:manualLayout>
                  <c:x val="-1.8235628084250128E-2"/>
                  <c:y val="-6.7053243802516191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7FF-4D57-8FC3-866AA99B0352}"/>
                </c:ext>
                <c:ext xmlns:c15="http://schemas.microsoft.com/office/drawing/2012/chart" uri="{CE6537A1-D6FC-4f65-9D91-7224C49458BB}">
                  <c15:dlblFieldTable>
                    <c15:dlblFTEntry>
                      <c15:txfldGUID>{483BAECB-DDF7-472D-8C47-C35CC6753606}</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6.5</c:v>
                </c:pt>
                <c:pt idx="8">
                  <c:v>6.7</c:v>
                </c:pt>
                <c:pt idx="16">
                  <c:v>6.6</c:v>
                </c:pt>
                <c:pt idx="24">
                  <c:v>5.9</c:v>
                </c:pt>
                <c:pt idx="32">
                  <c:v>5.9</c:v>
                </c:pt>
              </c:numCache>
            </c:numRef>
          </c:xVal>
          <c:yVal>
            <c:numRef>
              <c:f>公会計指標分析・財政指標組合せ分析表!$BP$77:$DC$77</c:f>
              <c:numCache>
                <c:formatCode>#,##0.0;"▲ "#,##0.0</c:formatCode>
                <c:ptCount val="40"/>
                <c:pt idx="0">
                  <c:v>14</c:v>
                </c:pt>
                <c:pt idx="8">
                  <c:v>11.4</c:v>
                </c:pt>
                <c:pt idx="16">
                  <c:v>10.4</c:v>
                </c:pt>
                <c:pt idx="24">
                  <c:v>10.9</c:v>
                </c:pt>
                <c:pt idx="32">
                  <c:v>6.5</c:v>
                </c:pt>
              </c:numCache>
            </c:numRef>
          </c:yVal>
          <c:smooth val="0"/>
          <c:extLst xmlns:c16r2="http://schemas.microsoft.com/office/drawing/2015/06/chart">
            <c:ext xmlns:c16="http://schemas.microsoft.com/office/drawing/2014/chart" uri="{C3380CC4-5D6E-409C-BE32-E72D297353CC}">
              <c16:uniqueId val="{00000013-37FF-4D57-8FC3-866AA99B0352}"/>
            </c:ext>
          </c:extLst>
        </c:ser>
        <c:dLbls>
          <c:showLegendKey val="0"/>
          <c:showVal val="1"/>
          <c:showCatName val="0"/>
          <c:showSerName val="0"/>
          <c:showPercent val="0"/>
          <c:showBubbleSize val="0"/>
        </c:dLbls>
        <c:axId val="495819336"/>
        <c:axId val="499952280"/>
      </c:scatterChart>
      <c:valAx>
        <c:axId val="495819336"/>
        <c:scaling>
          <c:orientation val="maxMin"/>
          <c:max val="12"/>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9952280"/>
        <c:crosses val="autoZero"/>
        <c:crossBetween val="midCat"/>
      </c:valAx>
      <c:valAx>
        <c:axId val="499952280"/>
        <c:scaling>
          <c:orientation val="maxMin"/>
          <c:max val="10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9581933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福岡県苅田町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）の元利償還金は、平成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年度火葬場増築事業や平成</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年度空港整備事業の償還が終了したこと等により</a:t>
          </a:r>
          <a:r>
            <a:rPr kumimoji="1" lang="en-US" altLang="ja-JP" sz="1400">
              <a:latin typeface="ＭＳ ゴシック" pitchFamily="49" charset="-128"/>
              <a:ea typeface="ＭＳ ゴシック" pitchFamily="49" charset="-128"/>
            </a:rPr>
            <a:t>35</a:t>
          </a:r>
          <a:r>
            <a:rPr kumimoji="1" lang="ja-JP" altLang="en-US" sz="1400">
              <a:latin typeface="ＭＳ ゴシック" pitchFamily="49" charset="-128"/>
              <a:ea typeface="ＭＳ ゴシック" pitchFamily="49" charset="-128"/>
            </a:rPr>
            <a:t>百万円減少となった。</a:t>
          </a:r>
          <a:r>
            <a:rPr kumimoji="1" lang="en-US" altLang="ja-JP" sz="1400">
              <a:latin typeface="ＭＳ ゴシック" pitchFamily="49" charset="-128"/>
              <a:ea typeface="ＭＳ ゴシック" pitchFamily="49" charset="-128"/>
            </a:rPr>
            <a:t/>
          </a:r>
          <a:br>
            <a:rPr kumimoji="1" lang="en-US" altLang="ja-JP"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一方で、分子の減少要素である算入公債費等（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）は、補正係数の減や平成</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年度債の算入終了により</a:t>
          </a:r>
          <a:r>
            <a:rPr kumimoji="1" lang="en-US" altLang="ja-JP" sz="1400">
              <a:latin typeface="ＭＳ ゴシック" pitchFamily="49" charset="-128"/>
              <a:ea typeface="ＭＳ ゴシック" pitchFamily="49" charset="-128"/>
            </a:rPr>
            <a:t>56</a:t>
          </a:r>
          <a:r>
            <a:rPr kumimoji="1" lang="ja-JP" altLang="en-US" sz="1400">
              <a:latin typeface="ＭＳ ゴシック" pitchFamily="49" charset="-128"/>
              <a:ea typeface="ＭＳ ゴシック" pitchFamily="49" charset="-128"/>
            </a:rPr>
            <a:t>百万円減少となったため分子全体では</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百万円の増加となった。</a:t>
          </a:r>
          <a:r>
            <a:rPr kumimoji="1" lang="en-US" altLang="ja-JP" sz="1400">
              <a:latin typeface="ＭＳ ゴシック" pitchFamily="49" charset="-128"/>
              <a:ea typeface="ＭＳ ゴシック" pitchFamily="49" charset="-128"/>
            </a:rPr>
            <a:t/>
          </a:r>
          <a:br>
            <a:rPr kumimoji="1" lang="en-US" altLang="ja-JP"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計画的に基金に積み立て活用する等地方債残高の減少に努め、過度に地方債に依存しない財政運営を行っていく。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福岡県苅田町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将来負担額（</a:t>
          </a:r>
          <a:r>
            <a:rPr kumimoji="1" lang="en-US" altLang="ja-JP" sz="1300">
              <a:latin typeface="ＭＳ ゴシック" pitchFamily="49" charset="-128"/>
              <a:ea typeface="ＭＳ ゴシック" pitchFamily="49" charset="-128"/>
            </a:rPr>
            <a:t>A</a:t>
          </a:r>
          <a:r>
            <a:rPr kumimoji="1" lang="ja-JP" altLang="en-US" sz="1300">
              <a:latin typeface="ＭＳ ゴシック" pitchFamily="49" charset="-128"/>
              <a:ea typeface="ＭＳ ゴシック" pitchFamily="49" charset="-128"/>
            </a:rPr>
            <a:t>）の一般会計等に係る地方債の現在高は、地方債の新規借入抑制により</a:t>
          </a:r>
          <a:r>
            <a:rPr kumimoji="1" lang="en-US" altLang="ja-JP" sz="1300">
              <a:latin typeface="ＭＳ ゴシック" pitchFamily="49" charset="-128"/>
              <a:ea typeface="ＭＳ ゴシック" pitchFamily="49" charset="-128"/>
            </a:rPr>
            <a:t>370</a:t>
          </a:r>
          <a:r>
            <a:rPr kumimoji="1" lang="ja-JP" altLang="en-US" sz="1300">
              <a:latin typeface="ＭＳ ゴシック" pitchFamily="49" charset="-128"/>
              <a:ea typeface="ＭＳ ゴシック" pitchFamily="49" charset="-128"/>
            </a:rPr>
            <a:t>百万円減少となった。設立法人等の負債額等負担見込額が、一般会計からの土地開発公社への貸付金により</a:t>
          </a:r>
          <a:r>
            <a:rPr kumimoji="1" lang="en-US" altLang="ja-JP" sz="1300">
              <a:latin typeface="ＭＳ ゴシック" pitchFamily="49" charset="-128"/>
              <a:ea typeface="ＭＳ ゴシック" pitchFamily="49" charset="-128"/>
            </a:rPr>
            <a:t>321</a:t>
          </a:r>
          <a:r>
            <a:rPr kumimoji="1" lang="ja-JP" altLang="en-US" sz="1300">
              <a:latin typeface="ＭＳ ゴシック" pitchFamily="49" charset="-128"/>
              <a:ea typeface="ＭＳ ゴシック" pitchFamily="49" charset="-128"/>
            </a:rPr>
            <a:t>百万円減少した。</a:t>
          </a:r>
          <a:r>
            <a:rPr kumimoji="1" lang="en-US" altLang="ja-JP" sz="1300">
              <a:latin typeface="ＭＳ ゴシック" pitchFamily="49" charset="-128"/>
              <a:ea typeface="ＭＳ ゴシック" pitchFamily="49" charset="-128"/>
            </a:rPr>
            <a:t/>
          </a:r>
          <a:br>
            <a:rPr kumimoji="1" lang="en-US" altLang="ja-JP" sz="1300">
              <a:latin typeface="ＭＳ ゴシック" pitchFamily="49" charset="-128"/>
              <a:ea typeface="ＭＳ ゴシック" pitchFamily="49" charset="-128"/>
            </a:rPr>
          </a:br>
          <a:r>
            <a:rPr kumimoji="1" lang="ja-JP" altLang="en-US" sz="1300">
              <a:latin typeface="ＭＳ ゴシック" pitchFamily="49" charset="-128"/>
              <a:ea typeface="ＭＳ ゴシック" pitchFamily="49" charset="-128"/>
            </a:rPr>
            <a:t>　一方、分子の減少要素である充当可能財源等（</a:t>
          </a:r>
          <a:r>
            <a:rPr kumimoji="1" lang="en-US" altLang="ja-JP" sz="1300">
              <a:latin typeface="ＭＳ ゴシック" pitchFamily="49" charset="-128"/>
              <a:ea typeface="ＭＳ ゴシック" pitchFamily="49" charset="-128"/>
            </a:rPr>
            <a:t>B</a:t>
          </a:r>
          <a:r>
            <a:rPr kumimoji="1" lang="ja-JP" altLang="en-US" sz="1300">
              <a:latin typeface="ＭＳ ゴシック" pitchFamily="49" charset="-128"/>
              <a:ea typeface="ＭＳ ゴシック" pitchFamily="49" charset="-128"/>
            </a:rPr>
            <a:t>）の充当可能基金は、</a:t>
          </a:r>
          <a:r>
            <a:rPr kumimoji="1" lang="en-US" altLang="ja-JP" sz="1300">
              <a:latin typeface="ＭＳ ゴシック" pitchFamily="49" charset="-128"/>
              <a:ea typeface="ＭＳ ゴシック" pitchFamily="49" charset="-128"/>
            </a:rPr>
            <a:t>279</a:t>
          </a:r>
          <a:r>
            <a:rPr kumimoji="1" lang="ja-JP" altLang="en-US" sz="1300">
              <a:latin typeface="ＭＳ ゴシック" pitchFamily="49" charset="-128"/>
              <a:ea typeface="ＭＳ ゴシック" pitchFamily="49" charset="-128"/>
            </a:rPr>
            <a:t>百万円の増加となった。これは、一般会計からの土地開発公社への貸付金や新型コロナウイルス感染症対策への取崩により</a:t>
          </a:r>
          <a:r>
            <a:rPr kumimoji="1" lang="en-US" altLang="ja-JP" sz="1300">
              <a:latin typeface="ＭＳ ゴシック" pitchFamily="49" charset="-128"/>
              <a:ea typeface="ＭＳ ゴシック" pitchFamily="49" charset="-128"/>
            </a:rPr>
            <a:t>576</a:t>
          </a:r>
          <a:r>
            <a:rPr kumimoji="1" lang="ja-JP" altLang="en-US" sz="1300">
              <a:latin typeface="ＭＳ ゴシック" pitchFamily="49" charset="-128"/>
              <a:ea typeface="ＭＳ ゴシック" pitchFamily="49" charset="-128"/>
            </a:rPr>
            <a:t>百万円減少したが、公共施設等整備基金へ</a:t>
          </a:r>
          <a:r>
            <a:rPr kumimoji="1" lang="en-US" altLang="ja-JP" sz="1300">
              <a:latin typeface="ＭＳ ゴシック" pitchFamily="49" charset="-128"/>
              <a:ea typeface="ＭＳ ゴシック" pitchFamily="49" charset="-128"/>
            </a:rPr>
            <a:t>769</a:t>
          </a:r>
          <a:r>
            <a:rPr kumimoji="1" lang="ja-JP" altLang="en-US" sz="1300">
              <a:latin typeface="ＭＳ ゴシック" pitchFamily="49" charset="-128"/>
              <a:ea typeface="ＭＳ ゴシック" pitchFamily="49" charset="-128"/>
            </a:rPr>
            <a:t>百万円積立を行ったこと等によるものである。</a:t>
          </a:r>
          <a:r>
            <a:rPr kumimoji="1" lang="en-US" altLang="ja-JP" sz="1300">
              <a:latin typeface="ＭＳ ゴシック" pitchFamily="49" charset="-128"/>
              <a:ea typeface="ＭＳ ゴシック" pitchFamily="49" charset="-128"/>
            </a:rPr>
            <a:t/>
          </a:r>
          <a:br>
            <a:rPr kumimoji="1" lang="en-US" altLang="ja-JP" sz="1300">
              <a:latin typeface="ＭＳ ゴシック" pitchFamily="49" charset="-128"/>
              <a:ea typeface="ＭＳ ゴシック" pitchFamily="49" charset="-128"/>
            </a:rPr>
          </a:br>
          <a:r>
            <a:rPr kumimoji="1" lang="ja-JP" altLang="en-US" sz="1300">
              <a:latin typeface="ＭＳ ゴシック" pitchFamily="49" charset="-128"/>
              <a:ea typeface="ＭＳ ゴシック" pitchFamily="49" charset="-128"/>
            </a:rPr>
            <a:t>　最終的な将来負担比率の分子は、前年度と比べて</a:t>
          </a:r>
          <a:r>
            <a:rPr kumimoji="1" lang="en-US" altLang="ja-JP" sz="1300">
              <a:latin typeface="ＭＳ ゴシック" pitchFamily="49" charset="-128"/>
              <a:ea typeface="ＭＳ ゴシック" pitchFamily="49" charset="-128"/>
            </a:rPr>
            <a:t>597</a:t>
          </a:r>
          <a:r>
            <a:rPr kumimoji="1" lang="ja-JP" altLang="en-US" sz="1300">
              <a:latin typeface="ＭＳ ゴシック" pitchFamily="49" charset="-128"/>
              <a:ea typeface="ＭＳ ゴシック" pitchFamily="49" charset="-128"/>
            </a:rPr>
            <a:t>百万円の減少となり、過去</a:t>
          </a:r>
          <a:r>
            <a:rPr kumimoji="1" lang="en-US" altLang="ja-JP" sz="1300">
              <a:latin typeface="ＭＳ ゴシック" pitchFamily="49" charset="-128"/>
              <a:ea typeface="ＭＳ ゴシック" pitchFamily="49" charset="-128"/>
            </a:rPr>
            <a:t>5</a:t>
          </a:r>
          <a:r>
            <a:rPr kumimoji="1" lang="ja-JP" altLang="en-US" sz="1300">
              <a:latin typeface="ＭＳ ゴシック" pitchFamily="49" charset="-128"/>
              <a:ea typeface="ＭＳ ゴシック" pitchFamily="49" charset="-128"/>
            </a:rPr>
            <a:t>年間で最も低い</a:t>
          </a:r>
          <a:r>
            <a:rPr kumimoji="1" lang="en-US" altLang="ja-JP" sz="1300">
              <a:latin typeface="ＭＳ ゴシック" pitchFamily="49" charset="-128"/>
              <a:ea typeface="ＭＳ ゴシック" pitchFamily="49" charset="-128"/>
            </a:rPr>
            <a:t>2,756</a:t>
          </a:r>
          <a:r>
            <a:rPr kumimoji="1" lang="ja-JP" altLang="en-US" sz="1300">
              <a:latin typeface="ＭＳ ゴシック" pitchFamily="49" charset="-128"/>
              <a:ea typeface="ＭＳ ゴシック" pitchFamily="49" charset="-128"/>
            </a:rPr>
            <a:t>百万円となった。本町の財政は、景気動向の影響を大きく受けやすいため、今後も過度に地方債や基金の取崩に依存することのない健全な財政運営に取り組んでいく。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福岡県苅田町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百万円、企業立地等奨励金基金に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百万円の積立を行った。一方で、新型コロナウイルス感染症対策に伴う経費に充当するため、財政調整基金を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老朽化した公共施設の更新や長寿命化、非耐震化の本庁舎建替えの財源として公共施設整備基金を中心に、財政調整基金とのバランスを取りながら積立を行っていく予定である。また、町内進出企業への奨励金財源として企業立地奨励金基金の残高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百万円とするため計画的に積立を行っていく予定である。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苅田町公共施設整備基金　：公共施設の老朽化対策のため、施設の新築や改修、設備の更新等の財源に充当する。</a:t>
          </a:r>
          <a:endParaRPr kumimoji="1" lang="en-US"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苅田町企業立地奨励金基金：苅田町企業立地促進条例に基づく奨励金の財源に充当する。</a:t>
          </a:r>
          <a:endParaRPr kumimoji="1" lang="en-US"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苅田町まちづくり基金　　：ふるさと寄附金やまちづくり自販機の売上を積み立て、本町の発展やまちづくりの推進を図る事業の財源に充当する。</a:t>
          </a:r>
          <a:endParaRPr kumimoji="1" lang="en-US"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苅田町霊園基金　　　　　：霊園の管理料を積み立て、霊園管理に要する経費の財源に充当する。</a:t>
          </a:r>
          <a:endParaRPr kumimoji="1" lang="en-US"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苅田町宿泊税交付金基金　：福岡県宿泊税交付金を積み立て、苅田町の観光資源の魅力向上、旅行者の受入環境の充実その他の観光の振興を図る事業に充当する。</a:t>
          </a:r>
          <a:endParaRPr kumimoji="1" lang="en-US"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苅田町公共施設整備基金は、令和</a:t>
          </a:r>
          <a:r>
            <a:rPr kumimoji="1" lang="en-US"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年度決算余剰金の</a:t>
          </a:r>
          <a:r>
            <a:rPr kumimoji="1" lang="en-US"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369</a:t>
          </a:r>
          <a:r>
            <a:rPr kumimoji="1" lang="ja-JP" altLang="en-US"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百万円と固定資産税等の増収を受け一般会計から</a:t>
          </a:r>
          <a:r>
            <a:rPr kumimoji="1" lang="en-US"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400</a:t>
          </a:r>
          <a:r>
            <a:rPr kumimoji="1" lang="ja-JP" altLang="en-US"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百万円の積立を行ったことにより増加となった。</a:t>
          </a:r>
          <a:endParaRPr kumimoji="1" lang="en-US"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苅田町企業立地奨励金基金は、奨励金の歳出に充てるため</a:t>
          </a:r>
          <a:r>
            <a:rPr kumimoji="1" lang="en-US"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118</a:t>
          </a:r>
          <a:r>
            <a:rPr kumimoji="1" lang="ja-JP" altLang="en-US"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百万円の取崩を行い、</a:t>
          </a:r>
          <a:r>
            <a:rPr kumimoji="1" lang="en-US"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200</a:t>
          </a:r>
          <a:r>
            <a:rPr kumimoji="1" lang="ja-JP" altLang="en-US"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百万円の積立を行ったことにより増額となった。</a:t>
          </a:r>
          <a:endParaRPr kumimoji="1" lang="en-US"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苅田町まちづくり基金は、ふるさと応援寄附金の受入等による</a:t>
          </a:r>
          <a:r>
            <a:rPr kumimoji="1" lang="en-US"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a:t>
          </a:r>
          <a:r>
            <a:rPr kumimoji="1" lang="ja-JP" altLang="en-US"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百万円の積立を行った、一方でふるさと応援寄附金の返礼品等の経費に充てるため</a:t>
          </a:r>
          <a:r>
            <a:rPr kumimoji="1" lang="en-US"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百万円の取崩、過去に積み立てたふるさと応援寄附金を活用し小中学校の遊具や電子黒板の購入経費に充てるため</a:t>
          </a:r>
          <a:r>
            <a:rPr kumimoji="1" lang="en-US"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a:t>
          </a:r>
          <a:r>
            <a:rPr kumimoji="1" lang="ja-JP" altLang="en-US"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百万円の取崩を行ったため</a:t>
          </a:r>
          <a:r>
            <a:rPr kumimoji="1" lang="en-US"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a:t>
          </a:r>
          <a:r>
            <a:rPr kumimoji="1" lang="ja-JP" altLang="en-US"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百万円の減額となった。</a:t>
          </a:r>
          <a:endParaRPr kumimoji="1" lang="en-US"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苅田町霊園基金は、管理費に要した経費より管理料の受入の方が多かったため</a:t>
          </a:r>
          <a:r>
            <a:rPr kumimoji="1" lang="en-US"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百万円の増加となった。</a:t>
          </a:r>
          <a:endParaRPr kumimoji="1" lang="en-US"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苅田町宿泊税交付金基金は、観光の振興を図る事業に要した経費より、福岡県宿泊税交付金の受入が多かったため</a:t>
          </a:r>
          <a:r>
            <a:rPr kumimoji="1" lang="en-US"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a:t>
          </a:r>
          <a:r>
            <a:rPr kumimoji="1" lang="ja-JP" altLang="en-US"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百万円の増加となった。</a:t>
          </a:r>
          <a:endParaRPr kumimoji="1" lang="en-US"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苅田町公共施設整備基金は、今後老朽化の進む公共施設の改修や長寿命化、庁舎の建替え等多くの財源が必要となることから、前年度決算余剰金の</a:t>
          </a:r>
          <a:r>
            <a:rPr kumimoji="1" lang="en-US"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を中心に地方税の増収や歳出の削減により捻出した一般財源を計画的に積み立てる予定となっている。</a:t>
          </a:r>
          <a:endParaRPr kumimoji="1" lang="en-US"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苅田町企業立地奨励金基金は、町内進出企業等へ令和</a:t>
          </a:r>
          <a:r>
            <a:rPr kumimoji="1" lang="en-US"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a:t>
          </a:r>
          <a:r>
            <a:rPr kumimoji="1" lang="ja-JP" altLang="en-US"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年度までに約</a:t>
          </a:r>
          <a:r>
            <a:rPr kumimoji="1" lang="en-US"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600</a:t>
          </a:r>
          <a:r>
            <a:rPr kumimoji="1" lang="ja-JP" altLang="en-US"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百万円の奨励金支払が見込まれているため、計画的に地方税の増収や歳出の削減により捻出した一般財源を計画的に積み立てる予定となっている。</a:t>
          </a:r>
          <a:endParaRPr kumimoji="1" lang="en-US"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苅田町まちづくり基金は今後もふるさと応援寄附金やまちづくり自販機の売上を積み立てる予定である。</a:t>
          </a:r>
          <a:endParaRPr kumimoji="1" lang="en-US"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新型コロナウイルス感染症対策に伴う経費に充当するため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百万円の取崩を行ったため、財政調整基金は減少となった。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百万円取崩を行ったため、残高が減少していたが、平成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年度より積立を行い、残高水準が平成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年度末時点と同程度まで増加した。今後は、計画的に債券の購入を行い、債券から得た利息を積み立てていく予定である。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積立、取崩ともに行っていないため現在高に変動なし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中期的に歳出が確実に見込まれている特定目的基金（公共施設整備基金、企業立地奨励金基金）を中心にバランスと取りながら積立を行っていく予定である。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福岡県苅田町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37,406
36,468
49.58
17,450,892
16,546,104
837,544
9,517,574
8,738,042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31.0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類似団体に比べて</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％低くなっている。これは、平成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年度の町民温水プール建設、平成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の消防本部事務所棟建替え及び土地区画整理事業等による道路新設整備等により、比較的新しい固定資産を保有しているためである。しかし、個別施設ごとにみると、多くの公共施設等で老朽化が進み、これから一斉に大規模改修や建替えの時期を迎える状況である。令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月に策定した公共施設個別施設計画及び令和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月に改訂した公共施設等総合管理計画に基づき、公共施設の修繕や更新等を計画的に実施することで、コストの分散、縮減や財政負担の軽減につなげる。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142621</xdr:rowOff>
    </xdr:from>
    <xdr:to>
      <xdr:col>23</xdr:col>
      <xdr:colOff>85090</xdr:colOff>
      <xdr:row>34</xdr:row>
      <xdr:rowOff>165735</xdr:rowOff>
    </xdr:to>
    <xdr:cxnSp macro="">
      <xdr:nvCxnSpPr>
        <xdr:cNvPr id="63" name="直線コネクタ 62"/>
        <xdr:cNvCxnSpPr/>
      </xdr:nvCxnSpPr>
      <xdr:spPr>
        <a:xfrm flipV="1">
          <a:off x="4760595" y="4600321"/>
          <a:ext cx="1270" cy="1394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169562</xdr:rowOff>
    </xdr:from>
    <xdr:ext cx="405111" cy="259045"/>
    <xdr:sp macro="" textlink="">
      <xdr:nvSpPr>
        <xdr:cNvPr id="64" name="有形固定資産減価償却率最小値テキスト"/>
        <xdr:cNvSpPr txBox="1"/>
      </xdr:nvSpPr>
      <xdr:spPr>
        <a:xfrm>
          <a:off x="4813300" y="5998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165735</xdr:rowOff>
    </xdr:from>
    <xdr:to>
      <xdr:col>23</xdr:col>
      <xdr:colOff>174625</xdr:colOff>
      <xdr:row>34</xdr:row>
      <xdr:rowOff>165735</xdr:rowOff>
    </xdr:to>
    <xdr:cxnSp macro="">
      <xdr:nvCxnSpPr>
        <xdr:cNvPr id="65" name="直線コネクタ 64"/>
        <xdr:cNvCxnSpPr/>
      </xdr:nvCxnSpPr>
      <xdr:spPr>
        <a:xfrm>
          <a:off x="4673600" y="5995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89298</xdr:rowOff>
    </xdr:from>
    <xdr:ext cx="405111" cy="259045"/>
    <xdr:sp macro="" textlink="">
      <xdr:nvSpPr>
        <xdr:cNvPr id="66" name="有形固定資産減価償却率最大値テキスト"/>
        <xdr:cNvSpPr txBox="1"/>
      </xdr:nvSpPr>
      <xdr:spPr>
        <a:xfrm>
          <a:off x="4813300" y="4375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142621</xdr:rowOff>
    </xdr:from>
    <xdr:to>
      <xdr:col>23</xdr:col>
      <xdr:colOff>174625</xdr:colOff>
      <xdr:row>26</xdr:row>
      <xdr:rowOff>142621</xdr:rowOff>
    </xdr:to>
    <xdr:cxnSp macro="">
      <xdr:nvCxnSpPr>
        <xdr:cNvPr id="67" name="直線コネクタ 66"/>
        <xdr:cNvCxnSpPr/>
      </xdr:nvCxnSpPr>
      <xdr:spPr>
        <a:xfrm>
          <a:off x="4673600" y="460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143146</xdr:rowOff>
    </xdr:from>
    <xdr:ext cx="405111" cy="259045"/>
    <xdr:sp macro="" textlink="">
      <xdr:nvSpPr>
        <xdr:cNvPr id="68" name="有形固定資産減価償却率平均値テキスト"/>
        <xdr:cNvSpPr txBox="1"/>
      </xdr:nvSpPr>
      <xdr:spPr>
        <a:xfrm>
          <a:off x="4813300" y="51151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164719</xdr:rowOff>
    </xdr:from>
    <xdr:to>
      <xdr:col>23</xdr:col>
      <xdr:colOff>136525</xdr:colOff>
      <xdr:row>30</xdr:row>
      <xdr:rowOff>94869</xdr:rowOff>
    </xdr:to>
    <xdr:sp macro="" textlink="">
      <xdr:nvSpPr>
        <xdr:cNvPr id="69" name="フローチャート: 判断 68"/>
        <xdr:cNvSpPr/>
      </xdr:nvSpPr>
      <xdr:spPr>
        <a:xfrm>
          <a:off x="4711700" y="513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117221</xdr:rowOff>
    </xdr:from>
    <xdr:to>
      <xdr:col>19</xdr:col>
      <xdr:colOff>187325</xdr:colOff>
      <xdr:row>30</xdr:row>
      <xdr:rowOff>47371</xdr:rowOff>
    </xdr:to>
    <xdr:sp macro="" textlink="">
      <xdr:nvSpPr>
        <xdr:cNvPr id="70" name="フローチャート: 判断 69"/>
        <xdr:cNvSpPr/>
      </xdr:nvSpPr>
      <xdr:spPr>
        <a:xfrm>
          <a:off x="4000500" y="508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78359</xdr:rowOff>
    </xdr:from>
    <xdr:to>
      <xdr:col>15</xdr:col>
      <xdr:colOff>187325</xdr:colOff>
      <xdr:row>30</xdr:row>
      <xdr:rowOff>8509</xdr:rowOff>
    </xdr:to>
    <xdr:sp macro="" textlink="">
      <xdr:nvSpPr>
        <xdr:cNvPr id="71" name="フローチャート: 判断 70"/>
        <xdr:cNvSpPr/>
      </xdr:nvSpPr>
      <xdr:spPr>
        <a:xfrm>
          <a:off x="3238500" y="5050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30861</xdr:rowOff>
    </xdr:from>
    <xdr:to>
      <xdr:col>11</xdr:col>
      <xdr:colOff>187325</xdr:colOff>
      <xdr:row>29</xdr:row>
      <xdr:rowOff>132461</xdr:rowOff>
    </xdr:to>
    <xdr:sp macro="" textlink="">
      <xdr:nvSpPr>
        <xdr:cNvPr id="72" name="フローチャート: 判断 71"/>
        <xdr:cNvSpPr/>
      </xdr:nvSpPr>
      <xdr:spPr>
        <a:xfrm>
          <a:off x="2476500" y="500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107315</xdr:rowOff>
    </xdr:from>
    <xdr:to>
      <xdr:col>7</xdr:col>
      <xdr:colOff>187325</xdr:colOff>
      <xdr:row>29</xdr:row>
      <xdr:rowOff>37465</xdr:rowOff>
    </xdr:to>
    <xdr:sp macro="" textlink="">
      <xdr:nvSpPr>
        <xdr:cNvPr id="73" name="フローチャート: 判断 72"/>
        <xdr:cNvSpPr/>
      </xdr:nvSpPr>
      <xdr:spPr>
        <a:xfrm>
          <a:off x="1714500" y="4907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91313</xdr:rowOff>
    </xdr:from>
    <xdr:to>
      <xdr:col>23</xdr:col>
      <xdr:colOff>136525</xdr:colOff>
      <xdr:row>30</xdr:row>
      <xdr:rowOff>21463</xdr:rowOff>
    </xdr:to>
    <xdr:sp macro="" textlink="">
      <xdr:nvSpPr>
        <xdr:cNvPr id="79" name="楕円 78"/>
        <xdr:cNvSpPr/>
      </xdr:nvSpPr>
      <xdr:spPr>
        <a:xfrm>
          <a:off x="4711700" y="506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114190</xdr:rowOff>
    </xdr:from>
    <xdr:ext cx="405111" cy="259045"/>
    <xdr:sp macro="" textlink="">
      <xdr:nvSpPr>
        <xdr:cNvPr id="80" name="有形固定資産減価償却率該当値テキスト"/>
        <xdr:cNvSpPr txBox="1"/>
      </xdr:nvSpPr>
      <xdr:spPr>
        <a:xfrm>
          <a:off x="4813300" y="4914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56769</xdr:rowOff>
    </xdr:from>
    <xdr:to>
      <xdr:col>19</xdr:col>
      <xdr:colOff>187325</xdr:colOff>
      <xdr:row>29</xdr:row>
      <xdr:rowOff>158369</xdr:rowOff>
    </xdr:to>
    <xdr:sp macro="" textlink="">
      <xdr:nvSpPr>
        <xdr:cNvPr id="81" name="楕円 80"/>
        <xdr:cNvSpPr/>
      </xdr:nvSpPr>
      <xdr:spPr>
        <a:xfrm>
          <a:off x="4000500" y="502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107569</xdr:rowOff>
    </xdr:from>
    <xdr:to>
      <xdr:col>23</xdr:col>
      <xdr:colOff>85725</xdr:colOff>
      <xdr:row>29</xdr:row>
      <xdr:rowOff>142113</xdr:rowOff>
    </xdr:to>
    <xdr:cxnSp macro="">
      <xdr:nvCxnSpPr>
        <xdr:cNvPr id="82" name="直線コネクタ 81"/>
        <xdr:cNvCxnSpPr/>
      </xdr:nvCxnSpPr>
      <xdr:spPr>
        <a:xfrm>
          <a:off x="4051300" y="5079619"/>
          <a:ext cx="7112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635</xdr:rowOff>
    </xdr:from>
    <xdr:to>
      <xdr:col>15</xdr:col>
      <xdr:colOff>187325</xdr:colOff>
      <xdr:row>29</xdr:row>
      <xdr:rowOff>102235</xdr:rowOff>
    </xdr:to>
    <xdr:sp macro="" textlink="">
      <xdr:nvSpPr>
        <xdr:cNvPr id="83" name="楕円 82"/>
        <xdr:cNvSpPr/>
      </xdr:nvSpPr>
      <xdr:spPr>
        <a:xfrm>
          <a:off x="3238500" y="497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51435</xdr:rowOff>
    </xdr:from>
    <xdr:to>
      <xdr:col>19</xdr:col>
      <xdr:colOff>136525</xdr:colOff>
      <xdr:row>29</xdr:row>
      <xdr:rowOff>107569</xdr:rowOff>
    </xdr:to>
    <xdr:cxnSp macro="">
      <xdr:nvCxnSpPr>
        <xdr:cNvPr id="84" name="直線コネクタ 83"/>
        <xdr:cNvCxnSpPr/>
      </xdr:nvCxnSpPr>
      <xdr:spPr>
        <a:xfrm>
          <a:off x="3289300" y="5023485"/>
          <a:ext cx="7620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115951</xdr:rowOff>
    </xdr:from>
    <xdr:to>
      <xdr:col>11</xdr:col>
      <xdr:colOff>187325</xdr:colOff>
      <xdr:row>29</xdr:row>
      <xdr:rowOff>46101</xdr:rowOff>
    </xdr:to>
    <xdr:sp macro="" textlink="">
      <xdr:nvSpPr>
        <xdr:cNvPr id="85" name="楕円 84"/>
        <xdr:cNvSpPr/>
      </xdr:nvSpPr>
      <xdr:spPr>
        <a:xfrm>
          <a:off x="2476500" y="491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166751</xdr:rowOff>
    </xdr:from>
    <xdr:to>
      <xdr:col>15</xdr:col>
      <xdr:colOff>136525</xdr:colOff>
      <xdr:row>29</xdr:row>
      <xdr:rowOff>51435</xdr:rowOff>
    </xdr:to>
    <xdr:cxnSp macro="">
      <xdr:nvCxnSpPr>
        <xdr:cNvPr id="86" name="直線コネクタ 85"/>
        <xdr:cNvCxnSpPr/>
      </xdr:nvCxnSpPr>
      <xdr:spPr>
        <a:xfrm>
          <a:off x="2527300" y="4967351"/>
          <a:ext cx="7620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25273</xdr:rowOff>
    </xdr:from>
    <xdr:to>
      <xdr:col>7</xdr:col>
      <xdr:colOff>187325</xdr:colOff>
      <xdr:row>28</xdr:row>
      <xdr:rowOff>126873</xdr:rowOff>
    </xdr:to>
    <xdr:sp macro="" textlink="">
      <xdr:nvSpPr>
        <xdr:cNvPr id="87" name="楕円 86"/>
        <xdr:cNvSpPr/>
      </xdr:nvSpPr>
      <xdr:spPr>
        <a:xfrm>
          <a:off x="1714500" y="482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76073</xdr:rowOff>
    </xdr:from>
    <xdr:to>
      <xdr:col>11</xdr:col>
      <xdr:colOff>136525</xdr:colOff>
      <xdr:row>28</xdr:row>
      <xdr:rowOff>166751</xdr:rowOff>
    </xdr:to>
    <xdr:cxnSp macro="">
      <xdr:nvCxnSpPr>
        <xdr:cNvPr id="88" name="直線コネクタ 87"/>
        <xdr:cNvCxnSpPr/>
      </xdr:nvCxnSpPr>
      <xdr:spPr>
        <a:xfrm>
          <a:off x="1765300" y="4876673"/>
          <a:ext cx="7620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38498</xdr:rowOff>
    </xdr:from>
    <xdr:ext cx="405111" cy="259045"/>
    <xdr:sp macro="" textlink="">
      <xdr:nvSpPr>
        <xdr:cNvPr id="89" name="n_1aveValue有形固定資産減価償却率"/>
        <xdr:cNvSpPr txBox="1"/>
      </xdr:nvSpPr>
      <xdr:spPr>
        <a:xfrm>
          <a:off x="3836044" y="5181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171086</xdr:rowOff>
    </xdr:from>
    <xdr:ext cx="405111" cy="259045"/>
    <xdr:sp macro="" textlink="">
      <xdr:nvSpPr>
        <xdr:cNvPr id="90" name="n_2aveValue有形固定資産減価償却率"/>
        <xdr:cNvSpPr txBox="1"/>
      </xdr:nvSpPr>
      <xdr:spPr>
        <a:xfrm>
          <a:off x="3086744" y="5143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123588</xdr:rowOff>
    </xdr:from>
    <xdr:ext cx="405111" cy="259045"/>
    <xdr:sp macro="" textlink="">
      <xdr:nvSpPr>
        <xdr:cNvPr id="91" name="n_3aveValue有形固定資産減価償却率"/>
        <xdr:cNvSpPr txBox="1"/>
      </xdr:nvSpPr>
      <xdr:spPr>
        <a:xfrm>
          <a:off x="2324744" y="509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28592</xdr:rowOff>
    </xdr:from>
    <xdr:ext cx="405111" cy="259045"/>
    <xdr:sp macro="" textlink="">
      <xdr:nvSpPr>
        <xdr:cNvPr id="92" name="n_4aveValue有形固定資産減価償却率"/>
        <xdr:cNvSpPr txBox="1"/>
      </xdr:nvSpPr>
      <xdr:spPr>
        <a:xfrm>
          <a:off x="1562744" y="5000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3446</xdr:rowOff>
    </xdr:from>
    <xdr:ext cx="405111" cy="259045"/>
    <xdr:sp macro="" textlink="">
      <xdr:nvSpPr>
        <xdr:cNvPr id="93" name="n_1mainValue有形固定資産減価償却率"/>
        <xdr:cNvSpPr txBox="1"/>
      </xdr:nvSpPr>
      <xdr:spPr>
        <a:xfrm>
          <a:off x="3836044" y="4804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118762</xdr:rowOff>
    </xdr:from>
    <xdr:ext cx="405111" cy="259045"/>
    <xdr:sp macro="" textlink="">
      <xdr:nvSpPr>
        <xdr:cNvPr id="94" name="n_2mainValue有形固定資産減価償却率"/>
        <xdr:cNvSpPr txBox="1"/>
      </xdr:nvSpPr>
      <xdr:spPr>
        <a:xfrm>
          <a:off x="3086744" y="474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62628</xdr:rowOff>
    </xdr:from>
    <xdr:ext cx="405111" cy="259045"/>
    <xdr:sp macro="" textlink="">
      <xdr:nvSpPr>
        <xdr:cNvPr id="95" name="n_3mainValue有形固定資産減価償却率"/>
        <xdr:cNvSpPr txBox="1"/>
      </xdr:nvSpPr>
      <xdr:spPr>
        <a:xfrm>
          <a:off x="2324744" y="4691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143400</xdr:rowOff>
    </xdr:from>
    <xdr:ext cx="405111" cy="259045"/>
    <xdr:sp macro="" textlink="">
      <xdr:nvSpPr>
        <xdr:cNvPr id="96" name="n_4mainValue有形固定資産減価償却率"/>
        <xdr:cNvSpPr txBox="1"/>
      </xdr:nvSpPr>
      <xdr:spPr>
        <a:xfrm>
          <a:off x="1562744" y="4601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[ 263.6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類似団体に比べ</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127.4</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％低くなっている。これは、地方債の新規借入を抑制し、地方債現在高が約</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3.7</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億円減少したことに加え、基金積立金現在高が約</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6.4</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億円増加し、地方債償還に充当可能な財源が増加したためである。引き続き地方債の借入抑制を行う方針であるが、老朽化した公共施設等の大規模改修や建替えの際に地方債現在高が増加することが見込まれる。本町の経常一般財源等歳入は景気の影響を受けやすいため、債務償還比率が景気動向に大きく左右されないよう地方債の償還と借入のバランスを注視し、老朽化の進んだ施設の大規模改修等の大型事業を計画的に行っていく。</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571</xdr:rowOff>
    </xdr:to>
    <xdr:cxnSp macro="">
      <xdr:nvCxnSpPr>
        <xdr:cNvPr id="127" name="直線コネクタ 126"/>
        <xdr:cNvCxnSpPr/>
      </xdr:nvCxnSpPr>
      <xdr:spPr>
        <a:xfrm flipV="1">
          <a:off x="14793595" y="4489903"/>
          <a:ext cx="1269" cy="1339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4398</xdr:rowOff>
    </xdr:from>
    <xdr:ext cx="469744" cy="259045"/>
    <xdr:sp macro="" textlink="">
      <xdr:nvSpPr>
        <xdr:cNvPr id="128" name="債務償還比率最小値テキスト"/>
        <xdr:cNvSpPr txBox="1"/>
      </xdr:nvSpPr>
      <xdr:spPr>
        <a:xfrm>
          <a:off x="14846300" y="583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571</xdr:rowOff>
    </xdr:from>
    <xdr:to>
      <xdr:col>76</xdr:col>
      <xdr:colOff>111125</xdr:colOff>
      <xdr:row>34</xdr:row>
      <xdr:rowOff>571</xdr:rowOff>
    </xdr:to>
    <xdr:cxnSp macro="">
      <xdr:nvCxnSpPr>
        <xdr:cNvPr id="129" name="直線コネクタ 128"/>
        <xdr:cNvCxnSpPr/>
      </xdr:nvCxnSpPr>
      <xdr:spPr>
        <a:xfrm>
          <a:off x="14706600" y="5829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48458</xdr:rowOff>
    </xdr:from>
    <xdr:ext cx="469744" cy="259045"/>
    <xdr:sp macro="" textlink="">
      <xdr:nvSpPr>
        <xdr:cNvPr id="132" name="債務償還比率平均値テキスト"/>
        <xdr:cNvSpPr txBox="1"/>
      </xdr:nvSpPr>
      <xdr:spPr>
        <a:xfrm>
          <a:off x="14846300" y="5020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70031</xdr:rowOff>
    </xdr:from>
    <xdr:to>
      <xdr:col>76</xdr:col>
      <xdr:colOff>73025</xdr:colOff>
      <xdr:row>30</xdr:row>
      <xdr:rowOff>181</xdr:rowOff>
    </xdr:to>
    <xdr:sp macro="" textlink="">
      <xdr:nvSpPr>
        <xdr:cNvPr id="133" name="フローチャート: 判断 132"/>
        <xdr:cNvSpPr/>
      </xdr:nvSpPr>
      <xdr:spPr>
        <a:xfrm>
          <a:off x="14744700" y="5042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61123</xdr:rowOff>
    </xdr:from>
    <xdr:to>
      <xdr:col>72</xdr:col>
      <xdr:colOff>123825</xdr:colOff>
      <xdr:row>30</xdr:row>
      <xdr:rowOff>162723</xdr:rowOff>
    </xdr:to>
    <xdr:sp macro="" textlink="">
      <xdr:nvSpPr>
        <xdr:cNvPr id="134" name="フローチャート: 判断 133"/>
        <xdr:cNvSpPr/>
      </xdr:nvSpPr>
      <xdr:spPr>
        <a:xfrm>
          <a:off x="14033500" y="5204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66675</xdr:rowOff>
    </xdr:from>
    <xdr:to>
      <xdr:col>68</xdr:col>
      <xdr:colOff>123825</xdr:colOff>
      <xdr:row>30</xdr:row>
      <xdr:rowOff>168275</xdr:rowOff>
    </xdr:to>
    <xdr:sp macro="" textlink="">
      <xdr:nvSpPr>
        <xdr:cNvPr id="135" name="フローチャート: 判断 134"/>
        <xdr:cNvSpPr/>
      </xdr:nvSpPr>
      <xdr:spPr>
        <a:xfrm>
          <a:off x="13271500" y="521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62357</xdr:rowOff>
    </xdr:from>
    <xdr:to>
      <xdr:col>64</xdr:col>
      <xdr:colOff>123825</xdr:colOff>
      <xdr:row>30</xdr:row>
      <xdr:rowOff>163957</xdr:rowOff>
    </xdr:to>
    <xdr:sp macro="" textlink="">
      <xdr:nvSpPr>
        <xdr:cNvPr id="136" name="フローチャート: 判断 135"/>
        <xdr:cNvSpPr/>
      </xdr:nvSpPr>
      <xdr:spPr>
        <a:xfrm>
          <a:off x="12509500" y="520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81017</xdr:rowOff>
    </xdr:from>
    <xdr:to>
      <xdr:col>60</xdr:col>
      <xdr:colOff>123825</xdr:colOff>
      <xdr:row>31</xdr:row>
      <xdr:rowOff>11167</xdr:rowOff>
    </xdr:to>
    <xdr:sp macro="" textlink="">
      <xdr:nvSpPr>
        <xdr:cNvPr id="137" name="フローチャート: 判断 136"/>
        <xdr:cNvSpPr/>
      </xdr:nvSpPr>
      <xdr:spPr>
        <a:xfrm>
          <a:off x="11747500" y="5224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45012</xdr:rowOff>
    </xdr:from>
    <xdr:to>
      <xdr:col>76</xdr:col>
      <xdr:colOff>73025</xdr:colOff>
      <xdr:row>28</xdr:row>
      <xdr:rowOff>146612</xdr:rowOff>
    </xdr:to>
    <xdr:sp macro="" textlink="">
      <xdr:nvSpPr>
        <xdr:cNvPr id="143" name="楕円 142"/>
        <xdr:cNvSpPr/>
      </xdr:nvSpPr>
      <xdr:spPr>
        <a:xfrm>
          <a:off x="14744700" y="484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67889</xdr:rowOff>
    </xdr:from>
    <xdr:ext cx="469744" cy="259045"/>
    <xdr:sp macro="" textlink="">
      <xdr:nvSpPr>
        <xdr:cNvPr id="144" name="債務償還比率該当値テキスト"/>
        <xdr:cNvSpPr txBox="1"/>
      </xdr:nvSpPr>
      <xdr:spPr>
        <a:xfrm>
          <a:off x="14846300" y="469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81407</xdr:rowOff>
    </xdr:from>
    <xdr:to>
      <xdr:col>72</xdr:col>
      <xdr:colOff>123825</xdr:colOff>
      <xdr:row>29</xdr:row>
      <xdr:rowOff>11557</xdr:rowOff>
    </xdr:to>
    <xdr:sp macro="" textlink="">
      <xdr:nvSpPr>
        <xdr:cNvPr id="145" name="楕円 144"/>
        <xdr:cNvSpPr/>
      </xdr:nvSpPr>
      <xdr:spPr>
        <a:xfrm>
          <a:off x="14033500" y="488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95812</xdr:rowOff>
    </xdr:from>
    <xdr:to>
      <xdr:col>76</xdr:col>
      <xdr:colOff>22225</xdr:colOff>
      <xdr:row>28</xdr:row>
      <xdr:rowOff>132207</xdr:rowOff>
    </xdr:to>
    <xdr:cxnSp macro="">
      <xdr:nvCxnSpPr>
        <xdr:cNvPr id="146" name="直線コネクタ 145"/>
        <xdr:cNvCxnSpPr/>
      </xdr:nvCxnSpPr>
      <xdr:spPr>
        <a:xfrm flipV="1">
          <a:off x="14084300" y="4896412"/>
          <a:ext cx="711200" cy="3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132298</xdr:rowOff>
    </xdr:from>
    <xdr:to>
      <xdr:col>68</xdr:col>
      <xdr:colOff>123825</xdr:colOff>
      <xdr:row>29</xdr:row>
      <xdr:rowOff>62448</xdr:rowOff>
    </xdr:to>
    <xdr:sp macro="" textlink="">
      <xdr:nvSpPr>
        <xdr:cNvPr id="147" name="楕円 146"/>
        <xdr:cNvSpPr/>
      </xdr:nvSpPr>
      <xdr:spPr>
        <a:xfrm>
          <a:off x="13271500" y="493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132207</xdr:rowOff>
    </xdr:from>
    <xdr:to>
      <xdr:col>72</xdr:col>
      <xdr:colOff>73025</xdr:colOff>
      <xdr:row>29</xdr:row>
      <xdr:rowOff>11648</xdr:rowOff>
    </xdr:to>
    <xdr:cxnSp macro="">
      <xdr:nvCxnSpPr>
        <xdr:cNvPr id="148" name="直線コネクタ 147"/>
        <xdr:cNvCxnSpPr/>
      </xdr:nvCxnSpPr>
      <xdr:spPr>
        <a:xfrm flipV="1">
          <a:off x="13322300" y="4932807"/>
          <a:ext cx="762000" cy="5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116450</xdr:rowOff>
    </xdr:from>
    <xdr:to>
      <xdr:col>64</xdr:col>
      <xdr:colOff>123825</xdr:colOff>
      <xdr:row>30</xdr:row>
      <xdr:rowOff>46600</xdr:rowOff>
    </xdr:to>
    <xdr:sp macro="" textlink="">
      <xdr:nvSpPr>
        <xdr:cNvPr id="149" name="楕円 148"/>
        <xdr:cNvSpPr/>
      </xdr:nvSpPr>
      <xdr:spPr>
        <a:xfrm>
          <a:off x="12509500" y="50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11648</xdr:rowOff>
    </xdr:from>
    <xdr:to>
      <xdr:col>68</xdr:col>
      <xdr:colOff>73025</xdr:colOff>
      <xdr:row>29</xdr:row>
      <xdr:rowOff>167250</xdr:rowOff>
    </xdr:to>
    <xdr:cxnSp macro="">
      <xdr:nvCxnSpPr>
        <xdr:cNvPr id="150" name="直線コネクタ 149"/>
        <xdr:cNvCxnSpPr/>
      </xdr:nvCxnSpPr>
      <xdr:spPr>
        <a:xfrm flipV="1">
          <a:off x="12560300" y="4983698"/>
          <a:ext cx="762000" cy="15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17326</xdr:rowOff>
    </xdr:from>
    <xdr:to>
      <xdr:col>60</xdr:col>
      <xdr:colOff>123825</xdr:colOff>
      <xdr:row>30</xdr:row>
      <xdr:rowOff>118926</xdr:rowOff>
    </xdr:to>
    <xdr:sp macro="" textlink="">
      <xdr:nvSpPr>
        <xdr:cNvPr id="151" name="楕円 150"/>
        <xdr:cNvSpPr/>
      </xdr:nvSpPr>
      <xdr:spPr>
        <a:xfrm>
          <a:off x="11747500" y="516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167250</xdr:rowOff>
    </xdr:from>
    <xdr:to>
      <xdr:col>64</xdr:col>
      <xdr:colOff>73025</xdr:colOff>
      <xdr:row>30</xdr:row>
      <xdr:rowOff>68126</xdr:rowOff>
    </xdr:to>
    <xdr:cxnSp macro="">
      <xdr:nvCxnSpPr>
        <xdr:cNvPr id="152" name="直線コネクタ 151"/>
        <xdr:cNvCxnSpPr/>
      </xdr:nvCxnSpPr>
      <xdr:spPr>
        <a:xfrm flipV="1">
          <a:off x="11798300" y="5139300"/>
          <a:ext cx="762000" cy="7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153850</xdr:rowOff>
    </xdr:from>
    <xdr:ext cx="469744" cy="259045"/>
    <xdr:sp macro="" textlink="">
      <xdr:nvSpPr>
        <xdr:cNvPr id="153" name="n_1aveValue債務償還比率"/>
        <xdr:cNvSpPr txBox="1"/>
      </xdr:nvSpPr>
      <xdr:spPr>
        <a:xfrm>
          <a:off x="13836727" y="5297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159402</xdr:rowOff>
    </xdr:from>
    <xdr:ext cx="469744" cy="259045"/>
    <xdr:sp macro="" textlink="">
      <xdr:nvSpPr>
        <xdr:cNvPr id="154" name="n_2aveValue債務償還比率"/>
        <xdr:cNvSpPr txBox="1"/>
      </xdr:nvSpPr>
      <xdr:spPr>
        <a:xfrm>
          <a:off x="13087427" y="530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155084</xdr:rowOff>
    </xdr:from>
    <xdr:ext cx="469744" cy="259045"/>
    <xdr:sp macro="" textlink="">
      <xdr:nvSpPr>
        <xdr:cNvPr id="155" name="n_3aveValue債務償還比率"/>
        <xdr:cNvSpPr txBox="1"/>
      </xdr:nvSpPr>
      <xdr:spPr>
        <a:xfrm>
          <a:off x="12325427" y="5298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2294</xdr:rowOff>
    </xdr:from>
    <xdr:ext cx="469744" cy="259045"/>
    <xdr:sp macro="" textlink="">
      <xdr:nvSpPr>
        <xdr:cNvPr id="156" name="n_4aveValue債務償還比率"/>
        <xdr:cNvSpPr txBox="1"/>
      </xdr:nvSpPr>
      <xdr:spPr>
        <a:xfrm>
          <a:off x="11563427" y="5317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28084</xdr:rowOff>
    </xdr:from>
    <xdr:ext cx="469744" cy="259045"/>
    <xdr:sp macro="" textlink="">
      <xdr:nvSpPr>
        <xdr:cNvPr id="157" name="n_1mainValue債務償還比率"/>
        <xdr:cNvSpPr txBox="1"/>
      </xdr:nvSpPr>
      <xdr:spPr>
        <a:xfrm>
          <a:off x="13836727" y="4657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78975</xdr:rowOff>
    </xdr:from>
    <xdr:ext cx="469744" cy="259045"/>
    <xdr:sp macro="" textlink="">
      <xdr:nvSpPr>
        <xdr:cNvPr id="158" name="n_2mainValue債務償還比率"/>
        <xdr:cNvSpPr txBox="1"/>
      </xdr:nvSpPr>
      <xdr:spPr>
        <a:xfrm>
          <a:off x="13087427" y="4708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63127</xdr:rowOff>
    </xdr:from>
    <xdr:ext cx="469744" cy="259045"/>
    <xdr:sp macro="" textlink="">
      <xdr:nvSpPr>
        <xdr:cNvPr id="159" name="n_3mainValue債務償還比率"/>
        <xdr:cNvSpPr txBox="1"/>
      </xdr:nvSpPr>
      <xdr:spPr>
        <a:xfrm>
          <a:off x="12325427" y="486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135453</xdr:rowOff>
    </xdr:from>
    <xdr:ext cx="469744" cy="259045"/>
    <xdr:sp macro="" textlink="">
      <xdr:nvSpPr>
        <xdr:cNvPr id="160" name="n_4mainValue債務償還比率"/>
        <xdr:cNvSpPr txBox="1"/>
      </xdr:nvSpPr>
      <xdr:spPr>
        <a:xfrm>
          <a:off x="11563427" y="493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福岡県苅田町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37,406
36,468
49.58
17,450,892
16,546,104
837,544
9,517,574
8,738,042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31.0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129540</xdr:rowOff>
    </xdr:from>
    <xdr:to>
      <xdr:col>24</xdr:col>
      <xdr:colOff>62865</xdr:colOff>
      <xdr:row>42</xdr:row>
      <xdr:rowOff>38100</xdr:rowOff>
    </xdr:to>
    <xdr:cxnSp macro="">
      <xdr:nvCxnSpPr>
        <xdr:cNvPr id="57" name="直線コネクタ 56"/>
        <xdr:cNvCxnSpPr/>
      </xdr:nvCxnSpPr>
      <xdr:spPr>
        <a:xfrm flipV="1">
          <a:off x="4634865" y="5615940"/>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05111" cy="259045"/>
    <xdr:sp macro="" textlink="">
      <xdr:nvSpPr>
        <xdr:cNvPr id="58" name="【道路】&#10;有形固定資産減価償却率最小値テキスト"/>
        <xdr:cNvSpPr txBox="1"/>
      </xdr:nvSpPr>
      <xdr:spPr>
        <a:xfrm>
          <a:off x="4673600" y="724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76217</xdr:rowOff>
    </xdr:from>
    <xdr:ext cx="405111" cy="259045"/>
    <xdr:sp macro="" textlink="">
      <xdr:nvSpPr>
        <xdr:cNvPr id="60" name="【道路】&#10;有形固定資産減価償却率最大値テキスト"/>
        <xdr:cNvSpPr txBox="1"/>
      </xdr:nvSpPr>
      <xdr:spPr>
        <a:xfrm>
          <a:off x="4673600" y="539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129540</xdr:rowOff>
    </xdr:from>
    <xdr:to>
      <xdr:col>24</xdr:col>
      <xdr:colOff>152400</xdr:colOff>
      <xdr:row>32</xdr:row>
      <xdr:rowOff>129540</xdr:rowOff>
    </xdr:to>
    <xdr:cxnSp macro="">
      <xdr:nvCxnSpPr>
        <xdr:cNvPr id="61" name="直線コネクタ 60"/>
        <xdr:cNvCxnSpPr/>
      </xdr:nvCxnSpPr>
      <xdr:spPr>
        <a:xfrm>
          <a:off x="4546600" y="561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91457</xdr:rowOff>
    </xdr:from>
    <xdr:ext cx="405111" cy="259045"/>
    <xdr:sp macro="" textlink="">
      <xdr:nvSpPr>
        <xdr:cNvPr id="62" name="【道路】&#10;有形固定資産減価償却率平均値テキスト"/>
        <xdr:cNvSpPr txBox="1"/>
      </xdr:nvSpPr>
      <xdr:spPr>
        <a:xfrm>
          <a:off x="4673600" y="6606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113030</xdr:rowOff>
    </xdr:from>
    <xdr:to>
      <xdr:col>24</xdr:col>
      <xdr:colOff>114300</xdr:colOff>
      <xdr:row>39</xdr:row>
      <xdr:rowOff>43180</xdr:rowOff>
    </xdr:to>
    <xdr:sp macro="" textlink="">
      <xdr:nvSpPr>
        <xdr:cNvPr id="63" name="フローチャート: 判断 62"/>
        <xdr:cNvSpPr/>
      </xdr:nvSpPr>
      <xdr:spPr>
        <a:xfrm>
          <a:off x="45847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10160</xdr:rowOff>
    </xdr:from>
    <xdr:to>
      <xdr:col>20</xdr:col>
      <xdr:colOff>38100</xdr:colOff>
      <xdr:row>38</xdr:row>
      <xdr:rowOff>111760</xdr:rowOff>
    </xdr:to>
    <xdr:sp macro="" textlink="">
      <xdr:nvSpPr>
        <xdr:cNvPr id="64" name="フローチャート: 判断 63"/>
        <xdr:cNvSpPr/>
      </xdr:nvSpPr>
      <xdr:spPr>
        <a:xfrm>
          <a:off x="3746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10160</xdr:rowOff>
    </xdr:from>
    <xdr:to>
      <xdr:col>15</xdr:col>
      <xdr:colOff>101600</xdr:colOff>
      <xdr:row>38</xdr:row>
      <xdr:rowOff>111760</xdr:rowOff>
    </xdr:to>
    <xdr:sp macro="" textlink="">
      <xdr:nvSpPr>
        <xdr:cNvPr id="65" name="フローチャート: 判断 64"/>
        <xdr:cNvSpPr/>
      </xdr:nvSpPr>
      <xdr:spPr>
        <a:xfrm>
          <a:off x="2857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120650</xdr:rowOff>
    </xdr:from>
    <xdr:to>
      <xdr:col>10</xdr:col>
      <xdr:colOff>165100</xdr:colOff>
      <xdr:row>38</xdr:row>
      <xdr:rowOff>50800</xdr:rowOff>
    </xdr:to>
    <xdr:sp macro="" textlink="">
      <xdr:nvSpPr>
        <xdr:cNvPr id="66" name="フローチャート: 判断 65"/>
        <xdr:cNvSpPr/>
      </xdr:nvSpPr>
      <xdr:spPr>
        <a:xfrm>
          <a:off x="196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xdr:cNvSpPr/>
      </xdr:nvSpPr>
      <xdr:spPr>
        <a:xfrm>
          <a:off x="1079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120650</xdr:rowOff>
    </xdr:from>
    <xdr:to>
      <xdr:col>24</xdr:col>
      <xdr:colOff>114300</xdr:colOff>
      <xdr:row>36</xdr:row>
      <xdr:rowOff>50800</xdr:rowOff>
    </xdr:to>
    <xdr:sp macro="" textlink="">
      <xdr:nvSpPr>
        <xdr:cNvPr id="73" name="楕円 72"/>
        <xdr:cNvSpPr/>
      </xdr:nvSpPr>
      <xdr:spPr>
        <a:xfrm>
          <a:off x="45847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143527</xdr:rowOff>
    </xdr:from>
    <xdr:ext cx="405111" cy="259045"/>
    <xdr:sp macro="" textlink="">
      <xdr:nvSpPr>
        <xdr:cNvPr id="74" name="【道路】&#10;有形固定資産減価償却率該当値テキスト"/>
        <xdr:cNvSpPr txBox="1"/>
      </xdr:nvSpPr>
      <xdr:spPr>
        <a:xfrm>
          <a:off x="4673600"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59690</xdr:rowOff>
    </xdr:from>
    <xdr:to>
      <xdr:col>20</xdr:col>
      <xdr:colOff>38100</xdr:colOff>
      <xdr:row>35</xdr:row>
      <xdr:rowOff>161290</xdr:rowOff>
    </xdr:to>
    <xdr:sp macro="" textlink="">
      <xdr:nvSpPr>
        <xdr:cNvPr id="75" name="楕円 74"/>
        <xdr:cNvSpPr/>
      </xdr:nvSpPr>
      <xdr:spPr>
        <a:xfrm>
          <a:off x="37465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110490</xdr:rowOff>
    </xdr:from>
    <xdr:to>
      <xdr:col>24</xdr:col>
      <xdr:colOff>63500</xdr:colOff>
      <xdr:row>36</xdr:row>
      <xdr:rowOff>0</xdr:rowOff>
    </xdr:to>
    <xdr:cxnSp macro="">
      <xdr:nvCxnSpPr>
        <xdr:cNvPr id="76" name="直線コネクタ 75"/>
        <xdr:cNvCxnSpPr/>
      </xdr:nvCxnSpPr>
      <xdr:spPr>
        <a:xfrm>
          <a:off x="3797300" y="61112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162560</xdr:rowOff>
    </xdr:from>
    <xdr:to>
      <xdr:col>15</xdr:col>
      <xdr:colOff>101600</xdr:colOff>
      <xdr:row>35</xdr:row>
      <xdr:rowOff>92710</xdr:rowOff>
    </xdr:to>
    <xdr:sp macro="" textlink="">
      <xdr:nvSpPr>
        <xdr:cNvPr id="77" name="楕円 76"/>
        <xdr:cNvSpPr/>
      </xdr:nvSpPr>
      <xdr:spPr>
        <a:xfrm>
          <a:off x="28575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41910</xdr:rowOff>
    </xdr:from>
    <xdr:to>
      <xdr:col>19</xdr:col>
      <xdr:colOff>177800</xdr:colOff>
      <xdr:row>35</xdr:row>
      <xdr:rowOff>110490</xdr:rowOff>
    </xdr:to>
    <xdr:cxnSp macro="">
      <xdr:nvCxnSpPr>
        <xdr:cNvPr id="78" name="直線コネクタ 77"/>
        <xdr:cNvCxnSpPr/>
      </xdr:nvCxnSpPr>
      <xdr:spPr>
        <a:xfrm>
          <a:off x="2908300" y="60426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113030</xdr:rowOff>
    </xdr:from>
    <xdr:to>
      <xdr:col>10</xdr:col>
      <xdr:colOff>165100</xdr:colOff>
      <xdr:row>35</xdr:row>
      <xdr:rowOff>43180</xdr:rowOff>
    </xdr:to>
    <xdr:sp macro="" textlink="">
      <xdr:nvSpPr>
        <xdr:cNvPr id="79" name="楕円 78"/>
        <xdr:cNvSpPr/>
      </xdr:nvSpPr>
      <xdr:spPr>
        <a:xfrm>
          <a:off x="1968500" y="594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163830</xdr:rowOff>
    </xdr:from>
    <xdr:to>
      <xdr:col>15</xdr:col>
      <xdr:colOff>50800</xdr:colOff>
      <xdr:row>35</xdr:row>
      <xdr:rowOff>41910</xdr:rowOff>
    </xdr:to>
    <xdr:cxnSp macro="">
      <xdr:nvCxnSpPr>
        <xdr:cNvPr id="80" name="直線コネクタ 79"/>
        <xdr:cNvCxnSpPr/>
      </xdr:nvCxnSpPr>
      <xdr:spPr>
        <a:xfrm>
          <a:off x="2019300" y="599313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10160</xdr:rowOff>
    </xdr:from>
    <xdr:to>
      <xdr:col>6</xdr:col>
      <xdr:colOff>38100</xdr:colOff>
      <xdr:row>34</xdr:row>
      <xdr:rowOff>111760</xdr:rowOff>
    </xdr:to>
    <xdr:sp macro="" textlink="">
      <xdr:nvSpPr>
        <xdr:cNvPr id="81" name="楕円 80"/>
        <xdr:cNvSpPr/>
      </xdr:nvSpPr>
      <xdr:spPr>
        <a:xfrm>
          <a:off x="1079500" y="583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60960</xdr:rowOff>
    </xdr:from>
    <xdr:to>
      <xdr:col>10</xdr:col>
      <xdr:colOff>114300</xdr:colOff>
      <xdr:row>34</xdr:row>
      <xdr:rowOff>163830</xdr:rowOff>
    </xdr:to>
    <xdr:cxnSp macro="">
      <xdr:nvCxnSpPr>
        <xdr:cNvPr id="82" name="直線コネクタ 81"/>
        <xdr:cNvCxnSpPr/>
      </xdr:nvCxnSpPr>
      <xdr:spPr>
        <a:xfrm>
          <a:off x="1130300" y="589026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102887</xdr:rowOff>
    </xdr:from>
    <xdr:ext cx="405111" cy="259045"/>
    <xdr:sp macro="" textlink="">
      <xdr:nvSpPr>
        <xdr:cNvPr id="83" name="n_1aveValue【道路】&#10;有形固定資産減価償却率"/>
        <xdr:cNvSpPr txBox="1"/>
      </xdr:nvSpPr>
      <xdr:spPr>
        <a:xfrm>
          <a:off x="3582044"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102887</xdr:rowOff>
    </xdr:from>
    <xdr:ext cx="405111" cy="259045"/>
    <xdr:sp macro="" textlink="">
      <xdr:nvSpPr>
        <xdr:cNvPr id="84" name="n_2aveValue【道路】&#10;有形固定資産減価償却率"/>
        <xdr:cNvSpPr txBox="1"/>
      </xdr:nvSpPr>
      <xdr:spPr>
        <a:xfrm>
          <a:off x="2705744"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41927</xdr:rowOff>
    </xdr:from>
    <xdr:ext cx="405111" cy="259045"/>
    <xdr:sp macro="" textlink="">
      <xdr:nvSpPr>
        <xdr:cNvPr id="85" name="n_3aveValue【道路】&#10;有形固定資産減価償却率"/>
        <xdr:cNvSpPr txBox="1"/>
      </xdr:nvSpPr>
      <xdr:spPr>
        <a:xfrm>
          <a:off x="1816744"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95267</xdr:rowOff>
    </xdr:from>
    <xdr:ext cx="405111" cy="259045"/>
    <xdr:sp macro="" textlink="">
      <xdr:nvSpPr>
        <xdr:cNvPr id="86" name="n_4aveValue【道路】&#10;有形固定資産減価償却率"/>
        <xdr:cNvSpPr txBox="1"/>
      </xdr:nvSpPr>
      <xdr:spPr>
        <a:xfrm>
          <a:off x="927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6367</xdr:rowOff>
    </xdr:from>
    <xdr:ext cx="405111" cy="259045"/>
    <xdr:sp macro="" textlink="">
      <xdr:nvSpPr>
        <xdr:cNvPr id="87" name="n_1mainValue【道路】&#10;有形固定資産減価償却率"/>
        <xdr:cNvSpPr txBox="1"/>
      </xdr:nvSpPr>
      <xdr:spPr>
        <a:xfrm>
          <a:off x="358204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109237</xdr:rowOff>
    </xdr:from>
    <xdr:ext cx="405111" cy="259045"/>
    <xdr:sp macro="" textlink="">
      <xdr:nvSpPr>
        <xdr:cNvPr id="88" name="n_2mainValue【道路】&#10;有形固定資産減価償却率"/>
        <xdr:cNvSpPr txBox="1"/>
      </xdr:nvSpPr>
      <xdr:spPr>
        <a:xfrm>
          <a:off x="2705744" y="576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59707</xdr:rowOff>
    </xdr:from>
    <xdr:ext cx="405111" cy="259045"/>
    <xdr:sp macro="" textlink="">
      <xdr:nvSpPr>
        <xdr:cNvPr id="89" name="n_3mainValue【道路】&#10;有形固定資産減価償却率"/>
        <xdr:cNvSpPr txBox="1"/>
      </xdr:nvSpPr>
      <xdr:spPr>
        <a:xfrm>
          <a:off x="1816744" y="57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128287</xdr:rowOff>
    </xdr:from>
    <xdr:ext cx="405111" cy="259045"/>
    <xdr:sp macro="" textlink="">
      <xdr:nvSpPr>
        <xdr:cNvPr id="90" name="n_4mainValue【道路】&#10;有形固定資産減価償却率"/>
        <xdr:cNvSpPr txBox="1"/>
      </xdr:nvSpPr>
      <xdr:spPr>
        <a:xfrm>
          <a:off x="927744" y="561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137351</xdr:rowOff>
    </xdr:from>
    <xdr:to>
      <xdr:col>54</xdr:col>
      <xdr:colOff>189865</xdr:colOff>
      <xdr:row>42</xdr:row>
      <xdr:rowOff>37452</xdr:rowOff>
    </xdr:to>
    <xdr:cxnSp macro="">
      <xdr:nvCxnSpPr>
        <xdr:cNvPr id="114" name="直線コネクタ 113"/>
        <xdr:cNvCxnSpPr/>
      </xdr:nvCxnSpPr>
      <xdr:spPr>
        <a:xfrm flipV="1">
          <a:off x="10476865" y="5623751"/>
          <a:ext cx="0" cy="161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41279</xdr:rowOff>
    </xdr:from>
    <xdr:ext cx="469744" cy="259045"/>
    <xdr:sp macro="" textlink="">
      <xdr:nvSpPr>
        <xdr:cNvPr id="115" name="【道路】&#10;一人当たり延長最小値テキスト"/>
        <xdr:cNvSpPr txBox="1"/>
      </xdr:nvSpPr>
      <xdr:spPr>
        <a:xfrm>
          <a:off x="10515600" y="724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37452</xdr:rowOff>
    </xdr:from>
    <xdr:to>
      <xdr:col>55</xdr:col>
      <xdr:colOff>88900</xdr:colOff>
      <xdr:row>42</xdr:row>
      <xdr:rowOff>37452</xdr:rowOff>
    </xdr:to>
    <xdr:cxnSp macro="">
      <xdr:nvCxnSpPr>
        <xdr:cNvPr id="116" name="直線コネクタ 115"/>
        <xdr:cNvCxnSpPr/>
      </xdr:nvCxnSpPr>
      <xdr:spPr>
        <a:xfrm>
          <a:off x="10388600" y="72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84028</xdr:rowOff>
    </xdr:from>
    <xdr:ext cx="599010" cy="259045"/>
    <xdr:sp macro="" textlink="">
      <xdr:nvSpPr>
        <xdr:cNvPr id="117" name="【道路】&#10;一人当たり延長最大値テキスト"/>
        <xdr:cNvSpPr txBox="1"/>
      </xdr:nvSpPr>
      <xdr:spPr>
        <a:xfrm>
          <a:off x="10515600" y="5398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137351</xdr:rowOff>
    </xdr:from>
    <xdr:to>
      <xdr:col>55</xdr:col>
      <xdr:colOff>88900</xdr:colOff>
      <xdr:row>32</xdr:row>
      <xdr:rowOff>137351</xdr:rowOff>
    </xdr:to>
    <xdr:cxnSp macro="">
      <xdr:nvCxnSpPr>
        <xdr:cNvPr id="118" name="直線コネクタ 117"/>
        <xdr:cNvCxnSpPr/>
      </xdr:nvCxnSpPr>
      <xdr:spPr>
        <a:xfrm>
          <a:off x="10388600" y="5623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121620</xdr:rowOff>
    </xdr:from>
    <xdr:ext cx="534377" cy="259045"/>
    <xdr:sp macro="" textlink="">
      <xdr:nvSpPr>
        <xdr:cNvPr id="119" name="【道路】&#10;一人当たり延長平均値テキスト"/>
        <xdr:cNvSpPr txBox="1"/>
      </xdr:nvSpPr>
      <xdr:spPr>
        <a:xfrm>
          <a:off x="10515600" y="6808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98743</xdr:rowOff>
    </xdr:from>
    <xdr:to>
      <xdr:col>55</xdr:col>
      <xdr:colOff>50800</xdr:colOff>
      <xdr:row>41</xdr:row>
      <xdr:rowOff>28893</xdr:rowOff>
    </xdr:to>
    <xdr:sp macro="" textlink="">
      <xdr:nvSpPr>
        <xdr:cNvPr id="120" name="フローチャート: 判断 119"/>
        <xdr:cNvSpPr/>
      </xdr:nvSpPr>
      <xdr:spPr>
        <a:xfrm>
          <a:off x="10426700" y="695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109080</xdr:rowOff>
    </xdr:from>
    <xdr:to>
      <xdr:col>50</xdr:col>
      <xdr:colOff>165100</xdr:colOff>
      <xdr:row>41</xdr:row>
      <xdr:rowOff>39230</xdr:rowOff>
    </xdr:to>
    <xdr:sp macro="" textlink="">
      <xdr:nvSpPr>
        <xdr:cNvPr id="121" name="フローチャート: 判断 120"/>
        <xdr:cNvSpPr/>
      </xdr:nvSpPr>
      <xdr:spPr>
        <a:xfrm>
          <a:off x="9588500" y="6967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79299</xdr:rowOff>
    </xdr:from>
    <xdr:to>
      <xdr:col>46</xdr:col>
      <xdr:colOff>38100</xdr:colOff>
      <xdr:row>41</xdr:row>
      <xdr:rowOff>9449</xdr:rowOff>
    </xdr:to>
    <xdr:sp macro="" textlink="">
      <xdr:nvSpPr>
        <xdr:cNvPr id="122" name="フローチャート: 判断 121"/>
        <xdr:cNvSpPr/>
      </xdr:nvSpPr>
      <xdr:spPr>
        <a:xfrm>
          <a:off x="8699500" y="693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75540</xdr:rowOff>
    </xdr:from>
    <xdr:to>
      <xdr:col>41</xdr:col>
      <xdr:colOff>101600</xdr:colOff>
      <xdr:row>41</xdr:row>
      <xdr:rowOff>5690</xdr:rowOff>
    </xdr:to>
    <xdr:sp macro="" textlink="">
      <xdr:nvSpPr>
        <xdr:cNvPr id="123" name="フローチャート: 判断 122"/>
        <xdr:cNvSpPr/>
      </xdr:nvSpPr>
      <xdr:spPr>
        <a:xfrm>
          <a:off x="7810500" y="69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76479</xdr:rowOff>
    </xdr:from>
    <xdr:to>
      <xdr:col>36</xdr:col>
      <xdr:colOff>165100</xdr:colOff>
      <xdr:row>41</xdr:row>
      <xdr:rowOff>6629</xdr:rowOff>
    </xdr:to>
    <xdr:sp macro="" textlink="">
      <xdr:nvSpPr>
        <xdr:cNvPr id="124" name="フローチャート: 判断 123"/>
        <xdr:cNvSpPr/>
      </xdr:nvSpPr>
      <xdr:spPr>
        <a:xfrm>
          <a:off x="6921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85661</xdr:rowOff>
    </xdr:from>
    <xdr:to>
      <xdr:col>55</xdr:col>
      <xdr:colOff>50800</xdr:colOff>
      <xdr:row>42</xdr:row>
      <xdr:rowOff>15811</xdr:rowOff>
    </xdr:to>
    <xdr:sp macro="" textlink="">
      <xdr:nvSpPr>
        <xdr:cNvPr id="130" name="楕円 129"/>
        <xdr:cNvSpPr/>
      </xdr:nvSpPr>
      <xdr:spPr>
        <a:xfrm>
          <a:off x="10426700" y="711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588</xdr:rowOff>
    </xdr:from>
    <xdr:ext cx="469744" cy="259045"/>
    <xdr:sp macro="" textlink="">
      <xdr:nvSpPr>
        <xdr:cNvPr id="131" name="【道路】&#10;一人当たり延長該当値テキスト"/>
        <xdr:cNvSpPr txBox="1"/>
      </xdr:nvSpPr>
      <xdr:spPr>
        <a:xfrm>
          <a:off x="10515600" y="70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86182</xdr:rowOff>
    </xdr:from>
    <xdr:to>
      <xdr:col>50</xdr:col>
      <xdr:colOff>165100</xdr:colOff>
      <xdr:row>42</xdr:row>
      <xdr:rowOff>16332</xdr:rowOff>
    </xdr:to>
    <xdr:sp macro="" textlink="">
      <xdr:nvSpPr>
        <xdr:cNvPr id="132" name="楕円 131"/>
        <xdr:cNvSpPr/>
      </xdr:nvSpPr>
      <xdr:spPr>
        <a:xfrm>
          <a:off x="9588500" y="711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136461</xdr:rowOff>
    </xdr:from>
    <xdr:to>
      <xdr:col>55</xdr:col>
      <xdr:colOff>0</xdr:colOff>
      <xdr:row>41</xdr:row>
      <xdr:rowOff>136982</xdr:rowOff>
    </xdr:to>
    <xdr:cxnSp macro="">
      <xdr:nvCxnSpPr>
        <xdr:cNvPr id="133" name="直線コネクタ 132"/>
        <xdr:cNvCxnSpPr/>
      </xdr:nvCxnSpPr>
      <xdr:spPr>
        <a:xfrm flipV="1">
          <a:off x="9639300" y="7165911"/>
          <a:ext cx="838200" cy="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86589</xdr:rowOff>
    </xdr:from>
    <xdr:to>
      <xdr:col>46</xdr:col>
      <xdr:colOff>38100</xdr:colOff>
      <xdr:row>42</xdr:row>
      <xdr:rowOff>16739</xdr:rowOff>
    </xdr:to>
    <xdr:sp macro="" textlink="">
      <xdr:nvSpPr>
        <xdr:cNvPr id="134" name="楕円 133"/>
        <xdr:cNvSpPr/>
      </xdr:nvSpPr>
      <xdr:spPr>
        <a:xfrm>
          <a:off x="8699500" y="711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136982</xdr:rowOff>
    </xdr:from>
    <xdr:to>
      <xdr:col>50</xdr:col>
      <xdr:colOff>114300</xdr:colOff>
      <xdr:row>41</xdr:row>
      <xdr:rowOff>137389</xdr:rowOff>
    </xdr:to>
    <xdr:cxnSp macro="">
      <xdr:nvCxnSpPr>
        <xdr:cNvPr id="135" name="直線コネクタ 134"/>
        <xdr:cNvCxnSpPr/>
      </xdr:nvCxnSpPr>
      <xdr:spPr>
        <a:xfrm flipV="1">
          <a:off x="8750300" y="7166432"/>
          <a:ext cx="889000" cy="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87237</xdr:rowOff>
    </xdr:from>
    <xdr:to>
      <xdr:col>41</xdr:col>
      <xdr:colOff>101600</xdr:colOff>
      <xdr:row>42</xdr:row>
      <xdr:rowOff>17387</xdr:rowOff>
    </xdr:to>
    <xdr:sp macro="" textlink="">
      <xdr:nvSpPr>
        <xdr:cNvPr id="136" name="楕円 135"/>
        <xdr:cNvSpPr/>
      </xdr:nvSpPr>
      <xdr:spPr>
        <a:xfrm>
          <a:off x="7810500" y="711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137389</xdr:rowOff>
    </xdr:from>
    <xdr:to>
      <xdr:col>45</xdr:col>
      <xdr:colOff>177800</xdr:colOff>
      <xdr:row>41</xdr:row>
      <xdr:rowOff>138037</xdr:rowOff>
    </xdr:to>
    <xdr:cxnSp macro="">
      <xdr:nvCxnSpPr>
        <xdr:cNvPr id="137" name="直線コネクタ 136"/>
        <xdr:cNvCxnSpPr/>
      </xdr:nvCxnSpPr>
      <xdr:spPr>
        <a:xfrm flipV="1">
          <a:off x="7861300" y="7166839"/>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87313</xdr:rowOff>
    </xdr:from>
    <xdr:to>
      <xdr:col>36</xdr:col>
      <xdr:colOff>165100</xdr:colOff>
      <xdr:row>42</xdr:row>
      <xdr:rowOff>17463</xdr:rowOff>
    </xdr:to>
    <xdr:sp macro="" textlink="">
      <xdr:nvSpPr>
        <xdr:cNvPr id="138" name="楕円 137"/>
        <xdr:cNvSpPr/>
      </xdr:nvSpPr>
      <xdr:spPr>
        <a:xfrm>
          <a:off x="6921500" y="711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138037</xdr:rowOff>
    </xdr:from>
    <xdr:to>
      <xdr:col>41</xdr:col>
      <xdr:colOff>50800</xdr:colOff>
      <xdr:row>41</xdr:row>
      <xdr:rowOff>138113</xdr:rowOff>
    </xdr:to>
    <xdr:cxnSp macro="">
      <xdr:nvCxnSpPr>
        <xdr:cNvPr id="139" name="直線コネクタ 138"/>
        <xdr:cNvCxnSpPr/>
      </xdr:nvCxnSpPr>
      <xdr:spPr>
        <a:xfrm flipV="1">
          <a:off x="6972300" y="7167487"/>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55757</xdr:rowOff>
    </xdr:from>
    <xdr:ext cx="534377" cy="259045"/>
    <xdr:sp macro="" textlink="">
      <xdr:nvSpPr>
        <xdr:cNvPr id="140" name="n_1aveValue【道路】&#10;一人当たり延長"/>
        <xdr:cNvSpPr txBox="1"/>
      </xdr:nvSpPr>
      <xdr:spPr>
        <a:xfrm>
          <a:off x="9359411" y="674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25976</xdr:rowOff>
    </xdr:from>
    <xdr:ext cx="534377" cy="259045"/>
    <xdr:sp macro="" textlink="">
      <xdr:nvSpPr>
        <xdr:cNvPr id="141" name="n_2aveValue【道路】&#10;一人当たり延長"/>
        <xdr:cNvSpPr txBox="1"/>
      </xdr:nvSpPr>
      <xdr:spPr>
        <a:xfrm>
          <a:off x="8483111" y="671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22217</xdr:rowOff>
    </xdr:from>
    <xdr:ext cx="534377" cy="259045"/>
    <xdr:sp macro="" textlink="">
      <xdr:nvSpPr>
        <xdr:cNvPr id="142" name="n_3aveValue【道路】&#10;一人当たり延長"/>
        <xdr:cNvSpPr txBox="1"/>
      </xdr:nvSpPr>
      <xdr:spPr>
        <a:xfrm>
          <a:off x="7594111" y="670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23156</xdr:rowOff>
    </xdr:from>
    <xdr:ext cx="534377" cy="259045"/>
    <xdr:sp macro="" textlink="">
      <xdr:nvSpPr>
        <xdr:cNvPr id="143" name="n_4aveValue【道路】&#10;一人当たり延長"/>
        <xdr:cNvSpPr txBox="1"/>
      </xdr:nvSpPr>
      <xdr:spPr>
        <a:xfrm>
          <a:off x="6705111" y="670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7459</xdr:rowOff>
    </xdr:from>
    <xdr:ext cx="469744" cy="259045"/>
    <xdr:sp macro="" textlink="">
      <xdr:nvSpPr>
        <xdr:cNvPr id="144" name="n_1mainValue【道路】&#10;一人当たり延長"/>
        <xdr:cNvSpPr txBox="1"/>
      </xdr:nvSpPr>
      <xdr:spPr>
        <a:xfrm>
          <a:off x="9391727" y="720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7866</xdr:rowOff>
    </xdr:from>
    <xdr:ext cx="469744" cy="259045"/>
    <xdr:sp macro="" textlink="">
      <xdr:nvSpPr>
        <xdr:cNvPr id="145" name="n_2mainValue【道路】&#10;一人当たり延長"/>
        <xdr:cNvSpPr txBox="1"/>
      </xdr:nvSpPr>
      <xdr:spPr>
        <a:xfrm>
          <a:off x="8515427" y="7208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8514</xdr:rowOff>
    </xdr:from>
    <xdr:ext cx="469744" cy="259045"/>
    <xdr:sp macro="" textlink="">
      <xdr:nvSpPr>
        <xdr:cNvPr id="146" name="n_3mainValue【道路】&#10;一人当たり延長"/>
        <xdr:cNvSpPr txBox="1"/>
      </xdr:nvSpPr>
      <xdr:spPr>
        <a:xfrm>
          <a:off x="7626427" y="7209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8590</xdr:rowOff>
    </xdr:from>
    <xdr:ext cx="469744" cy="259045"/>
    <xdr:sp macro="" textlink="">
      <xdr:nvSpPr>
        <xdr:cNvPr id="147" name="n_4mainValue【道路】&#10;一人当たり延長"/>
        <xdr:cNvSpPr txBox="1"/>
      </xdr:nvSpPr>
      <xdr:spPr>
        <a:xfrm>
          <a:off x="6737427" y="720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0" name="テキスト ボックス 1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8" name="テキスト ボックス 167"/>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57150</xdr:rowOff>
    </xdr:from>
    <xdr:to>
      <xdr:col>24</xdr:col>
      <xdr:colOff>62865</xdr:colOff>
      <xdr:row>64</xdr:row>
      <xdr:rowOff>114300</xdr:rowOff>
    </xdr:to>
    <xdr:cxnSp macro="">
      <xdr:nvCxnSpPr>
        <xdr:cNvPr id="171" name="直線コネクタ 170"/>
        <xdr:cNvCxnSpPr/>
      </xdr:nvCxnSpPr>
      <xdr:spPr>
        <a:xfrm flipV="1">
          <a:off x="4634865" y="96583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118127</xdr:rowOff>
    </xdr:from>
    <xdr:ext cx="405111" cy="259045"/>
    <xdr:sp macro="" textlink="">
      <xdr:nvSpPr>
        <xdr:cNvPr id="172" name="【橋りょう・トンネル】&#10;有形固定資産減価償却率最小値テキスト"/>
        <xdr:cNvSpPr txBox="1"/>
      </xdr:nvSpPr>
      <xdr:spPr>
        <a:xfrm>
          <a:off x="4673600" y="1109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114300</xdr:rowOff>
    </xdr:from>
    <xdr:to>
      <xdr:col>24</xdr:col>
      <xdr:colOff>152400</xdr:colOff>
      <xdr:row>64</xdr:row>
      <xdr:rowOff>114300</xdr:rowOff>
    </xdr:to>
    <xdr:cxnSp macro="">
      <xdr:nvCxnSpPr>
        <xdr:cNvPr id="173" name="直線コネクタ 172"/>
        <xdr:cNvCxnSpPr/>
      </xdr:nvCxnSpPr>
      <xdr:spPr>
        <a:xfrm>
          <a:off x="4546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3827</xdr:rowOff>
    </xdr:from>
    <xdr:ext cx="340478" cy="259045"/>
    <xdr:sp macro="" textlink="">
      <xdr:nvSpPr>
        <xdr:cNvPr id="174" name="【橋りょう・トンネル】&#10;有形固定資産減価償却率最大値テキスト"/>
        <xdr:cNvSpPr txBox="1"/>
      </xdr:nvSpPr>
      <xdr:spPr>
        <a:xfrm>
          <a:off x="4673600" y="94335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57150</xdr:rowOff>
    </xdr:from>
    <xdr:to>
      <xdr:col>24</xdr:col>
      <xdr:colOff>152400</xdr:colOff>
      <xdr:row>56</xdr:row>
      <xdr:rowOff>57150</xdr:rowOff>
    </xdr:to>
    <xdr:cxnSp macro="">
      <xdr:nvCxnSpPr>
        <xdr:cNvPr id="175" name="直線コネクタ 174"/>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116222</xdr:rowOff>
    </xdr:from>
    <xdr:ext cx="405111" cy="259045"/>
    <xdr:sp macro="" textlink="">
      <xdr:nvSpPr>
        <xdr:cNvPr id="176" name="【橋りょう・トンネル】&#10;有形固定資産減価償却率平均値テキスト"/>
        <xdr:cNvSpPr txBox="1"/>
      </xdr:nvSpPr>
      <xdr:spPr>
        <a:xfrm>
          <a:off x="4673600" y="10574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137795</xdr:rowOff>
    </xdr:from>
    <xdr:to>
      <xdr:col>24</xdr:col>
      <xdr:colOff>114300</xdr:colOff>
      <xdr:row>62</xdr:row>
      <xdr:rowOff>67945</xdr:rowOff>
    </xdr:to>
    <xdr:sp macro="" textlink="">
      <xdr:nvSpPr>
        <xdr:cNvPr id="177" name="フローチャート: 判断 176"/>
        <xdr:cNvSpPr/>
      </xdr:nvSpPr>
      <xdr:spPr>
        <a:xfrm>
          <a:off x="4584700" y="1059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88265</xdr:rowOff>
    </xdr:from>
    <xdr:to>
      <xdr:col>20</xdr:col>
      <xdr:colOff>38100</xdr:colOff>
      <xdr:row>62</xdr:row>
      <xdr:rowOff>18415</xdr:rowOff>
    </xdr:to>
    <xdr:sp macro="" textlink="">
      <xdr:nvSpPr>
        <xdr:cNvPr id="178" name="フローチャート: 判断 177"/>
        <xdr:cNvSpPr/>
      </xdr:nvSpPr>
      <xdr:spPr>
        <a:xfrm>
          <a:off x="3746500" y="1054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109220</xdr:rowOff>
    </xdr:from>
    <xdr:to>
      <xdr:col>15</xdr:col>
      <xdr:colOff>101600</xdr:colOff>
      <xdr:row>62</xdr:row>
      <xdr:rowOff>39370</xdr:rowOff>
    </xdr:to>
    <xdr:sp macro="" textlink="">
      <xdr:nvSpPr>
        <xdr:cNvPr id="179" name="フローチャート: 判断 178"/>
        <xdr:cNvSpPr/>
      </xdr:nvSpPr>
      <xdr:spPr>
        <a:xfrm>
          <a:off x="2857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88265</xdr:rowOff>
    </xdr:from>
    <xdr:to>
      <xdr:col>10</xdr:col>
      <xdr:colOff>165100</xdr:colOff>
      <xdr:row>62</xdr:row>
      <xdr:rowOff>18415</xdr:rowOff>
    </xdr:to>
    <xdr:sp macro="" textlink="">
      <xdr:nvSpPr>
        <xdr:cNvPr id="180" name="フローチャート: 判断 179"/>
        <xdr:cNvSpPr/>
      </xdr:nvSpPr>
      <xdr:spPr>
        <a:xfrm>
          <a:off x="1968500" y="1054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53975</xdr:rowOff>
    </xdr:from>
    <xdr:to>
      <xdr:col>6</xdr:col>
      <xdr:colOff>38100</xdr:colOff>
      <xdr:row>61</xdr:row>
      <xdr:rowOff>155575</xdr:rowOff>
    </xdr:to>
    <xdr:sp macro="" textlink="">
      <xdr:nvSpPr>
        <xdr:cNvPr id="181" name="フローチャート: 判断 180"/>
        <xdr:cNvSpPr/>
      </xdr:nvSpPr>
      <xdr:spPr>
        <a:xfrm>
          <a:off x="10795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151130</xdr:rowOff>
    </xdr:from>
    <xdr:to>
      <xdr:col>24</xdr:col>
      <xdr:colOff>114300</xdr:colOff>
      <xdr:row>61</xdr:row>
      <xdr:rowOff>81280</xdr:rowOff>
    </xdr:to>
    <xdr:sp macro="" textlink="">
      <xdr:nvSpPr>
        <xdr:cNvPr id="187" name="楕円 186"/>
        <xdr:cNvSpPr/>
      </xdr:nvSpPr>
      <xdr:spPr>
        <a:xfrm>
          <a:off x="458470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2557</xdr:rowOff>
    </xdr:from>
    <xdr:ext cx="405111" cy="259045"/>
    <xdr:sp macro="" textlink="">
      <xdr:nvSpPr>
        <xdr:cNvPr id="188" name="【橋りょう・トンネル】&#10;有形固定資産減価償却率該当値テキスト"/>
        <xdr:cNvSpPr txBox="1"/>
      </xdr:nvSpPr>
      <xdr:spPr>
        <a:xfrm>
          <a:off x="4673600" y="1028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122555</xdr:rowOff>
    </xdr:from>
    <xdr:to>
      <xdr:col>20</xdr:col>
      <xdr:colOff>38100</xdr:colOff>
      <xdr:row>61</xdr:row>
      <xdr:rowOff>52705</xdr:rowOff>
    </xdr:to>
    <xdr:sp macro="" textlink="">
      <xdr:nvSpPr>
        <xdr:cNvPr id="189" name="楕円 188"/>
        <xdr:cNvSpPr/>
      </xdr:nvSpPr>
      <xdr:spPr>
        <a:xfrm>
          <a:off x="3746500" y="104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1905</xdr:rowOff>
    </xdr:from>
    <xdr:to>
      <xdr:col>24</xdr:col>
      <xdr:colOff>63500</xdr:colOff>
      <xdr:row>61</xdr:row>
      <xdr:rowOff>30480</xdr:rowOff>
    </xdr:to>
    <xdr:cxnSp macro="">
      <xdr:nvCxnSpPr>
        <xdr:cNvPr id="190" name="直線コネクタ 189"/>
        <xdr:cNvCxnSpPr/>
      </xdr:nvCxnSpPr>
      <xdr:spPr>
        <a:xfrm>
          <a:off x="3797300" y="1046035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95885</xdr:rowOff>
    </xdr:from>
    <xdr:to>
      <xdr:col>15</xdr:col>
      <xdr:colOff>101600</xdr:colOff>
      <xdr:row>61</xdr:row>
      <xdr:rowOff>26035</xdr:rowOff>
    </xdr:to>
    <xdr:sp macro="" textlink="">
      <xdr:nvSpPr>
        <xdr:cNvPr id="191" name="楕円 190"/>
        <xdr:cNvSpPr/>
      </xdr:nvSpPr>
      <xdr:spPr>
        <a:xfrm>
          <a:off x="2857500" y="1038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146685</xdr:rowOff>
    </xdr:from>
    <xdr:to>
      <xdr:col>19</xdr:col>
      <xdr:colOff>177800</xdr:colOff>
      <xdr:row>61</xdr:row>
      <xdr:rowOff>1905</xdr:rowOff>
    </xdr:to>
    <xdr:cxnSp macro="">
      <xdr:nvCxnSpPr>
        <xdr:cNvPr id="192" name="直線コネクタ 191"/>
        <xdr:cNvCxnSpPr/>
      </xdr:nvCxnSpPr>
      <xdr:spPr>
        <a:xfrm>
          <a:off x="2908300" y="1043368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73025</xdr:rowOff>
    </xdr:from>
    <xdr:to>
      <xdr:col>10</xdr:col>
      <xdr:colOff>165100</xdr:colOff>
      <xdr:row>61</xdr:row>
      <xdr:rowOff>3175</xdr:rowOff>
    </xdr:to>
    <xdr:sp macro="" textlink="">
      <xdr:nvSpPr>
        <xdr:cNvPr id="193" name="楕円 192"/>
        <xdr:cNvSpPr/>
      </xdr:nvSpPr>
      <xdr:spPr>
        <a:xfrm>
          <a:off x="1968500" y="1036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123825</xdr:rowOff>
    </xdr:from>
    <xdr:to>
      <xdr:col>15</xdr:col>
      <xdr:colOff>50800</xdr:colOff>
      <xdr:row>60</xdr:row>
      <xdr:rowOff>146685</xdr:rowOff>
    </xdr:to>
    <xdr:cxnSp macro="">
      <xdr:nvCxnSpPr>
        <xdr:cNvPr id="194" name="直線コネクタ 193"/>
        <xdr:cNvCxnSpPr/>
      </xdr:nvCxnSpPr>
      <xdr:spPr>
        <a:xfrm>
          <a:off x="2019300" y="1041082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48260</xdr:rowOff>
    </xdr:from>
    <xdr:to>
      <xdr:col>6</xdr:col>
      <xdr:colOff>38100</xdr:colOff>
      <xdr:row>60</xdr:row>
      <xdr:rowOff>149860</xdr:rowOff>
    </xdr:to>
    <xdr:sp macro="" textlink="">
      <xdr:nvSpPr>
        <xdr:cNvPr id="195" name="楕円 194"/>
        <xdr:cNvSpPr/>
      </xdr:nvSpPr>
      <xdr:spPr>
        <a:xfrm>
          <a:off x="1079500" y="103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99060</xdr:rowOff>
    </xdr:from>
    <xdr:to>
      <xdr:col>10</xdr:col>
      <xdr:colOff>114300</xdr:colOff>
      <xdr:row>60</xdr:row>
      <xdr:rowOff>123825</xdr:rowOff>
    </xdr:to>
    <xdr:cxnSp macro="">
      <xdr:nvCxnSpPr>
        <xdr:cNvPr id="196" name="直線コネクタ 195"/>
        <xdr:cNvCxnSpPr/>
      </xdr:nvCxnSpPr>
      <xdr:spPr>
        <a:xfrm>
          <a:off x="1130300" y="1038606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9542</xdr:rowOff>
    </xdr:from>
    <xdr:ext cx="405111" cy="259045"/>
    <xdr:sp macro="" textlink="">
      <xdr:nvSpPr>
        <xdr:cNvPr id="197" name="n_1aveValue【橋りょう・トンネル】&#10;有形固定資産減価償却率"/>
        <xdr:cNvSpPr txBox="1"/>
      </xdr:nvSpPr>
      <xdr:spPr>
        <a:xfrm>
          <a:off x="3582044" y="1063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30497</xdr:rowOff>
    </xdr:from>
    <xdr:ext cx="405111" cy="259045"/>
    <xdr:sp macro="" textlink="">
      <xdr:nvSpPr>
        <xdr:cNvPr id="198" name="n_2aveValue【橋りょう・トンネル】&#10;有形固定資産減価償却率"/>
        <xdr:cNvSpPr txBox="1"/>
      </xdr:nvSpPr>
      <xdr:spPr>
        <a:xfrm>
          <a:off x="27057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9542</xdr:rowOff>
    </xdr:from>
    <xdr:ext cx="405111" cy="259045"/>
    <xdr:sp macro="" textlink="">
      <xdr:nvSpPr>
        <xdr:cNvPr id="199" name="n_3aveValue【橋りょう・トンネル】&#10;有形固定資産減価償却率"/>
        <xdr:cNvSpPr txBox="1"/>
      </xdr:nvSpPr>
      <xdr:spPr>
        <a:xfrm>
          <a:off x="1816744" y="1063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146702</xdr:rowOff>
    </xdr:from>
    <xdr:ext cx="405111" cy="259045"/>
    <xdr:sp macro="" textlink="">
      <xdr:nvSpPr>
        <xdr:cNvPr id="200" name="n_4aveValue【橋りょう・トンネル】&#10;有形固定資産減価償却率"/>
        <xdr:cNvSpPr txBox="1"/>
      </xdr:nvSpPr>
      <xdr:spPr>
        <a:xfrm>
          <a:off x="927744" y="1060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69232</xdr:rowOff>
    </xdr:from>
    <xdr:ext cx="405111" cy="259045"/>
    <xdr:sp macro="" textlink="">
      <xdr:nvSpPr>
        <xdr:cNvPr id="201" name="n_1mainValue【橋りょう・トンネル】&#10;有形固定資産減価償却率"/>
        <xdr:cNvSpPr txBox="1"/>
      </xdr:nvSpPr>
      <xdr:spPr>
        <a:xfrm>
          <a:off x="3582044" y="1018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42562</xdr:rowOff>
    </xdr:from>
    <xdr:ext cx="405111" cy="259045"/>
    <xdr:sp macro="" textlink="">
      <xdr:nvSpPr>
        <xdr:cNvPr id="202" name="n_2mainValue【橋りょう・トンネル】&#10;有形固定資産減価償却率"/>
        <xdr:cNvSpPr txBox="1"/>
      </xdr:nvSpPr>
      <xdr:spPr>
        <a:xfrm>
          <a:off x="2705744" y="10158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19702</xdr:rowOff>
    </xdr:from>
    <xdr:ext cx="405111" cy="259045"/>
    <xdr:sp macro="" textlink="">
      <xdr:nvSpPr>
        <xdr:cNvPr id="203" name="n_3mainValue【橋りょう・トンネル】&#10;有形固定資産減価償却率"/>
        <xdr:cNvSpPr txBox="1"/>
      </xdr:nvSpPr>
      <xdr:spPr>
        <a:xfrm>
          <a:off x="1816744" y="1013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166387</xdr:rowOff>
    </xdr:from>
    <xdr:ext cx="405111" cy="259045"/>
    <xdr:sp macro="" textlink="">
      <xdr:nvSpPr>
        <xdr:cNvPr id="204" name="n_4mainValue【橋りょう・トンネル】&#10;有形固定資産減価償却率"/>
        <xdr:cNvSpPr txBox="1"/>
      </xdr:nvSpPr>
      <xdr:spPr>
        <a:xfrm>
          <a:off x="927744"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6" name="テキスト ボックス 21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8" name="テキスト ボックス 217"/>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0" name="テキスト ボックス 219"/>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2" name="テキスト ボックス 221"/>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4" name="テキスト ボックス 22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21564</xdr:rowOff>
    </xdr:from>
    <xdr:to>
      <xdr:col>54</xdr:col>
      <xdr:colOff>189865</xdr:colOff>
      <xdr:row>63</xdr:row>
      <xdr:rowOff>164087</xdr:rowOff>
    </xdr:to>
    <xdr:cxnSp macro="">
      <xdr:nvCxnSpPr>
        <xdr:cNvPr id="226" name="直線コネクタ 225"/>
        <xdr:cNvCxnSpPr/>
      </xdr:nvCxnSpPr>
      <xdr:spPr>
        <a:xfrm flipV="1">
          <a:off x="10476865" y="9622764"/>
          <a:ext cx="0" cy="1342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167914</xdr:rowOff>
    </xdr:from>
    <xdr:ext cx="469744" cy="259045"/>
    <xdr:sp macro="" textlink="">
      <xdr:nvSpPr>
        <xdr:cNvPr id="227" name="【橋りょう・トンネル】&#10;一人当たり有形固定資産（償却資産）額最小値テキスト"/>
        <xdr:cNvSpPr txBox="1"/>
      </xdr:nvSpPr>
      <xdr:spPr>
        <a:xfrm>
          <a:off x="10515600" y="1096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164087</xdr:rowOff>
    </xdr:from>
    <xdr:to>
      <xdr:col>55</xdr:col>
      <xdr:colOff>88900</xdr:colOff>
      <xdr:row>63</xdr:row>
      <xdr:rowOff>164087</xdr:rowOff>
    </xdr:to>
    <xdr:cxnSp macro="">
      <xdr:nvCxnSpPr>
        <xdr:cNvPr id="228" name="直線コネクタ 227"/>
        <xdr:cNvCxnSpPr/>
      </xdr:nvCxnSpPr>
      <xdr:spPr>
        <a:xfrm>
          <a:off x="10388600" y="10965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139691</xdr:rowOff>
    </xdr:from>
    <xdr:ext cx="599010" cy="259045"/>
    <xdr:sp macro="" textlink="">
      <xdr:nvSpPr>
        <xdr:cNvPr id="229" name="【橋りょう・トンネル】&#10;一人当たり有形固定資産（償却資産）額最大値テキスト"/>
        <xdr:cNvSpPr txBox="1"/>
      </xdr:nvSpPr>
      <xdr:spPr>
        <a:xfrm>
          <a:off x="10515600" y="939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21564</xdr:rowOff>
    </xdr:from>
    <xdr:to>
      <xdr:col>55</xdr:col>
      <xdr:colOff>88900</xdr:colOff>
      <xdr:row>56</xdr:row>
      <xdr:rowOff>21564</xdr:rowOff>
    </xdr:to>
    <xdr:cxnSp macro="">
      <xdr:nvCxnSpPr>
        <xdr:cNvPr id="230" name="直線コネクタ 229"/>
        <xdr:cNvCxnSpPr/>
      </xdr:nvCxnSpPr>
      <xdr:spPr>
        <a:xfrm>
          <a:off x="10388600" y="962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1550</xdr:rowOff>
    </xdr:from>
    <xdr:ext cx="599010" cy="259045"/>
    <xdr:sp macro="" textlink="">
      <xdr:nvSpPr>
        <xdr:cNvPr id="231" name="【橋りょう・トンネル】&#10;一人当たり有形固定資産（償却資産）額平均値テキスト"/>
        <xdr:cNvSpPr txBox="1"/>
      </xdr:nvSpPr>
      <xdr:spPr>
        <a:xfrm>
          <a:off x="10515600" y="104600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23123</xdr:rowOff>
    </xdr:from>
    <xdr:to>
      <xdr:col>55</xdr:col>
      <xdr:colOff>50800</xdr:colOff>
      <xdr:row>61</xdr:row>
      <xdr:rowOff>124723</xdr:rowOff>
    </xdr:to>
    <xdr:sp macro="" textlink="">
      <xdr:nvSpPr>
        <xdr:cNvPr id="232" name="フローチャート: 判断 231"/>
        <xdr:cNvSpPr/>
      </xdr:nvSpPr>
      <xdr:spPr>
        <a:xfrm>
          <a:off x="10426700" y="1048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70367</xdr:rowOff>
    </xdr:from>
    <xdr:to>
      <xdr:col>50</xdr:col>
      <xdr:colOff>165100</xdr:colOff>
      <xdr:row>62</xdr:row>
      <xdr:rowOff>517</xdr:rowOff>
    </xdr:to>
    <xdr:sp macro="" textlink="">
      <xdr:nvSpPr>
        <xdr:cNvPr id="233" name="フローチャート: 判断 232"/>
        <xdr:cNvSpPr/>
      </xdr:nvSpPr>
      <xdr:spPr>
        <a:xfrm>
          <a:off x="9588500" y="105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40210</xdr:rowOff>
    </xdr:from>
    <xdr:to>
      <xdr:col>46</xdr:col>
      <xdr:colOff>38100</xdr:colOff>
      <xdr:row>61</xdr:row>
      <xdr:rowOff>141810</xdr:rowOff>
    </xdr:to>
    <xdr:sp macro="" textlink="">
      <xdr:nvSpPr>
        <xdr:cNvPr id="234" name="フローチャート: 判断 233"/>
        <xdr:cNvSpPr/>
      </xdr:nvSpPr>
      <xdr:spPr>
        <a:xfrm>
          <a:off x="8699500" y="104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28815</xdr:rowOff>
    </xdr:from>
    <xdr:to>
      <xdr:col>41</xdr:col>
      <xdr:colOff>101600</xdr:colOff>
      <xdr:row>61</xdr:row>
      <xdr:rowOff>130415</xdr:rowOff>
    </xdr:to>
    <xdr:sp macro="" textlink="">
      <xdr:nvSpPr>
        <xdr:cNvPr id="235" name="フローチャート: 判断 234"/>
        <xdr:cNvSpPr/>
      </xdr:nvSpPr>
      <xdr:spPr>
        <a:xfrm>
          <a:off x="7810500" y="1048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38441</xdr:rowOff>
    </xdr:from>
    <xdr:to>
      <xdr:col>36</xdr:col>
      <xdr:colOff>165100</xdr:colOff>
      <xdr:row>61</xdr:row>
      <xdr:rowOff>140041</xdr:rowOff>
    </xdr:to>
    <xdr:sp macro="" textlink="">
      <xdr:nvSpPr>
        <xdr:cNvPr id="236" name="フローチャート: 判断 235"/>
        <xdr:cNvSpPr/>
      </xdr:nvSpPr>
      <xdr:spPr>
        <a:xfrm>
          <a:off x="6921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15238</xdr:rowOff>
    </xdr:from>
    <xdr:to>
      <xdr:col>55</xdr:col>
      <xdr:colOff>50800</xdr:colOff>
      <xdr:row>61</xdr:row>
      <xdr:rowOff>116838</xdr:rowOff>
    </xdr:to>
    <xdr:sp macro="" textlink="">
      <xdr:nvSpPr>
        <xdr:cNvPr id="242" name="楕円 241"/>
        <xdr:cNvSpPr/>
      </xdr:nvSpPr>
      <xdr:spPr>
        <a:xfrm>
          <a:off x="10426700" y="1047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38115</xdr:rowOff>
    </xdr:from>
    <xdr:ext cx="599010" cy="259045"/>
    <xdr:sp macro="" textlink="">
      <xdr:nvSpPr>
        <xdr:cNvPr id="243" name="【橋りょう・トンネル】&#10;一人当たり有形固定資産（償却資産）額該当値テキスト"/>
        <xdr:cNvSpPr txBox="1"/>
      </xdr:nvSpPr>
      <xdr:spPr>
        <a:xfrm>
          <a:off x="10515600" y="10325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16616</xdr:rowOff>
    </xdr:from>
    <xdr:to>
      <xdr:col>50</xdr:col>
      <xdr:colOff>165100</xdr:colOff>
      <xdr:row>61</xdr:row>
      <xdr:rowOff>118216</xdr:rowOff>
    </xdr:to>
    <xdr:sp macro="" textlink="">
      <xdr:nvSpPr>
        <xdr:cNvPr id="244" name="楕円 243"/>
        <xdr:cNvSpPr/>
      </xdr:nvSpPr>
      <xdr:spPr>
        <a:xfrm>
          <a:off x="9588500" y="1047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66038</xdr:rowOff>
    </xdr:from>
    <xdr:to>
      <xdr:col>55</xdr:col>
      <xdr:colOff>0</xdr:colOff>
      <xdr:row>61</xdr:row>
      <xdr:rowOff>67416</xdr:rowOff>
    </xdr:to>
    <xdr:cxnSp macro="">
      <xdr:nvCxnSpPr>
        <xdr:cNvPr id="245" name="直線コネクタ 244"/>
        <xdr:cNvCxnSpPr/>
      </xdr:nvCxnSpPr>
      <xdr:spPr>
        <a:xfrm flipV="1">
          <a:off x="9639300" y="10524488"/>
          <a:ext cx="838200" cy="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18569</xdr:rowOff>
    </xdr:from>
    <xdr:to>
      <xdr:col>46</xdr:col>
      <xdr:colOff>38100</xdr:colOff>
      <xdr:row>61</xdr:row>
      <xdr:rowOff>120169</xdr:rowOff>
    </xdr:to>
    <xdr:sp macro="" textlink="">
      <xdr:nvSpPr>
        <xdr:cNvPr id="246" name="楕円 245"/>
        <xdr:cNvSpPr/>
      </xdr:nvSpPr>
      <xdr:spPr>
        <a:xfrm>
          <a:off x="8699500" y="1047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67416</xdr:rowOff>
    </xdr:from>
    <xdr:to>
      <xdr:col>50</xdr:col>
      <xdr:colOff>114300</xdr:colOff>
      <xdr:row>61</xdr:row>
      <xdr:rowOff>69369</xdr:rowOff>
    </xdr:to>
    <xdr:cxnSp macro="">
      <xdr:nvCxnSpPr>
        <xdr:cNvPr id="247" name="直線コネクタ 246"/>
        <xdr:cNvCxnSpPr/>
      </xdr:nvCxnSpPr>
      <xdr:spPr>
        <a:xfrm flipV="1">
          <a:off x="8750300" y="10525866"/>
          <a:ext cx="889000" cy="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25344</xdr:rowOff>
    </xdr:from>
    <xdr:to>
      <xdr:col>41</xdr:col>
      <xdr:colOff>101600</xdr:colOff>
      <xdr:row>61</xdr:row>
      <xdr:rowOff>126944</xdr:rowOff>
    </xdr:to>
    <xdr:sp macro="" textlink="">
      <xdr:nvSpPr>
        <xdr:cNvPr id="248" name="楕円 247"/>
        <xdr:cNvSpPr/>
      </xdr:nvSpPr>
      <xdr:spPr>
        <a:xfrm>
          <a:off x="7810500" y="1048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69369</xdr:rowOff>
    </xdr:from>
    <xdr:to>
      <xdr:col>45</xdr:col>
      <xdr:colOff>177800</xdr:colOff>
      <xdr:row>61</xdr:row>
      <xdr:rowOff>76144</xdr:rowOff>
    </xdr:to>
    <xdr:cxnSp macro="">
      <xdr:nvCxnSpPr>
        <xdr:cNvPr id="249" name="直線コネクタ 248"/>
        <xdr:cNvCxnSpPr/>
      </xdr:nvCxnSpPr>
      <xdr:spPr>
        <a:xfrm flipV="1">
          <a:off x="7861300" y="10527819"/>
          <a:ext cx="889000" cy="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24439</xdr:rowOff>
    </xdr:from>
    <xdr:to>
      <xdr:col>36</xdr:col>
      <xdr:colOff>165100</xdr:colOff>
      <xdr:row>61</xdr:row>
      <xdr:rowOff>126039</xdr:rowOff>
    </xdr:to>
    <xdr:sp macro="" textlink="">
      <xdr:nvSpPr>
        <xdr:cNvPr id="250" name="楕円 249"/>
        <xdr:cNvSpPr/>
      </xdr:nvSpPr>
      <xdr:spPr>
        <a:xfrm>
          <a:off x="6921500" y="1048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75239</xdr:rowOff>
    </xdr:from>
    <xdr:to>
      <xdr:col>41</xdr:col>
      <xdr:colOff>50800</xdr:colOff>
      <xdr:row>61</xdr:row>
      <xdr:rowOff>76144</xdr:rowOff>
    </xdr:to>
    <xdr:cxnSp macro="">
      <xdr:nvCxnSpPr>
        <xdr:cNvPr id="251" name="直線コネクタ 250"/>
        <xdr:cNvCxnSpPr/>
      </xdr:nvCxnSpPr>
      <xdr:spPr>
        <a:xfrm>
          <a:off x="6972300" y="10533689"/>
          <a:ext cx="889000" cy="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163094</xdr:rowOff>
    </xdr:from>
    <xdr:ext cx="599010" cy="259045"/>
    <xdr:sp macro="" textlink="">
      <xdr:nvSpPr>
        <xdr:cNvPr id="252" name="n_1aveValue【橋りょう・トンネル】&#10;一人当たり有形固定資産（償却資産）額"/>
        <xdr:cNvSpPr txBox="1"/>
      </xdr:nvSpPr>
      <xdr:spPr>
        <a:xfrm>
          <a:off x="9327095" y="1062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132937</xdr:rowOff>
    </xdr:from>
    <xdr:ext cx="599010" cy="259045"/>
    <xdr:sp macro="" textlink="">
      <xdr:nvSpPr>
        <xdr:cNvPr id="253" name="n_2aveValue【橋りょう・トンネル】&#10;一人当たり有形固定資産（償却資産）額"/>
        <xdr:cNvSpPr txBox="1"/>
      </xdr:nvSpPr>
      <xdr:spPr>
        <a:xfrm>
          <a:off x="8450795" y="10591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121542</xdr:rowOff>
    </xdr:from>
    <xdr:ext cx="599010" cy="259045"/>
    <xdr:sp macro="" textlink="">
      <xdr:nvSpPr>
        <xdr:cNvPr id="254" name="n_3aveValue【橋りょう・トンネル】&#10;一人当たり有形固定資産（償却資産）額"/>
        <xdr:cNvSpPr txBox="1"/>
      </xdr:nvSpPr>
      <xdr:spPr>
        <a:xfrm>
          <a:off x="7561795" y="105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131168</xdr:rowOff>
    </xdr:from>
    <xdr:ext cx="599010" cy="259045"/>
    <xdr:sp macro="" textlink="">
      <xdr:nvSpPr>
        <xdr:cNvPr id="255" name="n_4aveValue【橋りょう・トンネル】&#10;一人当たり有形固定資産（償却資産）額"/>
        <xdr:cNvSpPr txBox="1"/>
      </xdr:nvSpPr>
      <xdr:spPr>
        <a:xfrm>
          <a:off x="6672795" y="10589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134743</xdr:rowOff>
    </xdr:from>
    <xdr:ext cx="599010" cy="259045"/>
    <xdr:sp macro="" textlink="">
      <xdr:nvSpPr>
        <xdr:cNvPr id="256" name="n_1mainValue【橋りょう・トンネル】&#10;一人当たり有形固定資産（償却資産）額"/>
        <xdr:cNvSpPr txBox="1"/>
      </xdr:nvSpPr>
      <xdr:spPr>
        <a:xfrm>
          <a:off x="9327095" y="10250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136696</xdr:rowOff>
    </xdr:from>
    <xdr:ext cx="599010" cy="259045"/>
    <xdr:sp macro="" textlink="">
      <xdr:nvSpPr>
        <xdr:cNvPr id="257" name="n_2mainValue【橋りょう・トンネル】&#10;一人当たり有形固定資産（償却資産）額"/>
        <xdr:cNvSpPr txBox="1"/>
      </xdr:nvSpPr>
      <xdr:spPr>
        <a:xfrm>
          <a:off x="8450795" y="10252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143471</xdr:rowOff>
    </xdr:from>
    <xdr:ext cx="599010" cy="259045"/>
    <xdr:sp macro="" textlink="">
      <xdr:nvSpPr>
        <xdr:cNvPr id="258" name="n_3mainValue【橋りょう・トンネル】&#10;一人当たり有形固定資産（償却資産）額"/>
        <xdr:cNvSpPr txBox="1"/>
      </xdr:nvSpPr>
      <xdr:spPr>
        <a:xfrm>
          <a:off x="7561795" y="1025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142566</xdr:rowOff>
    </xdr:from>
    <xdr:ext cx="599010" cy="259045"/>
    <xdr:sp macro="" textlink="">
      <xdr:nvSpPr>
        <xdr:cNvPr id="259" name="n_4mainValue【橋りょう・トンネル】&#10;一人当たり有形固定資産（償却資産）額"/>
        <xdr:cNvSpPr txBox="1"/>
      </xdr:nvSpPr>
      <xdr:spPr>
        <a:xfrm>
          <a:off x="6672795" y="1025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1" name="直線コネクタ 27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2" name="テキスト ボックス 271"/>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3" name="直線コネクタ 27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4" name="テキスト ボックス 27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5" name="直線コネクタ 27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6" name="テキスト ボックス 27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7" name="直線コネクタ 27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8" name="テキスト ボックス 277"/>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0" name="テキスト ボックス 27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111252</xdr:rowOff>
    </xdr:from>
    <xdr:to>
      <xdr:col>24</xdr:col>
      <xdr:colOff>62865</xdr:colOff>
      <xdr:row>86</xdr:row>
      <xdr:rowOff>31242</xdr:rowOff>
    </xdr:to>
    <xdr:cxnSp macro="">
      <xdr:nvCxnSpPr>
        <xdr:cNvPr id="282" name="直線コネクタ 281"/>
        <xdr:cNvCxnSpPr/>
      </xdr:nvCxnSpPr>
      <xdr:spPr>
        <a:xfrm flipV="1">
          <a:off x="4634865" y="13312902"/>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35069</xdr:rowOff>
    </xdr:from>
    <xdr:ext cx="405111" cy="259045"/>
    <xdr:sp macro="" textlink="">
      <xdr:nvSpPr>
        <xdr:cNvPr id="283" name="【公営住宅】&#10;有形固定資産減価償却率最小値テキスト"/>
        <xdr:cNvSpPr txBox="1"/>
      </xdr:nvSpPr>
      <xdr:spPr>
        <a:xfrm>
          <a:off x="4673600" y="1477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31242</xdr:rowOff>
    </xdr:from>
    <xdr:to>
      <xdr:col>24</xdr:col>
      <xdr:colOff>152400</xdr:colOff>
      <xdr:row>86</xdr:row>
      <xdr:rowOff>31242</xdr:rowOff>
    </xdr:to>
    <xdr:cxnSp macro="">
      <xdr:nvCxnSpPr>
        <xdr:cNvPr id="284" name="直線コネクタ 283"/>
        <xdr:cNvCxnSpPr/>
      </xdr:nvCxnSpPr>
      <xdr:spPr>
        <a:xfrm>
          <a:off x="4546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57929</xdr:rowOff>
    </xdr:from>
    <xdr:ext cx="405111" cy="259045"/>
    <xdr:sp macro="" textlink="">
      <xdr:nvSpPr>
        <xdr:cNvPr id="285" name="【公営住宅】&#10;有形固定資産減価償却率最大値テキスト"/>
        <xdr:cNvSpPr txBox="1"/>
      </xdr:nvSpPr>
      <xdr:spPr>
        <a:xfrm>
          <a:off x="4673600" y="13088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111252</xdr:rowOff>
    </xdr:from>
    <xdr:to>
      <xdr:col>24</xdr:col>
      <xdr:colOff>152400</xdr:colOff>
      <xdr:row>77</xdr:row>
      <xdr:rowOff>111252</xdr:rowOff>
    </xdr:to>
    <xdr:cxnSp macro="">
      <xdr:nvCxnSpPr>
        <xdr:cNvPr id="286" name="直線コネクタ 285"/>
        <xdr:cNvCxnSpPr/>
      </xdr:nvCxnSpPr>
      <xdr:spPr>
        <a:xfrm>
          <a:off x="4546600" y="13312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137177</xdr:rowOff>
    </xdr:from>
    <xdr:ext cx="405111" cy="259045"/>
    <xdr:sp macro="" textlink="">
      <xdr:nvSpPr>
        <xdr:cNvPr id="287" name="【公営住宅】&#10;有形固定資産減価償却率平均値テキスト"/>
        <xdr:cNvSpPr txBox="1"/>
      </xdr:nvSpPr>
      <xdr:spPr>
        <a:xfrm>
          <a:off x="4673600" y="1402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158750</xdr:rowOff>
    </xdr:from>
    <xdr:to>
      <xdr:col>24</xdr:col>
      <xdr:colOff>114300</xdr:colOff>
      <xdr:row>82</xdr:row>
      <xdr:rowOff>88900</xdr:rowOff>
    </xdr:to>
    <xdr:sp macro="" textlink="">
      <xdr:nvSpPr>
        <xdr:cNvPr id="288" name="フローチャート: 判断 287"/>
        <xdr:cNvSpPr/>
      </xdr:nvSpPr>
      <xdr:spPr>
        <a:xfrm>
          <a:off x="4584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126746</xdr:rowOff>
    </xdr:from>
    <xdr:to>
      <xdr:col>20</xdr:col>
      <xdr:colOff>38100</xdr:colOff>
      <xdr:row>82</xdr:row>
      <xdr:rowOff>56896</xdr:rowOff>
    </xdr:to>
    <xdr:sp macro="" textlink="">
      <xdr:nvSpPr>
        <xdr:cNvPr id="289" name="フローチャート: 判断 288"/>
        <xdr:cNvSpPr/>
      </xdr:nvSpPr>
      <xdr:spPr>
        <a:xfrm>
          <a:off x="3746500" y="1401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85598</xdr:rowOff>
    </xdr:from>
    <xdr:to>
      <xdr:col>15</xdr:col>
      <xdr:colOff>101600</xdr:colOff>
      <xdr:row>82</xdr:row>
      <xdr:rowOff>15748</xdr:rowOff>
    </xdr:to>
    <xdr:sp macro="" textlink="">
      <xdr:nvSpPr>
        <xdr:cNvPr id="290" name="フローチャート: 判断 289"/>
        <xdr:cNvSpPr/>
      </xdr:nvSpPr>
      <xdr:spPr>
        <a:xfrm>
          <a:off x="2857500" y="1397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97028</xdr:rowOff>
    </xdr:from>
    <xdr:to>
      <xdr:col>10</xdr:col>
      <xdr:colOff>165100</xdr:colOff>
      <xdr:row>82</xdr:row>
      <xdr:rowOff>27178</xdr:rowOff>
    </xdr:to>
    <xdr:sp macro="" textlink="">
      <xdr:nvSpPr>
        <xdr:cNvPr id="291" name="フローチャート: 判断 290"/>
        <xdr:cNvSpPr/>
      </xdr:nvSpPr>
      <xdr:spPr>
        <a:xfrm>
          <a:off x="1968500" y="1398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90170</xdr:rowOff>
    </xdr:from>
    <xdr:to>
      <xdr:col>6</xdr:col>
      <xdr:colOff>38100</xdr:colOff>
      <xdr:row>82</xdr:row>
      <xdr:rowOff>20320</xdr:rowOff>
    </xdr:to>
    <xdr:sp macro="" textlink="">
      <xdr:nvSpPr>
        <xdr:cNvPr id="292" name="フローチャート: 判断 291"/>
        <xdr:cNvSpPr/>
      </xdr:nvSpPr>
      <xdr:spPr>
        <a:xfrm>
          <a:off x="1079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49022</xdr:rowOff>
    </xdr:from>
    <xdr:to>
      <xdr:col>24</xdr:col>
      <xdr:colOff>114300</xdr:colOff>
      <xdr:row>81</xdr:row>
      <xdr:rowOff>150622</xdr:rowOff>
    </xdr:to>
    <xdr:sp macro="" textlink="">
      <xdr:nvSpPr>
        <xdr:cNvPr id="298" name="楕円 297"/>
        <xdr:cNvSpPr/>
      </xdr:nvSpPr>
      <xdr:spPr>
        <a:xfrm>
          <a:off x="4584700" y="1393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71899</xdr:rowOff>
    </xdr:from>
    <xdr:ext cx="405111" cy="259045"/>
    <xdr:sp macro="" textlink="">
      <xdr:nvSpPr>
        <xdr:cNvPr id="299" name="【公営住宅】&#10;有形固定資産減価償却率該当値テキスト"/>
        <xdr:cNvSpPr txBox="1"/>
      </xdr:nvSpPr>
      <xdr:spPr>
        <a:xfrm>
          <a:off x="4673600" y="13787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44450</xdr:rowOff>
    </xdr:from>
    <xdr:to>
      <xdr:col>20</xdr:col>
      <xdr:colOff>38100</xdr:colOff>
      <xdr:row>81</xdr:row>
      <xdr:rowOff>146050</xdr:rowOff>
    </xdr:to>
    <xdr:sp macro="" textlink="">
      <xdr:nvSpPr>
        <xdr:cNvPr id="300" name="楕円 299"/>
        <xdr:cNvSpPr/>
      </xdr:nvSpPr>
      <xdr:spPr>
        <a:xfrm>
          <a:off x="3746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95250</xdr:rowOff>
    </xdr:from>
    <xdr:to>
      <xdr:col>24</xdr:col>
      <xdr:colOff>63500</xdr:colOff>
      <xdr:row>81</xdr:row>
      <xdr:rowOff>99822</xdr:rowOff>
    </xdr:to>
    <xdr:cxnSp macro="">
      <xdr:nvCxnSpPr>
        <xdr:cNvPr id="301" name="直線コネクタ 300"/>
        <xdr:cNvCxnSpPr/>
      </xdr:nvCxnSpPr>
      <xdr:spPr>
        <a:xfrm>
          <a:off x="3797300" y="139827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7874</xdr:rowOff>
    </xdr:from>
    <xdr:to>
      <xdr:col>15</xdr:col>
      <xdr:colOff>101600</xdr:colOff>
      <xdr:row>81</xdr:row>
      <xdr:rowOff>109474</xdr:rowOff>
    </xdr:to>
    <xdr:sp macro="" textlink="">
      <xdr:nvSpPr>
        <xdr:cNvPr id="302" name="楕円 301"/>
        <xdr:cNvSpPr/>
      </xdr:nvSpPr>
      <xdr:spPr>
        <a:xfrm>
          <a:off x="2857500" y="1389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58674</xdr:rowOff>
    </xdr:from>
    <xdr:to>
      <xdr:col>19</xdr:col>
      <xdr:colOff>177800</xdr:colOff>
      <xdr:row>81</xdr:row>
      <xdr:rowOff>95250</xdr:rowOff>
    </xdr:to>
    <xdr:cxnSp macro="">
      <xdr:nvCxnSpPr>
        <xdr:cNvPr id="303" name="直線コネクタ 302"/>
        <xdr:cNvCxnSpPr/>
      </xdr:nvCxnSpPr>
      <xdr:spPr>
        <a:xfrm>
          <a:off x="2908300" y="139461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156463</xdr:rowOff>
    </xdr:from>
    <xdr:to>
      <xdr:col>10</xdr:col>
      <xdr:colOff>165100</xdr:colOff>
      <xdr:row>81</xdr:row>
      <xdr:rowOff>86613</xdr:rowOff>
    </xdr:to>
    <xdr:sp macro="" textlink="">
      <xdr:nvSpPr>
        <xdr:cNvPr id="304" name="楕円 303"/>
        <xdr:cNvSpPr/>
      </xdr:nvSpPr>
      <xdr:spPr>
        <a:xfrm>
          <a:off x="1968500" y="1387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35813</xdr:rowOff>
    </xdr:from>
    <xdr:to>
      <xdr:col>15</xdr:col>
      <xdr:colOff>50800</xdr:colOff>
      <xdr:row>81</xdr:row>
      <xdr:rowOff>58674</xdr:rowOff>
    </xdr:to>
    <xdr:cxnSp macro="">
      <xdr:nvCxnSpPr>
        <xdr:cNvPr id="305" name="直線コネクタ 304"/>
        <xdr:cNvCxnSpPr/>
      </xdr:nvCxnSpPr>
      <xdr:spPr>
        <a:xfrm>
          <a:off x="2019300" y="13923263"/>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119887</xdr:rowOff>
    </xdr:from>
    <xdr:to>
      <xdr:col>6</xdr:col>
      <xdr:colOff>38100</xdr:colOff>
      <xdr:row>81</xdr:row>
      <xdr:rowOff>50037</xdr:rowOff>
    </xdr:to>
    <xdr:sp macro="" textlink="">
      <xdr:nvSpPr>
        <xdr:cNvPr id="306" name="楕円 305"/>
        <xdr:cNvSpPr/>
      </xdr:nvSpPr>
      <xdr:spPr>
        <a:xfrm>
          <a:off x="1079500" y="1383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170687</xdr:rowOff>
    </xdr:from>
    <xdr:to>
      <xdr:col>10</xdr:col>
      <xdr:colOff>114300</xdr:colOff>
      <xdr:row>81</xdr:row>
      <xdr:rowOff>35813</xdr:rowOff>
    </xdr:to>
    <xdr:cxnSp macro="">
      <xdr:nvCxnSpPr>
        <xdr:cNvPr id="307" name="直線コネクタ 306"/>
        <xdr:cNvCxnSpPr/>
      </xdr:nvCxnSpPr>
      <xdr:spPr>
        <a:xfrm>
          <a:off x="1130300" y="1388668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48023</xdr:rowOff>
    </xdr:from>
    <xdr:ext cx="405111" cy="259045"/>
    <xdr:sp macro="" textlink="">
      <xdr:nvSpPr>
        <xdr:cNvPr id="308" name="n_1aveValue【公営住宅】&#10;有形固定資産減価償却率"/>
        <xdr:cNvSpPr txBox="1"/>
      </xdr:nvSpPr>
      <xdr:spPr>
        <a:xfrm>
          <a:off x="3582044" y="1410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6875</xdr:rowOff>
    </xdr:from>
    <xdr:ext cx="405111" cy="259045"/>
    <xdr:sp macro="" textlink="">
      <xdr:nvSpPr>
        <xdr:cNvPr id="309" name="n_2aveValue【公営住宅】&#10;有形固定資産減価償却率"/>
        <xdr:cNvSpPr txBox="1"/>
      </xdr:nvSpPr>
      <xdr:spPr>
        <a:xfrm>
          <a:off x="2705744" y="14065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18305</xdr:rowOff>
    </xdr:from>
    <xdr:ext cx="405111" cy="259045"/>
    <xdr:sp macro="" textlink="">
      <xdr:nvSpPr>
        <xdr:cNvPr id="310" name="n_3aveValue【公営住宅】&#10;有形固定資産減価償却率"/>
        <xdr:cNvSpPr txBox="1"/>
      </xdr:nvSpPr>
      <xdr:spPr>
        <a:xfrm>
          <a:off x="1816744" y="14077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11447</xdr:rowOff>
    </xdr:from>
    <xdr:ext cx="405111" cy="259045"/>
    <xdr:sp macro="" textlink="">
      <xdr:nvSpPr>
        <xdr:cNvPr id="311" name="n_4aveValue【公営住宅】&#10;有形固定資産減価償却率"/>
        <xdr:cNvSpPr txBox="1"/>
      </xdr:nvSpPr>
      <xdr:spPr>
        <a:xfrm>
          <a:off x="927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162577</xdr:rowOff>
    </xdr:from>
    <xdr:ext cx="405111" cy="259045"/>
    <xdr:sp macro="" textlink="">
      <xdr:nvSpPr>
        <xdr:cNvPr id="312" name="n_1mainValue【公営住宅】&#10;有形固定資産減価償却率"/>
        <xdr:cNvSpPr txBox="1"/>
      </xdr:nvSpPr>
      <xdr:spPr>
        <a:xfrm>
          <a:off x="35820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126001</xdr:rowOff>
    </xdr:from>
    <xdr:ext cx="405111" cy="259045"/>
    <xdr:sp macro="" textlink="">
      <xdr:nvSpPr>
        <xdr:cNvPr id="313" name="n_2mainValue【公営住宅】&#10;有形固定資産減価償却率"/>
        <xdr:cNvSpPr txBox="1"/>
      </xdr:nvSpPr>
      <xdr:spPr>
        <a:xfrm>
          <a:off x="2705744" y="1367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103140</xdr:rowOff>
    </xdr:from>
    <xdr:ext cx="405111" cy="259045"/>
    <xdr:sp macro="" textlink="">
      <xdr:nvSpPr>
        <xdr:cNvPr id="314" name="n_3mainValue【公営住宅】&#10;有形固定資産減価償却率"/>
        <xdr:cNvSpPr txBox="1"/>
      </xdr:nvSpPr>
      <xdr:spPr>
        <a:xfrm>
          <a:off x="1816744" y="1364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66564</xdr:rowOff>
    </xdr:from>
    <xdr:ext cx="405111" cy="259045"/>
    <xdr:sp macro="" textlink="">
      <xdr:nvSpPr>
        <xdr:cNvPr id="315" name="n_4mainValue【公営住宅】&#10;有形固定資産減価償却率"/>
        <xdr:cNvSpPr txBox="1"/>
      </xdr:nvSpPr>
      <xdr:spPr>
        <a:xfrm>
          <a:off x="927744" y="13611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6" name="直線コネクタ 32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7" name="テキスト ボックス 32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8" name="直線コネクタ 32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9" name="テキスト ボックス 32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2" name="直線コネクタ 33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3" name="テキスト ボックス 33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4" name="直線コネクタ 33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5" name="テキスト ボックス 33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128015</xdr:rowOff>
    </xdr:from>
    <xdr:to>
      <xdr:col>54</xdr:col>
      <xdr:colOff>189865</xdr:colOff>
      <xdr:row>86</xdr:row>
      <xdr:rowOff>99061</xdr:rowOff>
    </xdr:to>
    <xdr:cxnSp macro="">
      <xdr:nvCxnSpPr>
        <xdr:cNvPr id="339" name="直線コネクタ 338"/>
        <xdr:cNvCxnSpPr/>
      </xdr:nvCxnSpPr>
      <xdr:spPr>
        <a:xfrm flipV="1">
          <a:off x="10476865" y="13329665"/>
          <a:ext cx="0" cy="151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40" name="【公営住宅】&#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41" name="直線コネクタ 340"/>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74692</xdr:rowOff>
    </xdr:from>
    <xdr:ext cx="469744" cy="259045"/>
    <xdr:sp macro="" textlink="">
      <xdr:nvSpPr>
        <xdr:cNvPr id="342" name="【公営住宅】&#10;一人当たり面積最大値テキスト"/>
        <xdr:cNvSpPr txBox="1"/>
      </xdr:nvSpPr>
      <xdr:spPr>
        <a:xfrm>
          <a:off x="10515600" y="13104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128015</xdr:rowOff>
    </xdr:from>
    <xdr:to>
      <xdr:col>55</xdr:col>
      <xdr:colOff>88900</xdr:colOff>
      <xdr:row>77</xdr:row>
      <xdr:rowOff>128015</xdr:rowOff>
    </xdr:to>
    <xdr:cxnSp macro="">
      <xdr:nvCxnSpPr>
        <xdr:cNvPr id="343" name="直線コネクタ 342"/>
        <xdr:cNvCxnSpPr/>
      </xdr:nvCxnSpPr>
      <xdr:spPr>
        <a:xfrm>
          <a:off x="10388600" y="13329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9923</xdr:rowOff>
    </xdr:from>
    <xdr:ext cx="469744" cy="259045"/>
    <xdr:sp macro="" textlink="">
      <xdr:nvSpPr>
        <xdr:cNvPr id="344" name="【公営住宅】&#10;一人当たり面積平均値テキスト"/>
        <xdr:cNvSpPr txBox="1"/>
      </xdr:nvSpPr>
      <xdr:spPr>
        <a:xfrm>
          <a:off x="10515600" y="14411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31496</xdr:rowOff>
    </xdr:from>
    <xdr:to>
      <xdr:col>55</xdr:col>
      <xdr:colOff>50800</xdr:colOff>
      <xdr:row>84</xdr:row>
      <xdr:rowOff>133096</xdr:rowOff>
    </xdr:to>
    <xdr:sp macro="" textlink="">
      <xdr:nvSpPr>
        <xdr:cNvPr id="345" name="フローチャート: 判断 344"/>
        <xdr:cNvSpPr/>
      </xdr:nvSpPr>
      <xdr:spPr>
        <a:xfrm>
          <a:off x="10426700" y="1443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43687</xdr:rowOff>
    </xdr:from>
    <xdr:to>
      <xdr:col>50</xdr:col>
      <xdr:colOff>165100</xdr:colOff>
      <xdr:row>84</xdr:row>
      <xdr:rowOff>145287</xdr:rowOff>
    </xdr:to>
    <xdr:sp macro="" textlink="">
      <xdr:nvSpPr>
        <xdr:cNvPr id="346" name="フローチャート: 判断 345"/>
        <xdr:cNvSpPr/>
      </xdr:nvSpPr>
      <xdr:spPr>
        <a:xfrm>
          <a:off x="9588500" y="1444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7113</xdr:rowOff>
    </xdr:from>
    <xdr:to>
      <xdr:col>46</xdr:col>
      <xdr:colOff>38100</xdr:colOff>
      <xdr:row>84</xdr:row>
      <xdr:rowOff>108713</xdr:rowOff>
    </xdr:to>
    <xdr:sp macro="" textlink="">
      <xdr:nvSpPr>
        <xdr:cNvPr id="347" name="フローチャート: 判断 346"/>
        <xdr:cNvSpPr/>
      </xdr:nvSpPr>
      <xdr:spPr>
        <a:xfrm>
          <a:off x="8699500" y="1440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1015</xdr:rowOff>
    </xdr:from>
    <xdr:to>
      <xdr:col>41</xdr:col>
      <xdr:colOff>101600</xdr:colOff>
      <xdr:row>84</xdr:row>
      <xdr:rowOff>102615</xdr:rowOff>
    </xdr:to>
    <xdr:sp macro="" textlink="">
      <xdr:nvSpPr>
        <xdr:cNvPr id="348" name="フローチャート: 判断 347"/>
        <xdr:cNvSpPr/>
      </xdr:nvSpPr>
      <xdr:spPr>
        <a:xfrm>
          <a:off x="7810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159513</xdr:rowOff>
    </xdr:from>
    <xdr:to>
      <xdr:col>36</xdr:col>
      <xdr:colOff>165100</xdr:colOff>
      <xdr:row>84</xdr:row>
      <xdr:rowOff>89663</xdr:rowOff>
    </xdr:to>
    <xdr:sp macro="" textlink="">
      <xdr:nvSpPr>
        <xdr:cNvPr id="349" name="フローチャート: 判断 348"/>
        <xdr:cNvSpPr/>
      </xdr:nvSpPr>
      <xdr:spPr>
        <a:xfrm>
          <a:off x="6921500" y="14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141224</xdr:rowOff>
    </xdr:from>
    <xdr:to>
      <xdr:col>55</xdr:col>
      <xdr:colOff>50800</xdr:colOff>
      <xdr:row>83</xdr:row>
      <xdr:rowOff>71374</xdr:rowOff>
    </xdr:to>
    <xdr:sp macro="" textlink="">
      <xdr:nvSpPr>
        <xdr:cNvPr id="355" name="楕円 354"/>
        <xdr:cNvSpPr/>
      </xdr:nvSpPr>
      <xdr:spPr>
        <a:xfrm>
          <a:off x="10426700" y="1420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164101</xdr:rowOff>
    </xdr:from>
    <xdr:ext cx="469744" cy="259045"/>
    <xdr:sp macro="" textlink="">
      <xdr:nvSpPr>
        <xdr:cNvPr id="356" name="【公営住宅】&#10;一人当たり面積該当値テキスト"/>
        <xdr:cNvSpPr txBox="1"/>
      </xdr:nvSpPr>
      <xdr:spPr>
        <a:xfrm>
          <a:off x="10515600" y="1405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137413</xdr:rowOff>
    </xdr:from>
    <xdr:to>
      <xdr:col>50</xdr:col>
      <xdr:colOff>165100</xdr:colOff>
      <xdr:row>83</xdr:row>
      <xdr:rowOff>67563</xdr:rowOff>
    </xdr:to>
    <xdr:sp macro="" textlink="">
      <xdr:nvSpPr>
        <xdr:cNvPr id="357" name="楕円 356"/>
        <xdr:cNvSpPr/>
      </xdr:nvSpPr>
      <xdr:spPr>
        <a:xfrm>
          <a:off x="9588500" y="1419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16763</xdr:rowOff>
    </xdr:from>
    <xdr:to>
      <xdr:col>55</xdr:col>
      <xdr:colOff>0</xdr:colOff>
      <xdr:row>83</xdr:row>
      <xdr:rowOff>20574</xdr:rowOff>
    </xdr:to>
    <xdr:cxnSp macro="">
      <xdr:nvCxnSpPr>
        <xdr:cNvPr id="358" name="直線コネクタ 357"/>
        <xdr:cNvCxnSpPr/>
      </xdr:nvCxnSpPr>
      <xdr:spPr>
        <a:xfrm>
          <a:off x="9639300" y="14247113"/>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123698</xdr:rowOff>
    </xdr:from>
    <xdr:to>
      <xdr:col>46</xdr:col>
      <xdr:colOff>38100</xdr:colOff>
      <xdr:row>83</xdr:row>
      <xdr:rowOff>53848</xdr:rowOff>
    </xdr:to>
    <xdr:sp macro="" textlink="">
      <xdr:nvSpPr>
        <xdr:cNvPr id="359" name="楕円 358"/>
        <xdr:cNvSpPr/>
      </xdr:nvSpPr>
      <xdr:spPr>
        <a:xfrm>
          <a:off x="8699500" y="1418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3048</xdr:rowOff>
    </xdr:from>
    <xdr:to>
      <xdr:col>50</xdr:col>
      <xdr:colOff>114300</xdr:colOff>
      <xdr:row>83</xdr:row>
      <xdr:rowOff>16763</xdr:rowOff>
    </xdr:to>
    <xdr:cxnSp macro="">
      <xdr:nvCxnSpPr>
        <xdr:cNvPr id="360" name="直線コネクタ 359"/>
        <xdr:cNvCxnSpPr/>
      </xdr:nvCxnSpPr>
      <xdr:spPr>
        <a:xfrm>
          <a:off x="8750300" y="14233398"/>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124461</xdr:rowOff>
    </xdr:from>
    <xdr:to>
      <xdr:col>41</xdr:col>
      <xdr:colOff>101600</xdr:colOff>
      <xdr:row>83</xdr:row>
      <xdr:rowOff>54611</xdr:rowOff>
    </xdr:to>
    <xdr:sp macro="" textlink="">
      <xdr:nvSpPr>
        <xdr:cNvPr id="361" name="楕円 360"/>
        <xdr:cNvSpPr/>
      </xdr:nvSpPr>
      <xdr:spPr>
        <a:xfrm>
          <a:off x="7810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3048</xdr:rowOff>
    </xdr:from>
    <xdr:to>
      <xdr:col>45</xdr:col>
      <xdr:colOff>177800</xdr:colOff>
      <xdr:row>83</xdr:row>
      <xdr:rowOff>3811</xdr:rowOff>
    </xdr:to>
    <xdr:cxnSp macro="">
      <xdr:nvCxnSpPr>
        <xdr:cNvPr id="362" name="直線コネクタ 361"/>
        <xdr:cNvCxnSpPr/>
      </xdr:nvCxnSpPr>
      <xdr:spPr>
        <a:xfrm flipV="1">
          <a:off x="7861300" y="14233398"/>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116078</xdr:rowOff>
    </xdr:from>
    <xdr:to>
      <xdr:col>36</xdr:col>
      <xdr:colOff>165100</xdr:colOff>
      <xdr:row>83</xdr:row>
      <xdr:rowOff>46228</xdr:rowOff>
    </xdr:to>
    <xdr:sp macro="" textlink="">
      <xdr:nvSpPr>
        <xdr:cNvPr id="363" name="楕円 362"/>
        <xdr:cNvSpPr/>
      </xdr:nvSpPr>
      <xdr:spPr>
        <a:xfrm>
          <a:off x="6921500" y="1417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166878</xdr:rowOff>
    </xdr:from>
    <xdr:to>
      <xdr:col>41</xdr:col>
      <xdr:colOff>50800</xdr:colOff>
      <xdr:row>83</xdr:row>
      <xdr:rowOff>3811</xdr:rowOff>
    </xdr:to>
    <xdr:cxnSp macro="">
      <xdr:nvCxnSpPr>
        <xdr:cNvPr id="364" name="直線コネクタ 363"/>
        <xdr:cNvCxnSpPr/>
      </xdr:nvCxnSpPr>
      <xdr:spPr>
        <a:xfrm>
          <a:off x="6972300" y="14225778"/>
          <a:ext cx="889000"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136414</xdr:rowOff>
    </xdr:from>
    <xdr:ext cx="469744" cy="259045"/>
    <xdr:sp macro="" textlink="">
      <xdr:nvSpPr>
        <xdr:cNvPr id="365" name="n_1aveValue【公営住宅】&#10;一人当たり面積"/>
        <xdr:cNvSpPr txBox="1"/>
      </xdr:nvSpPr>
      <xdr:spPr>
        <a:xfrm>
          <a:off x="9391727" y="1453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99840</xdr:rowOff>
    </xdr:from>
    <xdr:ext cx="469744" cy="259045"/>
    <xdr:sp macro="" textlink="">
      <xdr:nvSpPr>
        <xdr:cNvPr id="366" name="n_2aveValue【公営住宅】&#10;一人当たり面積"/>
        <xdr:cNvSpPr txBox="1"/>
      </xdr:nvSpPr>
      <xdr:spPr>
        <a:xfrm>
          <a:off x="8515427" y="1450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93742</xdr:rowOff>
    </xdr:from>
    <xdr:ext cx="469744" cy="259045"/>
    <xdr:sp macro="" textlink="">
      <xdr:nvSpPr>
        <xdr:cNvPr id="367" name="n_3aveValue【公営住宅】&#10;一人当たり面積"/>
        <xdr:cNvSpPr txBox="1"/>
      </xdr:nvSpPr>
      <xdr:spPr>
        <a:xfrm>
          <a:off x="7626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80790</xdr:rowOff>
    </xdr:from>
    <xdr:ext cx="469744" cy="259045"/>
    <xdr:sp macro="" textlink="">
      <xdr:nvSpPr>
        <xdr:cNvPr id="368" name="n_4aveValue【公営住宅】&#10;一人当たり面積"/>
        <xdr:cNvSpPr txBox="1"/>
      </xdr:nvSpPr>
      <xdr:spPr>
        <a:xfrm>
          <a:off x="6737427" y="1448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84090</xdr:rowOff>
    </xdr:from>
    <xdr:ext cx="469744" cy="259045"/>
    <xdr:sp macro="" textlink="">
      <xdr:nvSpPr>
        <xdr:cNvPr id="369" name="n_1mainValue【公営住宅】&#10;一人当たり面積"/>
        <xdr:cNvSpPr txBox="1"/>
      </xdr:nvSpPr>
      <xdr:spPr>
        <a:xfrm>
          <a:off x="9391727" y="1397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70375</xdr:rowOff>
    </xdr:from>
    <xdr:ext cx="469744" cy="259045"/>
    <xdr:sp macro="" textlink="">
      <xdr:nvSpPr>
        <xdr:cNvPr id="370" name="n_2mainValue【公営住宅】&#10;一人当たり面積"/>
        <xdr:cNvSpPr txBox="1"/>
      </xdr:nvSpPr>
      <xdr:spPr>
        <a:xfrm>
          <a:off x="8515427" y="1395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71138</xdr:rowOff>
    </xdr:from>
    <xdr:ext cx="469744" cy="259045"/>
    <xdr:sp macro="" textlink="">
      <xdr:nvSpPr>
        <xdr:cNvPr id="371" name="n_3mainValue【公営住宅】&#10;一人当たり面積"/>
        <xdr:cNvSpPr txBox="1"/>
      </xdr:nvSpPr>
      <xdr:spPr>
        <a:xfrm>
          <a:off x="7626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62755</xdr:rowOff>
    </xdr:from>
    <xdr:ext cx="469744" cy="259045"/>
    <xdr:sp macro="" textlink="">
      <xdr:nvSpPr>
        <xdr:cNvPr id="372" name="n_4mainValue【公営住宅】&#10;一人当たり面積"/>
        <xdr:cNvSpPr txBox="1"/>
      </xdr:nvSpPr>
      <xdr:spPr>
        <a:xfrm>
          <a:off x="6737427" y="1395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1" name="正方形/長方形 38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2" name="正方形/長方形 38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3" name="正方形/長方形 38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4" name="正方形/長方形 38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5" name="正方形/長方形 38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6" name="正方形/長方形 38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7" name="正方形/長方形 38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8" name="正方形/長方形 38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97" name="正方形/長方形 39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8" name="正方形/長方形 39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9" name="正方形/長方形 39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0" name="正方形/長方形 39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1" name="正方形/長方形 40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2" name="正方形/長方形 40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3" name="正方形/長方形 40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4" name="正方形/長方形 40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5" name="正方形/長方形 4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6" name="正方形/長方形 4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7" name="正方形/長方形 4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8" name="正方形/長方形 4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9" name="正方形/長方形 4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0" name="正方形/長方形 4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1" name="正方形/長方形 4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2" name="正方形/長方形 4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3" name="テキスト ボックス 4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4" name="直線コネクタ 4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5" name="テキスト ボックス 41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6" name="直線コネクタ 41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7" name="テキスト ボックス 41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8" name="直線コネクタ 41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9" name="テキスト ボックス 41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0" name="直線コネクタ 41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1" name="テキスト ボックス 42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2" name="直線コネクタ 42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3" name="テキスト ボックス 42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4" name="直線コネクタ 42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5" name="テキスト ボックス 42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6" name="直線コネクタ 4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7" name="テキスト ボックス 42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26670</xdr:rowOff>
    </xdr:from>
    <xdr:to>
      <xdr:col>85</xdr:col>
      <xdr:colOff>126364</xdr:colOff>
      <xdr:row>64</xdr:row>
      <xdr:rowOff>99060</xdr:rowOff>
    </xdr:to>
    <xdr:cxnSp macro="">
      <xdr:nvCxnSpPr>
        <xdr:cNvPr id="429" name="直線コネクタ 428"/>
        <xdr:cNvCxnSpPr/>
      </xdr:nvCxnSpPr>
      <xdr:spPr>
        <a:xfrm flipV="1">
          <a:off x="16318864" y="9456420"/>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102887</xdr:rowOff>
    </xdr:from>
    <xdr:ext cx="405111" cy="259045"/>
    <xdr:sp macro="" textlink="">
      <xdr:nvSpPr>
        <xdr:cNvPr id="430" name="【学校施設】&#10;有形固定資産減価償却率最小値テキスト"/>
        <xdr:cNvSpPr txBox="1"/>
      </xdr:nvSpPr>
      <xdr:spPr>
        <a:xfrm>
          <a:off x="16357600" y="1107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99060</xdr:rowOff>
    </xdr:from>
    <xdr:to>
      <xdr:col>86</xdr:col>
      <xdr:colOff>25400</xdr:colOff>
      <xdr:row>64</xdr:row>
      <xdr:rowOff>99060</xdr:rowOff>
    </xdr:to>
    <xdr:cxnSp macro="">
      <xdr:nvCxnSpPr>
        <xdr:cNvPr id="431" name="直線コネクタ 430"/>
        <xdr:cNvCxnSpPr/>
      </xdr:nvCxnSpPr>
      <xdr:spPr>
        <a:xfrm>
          <a:off x="16230600" y="1107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144797</xdr:rowOff>
    </xdr:from>
    <xdr:ext cx="405111" cy="259045"/>
    <xdr:sp macro="" textlink="">
      <xdr:nvSpPr>
        <xdr:cNvPr id="432" name="【学校施設】&#10;有形固定資産減価償却率最大値テキスト"/>
        <xdr:cNvSpPr txBox="1"/>
      </xdr:nvSpPr>
      <xdr:spPr>
        <a:xfrm>
          <a:off x="16357600" y="923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26670</xdr:rowOff>
    </xdr:from>
    <xdr:to>
      <xdr:col>86</xdr:col>
      <xdr:colOff>25400</xdr:colOff>
      <xdr:row>55</xdr:row>
      <xdr:rowOff>26670</xdr:rowOff>
    </xdr:to>
    <xdr:cxnSp macro="">
      <xdr:nvCxnSpPr>
        <xdr:cNvPr id="433" name="直線コネクタ 432"/>
        <xdr:cNvCxnSpPr/>
      </xdr:nvCxnSpPr>
      <xdr:spPr>
        <a:xfrm>
          <a:off x="16230600" y="945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59707</xdr:rowOff>
    </xdr:from>
    <xdr:ext cx="405111" cy="259045"/>
    <xdr:sp macro="" textlink="">
      <xdr:nvSpPr>
        <xdr:cNvPr id="434" name="【学校施設】&#10;有形固定資産減価償却率平均値テキスト"/>
        <xdr:cNvSpPr txBox="1"/>
      </xdr:nvSpPr>
      <xdr:spPr>
        <a:xfrm>
          <a:off x="16357600" y="10003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36830</xdr:rowOff>
    </xdr:from>
    <xdr:to>
      <xdr:col>85</xdr:col>
      <xdr:colOff>177800</xdr:colOff>
      <xdr:row>59</xdr:row>
      <xdr:rowOff>138430</xdr:rowOff>
    </xdr:to>
    <xdr:sp macro="" textlink="">
      <xdr:nvSpPr>
        <xdr:cNvPr id="435" name="フローチャート: 判断 434"/>
        <xdr:cNvSpPr/>
      </xdr:nvSpPr>
      <xdr:spPr>
        <a:xfrm>
          <a:off x="162687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170180</xdr:rowOff>
    </xdr:from>
    <xdr:to>
      <xdr:col>81</xdr:col>
      <xdr:colOff>101600</xdr:colOff>
      <xdr:row>59</xdr:row>
      <xdr:rowOff>100330</xdr:rowOff>
    </xdr:to>
    <xdr:sp macro="" textlink="">
      <xdr:nvSpPr>
        <xdr:cNvPr id="436" name="フローチャート: 判断 435"/>
        <xdr:cNvSpPr/>
      </xdr:nvSpPr>
      <xdr:spPr>
        <a:xfrm>
          <a:off x="154305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90170</xdr:rowOff>
    </xdr:from>
    <xdr:to>
      <xdr:col>76</xdr:col>
      <xdr:colOff>165100</xdr:colOff>
      <xdr:row>59</xdr:row>
      <xdr:rowOff>20320</xdr:rowOff>
    </xdr:to>
    <xdr:sp macro="" textlink="">
      <xdr:nvSpPr>
        <xdr:cNvPr id="437" name="フローチャート: 判断 436"/>
        <xdr:cNvSpPr/>
      </xdr:nvSpPr>
      <xdr:spPr>
        <a:xfrm>
          <a:off x="14541500" y="100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82550</xdr:rowOff>
    </xdr:from>
    <xdr:to>
      <xdr:col>72</xdr:col>
      <xdr:colOff>38100</xdr:colOff>
      <xdr:row>59</xdr:row>
      <xdr:rowOff>12700</xdr:rowOff>
    </xdr:to>
    <xdr:sp macro="" textlink="">
      <xdr:nvSpPr>
        <xdr:cNvPr id="438" name="フローチャート: 判断 437"/>
        <xdr:cNvSpPr/>
      </xdr:nvSpPr>
      <xdr:spPr>
        <a:xfrm>
          <a:off x="13652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40640</xdr:rowOff>
    </xdr:from>
    <xdr:to>
      <xdr:col>67</xdr:col>
      <xdr:colOff>101600</xdr:colOff>
      <xdr:row>58</xdr:row>
      <xdr:rowOff>142240</xdr:rowOff>
    </xdr:to>
    <xdr:sp macro="" textlink="">
      <xdr:nvSpPr>
        <xdr:cNvPr id="439" name="フローチャート: 判断 438"/>
        <xdr:cNvSpPr/>
      </xdr:nvSpPr>
      <xdr:spPr>
        <a:xfrm>
          <a:off x="12763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0" name="テキスト ボックス 4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1" name="テキスト ボックス 4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2" name="テキスト ボックス 4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3" name="テキスト ボックス 4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4" name="テキスト ボックス 4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120650</xdr:rowOff>
    </xdr:from>
    <xdr:to>
      <xdr:col>85</xdr:col>
      <xdr:colOff>177800</xdr:colOff>
      <xdr:row>61</xdr:row>
      <xdr:rowOff>50800</xdr:rowOff>
    </xdr:to>
    <xdr:sp macro="" textlink="">
      <xdr:nvSpPr>
        <xdr:cNvPr id="445" name="楕円 444"/>
        <xdr:cNvSpPr/>
      </xdr:nvSpPr>
      <xdr:spPr>
        <a:xfrm>
          <a:off x="162687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99077</xdr:rowOff>
    </xdr:from>
    <xdr:ext cx="405111" cy="259045"/>
    <xdr:sp macro="" textlink="">
      <xdr:nvSpPr>
        <xdr:cNvPr id="446" name="【学校施設】&#10;有形固定資産減価償却率該当値テキスト"/>
        <xdr:cNvSpPr txBox="1"/>
      </xdr:nvSpPr>
      <xdr:spPr>
        <a:xfrm>
          <a:off x="16357600"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147320</xdr:rowOff>
    </xdr:from>
    <xdr:to>
      <xdr:col>81</xdr:col>
      <xdr:colOff>101600</xdr:colOff>
      <xdr:row>61</xdr:row>
      <xdr:rowOff>77470</xdr:rowOff>
    </xdr:to>
    <xdr:sp macro="" textlink="">
      <xdr:nvSpPr>
        <xdr:cNvPr id="447" name="楕円 446"/>
        <xdr:cNvSpPr/>
      </xdr:nvSpPr>
      <xdr:spPr>
        <a:xfrm>
          <a:off x="154305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0</xdr:rowOff>
    </xdr:from>
    <xdr:to>
      <xdr:col>85</xdr:col>
      <xdr:colOff>127000</xdr:colOff>
      <xdr:row>61</xdr:row>
      <xdr:rowOff>26670</xdr:rowOff>
    </xdr:to>
    <xdr:cxnSp macro="">
      <xdr:nvCxnSpPr>
        <xdr:cNvPr id="448" name="直線コネクタ 447"/>
        <xdr:cNvCxnSpPr/>
      </xdr:nvCxnSpPr>
      <xdr:spPr>
        <a:xfrm flipV="1">
          <a:off x="15481300" y="1045845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109220</xdr:rowOff>
    </xdr:from>
    <xdr:to>
      <xdr:col>76</xdr:col>
      <xdr:colOff>165100</xdr:colOff>
      <xdr:row>61</xdr:row>
      <xdr:rowOff>39370</xdr:rowOff>
    </xdr:to>
    <xdr:sp macro="" textlink="">
      <xdr:nvSpPr>
        <xdr:cNvPr id="449" name="楕円 448"/>
        <xdr:cNvSpPr/>
      </xdr:nvSpPr>
      <xdr:spPr>
        <a:xfrm>
          <a:off x="14541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160020</xdr:rowOff>
    </xdr:from>
    <xdr:to>
      <xdr:col>81</xdr:col>
      <xdr:colOff>50800</xdr:colOff>
      <xdr:row>61</xdr:row>
      <xdr:rowOff>26670</xdr:rowOff>
    </xdr:to>
    <xdr:cxnSp macro="">
      <xdr:nvCxnSpPr>
        <xdr:cNvPr id="450" name="直線コネクタ 449"/>
        <xdr:cNvCxnSpPr/>
      </xdr:nvCxnSpPr>
      <xdr:spPr>
        <a:xfrm>
          <a:off x="14592300" y="104470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120650</xdr:rowOff>
    </xdr:from>
    <xdr:to>
      <xdr:col>72</xdr:col>
      <xdr:colOff>38100</xdr:colOff>
      <xdr:row>61</xdr:row>
      <xdr:rowOff>50800</xdr:rowOff>
    </xdr:to>
    <xdr:sp macro="" textlink="">
      <xdr:nvSpPr>
        <xdr:cNvPr id="451" name="楕円 450"/>
        <xdr:cNvSpPr/>
      </xdr:nvSpPr>
      <xdr:spPr>
        <a:xfrm>
          <a:off x="13652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160020</xdr:rowOff>
    </xdr:from>
    <xdr:to>
      <xdr:col>76</xdr:col>
      <xdr:colOff>114300</xdr:colOff>
      <xdr:row>61</xdr:row>
      <xdr:rowOff>0</xdr:rowOff>
    </xdr:to>
    <xdr:cxnSp macro="">
      <xdr:nvCxnSpPr>
        <xdr:cNvPr id="452" name="直線コネクタ 451"/>
        <xdr:cNvCxnSpPr/>
      </xdr:nvCxnSpPr>
      <xdr:spPr>
        <a:xfrm flipV="1">
          <a:off x="13703300" y="104470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44450</xdr:rowOff>
    </xdr:from>
    <xdr:to>
      <xdr:col>67</xdr:col>
      <xdr:colOff>101600</xdr:colOff>
      <xdr:row>60</xdr:row>
      <xdr:rowOff>146050</xdr:rowOff>
    </xdr:to>
    <xdr:sp macro="" textlink="">
      <xdr:nvSpPr>
        <xdr:cNvPr id="453" name="楕円 452"/>
        <xdr:cNvSpPr/>
      </xdr:nvSpPr>
      <xdr:spPr>
        <a:xfrm>
          <a:off x="127635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95250</xdr:rowOff>
    </xdr:from>
    <xdr:to>
      <xdr:col>71</xdr:col>
      <xdr:colOff>177800</xdr:colOff>
      <xdr:row>61</xdr:row>
      <xdr:rowOff>0</xdr:rowOff>
    </xdr:to>
    <xdr:cxnSp macro="">
      <xdr:nvCxnSpPr>
        <xdr:cNvPr id="454" name="直線コネクタ 453"/>
        <xdr:cNvCxnSpPr/>
      </xdr:nvCxnSpPr>
      <xdr:spPr>
        <a:xfrm>
          <a:off x="12814300" y="103822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116857</xdr:rowOff>
    </xdr:from>
    <xdr:ext cx="405111" cy="259045"/>
    <xdr:sp macro="" textlink="">
      <xdr:nvSpPr>
        <xdr:cNvPr id="455" name="n_1aveValue【学校施設】&#10;有形固定資産減価償却率"/>
        <xdr:cNvSpPr txBox="1"/>
      </xdr:nvSpPr>
      <xdr:spPr>
        <a:xfrm>
          <a:off x="152660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36847</xdr:rowOff>
    </xdr:from>
    <xdr:ext cx="405111" cy="259045"/>
    <xdr:sp macro="" textlink="">
      <xdr:nvSpPr>
        <xdr:cNvPr id="456" name="n_2aveValue【学校施設】&#10;有形固定資産減価償却率"/>
        <xdr:cNvSpPr txBox="1"/>
      </xdr:nvSpPr>
      <xdr:spPr>
        <a:xfrm>
          <a:off x="14389744"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29227</xdr:rowOff>
    </xdr:from>
    <xdr:ext cx="405111" cy="259045"/>
    <xdr:sp macro="" textlink="">
      <xdr:nvSpPr>
        <xdr:cNvPr id="457" name="n_3aveValue【学校施設】&#10;有形固定資産減価償却率"/>
        <xdr:cNvSpPr txBox="1"/>
      </xdr:nvSpPr>
      <xdr:spPr>
        <a:xfrm>
          <a:off x="135007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158767</xdr:rowOff>
    </xdr:from>
    <xdr:ext cx="405111" cy="259045"/>
    <xdr:sp macro="" textlink="">
      <xdr:nvSpPr>
        <xdr:cNvPr id="458" name="n_4aveValue【学校施設】&#10;有形固定資産減価償却率"/>
        <xdr:cNvSpPr txBox="1"/>
      </xdr:nvSpPr>
      <xdr:spPr>
        <a:xfrm>
          <a:off x="12611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68597</xdr:rowOff>
    </xdr:from>
    <xdr:ext cx="405111" cy="259045"/>
    <xdr:sp macro="" textlink="">
      <xdr:nvSpPr>
        <xdr:cNvPr id="459" name="n_1mainValue【学校施設】&#10;有形固定資産減価償却率"/>
        <xdr:cNvSpPr txBox="1"/>
      </xdr:nvSpPr>
      <xdr:spPr>
        <a:xfrm>
          <a:off x="15266044"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30497</xdr:rowOff>
    </xdr:from>
    <xdr:ext cx="405111" cy="259045"/>
    <xdr:sp macro="" textlink="">
      <xdr:nvSpPr>
        <xdr:cNvPr id="460" name="n_2mainValue【学校施設】&#10;有形固定資産減価償却率"/>
        <xdr:cNvSpPr txBox="1"/>
      </xdr:nvSpPr>
      <xdr:spPr>
        <a:xfrm>
          <a:off x="14389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41927</xdr:rowOff>
    </xdr:from>
    <xdr:ext cx="405111" cy="259045"/>
    <xdr:sp macro="" textlink="">
      <xdr:nvSpPr>
        <xdr:cNvPr id="461" name="n_3mainValue【学校施設】&#10;有形固定資産減価償却率"/>
        <xdr:cNvSpPr txBox="1"/>
      </xdr:nvSpPr>
      <xdr:spPr>
        <a:xfrm>
          <a:off x="13500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137177</xdr:rowOff>
    </xdr:from>
    <xdr:ext cx="405111" cy="259045"/>
    <xdr:sp macro="" textlink="">
      <xdr:nvSpPr>
        <xdr:cNvPr id="462" name="n_4mainValue【学校施設】&#10;有形固定資産減価償却率"/>
        <xdr:cNvSpPr txBox="1"/>
      </xdr:nvSpPr>
      <xdr:spPr>
        <a:xfrm>
          <a:off x="1261174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3" name="正方形/長方形 4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4" name="正方形/長方形 4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5" name="正方形/長方形 4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6" name="正方形/長方形 4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7" name="正方形/長方形 4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8" name="正方形/長方形 4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9" name="正方形/長方形 4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0" name="正方形/長方形 4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1" name="テキスト ボックス 4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2" name="直線コネクタ 4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3" name="テキスト ボックス 47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74" name="直線コネクタ 47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75" name="テキスト ボックス 47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76" name="直線コネクタ 47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77" name="テキスト ボックス 47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78" name="直線コネクタ 47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79" name="テキスト ボックス 47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0" name="直線コネクタ 47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1" name="テキスト ボックス 48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2" name="直線コネクタ 48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3" name="テキスト ボックス 48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84" name="直線コネクタ 48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85" name="テキスト ボックス 48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6" name="直線コネクタ 4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7" name="テキスト ボックス 4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90134</xdr:rowOff>
    </xdr:from>
    <xdr:to>
      <xdr:col>116</xdr:col>
      <xdr:colOff>62864</xdr:colOff>
      <xdr:row>64</xdr:row>
      <xdr:rowOff>1960</xdr:rowOff>
    </xdr:to>
    <xdr:cxnSp macro="">
      <xdr:nvCxnSpPr>
        <xdr:cNvPr id="489" name="直線コネクタ 488"/>
        <xdr:cNvCxnSpPr/>
      </xdr:nvCxnSpPr>
      <xdr:spPr>
        <a:xfrm flipV="1">
          <a:off x="22160864" y="9691334"/>
          <a:ext cx="0" cy="128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5787</xdr:rowOff>
    </xdr:from>
    <xdr:ext cx="469744" cy="259045"/>
    <xdr:sp macro="" textlink="">
      <xdr:nvSpPr>
        <xdr:cNvPr id="490" name="【学校施設】&#10;一人当たり面積最小値テキスト"/>
        <xdr:cNvSpPr txBox="1"/>
      </xdr:nvSpPr>
      <xdr:spPr>
        <a:xfrm>
          <a:off x="22199600" y="1097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1960</xdr:rowOff>
    </xdr:from>
    <xdr:to>
      <xdr:col>116</xdr:col>
      <xdr:colOff>152400</xdr:colOff>
      <xdr:row>64</xdr:row>
      <xdr:rowOff>1960</xdr:rowOff>
    </xdr:to>
    <xdr:cxnSp macro="">
      <xdr:nvCxnSpPr>
        <xdr:cNvPr id="491" name="直線コネクタ 490"/>
        <xdr:cNvCxnSpPr/>
      </xdr:nvCxnSpPr>
      <xdr:spPr>
        <a:xfrm>
          <a:off x="22072600" y="10974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36811</xdr:rowOff>
    </xdr:from>
    <xdr:ext cx="469744" cy="259045"/>
    <xdr:sp macro="" textlink="">
      <xdr:nvSpPr>
        <xdr:cNvPr id="492" name="【学校施設】&#10;一人当たり面積最大値テキスト"/>
        <xdr:cNvSpPr txBox="1"/>
      </xdr:nvSpPr>
      <xdr:spPr>
        <a:xfrm>
          <a:off x="22199600" y="9466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90134</xdr:rowOff>
    </xdr:from>
    <xdr:to>
      <xdr:col>116</xdr:col>
      <xdr:colOff>152400</xdr:colOff>
      <xdr:row>56</xdr:row>
      <xdr:rowOff>90134</xdr:rowOff>
    </xdr:to>
    <xdr:cxnSp macro="">
      <xdr:nvCxnSpPr>
        <xdr:cNvPr id="493" name="直線コネクタ 492"/>
        <xdr:cNvCxnSpPr/>
      </xdr:nvCxnSpPr>
      <xdr:spPr>
        <a:xfrm>
          <a:off x="22072600" y="9691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140915</xdr:rowOff>
    </xdr:from>
    <xdr:ext cx="469744" cy="259045"/>
    <xdr:sp macro="" textlink="">
      <xdr:nvSpPr>
        <xdr:cNvPr id="494" name="【学校施設】&#10;一人当たり面積平均値テキスト"/>
        <xdr:cNvSpPr txBox="1"/>
      </xdr:nvSpPr>
      <xdr:spPr>
        <a:xfrm>
          <a:off x="22199600" y="10427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118038</xdr:rowOff>
    </xdr:from>
    <xdr:to>
      <xdr:col>116</xdr:col>
      <xdr:colOff>114300</xdr:colOff>
      <xdr:row>62</xdr:row>
      <xdr:rowOff>48188</xdr:rowOff>
    </xdr:to>
    <xdr:sp macro="" textlink="">
      <xdr:nvSpPr>
        <xdr:cNvPr id="495" name="フローチャート: 判断 494"/>
        <xdr:cNvSpPr/>
      </xdr:nvSpPr>
      <xdr:spPr>
        <a:xfrm>
          <a:off x="22110700" y="105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153960</xdr:rowOff>
    </xdr:from>
    <xdr:to>
      <xdr:col>112</xdr:col>
      <xdr:colOff>38100</xdr:colOff>
      <xdr:row>62</xdr:row>
      <xdr:rowOff>84110</xdr:rowOff>
    </xdr:to>
    <xdr:sp macro="" textlink="">
      <xdr:nvSpPr>
        <xdr:cNvPr id="496" name="フローチャート: 判断 495"/>
        <xdr:cNvSpPr/>
      </xdr:nvSpPr>
      <xdr:spPr>
        <a:xfrm>
          <a:off x="21272500" y="1061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140244</xdr:rowOff>
    </xdr:from>
    <xdr:to>
      <xdr:col>107</xdr:col>
      <xdr:colOff>101600</xdr:colOff>
      <xdr:row>62</xdr:row>
      <xdr:rowOff>70394</xdr:rowOff>
    </xdr:to>
    <xdr:sp macro="" textlink="">
      <xdr:nvSpPr>
        <xdr:cNvPr id="497" name="フローチャート: 判断 496"/>
        <xdr:cNvSpPr/>
      </xdr:nvSpPr>
      <xdr:spPr>
        <a:xfrm>
          <a:off x="20383500" y="105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129141</xdr:rowOff>
    </xdr:from>
    <xdr:to>
      <xdr:col>102</xdr:col>
      <xdr:colOff>165100</xdr:colOff>
      <xdr:row>62</xdr:row>
      <xdr:rowOff>59291</xdr:rowOff>
    </xdr:to>
    <xdr:sp macro="" textlink="">
      <xdr:nvSpPr>
        <xdr:cNvPr id="498" name="フローチャート: 判断 497"/>
        <xdr:cNvSpPr/>
      </xdr:nvSpPr>
      <xdr:spPr>
        <a:xfrm>
          <a:off x="19494500" y="1058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125222</xdr:rowOff>
    </xdr:from>
    <xdr:to>
      <xdr:col>98</xdr:col>
      <xdr:colOff>38100</xdr:colOff>
      <xdr:row>62</xdr:row>
      <xdr:rowOff>55372</xdr:rowOff>
    </xdr:to>
    <xdr:sp macro="" textlink="">
      <xdr:nvSpPr>
        <xdr:cNvPr id="499" name="フローチャート: 判断 498"/>
        <xdr:cNvSpPr/>
      </xdr:nvSpPr>
      <xdr:spPr>
        <a:xfrm>
          <a:off x="18605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0" name="テキスト ボックス 4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1" name="テキスト ボックス 5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2" name="テキスト ボックス 5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3" name="テキスト ボックス 5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4" name="テキスト ボックス 5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79502</xdr:rowOff>
    </xdr:from>
    <xdr:to>
      <xdr:col>116</xdr:col>
      <xdr:colOff>114300</xdr:colOff>
      <xdr:row>64</xdr:row>
      <xdr:rowOff>9652</xdr:rowOff>
    </xdr:to>
    <xdr:sp macro="" textlink="">
      <xdr:nvSpPr>
        <xdr:cNvPr id="505" name="楕円 504"/>
        <xdr:cNvSpPr/>
      </xdr:nvSpPr>
      <xdr:spPr>
        <a:xfrm>
          <a:off x="22110700" y="1088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165879</xdr:rowOff>
    </xdr:from>
    <xdr:ext cx="469744" cy="259045"/>
    <xdr:sp macro="" textlink="">
      <xdr:nvSpPr>
        <xdr:cNvPr id="506" name="【学校施設】&#10;一人当たり面積該当値テキスト"/>
        <xdr:cNvSpPr txBox="1"/>
      </xdr:nvSpPr>
      <xdr:spPr>
        <a:xfrm>
          <a:off x="22199600" y="1079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97790</xdr:rowOff>
    </xdr:from>
    <xdr:to>
      <xdr:col>112</xdr:col>
      <xdr:colOff>38100</xdr:colOff>
      <xdr:row>64</xdr:row>
      <xdr:rowOff>27940</xdr:rowOff>
    </xdr:to>
    <xdr:sp macro="" textlink="">
      <xdr:nvSpPr>
        <xdr:cNvPr id="507" name="楕円 506"/>
        <xdr:cNvSpPr/>
      </xdr:nvSpPr>
      <xdr:spPr>
        <a:xfrm>
          <a:off x="21272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130302</xdr:rowOff>
    </xdr:from>
    <xdr:to>
      <xdr:col>116</xdr:col>
      <xdr:colOff>63500</xdr:colOff>
      <xdr:row>63</xdr:row>
      <xdr:rowOff>148590</xdr:rowOff>
    </xdr:to>
    <xdr:cxnSp macro="">
      <xdr:nvCxnSpPr>
        <xdr:cNvPr id="508" name="直線コネクタ 507"/>
        <xdr:cNvCxnSpPr/>
      </xdr:nvCxnSpPr>
      <xdr:spPr>
        <a:xfrm flipV="1">
          <a:off x="21323300" y="1093165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79502</xdr:rowOff>
    </xdr:from>
    <xdr:to>
      <xdr:col>107</xdr:col>
      <xdr:colOff>101600</xdr:colOff>
      <xdr:row>64</xdr:row>
      <xdr:rowOff>9652</xdr:rowOff>
    </xdr:to>
    <xdr:sp macro="" textlink="">
      <xdr:nvSpPr>
        <xdr:cNvPr id="509" name="楕円 508"/>
        <xdr:cNvSpPr/>
      </xdr:nvSpPr>
      <xdr:spPr>
        <a:xfrm>
          <a:off x="20383500" y="1088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130302</xdr:rowOff>
    </xdr:from>
    <xdr:to>
      <xdr:col>111</xdr:col>
      <xdr:colOff>177800</xdr:colOff>
      <xdr:row>63</xdr:row>
      <xdr:rowOff>148590</xdr:rowOff>
    </xdr:to>
    <xdr:cxnSp macro="">
      <xdr:nvCxnSpPr>
        <xdr:cNvPr id="510" name="直線コネクタ 509"/>
        <xdr:cNvCxnSpPr/>
      </xdr:nvCxnSpPr>
      <xdr:spPr>
        <a:xfrm>
          <a:off x="20434300" y="109316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83420</xdr:rowOff>
    </xdr:from>
    <xdr:to>
      <xdr:col>102</xdr:col>
      <xdr:colOff>165100</xdr:colOff>
      <xdr:row>64</xdr:row>
      <xdr:rowOff>13570</xdr:rowOff>
    </xdr:to>
    <xdr:sp macro="" textlink="">
      <xdr:nvSpPr>
        <xdr:cNvPr id="511" name="楕円 510"/>
        <xdr:cNvSpPr/>
      </xdr:nvSpPr>
      <xdr:spPr>
        <a:xfrm>
          <a:off x="19494500" y="1088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130302</xdr:rowOff>
    </xdr:from>
    <xdr:to>
      <xdr:col>107</xdr:col>
      <xdr:colOff>50800</xdr:colOff>
      <xdr:row>63</xdr:row>
      <xdr:rowOff>134220</xdr:rowOff>
    </xdr:to>
    <xdr:cxnSp macro="">
      <xdr:nvCxnSpPr>
        <xdr:cNvPr id="512" name="直線コネクタ 511"/>
        <xdr:cNvCxnSpPr/>
      </xdr:nvCxnSpPr>
      <xdr:spPr>
        <a:xfrm flipV="1">
          <a:off x="19545300" y="10931652"/>
          <a:ext cx="88900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76889</xdr:rowOff>
    </xdr:from>
    <xdr:to>
      <xdr:col>98</xdr:col>
      <xdr:colOff>38100</xdr:colOff>
      <xdr:row>64</xdr:row>
      <xdr:rowOff>7039</xdr:rowOff>
    </xdr:to>
    <xdr:sp macro="" textlink="">
      <xdr:nvSpPr>
        <xdr:cNvPr id="513" name="楕円 512"/>
        <xdr:cNvSpPr/>
      </xdr:nvSpPr>
      <xdr:spPr>
        <a:xfrm>
          <a:off x="18605500" y="1087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127689</xdr:rowOff>
    </xdr:from>
    <xdr:to>
      <xdr:col>102</xdr:col>
      <xdr:colOff>114300</xdr:colOff>
      <xdr:row>63</xdr:row>
      <xdr:rowOff>134220</xdr:rowOff>
    </xdr:to>
    <xdr:cxnSp macro="">
      <xdr:nvCxnSpPr>
        <xdr:cNvPr id="514" name="直線コネクタ 513"/>
        <xdr:cNvCxnSpPr/>
      </xdr:nvCxnSpPr>
      <xdr:spPr>
        <a:xfrm>
          <a:off x="18656300" y="1092903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100637</xdr:rowOff>
    </xdr:from>
    <xdr:ext cx="469744" cy="259045"/>
    <xdr:sp macro="" textlink="">
      <xdr:nvSpPr>
        <xdr:cNvPr id="515" name="n_1aveValue【学校施設】&#10;一人当たり面積"/>
        <xdr:cNvSpPr txBox="1"/>
      </xdr:nvSpPr>
      <xdr:spPr>
        <a:xfrm>
          <a:off x="21075727" y="1038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86921</xdr:rowOff>
    </xdr:from>
    <xdr:ext cx="469744" cy="259045"/>
    <xdr:sp macro="" textlink="">
      <xdr:nvSpPr>
        <xdr:cNvPr id="516" name="n_2aveValue【学校施設】&#10;一人当たり面積"/>
        <xdr:cNvSpPr txBox="1"/>
      </xdr:nvSpPr>
      <xdr:spPr>
        <a:xfrm>
          <a:off x="20199427" y="1037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75818</xdr:rowOff>
    </xdr:from>
    <xdr:ext cx="469744" cy="259045"/>
    <xdr:sp macro="" textlink="">
      <xdr:nvSpPr>
        <xdr:cNvPr id="517" name="n_3aveValue【学校施設】&#10;一人当たり面積"/>
        <xdr:cNvSpPr txBox="1"/>
      </xdr:nvSpPr>
      <xdr:spPr>
        <a:xfrm>
          <a:off x="19310427" y="1036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71899</xdr:rowOff>
    </xdr:from>
    <xdr:ext cx="469744" cy="259045"/>
    <xdr:sp macro="" textlink="">
      <xdr:nvSpPr>
        <xdr:cNvPr id="518" name="n_4aveValue【学校施設】&#10;一人当たり面積"/>
        <xdr:cNvSpPr txBox="1"/>
      </xdr:nvSpPr>
      <xdr:spPr>
        <a:xfrm>
          <a:off x="184214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19067</xdr:rowOff>
    </xdr:from>
    <xdr:ext cx="469744" cy="259045"/>
    <xdr:sp macro="" textlink="">
      <xdr:nvSpPr>
        <xdr:cNvPr id="519" name="n_1mainValue【学校施設】&#10;一人当たり面積"/>
        <xdr:cNvSpPr txBox="1"/>
      </xdr:nvSpPr>
      <xdr:spPr>
        <a:xfrm>
          <a:off x="21075727"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779</xdr:rowOff>
    </xdr:from>
    <xdr:ext cx="469744" cy="259045"/>
    <xdr:sp macro="" textlink="">
      <xdr:nvSpPr>
        <xdr:cNvPr id="520" name="n_2mainValue【学校施設】&#10;一人当たり面積"/>
        <xdr:cNvSpPr txBox="1"/>
      </xdr:nvSpPr>
      <xdr:spPr>
        <a:xfrm>
          <a:off x="20199427" y="1097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4697</xdr:rowOff>
    </xdr:from>
    <xdr:ext cx="469744" cy="259045"/>
    <xdr:sp macro="" textlink="">
      <xdr:nvSpPr>
        <xdr:cNvPr id="521" name="n_3mainValue【学校施設】&#10;一人当たり面積"/>
        <xdr:cNvSpPr txBox="1"/>
      </xdr:nvSpPr>
      <xdr:spPr>
        <a:xfrm>
          <a:off x="19310427" y="1097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169616</xdr:rowOff>
    </xdr:from>
    <xdr:ext cx="469744" cy="259045"/>
    <xdr:sp macro="" textlink="">
      <xdr:nvSpPr>
        <xdr:cNvPr id="522" name="n_4mainValue【学校施設】&#10;一人当たり面積"/>
        <xdr:cNvSpPr txBox="1"/>
      </xdr:nvSpPr>
      <xdr:spPr>
        <a:xfrm>
          <a:off x="18421427" y="1097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3" name="正方形/長方形 5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4" name="正方形/長方形 5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5" name="正方形/長方形 5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6" name="正方形/長方形 5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7" name="正方形/長方形 5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8" name="正方形/長方形 5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9" name="正方形/長方形 5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0" name="正方形/長方形 52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1" name="正方形/長方形 5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2" name="正方形/長方形 5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3" name="正方形/長方形 5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4" name="正方形/長方形 5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5" name="正方形/長方形 5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6" name="正方形/長方形 5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7" name="正方形/長方形 5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8" name="正方形/長方形 53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9" name="正方形/長方形 5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0" name="正方形/長方形 5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1" name="正方形/長方形 5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2" name="正方形/長方形 5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3" name="正方形/長方形 5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4" name="正方形/長方形 5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5" name="正方形/長方形 5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6" name="正方形/長方形 5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7" name="テキスト ボックス 5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8" name="直線コネクタ 5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9" name="テキスト ボックス 5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0" name="直線コネクタ 54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51" name="テキスト ボックス 550"/>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2" name="直線コネクタ 55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3" name="テキスト ボックス 55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4" name="直線コネクタ 55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5" name="テキスト ボックス 55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6" name="直線コネクタ 55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57" name="テキスト ボックス 55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58" name="直線コネクタ 55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59" name="テキスト ボックス 55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0" name="直線コネクタ 5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61" name="テキスト ボックス 560"/>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112395</xdr:rowOff>
    </xdr:from>
    <xdr:to>
      <xdr:col>85</xdr:col>
      <xdr:colOff>126364</xdr:colOff>
      <xdr:row>108</xdr:row>
      <xdr:rowOff>152400</xdr:rowOff>
    </xdr:to>
    <xdr:cxnSp macro="">
      <xdr:nvCxnSpPr>
        <xdr:cNvPr id="563" name="直線コネクタ 562"/>
        <xdr:cNvCxnSpPr/>
      </xdr:nvCxnSpPr>
      <xdr:spPr>
        <a:xfrm flipV="1">
          <a:off x="16318864" y="17257395"/>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564"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65" name="直線コネクタ 564"/>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59072</xdr:rowOff>
    </xdr:from>
    <xdr:ext cx="405111" cy="259045"/>
    <xdr:sp macro="" textlink="">
      <xdr:nvSpPr>
        <xdr:cNvPr id="566" name="【公民館】&#10;有形固定資産減価償却率最大値テキスト"/>
        <xdr:cNvSpPr txBox="1"/>
      </xdr:nvSpPr>
      <xdr:spPr>
        <a:xfrm>
          <a:off x="16357600" y="1703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112395</xdr:rowOff>
    </xdr:from>
    <xdr:to>
      <xdr:col>86</xdr:col>
      <xdr:colOff>25400</xdr:colOff>
      <xdr:row>100</xdr:row>
      <xdr:rowOff>112395</xdr:rowOff>
    </xdr:to>
    <xdr:cxnSp macro="">
      <xdr:nvCxnSpPr>
        <xdr:cNvPr id="567" name="直線コネクタ 566"/>
        <xdr:cNvCxnSpPr/>
      </xdr:nvCxnSpPr>
      <xdr:spPr>
        <a:xfrm>
          <a:off x="16230600" y="1725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124477</xdr:rowOff>
    </xdr:from>
    <xdr:ext cx="405111" cy="259045"/>
    <xdr:sp macro="" textlink="">
      <xdr:nvSpPr>
        <xdr:cNvPr id="568" name="【公民館】&#10;有形固定資産減価償却率平均値テキスト"/>
        <xdr:cNvSpPr txBox="1"/>
      </xdr:nvSpPr>
      <xdr:spPr>
        <a:xfrm>
          <a:off x="16357600" y="1778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101600</xdr:rowOff>
    </xdr:from>
    <xdr:to>
      <xdr:col>85</xdr:col>
      <xdr:colOff>177800</xdr:colOff>
      <xdr:row>105</xdr:row>
      <xdr:rowOff>31750</xdr:rowOff>
    </xdr:to>
    <xdr:sp macro="" textlink="">
      <xdr:nvSpPr>
        <xdr:cNvPr id="569" name="フローチャート: 判断 568"/>
        <xdr:cNvSpPr/>
      </xdr:nvSpPr>
      <xdr:spPr>
        <a:xfrm>
          <a:off x="16268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65405</xdr:rowOff>
    </xdr:from>
    <xdr:to>
      <xdr:col>81</xdr:col>
      <xdr:colOff>101600</xdr:colOff>
      <xdr:row>104</xdr:row>
      <xdr:rowOff>167005</xdr:rowOff>
    </xdr:to>
    <xdr:sp macro="" textlink="">
      <xdr:nvSpPr>
        <xdr:cNvPr id="570" name="フローチャート: 判断 569"/>
        <xdr:cNvSpPr/>
      </xdr:nvSpPr>
      <xdr:spPr>
        <a:xfrm>
          <a:off x="15430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34925</xdr:rowOff>
    </xdr:from>
    <xdr:to>
      <xdr:col>76</xdr:col>
      <xdr:colOff>165100</xdr:colOff>
      <xdr:row>104</xdr:row>
      <xdr:rowOff>136525</xdr:rowOff>
    </xdr:to>
    <xdr:sp macro="" textlink="">
      <xdr:nvSpPr>
        <xdr:cNvPr id="571" name="フローチャート: 判断 570"/>
        <xdr:cNvSpPr/>
      </xdr:nvSpPr>
      <xdr:spPr>
        <a:xfrm>
          <a:off x="145415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17780</xdr:rowOff>
    </xdr:from>
    <xdr:to>
      <xdr:col>72</xdr:col>
      <xdr:colOff>38100</xdr:colOff>
      <xdr:row>104</xdr:row>
      <xdr:rowOff>119380</xdr:rowOff>
    </xdr:to>
    <xdr:sp macro="" textlink="">
      <xdr:nvSpPr>
        <xdr:cNvPr id="572" name="フローチャート: 判断 571"/>
        <xdr:cNvSpPr/>
      </xdr:nvSpPr>
      <xdr:spPr>
        <a:xfrm>
          <a:off x="13652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38736</xdr:rowOff>
    </xdr:from>
    <xdr:to>
      <xdr:col>67</xdr:col>
      <xdr:colOff>101600</xdr:colOff>
      <xdr:row>104</xdr:row>
      <xdr:rowOff>140336</xdr:rowOff>
    </xdr:to>
    <xdr:sp macro="" textlink="">
      <xdr:nvSpPr>
        <xdr:cNvPr id="573" name="フローチャート: 判断 572"/>
        <xdr:cNvSpPr/>
      </xdr:nvSpPr>
      <xdr:spPr>
        <a:xfrm>
          <a:off x="12763500" y="1786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4" name="テキスト ボックス 5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5" name="テキスト ボックス 5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6" name="テキスト ボックス 5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7" name="テキスト ボックス 5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8" name="テキスト ボックス 5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137795</xdr:rowOff>
    </xdr:from>
    <xdr:to>
      <xdr:col>85</xdr:col>
      <xdr:colOff>177800</xdr:colOff>
      <xdr:row>106</xdr:row>
      <xdr:rowOff>67945</xdr:rowOff>
    </xdr:to>
    <xdr:sp macro="" textlink="">
      <xdr:nvSpPr>
        <xdr:cNvPr id="579" name="楕円 578"/>
        <xdr:cNvSpPr/>
      </xdr:nvSpPr>
      <xdr:spPr>
        <a:xfrm>
          <a:off x="16268700" y="1814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116222</xdr:rowOff>
    </xdr:from>
    <xdr:ext cx="405111" cy="259045"/>
    <xdr:sp macro="" textlink="">
      <xdr:nvSpPr>
        <xdr:cNvPr id="580" name="【公民館】&#10;有形固定資産減価償却率該当値テキスト"/>
        <xdr:cNvSpPr txBox="1"/>
      </xdr:nvSpPr>
      <xdr:spPr>
        <a:xfrm>
          <a:off x="16357600" y="1811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38736</xdr:rowOff>
    </xdr:from>
    <xdr:to>
      <xdr:col>81</xdr:col>
      <xdr:colOff>101600</xdr:colOff>
      <xdr:row>105</xdr:row>
      <xdr:rowOff>140336</xdr:rowOff>
    </xdr:to>
    <xdr:sp macro="" textlink="">
      <xdr:nvSpPr>
        <xdr:cNvPr id="581" name="楕円 580"/>
        <xdr:cNvSpPr/>
      </xdr:nvSpPr>
      <xdr:spPr>
        <a:xfrm>
          <a:off x="15430500" y="1804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89536</xdr:rowOff>
    </xdr:from>
    <xdr:to>
      <xdr:col>85</xdr:col>
      <xdr:colOff>127000</xdr:colOff>
      <xdr:row>106</xdr:row>
      <xdr:rowOff>17145</xdr:rowOff>
    </xdr:to>
    <xdr:cxnSp macro="">
      <xdr:nvCxnSpPr>
        <xdr:cNvPr id="582" name="直線コネクタ 581"/>
        <xdr:cNvCxnSpPr/>
      </xdr:nvCxnSpPr>
      <xdr:spPr>
        <a:xfrm>
          <a:off x="15481300" y="18091786"/>
          <a:ext cx="8382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57786</xdr:rowOff>
    </xdr:from>
    <xdr:to>
      <xdr:col>76</xdr:col>
      <xdr:colOff>165100</xdr:colOff>
      <xdr:row>105</xdr:row>
      <xdr:rowOff>159386</xdr:rowOff>
    </xdr:to>
    <xdr:sp macro="" textlink="">
      <xdr:nvSpPr>
        <xdr:cNvPr id="583" name="楕円 582"/>
        <xdr:cNvSpPr/>
      </xdr:nvSpPr>
      <xdr:spPr>
        <a:xfrm>
          <a:off x="14541500" y="1806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89536</xdr:rowOff>
    </xdr:from>
    <xdr:to>
      <xdr:col>81</xdr:col>
      <xdr:colOff>50800</xdr:colOff>
      <xdr:row>105</xdr:row>
      <xdr:rowOff>108586</xdr:rowOff>
    </xdr:to>
    <xdr:cxnSp macro="">
      <xdr:nvCxnSpPr>
        <xdr:cNvPr id="584" name="直線コネクタ 583"/>
        <xdr:cNvCxnSpPr/>
      </xdr:nvCxnSpPr>
      <xdr:spPr>
        <a:xfrm flipV="1">
          <a:off x="14592300" y="18091786"/>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585" name="楕円 584"/>
        <xdr:cNvSpPr/>
      </xdr:nvSpPr>
      <xdr:spPr>
        <a:xfrm>
          <a:off x="13652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76200</xdr:rowOff>
    </xdr:from>
    <xdr:to>
      <xdr:col>76</xdr:col>
      <xdr:colOff>114300</xdr:colOff>
      <xdr:row>105</xdr:row>
      <xdr:rowOff>108586</xdr:rowOff>
    </xdr:to>
    <xdr:cxnSp macro="">
      <xdr:nvCxnSpPr>
        <xdr:cNvPr id="586" name="直線コネクタ 585"/>
        <xdr:cNvCxnSpPr/>
      </xdr:nvCxnSpPr>
      <xdr:spPr>
        <a:xfrm>
          <a:off x="13703300" y="18078450"/>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162561</xdr:rowOff>
    </xdr:from>
    <xdr:to>
      <xdr:col>67</xdr:col>
      <xdr:colOff>101600</xdr:colOff>
      <xdr:row>105</xdr:row>
      <xdr:rowOff>92711</xdr:rowOff>
    </xdr:to>
    <xdr:sp macro="" textlink="">
      <xdr:nvSpPr>
        <xdr:cNvPr id="587" name="楕円 586"/>
        <xdr:cNvSpPr/>
      </xdr:nvSpPr>
      <xdr:spPr>
        <a:xfrm>
          <a:off x="12763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41911</xdr:rowOff>
    </xdr:from>
    <xdr:to>
      <xdr:col>71</xdr:col>
      <xdr:colOff>177800</xdr:colOff>
      <xdr:row>105</xdr:row>
      <xdr:rowOff>76200</xdr:rowOff>
    </xdr:to>
    <xdr:cxnSp macro="">
      <xdr:nvCxnSpPr>
        <xdr:cNvPr id="588" name="直線コネクタ 587"/>
        <xdr:cNvCxnSpPr/>
      </xdr:nvCxnSpPr>
      <xdr:spPr>
        <a:xfrm>
          <a:off x="12814300" y="180441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12082</xdr:rowOff>
    </xdr:from>
    <xdr:ext cx="405111" cy="259045"/>
    <xdr:sp macro="" textlink="">
      <xdr:nvSpPr>
        <xdr:cNvPr id="589" name="n_1aveValue【公民館】&#10;有形固定資産減価償却率"/>
        <xdr:cNvSpPr txBox="1"/>
      </xdr:nvSpPr>
      <xdr:spPr>
        <a:xfrm>
          <a:off x="152660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153052</xdr:rowOff>
    </xdr:from>
    <xdr:ext cx="405111" cy="259045"/>
    <xdr:sp macro="" textlink="">
      <xdr:nvSpPr>
        <xdr:cNvPr id="590" name="n_2aveValue【公民館】&#10;有形固定資産減価償却率"/>
        <xdr:cNvSpPr txBox="1"/>
      </xdr:nvSpPr>
      <xdr:spPr>
        <a:xfrm>
          <a:off x="14389744" y="1764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135907</xdr:rowOff>
    </xdr:from>
    <xdr:ext cx="405111" cy="259045"/>
    <xdr:sp macro="" textlink="">
      <xdr:nvSpPr>
        <xdr:cNvPr id="591" name="n_3aveValue【公民館】&#10;有形固定資産減価償却率"/>
        <xdr:cNvSpPr txBox="1"/>
      </xdr:nvSpPr>
      <xdr:spPr>
        <a:xfrm>
          <a:off x="13500744" y="1762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156863</xdr:rowOff>
    </xdr:from>
    <xdr:ext cx="405111" cy="259045"/>
    <xdr:sp macro="" textlink="">
      <xdr:nvSpPr>
        <xdr:cNvPr id="592" name="n_4aveValue【公民館】&#10;有形固定資産減価償却率"/>
        <xdr:cNvSpPr txBox="1"/>
      </xdr:nvSpPr>
      <xdr:spPr>
        <a:xfrm>
          <a:off x="12611744" y="1764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131463</xdr:rowOff>
    </xdr:from>
    <xdr:ext cx="405111" cy="259045"/>
    <xdr:sp macro="" textlink="">
      <xdr:nvSpPr>
        <xdr:cNvPr id="593" name="n_1mainValue【公民館】&#10;有形固定資産減価償却率"/>
        <xdr:cNvSpPr txBox="1"/>
      </xdr:nvSpPr>
      <xdr:spPr>
        <a:xfrm>
          <a:off x="15266044" y="1813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150513</xdr:rowOff>
    </xdr:from>
    <xdr:ext cx="405111" cy="259045"/>
    <xdr:sp macro="" textlink="">
      <xdr:nvSpPr>
        <xdr:cNvPr id="594" name="n_2mainValue【公民館】&#10;有形固定資産減価償却率"/>
        <xdr:cNvSpPr txBox="1"/>
      </xdr:nvSpPr>
      <xdr:spPr>
        <a:xfrm>
          <a:off x="14389744" y="1815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118127</xdr:rowOff>
    </xdr:from>
    <xdr:ext cx="405111" cy="259045"/>
    <xdr:sp macro="" textlink="">
      <xdr:nvSpPr>
        <xdr:cNvPr id="595" name="n_3mainValue【公民館】&#10;有形固定資産減価償却率"/>
        <xdr:cNvSpPr txBox="1"/>
      </xdr:nvSpPr>
      <xdr:spPr>
        <a:xfrm>
          <a:off x="13500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83838</xdr:rowOff>
    </xdr:from>
    <xdr:ext cx="405111" cy="259045"/>
    <xdr:sp macro="" textlink="">
      <xdr:nvSpPr>
        <xdr:cNvPr id="596" name="n_4mainValue【公民館】&#10;有形固定資産減価償却率"/>
        <xdr:cNvSpPr txBox="1"/>
      </xdr:nvSpPr>
      <xdr:spPr>
        <a:xfrm>
          <a:off x="126117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7" name="正方形/長方形 5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8" name="正方形/長方形 5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9" name="正方形/長方形 5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0" name="正方形/長方形 5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1" name="正方形/長方形 6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2" name="正方形/長方形 6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3" name="正方形/長方形 6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4" name="正方形/長方形 6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5" name="テキスト ボックス 6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6" name="直線コネクタ 6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07" name="直線コネクタ 60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08" name="テキスト ボックス 60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09" name="直線コネクタ 60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10" name="テキスト ボックス 60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11" name="直線コネクタ 61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12" name="テキスト ボックス 61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13" name="直線コネクタ 61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14" name="テキスト ボックス 61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5" name="直線コネクタ 6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6" name="テキスト ボックス 6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73913</xdr:rowOff>
    </xdr:from>
    <xdr:to>
      <xdr:col>116</xdr:col>
      <xdr:colOff>62864</xdr:colOff>
      <xdr:row>108</xdr:row>
      <xdr:rowOff>25908</xdr:rowOff>
    </xdr:to>
    <xdr:cxnSp macro="">
      <xdr:nvCxnSpPr>
        <xdr:cNvPr id="618" name="直線コネクタ 617"/>
        <xdr:cNvCxnSpPr/>
      </xdr:nvCxnSpPr>
      <xdr:spPr>
        <a:xfrm flipV="1">
          <a:off x="22160864" y="17390363"/>
          <a:ext cx="0" cy="115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29735</xdr:rowOff>
    </xdr:from>
    <xdr:ext cx="469744" cy="259045"/>
    <xdr:sp macro="" textlink="">
      <xdr:nvSpPr>
        <xdr:cNvPr id="619" name="【公民館】&#10;一人当たり面積最小値テキスト"/>
        <xdr:cNvSpPr txBox="1"/>
      </xdr:nvSpPr>
      <xdr:spPr>
        <a:xfrm>
          <a:off x="22199600" y="1854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25908</xdr:rowOff>
    </xdr:from>
    <xdr:to>
      <xdr:col>116</xdr:col>
      <xdr:colOff>152400</xdr:colOff>
      <xdr:row>108</xdr:row>
      <xdr:rowOff>25908</xdr:rowOff>
    </xdr:to>
    <xdr:cxnSp macro="">
      <xdr:nvCxnSpPr>
        <xdr:cNvPr id="620" name="直線コネクタ 619"/>
        <xdr:cNvCxnSpPr/>
      </xdr:nvCxnSpPr>
      <xdr:spPr>
        <a:xfrm>
          <a:off x="22072600" y="1854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20590</xdr:rowOff>
    </xdr:from>
    <xdr:ext cx="469744" cy="259045"/>
    <xdr:sp macro="" textlink="">
      <xdr:nvSpPr>
        <xdr:cNvPr id="621" name="【公民館】&#10;一人当たり面積最大値テキスト"/>
        <xdr:cNvSpPr txBox="1"/>
      </xdr:nvSpPr>
      <xdr:spPr>
        <a:xfrm>
          <a:off x="22199600" y="1716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73913</xdr:rowOff>
    </xdr:from>
    <xdr:to>
      <xdr:col>116</xdr:col>
      <xdr:colOff>152400</xdr:colOff>
      <xdr:row>101</xdr:row>
      <xdr:rowOff>73913</xdr:rowOff>
    </xdr:to>
    <xdr:cxnSp macro="">
      <xdr:nvCxnSpPr>
        <xdr:cNvPr id="622" name="直線コネクタ 621"/>
        <xdr:cNvCxnSpPr/>
      </xdr:nvCxnSpPr>
      <xdr:spPr>
        <a:xfrm>
          <a:off x="22072600" y="1739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120414</xdr:rowOff>
    </xdr:from>
    <xdr:ext cx="469744" cy="259045"/>
    <xdr:sp macro="" textlink="">
      <xdr:nvSpPr>
        <xdr:cNvPr id="623" name="【公民館】&#10;一人当たり面積平均値テキスト"/>
        <xdr:cNvSpPr txBox="1"/>
      </xdr:nvSpPr>
      <xdr:spPr>
        <a:xfrm>
          <a:off x="22199600" y="18122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141987</xdr:rowOff>
    </xdr:from>
    <xdr:to>
      <xdr:col>116</xdr:col>
      <xdr:colOff>114300</xdr:colOff>
      <xdr:row>106</xdr:row>
      <xdr:rowOff>72137</xdr:rowOff>
    </xdr:to>
    <xdr:sp macro="" textlink="">
      <xdr:nvSpPr>
        <xdr:cNvPr id="624" name="フローチャート: 判断 623"/>
        <xdr:cNvSpPr/>
      </xdr:nvSpPr>
      <xdr:spPr>
        <a:xfrm>
          <a:off x="22110700" y="1814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153415</xdr:rowOff>
    </xdr:from>
    <xdr:to>
      <xdr:col>112</xdr:col>
      <xdr:colOff>38100</xdr:colOff>
      <xdr:row>106</xdr:row>
      <xdr:rowOff>83565</xdr:rowOff>
    </xdr:to>
    <xdr:sp macro="" textlink="">
      <xdr:nvSpPr>
        <xdr:cNvPr id="625" name="フローチャート: 判断 624"/>
        <xdr:cNvSpPr/>
      </xdr:nvSpPr>
      <xdr:spPr>
        <a:xfrm>
          <a:off x="21272500" y="1815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114554</xdr:rowOff>
    </xdr:from>
    <xdr:to>
      <xdr:col>107</xdr:col>
      <xdr:colOff>101600</xdr:colOff>
      <xdr:row>106</xdr:row>
      <xdr:rowOff>44704</xdr:rowOff>
    </xdr:to>
    <xdr:sp macro="" textlink="">
      <xdr:nvSpPr>
        <xdr:cNvPr id="626" name="フローチャート: 判断 625"/>
        <xdr:cNvSpPr/>
      </xdr:nvSpPr>
      <xdr:spPr>
        <a:xfrm>
          <a:off x="20383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112268</xdr:rowOff>
    </xdr:from>
    <xdr:to>
      <xdr:col>102</xdr:col>
      <xdr:colOff>165100</xdr:colOff>
      <xdr:row>106</xdr:row>
      <xdr:rowOff>42418</xdr:rowOff>
    </xdr:to>
    <xdr:sp macro="" textlink="">
      <xdr:nvSpPr>
        <xdr:cNvPr id="627" name="フローチャート: 判断 626"/>
        <xdr:cNvSpPr/>
      </xdr:nvSpPr>
      <xdr:spPr>
        <a:xfrm>
          <a:off x="19494500" y="1811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43687</xdr:rowOff>
    </xdr:from>
    <xdr:to>
      <xdr:col>98</xdr:col>
      <xdr:colOff>38100</xdr:colOff>
      <xdr:row>103</xdr:row>
      <xdr:rowOff>145287</xdr:rowOff>
    </xdr:to>
    <xdr:sp macro="" textlink="">
      <xdr:nvSpPr>
        <xdr:cNvPr id="628" name="フローチャート: 判断 627"/>
        <xdr:cNvSpPr/>
      </xdr:nvSpPr>
      <xdr:spPr>
        <a:xfrm>
          <a:off x="18605500" y="1770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9" name="テキスト ボックス 6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0" name="テキスト ボックス 6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1" name="テキスト ボックス 6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2" name="テキスト ボックス 6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3" name="テキスト ボックス 6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82550</xdr:rowOff>
    </xdr:from>
    <xdr:to>
      <xdr:col>116</xdr:col>
      <xdr:colOff>114300</xdr:colOff>
      <xdr:row>105</xdr:row>
      <xdr:rowOff>12700</xdr:rowOff>
    </xdr:to>
    <xdr:sp macro="" textlink="">
      <xdr:nvSpPr>
        <xdr:cNvPr id="634" name="楕円 633"/>
        <xdr:cNvSpPr/>
      </xdr:nvSpPr>
      <xdr:spPr>
        <a:xfrm>
          <a:off x="221107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105427</xdr:rowOff>
    </xdr:from>
    <xdr:ext cx="469744" cy="259045"/>
    <xdr:sp macro="" textlink="">
      <xdr:nvSpPr>
        <xdr:cNvPr id="635" name="【公民館】&#10;一人当たり面積該当値テキスト"/>
        <xdr:cNvSpPr txBox="1"/>
      </xdr:nvSpPr>
      <xdr:spPr>
        <a:xfrm>
          <a:off x="22199600" y="1776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84837</xdr:rowOff>
    </xdr:from>
    <xdr:to>
      <xdr:col>112</xdr:col>
      <xdr:colOff>38100</xdr:colOff>
      <xdr:row>105</xdr:row>
      <xdr:rowOff>14987</xdr:rowOff>
    </xdr:to>
    <xdr:sp macro="" textlink="">
      <xdr:nvSpPr>
        <xdr:cNvPr id="636" name="楕円 635"/>
        <xdr:cNvSpPr/>
      </xdr:nvSpPr>
      <xdr:spPr>
        <a:xfrm>
          <a:off x="21272500" y="1791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133350</xdr:rowOff>
    </xdr:from>
    <xdr:to>
      <xdr:col>116</xdr:col>
      <xdr:colOff>63500</xdr:colOff>
      <xdr:row>104</xdr:row>
      <xdr:rowOff>135637</xdr:rowOff>
    </xdr:to>
    <xdr:cxnSp macro="">
      <xdr:nvCxnSpPr>
        <xdr:cNvPr id="637" name="直線コネクタ 636"/>
        <xdr:cNvCxnSpPr/>
      </xdr:nvCxnSpPr>
      <xdr:spPr>
        <a:xfrm flipV="1">
          <a:off x="21323300" y="17964150"/>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84837</xdr:rowOff>
    </xdr:from>
    <xdr:to>
      <xdr:col>107</xdr:col>
      <xdr:colOff>101600</xdr:colOff>
      <xdr:row>105</xdr:row>
      <xdr:rowOff>14987</xdr:rowOff>
    </xdr:to>
    <xdr:sp macro="" textlink="">
      <xdr:nvSpPr>
        <xdr:cNvPr id="638" name="楕円 637"/>
        <xdr:cNvSpPr/>
      </xdr:nvSpPr>
      <xdr:spPr>
        <a:xfrm>
          <a:off x="20383500" y="1791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135637</xdr:rowOff>
    </xdr:from>
    <xdr:to>
      <xdr:col>111</xdr:col>
      <xdr:colOff>177800</xdr:colOff>
      <xdr:row>104</xdr:row>
      <xdr:rowOff>135637</xdr:rowOff>
    </xdr:to>
    <xdr:cxnSp macro="">
      <xdr:nvCxnSpPr>
        <xdr:cNvPr id="639" name="直線コネクタ 638"/>
        <xdr:cNvCxnSpPr/>
      </xdr:nvCxnSpPr>
      <xdr:spPr>
        <a:xfrm>
          <a:off x="20434300" y="179664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87122</xdr:rowOff>
    </xdr:from>
    <xdr:to>
      <xdr:col>102</xdr:col>
      <xdr:colOff>165100</xdr:colOff>
      <xdr:row>105</xdr:row>
      <xdr:rowOff>17272</xdr:rowOff>
    </xdr:to>
    <xdr:sp macro="" textlink="">
      <xdr:nvSpPr>
        <xdr:cNvPr id="640" name="楕円 639"/>
        <xdr:cNvSpPr/>
      </xdr:nvSpPr>
      <xdr:spPr>
        <a:xfrm>
          <a:off x="19494500" y="1791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135637</xdr:rowOff>
    </xdr:from>
    <xdr:to>
      <xdr:col>107</xdr:col>
      <xdr:colOff>50800</xdr:colOff>
      <xdr:row>104</xdr:row>
      <xdr:rowOff>137922</xdr:rowOff>
    </xdr:to>
    <xdr:cxnSp macro="">
      <xdr:nvCxnSpPr>
        <xdr:cNvPr id="641" name="直線コネクタ 640"/>
        <xdr:cNvCxnSpPr/>
      </xdr:nvCxnSpPr>
      <xdr:spPr>
        <a:xfrm flipV="1">
          <a:off x="19545300" y="17966437"/>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82550</xdr:rowOff>
    </xdr:from>
    <xdr:to>
      <xdr:col>98</xdr:col>
      <xdr:colOff>38100</xdr:colOff>
      <xdr:row>105</xdr:row>
      <xdr:rowOff>12700</xdr:rowOff>
    </xdr:to>
    <xdr:sp macro="" textlink="">
      <xdr:nvSpPr>
        <xdr:cNvPr id="642" name="楕円 641"/>
        <xdr:cNvSpPr/>
      </xdr:nvSpPr>
      <xdr:spPr>
        <a:xfrm>
          <a:off x="18605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133350</xdr:rowOff>
    </xdr:from>
    <xdr:to>
      <xdr:col>102</xdr:col>
      <xdr:colOff>114300</xdr:colOff>
      <xdr:row>104</xdr:row>
      <xdr:rowOff>137922</xdr:rowOff>
    </xdr:to>
    <xdr:cxnSp macro="">
      <xdr:nvCxnSpPr>
        <xdr:cNvPr id="643" name="直線コネクタ 642"/>
        <xdr:cNvCxnSpPr/>
      </xdr:nvCxnSpPr>
      <xdr:spPr>
        <a:xfrm>
          <a:off x="18656300" y="1796415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74692</xdr:rowOff>
    </xdr:from>
    <xdr:ext cx="469744" cy="259045"/>
    <xdr:sp macro="" textlink="">
      <xdr:nvSpPr>
        <xdr:cNvPr id="644" name="n_1aveValue【公民館】&#10;一人当たり面積"/>
        <xdr:cNvSpPr txBox="1"/>
      </xdr:nvSpPr>
      <xdr:spPr>
        <a:xfrm>
          <a:off x="21075727" y="18248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35831</xdr:rowOff>
    </xdr:from>
    <xdr:ext cx="469744" cy="259045"/>
    <xdr:sp macro="" textlink="">
      <xdr:nvSpPr>
        <xdr:cNvPr id="645" name="n_2aveValue【公民館】&#10;一人当たり面積"/>
        <xdr:cNvSpPr txBox="1"/>
      </xdr:nvSpPr>
      <xdr:spPr>
        <a:xfrm>
          <a:off x="201994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33545</xdr:rowOff>
    </xdr:from>
    <xdr:ext cx="469744" cy="259045"/>
    <xdr:sp macro="" textlink="">
      <xdr:nvSpPr>
        <xdr:cNvPr id="646" name="n_3aveValue【公民館】&#10;一人当たり面積"/>
        <xdr:cNvSpPr txBox="1"/>
      </xdr:nvSpPr>
      <xdr:spPr>
        <a:xfrm>
          <a:off x="19310427" y="1820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161814</xdr:rowOff>
    </xdr:from>
    <xdr:ext cx="469744" cy="259045"/>
    <xdr:sp macro="" textlink="">
      <xdr:nvSpPr>
        <xdr:cNvPr id="647" name="n_4aveValue【公民館】&#10;一人当たり面積"/>
        <xdr:cNvSpPr txBox="1"/>
      </xdr:nvSpPr>
      <xdr:spPr>
        <a:xfrm>
          <a:off x="18421427" y="17478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31514</xdr:rowOff>
    </xdr:from>
    <xdr:ext cx="469744" cy="259045"/>
    <xdr:sp macro="" textlink="">
      <xdr:nvSpPr>
        <xdr:cNvPr id="648" name="n_1mainValue【公民館】&#10;一人当たり面積"/>
        <xdr:cNvSpPr txBox="1"/>
      </xdr:nvSpPr>
      <xdr:spPr>
        <a:xfrm>
          <a:off x="21075727" y="1769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31514</xdr:rowOff>
    </xdr:from>
    <xdr:ext cx="469744" cy="259045"/>
    <xdr:sp macro="" textlink="">
      <xdr:nvSpPr>
        <xdr:cNvPr id="649" name="n_2mainValue【公民館】&#10;一人当たり面積"/>
        <xdr:cNvSpPr txBox="1"/>
      </xdr:nvSpPr>
      <xdr:spPr>
        <a:xfrm>
          <a:off x="20199427" y="1769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33799</xdr:rowOff>
    </xdr:from>
    <xdr:ext cx="469744" cy="259045"/>
    <xdr:sp macro="" textlink="">
      <xdr:nvSpPr>
        <xdr:cNvPr id="650" name="n_3mainValue【公民館】&#10;一人当たり面積"/>
        <xdr:cNvSpPr txBox="1"/>
      </xdr:nvSpPr>
      <xdr:spPr>
        <a:xfrm>
          <a:off x="19310427" y="1769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3827</xdr:rowOff>
    </xdr:from>
    <xdr:ext cx="469744" cy="259045"/>
    <xdr:sp macro="" textlink="">
      <xdr:nvSpPr>
        <xdr:cNvPr id="651" name="n_4mainValue【公民館】&#10;一人当たり面積"/>
        <xdr:cNvSpPr txBox="1"/>
      </xdr:nvSpPr>
      <xdr:spPr>
        <a:xfrm>
          <a:off x="18421427" y="1800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2" name="正方形/長方形 6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3" name="正方形/長方形 6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4" name="テキスト ボックス 6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低くなっている施設は、道路、橋りょう・トンネル及び公営住宅である。道路、橋りょう・トンネルについては長寿命化や総ストック点検を実施済みであり、計画的な更新を行っているため類似団体に比べて低くなっている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考えられる。公</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営住宅は個別施設計画を策定済みであり、計画に基づき大規模改修や除却を行っている。一方、類似団体と比較して、有形固定資産減価償却率が高くなっている施設は、学校施設及び公民館である。特に、学校施設は、小中学校共に稼働年数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年を経過しているものがあり、減価償却率が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えている。令和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月に策定した公共施設個別施設計画及び令和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月に改訂した公共施設等総合管理計画に基づき計画的に大規模改修等を行い、長寿命化を図っていく必要がある。また、公民館は類似団体に比べて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町民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一人当たり面積が大きくなっており、長寿命化対策と併せて、除却や統廃合についても今後検討していく必要がある。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福岡県苅田町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37,406
36,468
49.58
17,450,892
16,546,104
837,544
9,517,574
8,738,042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31.0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15784</xdr:rowOff>
    </xdr:from>
    <xdr:to>
      <xdr:col>24</xdr:col>
      <xdr:colOff>62865</xdr:colOff>
      <xdr:row>41</xdr:row>
      <xdr:rowOff>117022</xdr:rowOff>
    </xdr:to>
    <xdr:cxnSp macro="">
      <xdr:nvCxnSpPr>
        <xdr:cNvPr id="58" name="直線コネクタ 57"/>
        <xdr:cNvCxnSpPr/>
      </xdr:nvCxnSpPr>
      <xdr:spPr>
        <a:xfrm flipV="1">
          <a:off x="4634865" y="5845084"/>
          <a:ext cx="0" cy="1301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120849</xdr:rowOff>
    </xdr:from>
    <xdr:ext cx="405111" cy="259045"/>
    <xdr:sp macro="" textlink="">
      <xdr:nvSpPr>
        <xdr:cNvPr id="59" name="【図書館】&#10;有形固定資産減価償却率最小値テキスト"/>
        <xdr:cNvSpPr txBox="1"/>
      </xdr:nvSpPr>
      <xdr:spPr>
        <a:xfrm>
          <a:off x="4673600" y="715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117022</xdr:rowOff>
    </xdr:from>
    <xdr:to>
      <xdr:col>24</xdr:col>
      <xdr:colOff>152400</xdr:colOff>
      <xdr:row>41</xdr:row>
      <xdr:rowOff>117022</xdr:rowOff>
    </xdr:to>
    <xdr:cxnSp macro="">
      <xdr:nvCxnSpPr>
        <xdr:cNvPr id="60" name="直線コネクタ 59"/>
        <xdr:cNvCxnSpPr/>
      </xdr:nvCxnSpPr>
      <xdr:spPr>
        <a:xfrm>
          <a:off x="4546600" y="714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133911</xdr:rowOff>
    </xdr:from>
    <xdr:ext cx="405111" cy="259045"/>
    <xdr:sp macro="" textlink="">
      <xdr:nvSpPr>
        <xdr:cNvPr id="61" name="【図書館】&#10;有形固定資産減価償却率最大値テキスト"/>
        <xdr:cNvSpPr txBox="1"/>
      </xdr:nvSpPr>
      <xdr:spPr>
        <a:xfrm>
          <a:off x="4673600" y="562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15784</xdr:rowOff>
    </xdr:from>
    <xdr:to>
      <xdr:col>24</xdr:col>
      <xdr:colOff>152400</xdr:colOff>
      <xdr:row>34</xdr:row>
      <xdr:rowOff>15784</xdr:rowOff>
    </xdr:to>
    <xdr:cxnSp macro="">
      <xdr:nvCxnSpPr>
        <xdr:cNvPr id="62" name="直線コネクタ 61"/>
        <xdr:cNvCxnSpPr/>
      </xdr:nvCxnSpPr>
      <xdr:spPr>
        <a:xfrm>
          <a:off x="4546600" y="584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924</xdr:rowOff>
    </xdr:from>
    <xdr:ext cx="405111" cy="259045"/>
    <xdr:sp macro="" textlink="">
      <xdr:nvSpPr>
        <xdr:cNvPr id="63" name="【図書館】&#10;有形固定資産減価償却率平均値テキスト"/>
        <xdr:cNvSpPr txBox="1"/>
      </xdr:nvSpPr>
      <xdr:spPr>
        <a:xfrm>
          <a:off x="4673600" y="63445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149497</xdr:rowOff>
    </xdr:from>
    <xdr:to>
      <xdr:col>24</xdr:col>
      <xdr:colOff>114300</xdr:colOff>
      <xdr:row>38</xdr:row>
      <xdr:rowOff>79647</xdr:rowOff>
    </xdr:to>
    <xdr:sp macro="" textlink="">
      <xdr:nvSpPr>
        <xdr:cNvPr id="64" name="フローチャート: 判断 63"/>
        <xdr:cNvSpPr/>
      </xdr:nvSpPr>
      <xdr:spPr>
        <a:xfrm>
          <a:off x="45847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151130</xdr:rowOff>
    </xdr:from>
    <xdr:to>
      <xdr:col>20</xdr:col>
      <xdr:colOff>38100</xdr:colOff>
      <xdr:row>38</xdr:row>
      <xdr:rowOff>81280</xdr:rowOff>
    </xdr:to>
    <xdr:sp macro="" textlink="">
      <xdr:nvSpPr>
        <xdr:cNvPr id="65" name="フローチャート: 判断 64"/>
        <xdr:cNvSpPr/>
      </xdr:nvSpPr>
      <xdr:spPr>
        <a:xfrm>
          <a:off x="3746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103777</xdr:rowOff>
    </xdr:from>
    <xdr:to>
      <xdr:col>15</xdr:col>
      <xdr:colOff>101600</xdr:colOff>
      <xdr:row>38</xdr:row>
      <xdr:rowOff>33927</xdr:rowOff>
    </xdr:to>
    <xdr:sp macro="" textlink="">
      <xdr:nvSpPr>
        <xdr:cNvPr id="66" name="フローチャート: 判断 65"/>
        <xdr:cNvSpPr/>
      </xdr:nvSpPr>
      <xdr:spPr>
        <a:xfrm>
          <a:off x="2857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93980</xdr:rowOff>
    </xdr:from>
    <xdr:to>
      <xdr:col>10</xdr:col>
      <xdr:colOff>165100</xdr:colOff>
      <xdr:row>38</xdr:row>
      <xdr:rowOff>24130</xdr:rowOff>
    </xdr:to>
    <xdr:sp macro="" textlink="">
      <xdr:nvSpPr>
        <xdr:cNvPr id="67" name="フローチャート: 判断 66"/>
        <xdr:cNvSpPr/>
      </xdr:nvSpPr>
      <xdr:spPr>
        <a:xfrm>
          <a:off x="1968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85816</xdr:rowOff>
    </xdr:from>
    <xdr:to>
      <xdr:col>6</xdr:col>
      <xdr:colOff>38100</xdr:colOff>
      <xdr:row>38</xdr:row>
      <xdr:rowOff>15966</xdr:rowOff>
    </xdr:to>
    <xdr:sp macro="" textlink="">
      <xdr:nvSpPr>
        <xdr:cNvPr id="68" name="フローチャート: 判断 67"/>
        <xdr:cNvSpPr/>
      </xdr:nvSpPr>
      <xdr:spPr>
        <a:xfrm>
          <a:off x="1079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110309</xdr:rowOff>
    </xdr:from>
    <xdr:to>
      <xdr:col>24</xdr:col>
      <xdr:colOff>114300</xdr:colOff>
      <xdr:row>40</xdr:row>
      <xdr:rowOff>40459</xdr:rowOff>
    </xdr:to>
    <xdr:sp macro="" textlink="">
      <xdr:nvSpPr>
        <xdr:cNvPr id="74" name="楕円 73"/>
        <xdr:cNvSpPr/>
      </xdr:nvSpPr>
      <xdr:spPr>
        <a:xfrm>
          <a:off x="4584700" y="679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88736</xdr:rowOff>
    </xdr:from>
    <xdr:ext cx="405111" cy="259045"/>
    <xdr:sp macro="" textlink="">
      <xdr:nvSpPr>
        <xdr:cNvPr id="75" name="【図書館】&#10;有形固定資産減価償却率該当値テキスト"/>
        <xdr:cNvSpPr txBox="1"/>
      </xdr:nvSpPr>
      <xdr:spPr>
        <a:xfrm>
          <a:off x="4673600" y="677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85816</xdr:rowOff>
    </xdr:from>
    <xdr:to>
      <xdr:col>20</xdr:col>
      <xdr:colOff>38100</xdr:colOff>
      <xdr:row>40</xdr:row>
      <xdr:rowOff>15966</xdr:rowOff>
    </xdr:to>
    <xdr:sp macro="" textlink="">
      <xdr:nvSpPr>
        <xdr:cNvPr id="76" name="楕円 75"/>
        <xdr:cNvSpPr/>
      </xdr:nvSpPr>
      <xdr:spPr>
        <a:xfrm>
          <a:off x="3746500" y="677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136616</xdr:rowOff>
    </xdr:from>
    <xdr:to>
      <xdr:col>24</xdr:col>
      <xdr:colOff>63500</xdr:colOff>
      <xdr:row>39</xdr:row>
      <xdr:rowOff>161109</xdr:rowOff>
    </xdr:to>
    <xdr:cxnSp macro="">
      <xdr:nvCxnSpPr>
        <xdr:cNvPr id="77" name="直線コネクタ 76"/>
        <xdr:cNvCxnSpPr/>
      </xdr:nvCxnSpPr>
      <xdr:spPr>
        <a:xfrm>
          <a:off x="3797300" y="6823166"/>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61323</xdr:rowOff>
    </xdr:from>
    <xdr:to>
      <xdr:col>15</xdr:col>
      <xdr:colOff>101600</xdr:colOff>
      <xdr:row>39</xdr:row>
      <xdr:rowOff>162923</xdr:rowOff>
    </xdr:to>
    <xdr:sp macro="" textlink="">
      <xdr:nvSpPr>
        <xdr:cNvPr id="78" name="楕円 77"/>
        <xdr:cNvSpPr/>
      </xdr:nvSpPr>
      <xdr:spPr>
        <a:xfrm>
          <a:off x="2857500" y="674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112123</xdr:rowOff>
    </xdr:from>
    <xdr:to>
      <xdr:col>19</xdr:col>
      <xdr:colOff>177800</xdr:colOff>
      <xdr:row>39</xdr:row>
      <xdr:rowOff>136616</xdr:rowOff>
    </xdr:to>
    <xdr:cxnSp macro="">
      <xdr:nvCxnSpPr>
        <xdr:cNvPr id="79" name="直線コネクタ 78"/>
        <xdr:cNvCxnSpPr/>
      </xdr:nvCxnSpPr>
      <xdr:spPr>
        <a:xfrm>
          <a:off x="2908300" y="679867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36830</xdr:rowOff>
    </xdr:from>
    <xdr:to>
      <xdr:col>10</xdr:col>
      <xdr:colOff>165100</xdr:colOff>
      <xdr:row>39</xdr:row>
      <xdr:rowOff>138430</xdr:rowOff>
    </xdr:to>
    <xdr:sp macro="" textlink="">
      <xdr:nvSpPr>
        <xdr:cNvPr id="80" name="楕円 79"/>
        <xdr:cNvSpPr/>
      </xdr:nvSpPr>
      <xdr:spPr>
        <a:xfrm>
          <a:off x="1968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87630</xdr:rowOff>
    </xdr:from>
    <xdr:to>
      <xdr:col>15</xdr:col>
      <xdr:colOff>50800</xdr:colOff>
      <xdr:row>39</xdr:row>
      <xdr:rowOff>112123</xdr:rowOff>
    </xdr:to>
    <xdr:cxnSp macro="">
      <xdr:nvCxnSpPr>
        <xdr:cNvPr id="81" name="直線コネクタ 80"/>
        <xdr:cNvCxnSpPr/>
      </xdr:nvCxnSpPr>
      <xdr:spPr>
        <a:xfrm>
          <a:off x="2019300" y="677418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12337</xdr:rowOff>
    </xdr:from>
    <xdr:to>
      <xdr:col>6</xdr:col>
      <xdr:colOff>38100</xdr:colOff>
      <xdr:row>39</xdr:row>
      <xdr:rowOff>113937</xdr:rowOff>
    </xdr:to>
    <xdr:sp macro="" textlink="">
      <xdr:nvSpPr>
        <xdr:cNvPr id="82" name="楕円 81"/>
        <xdr:cNvSpPr/>
      </xdr:nvSpPr>
      <xdr:spPr>
        <a:xfrm>
          <a:off x="1079500" y="669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63137</xdr:rowOff>
    </xdr:from>
    <xdr:to>
      <xdr:col>10</xdr:col>
      <xdr:colOff>114300</xdr:colOff>
      <xdr:row>39</xdr:row>
      <xdr:rowOff>87630</xdr:rowOff>
    </xdr:to>
    <xdr:cxnSp macro="">
      <xdr:nvCxnSpPr>
        <xdr:cNvPr id="83" name="直線コネクタ 82"/>
        <xdr:cNvCxnSpPr/>
      </xdr:nvCxnSpPr>
      <xdr:spPr>
        <a:xfrm>
          <a:off x="1130300" y="674968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97807</xdr:rowOff>
    </xdr:from>
    <xdr:ext cx="405111" cy="259045"/>
    <xdr:sp macro="" textlink="">
      <xdr:nvSpPr>
        <xdr:cNvPr id="84" name="n_1aveValue【図書館】&#10;有形固定資産減価償却率"/>
        <xdr:cNvSpPr txBox="1"/>
      </xdr:nvSpPr>
      <xdr:spPr>
        <a:xfrm>
          <a:off x="35820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50454</xdr:rowOff>
    </xdr:from>
    <xdr:ext cx="405111" cy="259045"/>
    <xdr:sp macro="" textlink="">
      <xdr:nvSpPr>
        <xdr:cNvPr id="85" name="n_2aveValue【図書館】&#10;有形固定資産減価償却率"/>
        <xdr:cNvSpPr txBox="1"/>
      </xdr:nvSpPr>
      <xdr:spPr>
        <a:xfrm>
          <a:off x="2705744" y="622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40657</xdr:rowOff>
    </xdr:from>
    <xdr:ext cx="405111" cy="259045"/>
    <xdr:sp macro="" textlink="">
      <xdr:nvSpPr>
        <xdr:cNvPr id="86" name="n_3aveValue【図書館】&#10;有形固定資産減価償却率"/>
        <xdr:cNvSpPr txBox="1"/>
      </xdr:nvSpPr>
      <xdr:spPr>
        <a:xfrm>
          <a:off x="1816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32493</xdr:rowOff>
    </xdr:from>
    <xdr:ext cx="405111" cy="259045"/>
    <xdr:sp macro="" textlink="">
      <xdr:nvSpPr>
        <xdr:cNvPr id="87" name="n_4aveValue【図書館】&#10;有形固定資産減価償却率"/>
        <xdr:cNvSpPr txBox="1"/>
      </xdr:nvSpPr>
      <xdr:spPr>
        <a:xfrm>
          <a:off x="9277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7093</xdr:rowOff>
    </xdr:from>
    <xdr:ext cx="405111" cy="259045"/>
    <xdr:sp macro="" textlink="">
      <xdr:nvSpPr>
        <xdr:cNvPr id="88" name="n_1mainValue【図書館】&#10;有形固定資産減価償却率"/>
        <xdr:cNvSpPr txBox="1"/>
      </xdr:nvSpPr>
      <xdr:spPr>
        <a:xfrm>
          <a:off x="3582044" y="686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154050</xdr:rowOff>
    </xdr:from>
    <xdr:ext cx="405111" cy="259045"/>
    <xdr:sp macro="" textlink="">
      <xdr:nvSpPr>
        <xdr:cNvPr id="89" name="n_2mainValue【図書館】&#10;有形固定資産減価償却率"/>
        <xdr:cNvSpPr txBox="1"/>
      </xdr:nvSpPr>
      <xdr:spPr>
        <a:xfrm>
          <a:off x="2705744" y="684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129557</xdr:rowOff>
    </xdr:from>
    <xdr:ext cx="405111" cy="259045"/>
    <xdr:sp macro="" textlink="">
      <xdr:nvSpPr>
        <xdr:cNvPr id="90" name="n_3mainValue【図書館】&#10;有形固定資産減価償却率"/>
        <xdr:cNvSpPr txBox="1"/>
      </xdr:nvSpPr>
      <xdr:spPr>
        <a:xfrm>
          <a:off x="1816744" y="681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105064</xdr:rowOff>
    </xdr:from>
    <xdr:ext cx="405111" cy="259045"/>
    <xdr:sp macro="" textlink="">
      <xdr:nvSpPr>
        <xdr:cNvPr id="91" name="n_4mainValue【図書館】&#10;有形固定資産減価償却率"/>
        <xdr:cNvSpPr txBox="1"/>
      </xdr:nvSpPr>
      <xdr:spPr>
        <a:xfrm>
          <a:off x="927744"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118110</xdr:rowOff>
    </xdr:from>
    <xdr:to>
      <xdr:col>54</xdr:col>
      <xdr:colOff>189865</xdr:colOff>
      <xdr:row>41</xdr:row>
      <xdr:rowOff>41910</xdr:rowOff>
    </xdr:to>
    <xdr:cxnSp macro="">
      <xdr:nvCxnSpPr>
        <xdr:cNvPr id="115" name="直線コネクタ 114"/>
        <xdr:cNvCxnSpPr/>
      </xdr:nvCxnSpPr>
      <xdr:spPr>
        <a:xfrm flipV="1">
          <a:off x="10476865" y="57759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16" name="【図書館】&#10;一人当たり面積最小値テキスト"/>
        <xdr:cNvSpPr txBox="1"/>
      </xdr:nvSpPr>
      <xdr:spPr>
        <a:xfrm>
          <a:off x="10515600"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17" name="直線コネクタ 116"/>
        <xdr:cNvCxnSpPr/>
      </xdr:nvCxnSpPr>
      <xdr:spPr>
        <a:xfrm>
          <a:off x="10388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64787</xdr:rowOff>
    </xdr:from>
    <xdr:ext cx="469744" cy="259045"/>
    <xdr:sp macro="" textlink="">
      <xdr:nvSpPr>
        <xdr:cNvPr id="118" name="【図書館】&#10;一人当たり面積最大値テキスト"/>
        <xdr:cNvSpPr txBox="1"/>
      </xdr:nvSpPr>
      <xdr:spPr>
        <a:xfrm>
          <a:off x="10515600" y="555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118110</xdr:rowOff>
    </xdr:from>
    <xdr:to>
      <xdr:col>55</xdr:col>
      <xdr:colOff>88900</xdr:colOff>
      <xdr:row>33</xdr:row>
      <xdr:rowOff>118110</xdr:rowOff>
    </xdr:to>
    <xdr:cxnSp macro="">
      <xdr:nvCxnSpPr>
        <xdr:cNvPr id="119" name="直線コネクタ 118"/>
        <xdr:cNvCxnSpPr/>
      </xdr:nvCxnSpPr>
      <xdr:spPr>
        <a:xfrm>
          <a:off x="10388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13987</xdr:rowOff>
    </xdr:from>
    <xdr:ext cx="469744" cy="259045"/>
    <xdr:sp macro="" textlink="">
      <xdr:nvSpPr>
        <xdr:cNvPr id="120" name="【図書館】&#10;一人当たり面積平均値テキスト"/>
        <xdr:cNvSpPr txBox="1"/>
      </xdr:nvSpPr>
      <xdr:spPr>
        <a:xfrm>
          <a:off x="10515600" y="6529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162560</xdr:rowOff>
    </xdr:from>
    <xdr:to>
      <xdr:col>55</xdr:col>
      <xdr:colOff>50800</xdr:colOff>
      <xdr:row>39</xdr:row>
      <xdr:rowOff>92710</xdr:rowOff>
    </xdr:to>
    <xdr:sp macro="" textlink="">
      <xdr:nvSpPr>
        <xdr:cNvPr id="121" name="フローチャート: 判断 120"/>
        <xdr:cNvSpPr/>
      </xdr:nvSpPr>
      <xdr:spPr>
        <a:xfrm>
          <a:off x="10426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162560</xdr:rowOff>
    </xdr:from>
    <xdr:to>
      <xdr:col>50</xdr:col>
      <xdr:colOff>165100</xdr:colOff>
      <xdr:row>39</xdr:row>
      <xdr:rowOff>92710</xdr:rowOff>
    </xdr:to>
    <xdr:sp macro="" textlink="">
      <xdr:nvSpPr>
        <xdr:cNvPr id="122" name="フローチャート: 判断 121"/>
        <xdr:cNvSpPr/>
      </xdr:nvSpPr>
      <xdr:spPr>
        <a:xfrm>
          <a:off x="9588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6350</xdr:rowOff>
    </xdr:from>
    <xdr:to>
      <xdr:col>46</xdr:col>
      <xdr:colOff>38100</xdr:colOff>
      <xdr:row>39</xdr:row>
      <xdr:rowOff>107950</xdr:rowOff>
    </xdr:to>
    <xdr:sp macro="" textlink="">
      <xdr:nvSpPr>
        <xdr:cNvPr id="123" name="フローチャート: 判断 122"/>
        <xdr:cNvSpPr/>
      </xdr:nvSpPr>
      <xdr:spPr>
        <a:xfrm>
          <a:off x="8699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170180</xdr:rowOff>
    </xdr:from>
    <xdr:to>
      <xdr:col>41</xdr:col>
      <xdr:colOff>101600</xdr:colOff>
      <xdr:row>39</xdr:row>
      <xdr:rowOff>100330</xdr:rowOff>
    </xdr:to>
    <xdr:sp macro="" textlink="">
      <xdr:nvSpPr>
        <xdr:cNvPr id="124" name="フローチャート: 判断 123"/>
        <xdr:cNvSpPr/>
      </xdr:nvSpPr>
      <xdr:spPr>
        <a:xfrm>
          <a:off x="7810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162560</xdr:rowOff>
    </xdr:from>
    <xdr:to>
      <xdr:col>36</xdr:col>
      <xdr:colOff>165100</xdr:colOff>
      <xdr:row>39</xdr:row>
      <xdr:rowOff>92710</xdr:rowOff>
    </xdr:to>
    <xdr:sp macro="" textlink="">
      <xdr:nvSpPr>
        <xdr:cNvPr id="125" name="フローチャート: 判断 124"/>
        <xdr:cNvSpPr/>
      </xdr:nvSpPr>
      <xdr:spPr>
        <a:xfrm>
          <a:off x="6921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97790</xdr:rowOff>
    </xdr:from>
    <xdr:to>
      <xdr:col>55</xdr:col>
      <xdr:colOff>50800</xdr:colOff>
      <xdr:row>40</xdr:row>
      <xdr:rowOff>27940</xdr:rowOff>
    </xdr:to>
    <xdr:sp macro="" textlink="">
      <xdr:nvSpPr>
        <xdr:cNvPr id="131" name="楕円 130"/>
        <xdr:cNvSpPr/>
      </xdr:nvSpPr>
      <xdr:spPr>
        <a:xfrm>
          <a:off x="104267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76217</xdr:rowOff>
    </xdr:from>
    <xdr:ext cx="469744" cy="259045"/>
    <xdr:sp macro="" textlink="">
      <xdr:nvSpPr>
        <xdr:cNvPr id="132" name="【図書館】&#10;一人当たり面積該当値テキスト"/>
        <xdr:cNvSpPr txBox="1"/>
      </xdr:nvSpPr>
      <xdr:spPr>
        <a:xfrm>
          <a:off x="10515600"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97790</xdr:rowOff>
    </xdr:from>
    <xdr:to>
      <xdr:col>50</xdr:col>
      <xdr:colOff>165100</xdr:colOff>
      <xdr:row>40</xdr:row>
      <xdr:rowOff>27940</xdr:rowOff>
    </xdr:to>
    <xdr:sp macro="" textlink="">
      <xdr:nvSpPr>
        <xdr:cNvPr id="133" name="楕円 132"/>
        <xdr:cNvSpPr/>
      </xdr:nvSpPr>
      <xdr:spPr>
        <a:xfrm>
          <a:off x="95885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148590</xdr:rowOff>
    </xdr:from>
    <xdr:to>
      <xdr:col>55</xdr:col>
      <xdr:colOff>0</xdr:colOff>
      <xdr:row>39</xdr:row>
      <xdr:rowOff>148590</xdr:rowOff>
    </xdr:to>
    <xdr:cxnSp macro="">
      <xdr:nvCxnSpPr>
        <xdr:cNvPr id="134" name="直線コネクタ 133"/>
        <xdr:cNvCxnSpPr/>
      </xdr:nvCxnSpPr>
      <xdr:spPr>
        <a:xfrm>
          <a:off x="9639300" y="68351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97790</xdr:rowOff>
    </xdr:from>
    <xdr:to>
      <xdr:col>46</xdr:col>
      <xdr:colOff>38100</xdr:colOff>
      <xdr:row>40</xdr:row>
      <xdr:rowOff>27940</xdr:rowOff>
    </xdr:to>
    <xdr:sp macro="" textlink="">
      <xdr:nvSpPr>
        <xdr:cNvPr id="135" name="楕円 134"/>
        <xdr:cNvSpPr/>
      </xdr:nvSpPr>
      <xdr:spPr>
        <a:xfrm>
          <a:off x="86995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148590</xdr:rowOff>
    </xdr:from>
    <xdr:to>
      <xdr:col>50</xdr:col>
      <xdr:colOff>114300</xdr:colOff>
      <xdr:row>39</xdr:row>
      <xdr:rowOff>148590</xdr:rowOff>
    </xdr:to>
    <xdr:cxnSp macro="">
      <xdr:nvCxnSpPr>
        <xdr:cNvPr id="136" name="直線コネクタ 135"/>
        <xdr:cNvCxnSpPr/>
      </xdr:nvCxnSpPr>
      <xdr:spPr>
        <a:xfrm>
          <a:off x="8750300" y="6835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97790</xdr:rowOff>
    </xdr:from>
    <xdr:to>
      <xdr:col>41</xdr:col>
      <xdr:colOff>101600</xdr:colOff>
      <xdr:row>40</xdr:row>
      <xdr:rowOff>27940</xdr:rowOff>
    </xdr:to>
    <xdr:sp macro="" textlink="">
      <xdr:nvSpPr>
        <xdr:cNvPr id="137" name="楕円 136"/>
        <xdr:cNvSpPr/>
      </xdr:nvSpPr>
      <xdr:spPr>
        <a:xfrm>
          <a:off x="78105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148590</xdr:rowOff>
    </xdr:from>
    <xdr:to>
      <xdr:col>45</xdr:col>
      <xdr:colOff>177800</xdr:colOff>
      <xdr:row>39</xdr:row>
      <xdr:rowOff>148590</xdr:rowOff>
    </xdr:to>
    <xdr:cxnSp macro="">
      <xdr:nvCxnSpPr>
        <xdr:cNvPr id="138" name="直線コネクタ 137"/>
        <xdr:cNvCxnSpPr/>
      </xdr:nvCxnSpPr>
      <xdr:spPr>
        <a:xfrm>
          <a:off x="7861300" y="6835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97790</xdr:rowOff>
    </xdr:from>
    <xdr:to>
      <xdr:col>36</xdr:col>
      <xdr:colOff>165100</xdr:colOff>
      <xdr:row>40</xdr:row>
      <xdr:rowOff>27940</xdr:rowOff>
    </xdr:to>
    <xdr:sp macro="" textlink="">
      <xdr:nvSpPr>
        <xdr:cNvPr id="139" name="楕円 138"/>
        <xdr:cNvSpPr/>
      </xdr:nvSpPr>
      <xdr:spPr>
        <a:xfrm>
          <a:off x="69215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148590</xdr:rowOff>
    </xdr:from>
    <xdr:to>
      <xdr:col>41</xdr:col>
      <xdr:colOff>50800</xdr:colOff>
      <xdr:row>39</xdr:row>
      <xdr:rowOff>148590</xdr:rowOff>
    </xdr:to>
    <xdr:cxnSp macro="">
      <xdr:nvCxnSpPr>
        <xdr:cNvPr id="140" name="直線コネクタ 139"/>
        <xdr:cNvCxnSpPr/>
      </xdr:nvCxnSpPr>
      <xdr:spPr>
        <a:xfrm>
          <a:off x="6972300" y="6835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109237</xdr:rowOff>
    </xdr:from>
    <xdr:ext cx="469744" cy="259045"/>
    <xdr:sp macro="" textlink="">
      <xdr:nvSpPr>
        <xdr:cNvPr id="141" name="n_1aveValue【図書館】&#10;一人当たり面積"/>
        <xdr:cNvSpPr txBox="1"/>
      </xdr:nvSpPr>
      <xdr:spPr>
        <a:xfrm>
          <a:off x="93917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124477</xdr:rowOff>
    </xdr:from>
    <xdr:ext cx="469744" cy="259045"/>
    <xdr:sp macro="" textlink="">
      <xdr:nvSpPr>
        <xdr:cNvPr id="142" name="n_2aveValue【図書館】&#10;一人当たり面積"/>
        <xdr:cNvSpPr txBox="1"/>
      </xdr:nvSpPr>
      <xdr:spPr>
        <a:xfrm>
          <a:off x="8515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116857</xdr:rowOff>
    </xdr:from>
    <xdr:ext cx="469744" cy="259045"/>
    <xdr:sp macro="" textlink="">
      <xdr:nvSpPr>
        <xdr:cNvPr id="143" name="n_3aveValue【図書館】&#10;一人当たり面積"/>
        <xdr:cNvSpPr txBox="1"/>
      </xdr:nvSpPr>
      <xdr:spPr>
        <a:xfrm>
          <a:off x="76264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109237</xdr:rowOff>
    </xdr:from>
    <xdr:ext cx="469744" cy="259045"/>
    <xdr:sp macro="" textlink="">
      <xdr:nvSpPr>
        <xdr:cNvPr id="144" name="n_4aveValue【図書館】&#10;一人当たり面積"/>
        <xdr:cNvSpPr txBox="1"/>
      </xdr:nvSpPr>
      <xdr:spPr>
        <a:xfrm>
          <a:off x="6737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19067</xdr:rowOff>
    </xdr:from>
    <xdr:ext cx="469744" cy="259045"/>
    <xdr:sp macro="" textlink="">
      <xdr:nvSpPr>
        <xdr:cNvPr id="145" name="n_1mainValue【図書館】&#10;一人当たり面積"/>
        <xdr:cNvSpPr txBox="1"/>
      </xdr:nvSpPr>
      <xdr:spPr>
        <a:xfrm>
          <a:off x="9391727" y="687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19067</xdr:rowOff>
    </xdr:from>
    <xdr:ext cx="469744" cy="259045"/>
    <xdr:sp macro="" textlink="">
      <xdr:nvSpPr>
        <xdr:cNvPr id="146" name="n_2mainValue【図書館】&#10;一人当たり面積"/>
        <xdr:cNvSpPr txBox="1"/>
      </xdr:nvSpPr>
      <xdr:spPr>
        <a:xfrm>
          <a:off x="8515427" y="687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19067</xdr:rowOff>
    </xdr:from>
    <xdr:ext cx="469744" cy="259045"/>
    <xdr:sp macro="" textlink="">
      <xdr:nvSpPr>
        <xdr:cNvPr id="147" name="n_3mainValue【図書館】&#10;一人当たり面積"/>
        <xdr:cNvSpPr txBox="1"/>
      </xdr:nvSpPr>
      <xdr:spPr>
        <a:xfrm>
          <a:off x="7626427" y="687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19067</xdr:rowOff>
    </xdr:from>
    <xdr:ext cx="469744" cy="259045"/>
    <xdr:sp macro="" textlink="">
      <xdr:nvSpPr>
        <xdr:cNvPr id="148" name="n_4mainValue【図書館】&#10;一人当たり面積"/>
        <xdr:cNvSpPr txBox="1"/>
      </xdr:nvSpPr>
      <xdr:spPr>
        <a:xfrm>
          <a:off x="6737427" y="687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0" name="直線コネクタ 1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61" name="テキスト ボックス 160"/>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2" name="直線コネクタ 1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3" name="テキスト ボックス 1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4" name="直線コネクタ 1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5" name="テキスト ボックス 1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6" name="直線コネクタ 1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7" name="テキスト ボックス 16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9" name="テキスト ボックス 168"/>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80010</xdr:rowOff>
    </xdr:from>
    <xdr:to>
      <xdr:col>24</xdr:col>
      <xdr:colOff>62865</xdr:colOff>
      <xdr:row>63</xdr:row>
      <xdr:rowOff>109728</xdr:rowOff>
    </xdr:to>
    <xdr:cxnSp macro="">
      <xdr:nvCxnSpPr>
        <xdr:cNvPr id="171" name="直線コネクタ 170"/>
        <xdr:cNvCxnSpPr/>
      </xdr:nvCxnSpPr>
      <xdr:spPr>
        <a:xfrm flipV="1">
          <a:off x="4634865" y="9509760"/>
          <a:ext cx="0" cy="1401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113555</xdr:rowOff>
    </xdr:from>
    <xdr:ext cx="405111" cy="259045"/>
    <xdr:sp macro="" textlink="">
      <xdr:nvSpPr>
        <xdr:cNvPr id="172" name="【体育館・プール】&#10;有形固定資産減価償却率最小値テキスト"/>
        <xdr:cNvSpPr txBox="1"/>
      </xdr:nvSpPr>
      <xdr:spPr>
        <a:xfrm>
          <a:off x="4673600" y="1091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109728</xdr:rowOff>
    </xdr:from>
    <xdr:to>
      <xdr:col>24</xdr:col>
      <xdr:colOff>152400</xdr:colOff>
      <xdr:row>63</xdr:row>
      <xdr:rowOff>109728</xdr:rowOff>
    </xdr:to>
    <xdr:cxnSp macro="">
      <xdr:nvCxnSpPr>
        <xdr:cNvPr id="173" name="直線コネクタ 172"/>
        <xdr:cNvCxnSpPr/>
      </xdr:nvCxnSpPr>
      <xdr:spPr>
        <a:xfrm>
          <a:off x="4546600" y="1091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26687</xdr:rowOff>
    </xdr:from>
    <xdr:ext cx="405111" cy="259045"/>
    <xdr:sp macro="" textlink="">
      <xdr:nvSpPr>
        <xdr:cNvPr id="174" name="【体育館・プール】&#10;有形固定資産減価償却率最大値テキスト"/>
        <xdr:cNvSpPr txBox="1"/>
      </xdr:nvSpPr>
      <xdr:spPr>
        <a:xfrm>
          <a:off x="4673600" y="928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80010</xdr:rowOff>
    </xdr:from>
    <xdr:to>
      <xdr:col>24</xdr:col>
      <xdr:colOff>152400</xdr:colOff>
      <xdr:row>55</xdr:row>
      <xdr:rowOff>80010</xdr:rowOff>
    </xdr:to>
    <xdr:cxnSp macro="">
      <xdr:nvCxnSpPr>
        <xdr:cNvPr id="175" name="直線コネクタ 174"/>
        <xdr:cNvCxnSpPr/>
      </xdr:nvCxnSpPr>
      <xdr:spPr>
        <a:xfrm>
          <a:off x="4546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30497</xdr:rowOff>
    </xdr:from>
    <xdr:ext cx="405111" cy="259045"/>
    <xdr:sp macro="" textlink="">
      <xdr:nvSpPr>
        <xdr:cNvPr id="176" name="【体育館・プール】&#10;有形固定資産減価償却率平均値テキスト"/>
        <xdr:cNvSpPr txBox="1"/>
      </xdr:nvSpPr>
      <xdr:spPr>
        <a:xfrm>
          <a:off x="4673600" y="1014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52070</xdr:rowOff>
    </xdr:from>
    <xdr:to>
      <xdr:col>24</xdr:col>
      <xdr:colOff>114300</xdr:colOff>
      <xdr:row>59</xdr:row>
      <xdr:rowOff>153670</xdr:rowOff>
    </xdr:to>
    <xdr:sp macro="" textlink="">
      <xdr:nvSpPr>
        <xdr:cNvPr id="177" name="フローチャート: 判断 176"/>
        <xdr:cNvSpPr/>
      </xdr:nvSpPr>
      <xdr:spPr>
        <a:xfrm>
          <a:off x="4584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97790</xdr:rowOff>
    </xdr:from>
    <xdr:to>
      <xdr:col>20</xdr:col>
      <xdr:colOff>38100</xdr:colOff>
      <xdr:row>60</xdr:row>
      <xdr:rowOff>27940</xdr:rowOff>
    </xdr:to>
    <xdr:sp macro="" textlink="">
      <xdr:nvSpPr>
        <xdr:cNvPr id="178" name="フローチャート: 判断 177"/>
        <xdr:cNvSpPr/>
      </xdr:nvSpPr>
      <xdr:spPr>
        <a:xfrm>
          <a:off x="3746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33782</xdr:rowOff>
    </xdr:from>
    <xdr:to>
      <xdr:col>15</xdr:col>
      <xdr:colOff>101600</xdr:colOff>
      <xdr:row>59</xdr:row>
      <xdr:rowOff>135382</xdr:rowOff>
    </xdr:to>
    <xdr:sp macro="" textlink="">
      <xdr:nvSpPr>
        <xdr:cNvPr id="179" name="フローチャート: 判断 178"/>
        <xdr:cNvSpPr/>
      </xdr:nvSpPr>
      <xdr:spPr>
        <a:xfrm>
          <a:off x="2857500" y="101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8636</xdr:rowOff>
    </xdr:from>
    <xdr:to>
      <xdr:col>10</xdr:col>
      <xdr:colOff>165100</xdr:colOff>
      <xdr:row>59</xdr:row>
      <xdr:rowOff>110236</xdr:rowOff>
    </xdr:to>
    <xdr:sp macro="" textlink="">
      <xdr:nvSpPr>
        <xdr:cNvPr id="180" name="フローチャート: 判断 179"/>
        <xdr:cNvSpPr/>
      </xdr:nvSpPr>
      <xdr:spPr>
        <a:xfrm>
          <a:off x="19685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118364</xdr:rowOff>
    </xdr:from>
    <xdr:to>
      <xdr:col>6</xdr:col>
      <xdr:colOff>38100</xdr:colOff>
      <xdr:row>59</xdr:row>
      <xdr:rowOff>48514</xdr:rowOff>
    </xdr:to>
    <xdr:sp macro="" textlink="">
      <xdr:nvSpPr>
        <xdr:cNvPr id="181" name="フローチャート: 判断 180"/>
        <xdr:cNvSpPr/>
      </xdr:nvSpPr>
      <xdr:spPr>
        <a:xfrm>
          <a:off x="1079500" y="1006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4064</xdr:rowOff>
    </xdr:from>
    <xdr:to>
      <xdr:col>24</xdr:col>
      <xdr:colOff>114300</xdr:colOff>
      <xdr:row>59</xdr:row>
      <xdr:rowOff>105664</xdr:rowOff>
    </xdr:to>
    <xdr:sp macro="" textlink="">
      <xdr:nvSpPr>
        <xdr:cNvPr id="187" name="楕円 186"/>
        <xdr:cNvSpPr/>
      </xdr:nvSpPr>
      <xdr:spPr>
        <a:xfrm>
          <a:off x="4584700" y="1011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26941</xdr:rowOff>
    </xdr:from>
    <xdr:ext cx="405111" cy="259045"/>
    <xdr:sp macro="" textlink="">
      <xdr:nvSpPr>
        <xdr:cNvPr id="188" name="【体育館・プール】&#10;有形固定資産減価償却率該当値テキスト"/>
        <xdr:cNvSpPr txBox="1"/>
      </xdr:nvSpPr>
      <xdr:spPr>
        <a:xfrm>
          <a:off x="4673600" y="997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100076</xdr:rowOff>
    </xdr:from>
    <xdr:to>
      <xdr:col>20</xdr:col>
      <xdr:colOff>38100</xdr:colOff>
      <xdr:row>59</xdr:row>
      <xdr:rowOff>30226</xdr:rowOff>
    </xdr:to>
    <xdr:sp macro="" textlink="">
      <xdr:nvSpPr>
        <xdr:cNvPr id="189" name="楕円 188"/>
        <xdr:cNvSpPr/>
      </xdr:nvSpPr>
      <xdr:spPr>
        <a:xfrm>
          <a:off x="3746500" y="1004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150876</xdr:rowOff>
    </xdr:from>
    <xdr:to>
      <xdr:col>24</xdr:col>
      <xdr:colOff>63500</xdr:colOff>
      <xdr:row>59</xdr:row>
      <xdr:rowOff>54864</xdr:rowOff>
    </xdr:to>
    <xdr:cxnSp macro="">
      <xdr:nvCxnSpPr>
        <xdr:cNvPr id="190" name="直線コネクタ 189"/>
        <xdr:cNvCxnSpPr/>
      </xdr:nvCxnSpPr>
      <xdr:spPr>
        <a:xfrm>
          <a:off x="3797300" y="10094976"/>
          <a:ext cx="8382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33782</xdr:rowOff>
    </xdr:from>
    <xdr:to>
      <xdr:col>15</xdr:col>
      <xdr:colOff>101600</xdr:colOff>
      <xdr:row>58</xdr:row>
      <xdr:rowOff>135382</xdr:rowOff>
    </xdr:to>
    <xdr:sp macro="" textlink="">
      <xdr:nvSpPr>
        <xdr:cNvPr id="191" name="楕円 190"/>
        <xdr:cNvSpPr/>
      </xdr:nvSpPr>
      <xdr:spPr>
        <a:xfrm>
          <a:off x="2857500" y="997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84582</xdr:rowOff>
    </xdr:from>
    <xdr:to>
      <xdr:col>19</xdr:col>
      <xdr:colOff>177800</xdr:colOff>
      <xdr:row>58</xdr:row>
      <xdr:rowOff>150876</xdr:rowOff>
    </xdr:to>
    <xdr:cxnSp macro="">
      <xdr:nvCxnSpPr>
        <xdr:cNvPr id="192" name="直線コネクタ 191"/>
        <xdr:cNvCxnSpPr/>
      </xdr:nvCxnSpPr>
      <xdr:spPr>
        <a:xfrm>
          <a:off x="2908300" y="10028682"/>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129794</xdr:rowOff>
    </xdr:from>
    <xdr:to>
      <xdr:col>10</xdr:col>
      <xdr:colOff>165100</xdr:colOff>
      <xdr:row>58</xdr:row>
      <xdr:rowOff>59944</xdr:rowOff>
    </xdr:to>
    <xdr:sp macro="" textlink="">
      <xdr:nvSpPr>
        <xdr:cNvPr id="193" name="楕円 192"/>
        <xdr:cNvSpPr/>
      </xdr:nvSpPr>
      <xdr:spPr>
        <a:xfrm>
          <a:off x="1968500" y="990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9144</xdr:rowOff>
    </xdr:from>
    <xdr:to>
      <xdr:col>15</xdr:col>
      <xdr:colOff>50800</xdr:colOff>
      <xdr:row>58</xdr:row>
      <xdr:rowOff>84582</xdr:rowOff>
    </xdr:to>
    <xdr:cxnSp macro="">
      <xdr:nvCxnSpPr>
        <xdr:cNvPr id="194" name="直線コネクタ 193"/>
        <xdr:cNvCxnSpPr/>
      </xdr:nvCxnSpPr>
      <xdr:spPr>
        <a:xfrm>
          <a:off x="2019300" y="9953244"/>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54356</xdr:rowOff>
    </xdr:from>
    <xdr:to>
      <xdr:col>6</xdr:col>
      <xdr:colOff>38100</xdr:colOff>
      <xdr:row>57</xdr:row>
      <xdr:rowOff>155956</xdr:rowOff>
    </xdr:to>
    <xdr:sp macro="" textlink="">
      <xdr:nvSpPr>
        <xdr:cNvPr id="195" name="楕円 194"/>
        <xdr:cNvSpPr/>
      </xdr:nvSpPr>
      <xdr:spPr>
        <a:xfrm>
          <a:off x="1079500" y="982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105156</xdr:rowOff>
    </xdr:from>
    <xdr:to>
      <xdr:col>10</xdr:col>
      <xdr:colOff>114300</xdr:colOff>
      <xdr:row>58</xdr:row>
      <xdr:rowOff>9144</xdr:rowOff>
    </xdr:to>
    <xdr:cxnSp macro="">
      <xdr:nvCxnSpPr>
        <xdr:cNvPr id="196" name="直線コネクタ 195"/>
        <xdr:cNvCxnSpPr/>
      </xdr:nvCxnSpPr>
      <xdr:spPr>
        <a:xfrm>
          <a:off x="1130300" y="9877806"/>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19067</xdr:rowOff>
    </xdr:from>
    <xdr:ext cx="405111" cy="259045"/>
    <xdr:sp macro="" textlink="">
      <xdr:nvSpPr>
        <xdr:cNvPr id="197" name="n_1aveValue【体育館・プール】&#10;有形固定資産減価償却率"/>
        <xdr:cNvSpPr txBox="1"/>
      </xdr:nvSpPr>
      <xdr:spPr>
        <a:xfrm>
          <a:off x="35820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126509</xdr:rowOff>
    </xdr:from>
    <xdr:ext cx="405111" cy="259045"/>
    <xdr:sp macro="" textlink="">
      <xdr:nvSpPr>
        <xdr:cNvPr id="198" name="n_2aveValue【体育館・プール】&#10;有形固定資産減価償却率"/>
        <xdr:cNvSpPr txBox="1"/>
      </xdr:nvSpPr>
      <xdr:spPr>
        <a:xfrm>
          <a:off x="2705744" y="1024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101363</xdr:rowOff>
    </xdr:from>
    <xdr:ext cx="405111" cy="259045"/>
    <xdr:sp macro="" textlink="">
      <xdr:nvSpPr>
        <xdr:cNvPr id="199" name="n_3aveValue【体育館・プール】&#10;有形固定資産減価償却率"/>
        <xdr:cNvSpPr txBox="1"/>
      </xdr:nvSpPr>
      <xdr:spPr>
        <a:xfrm>
          <a:off x="1816744" y="1021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39641</xdr:rowOff>
    </xdr:from>
    <xdr:ext cx="405111" cy="259045"/>
    <xdr:sp macro="" textlink="">
      <xdr:nvSpPr>
        <xdr:cNvPr id="200" name="n_4aveValue【体育館・プール】&#10;有形固定資産減価償却率"/>
        <xdr:cNvSpPr txBox="1"/>
      </xdr:nvSpPr>
      <xdr:spPr>
        <a:xfrm>
          <a:off x="927744" y="1015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46753</xdr:rowOff>
    </xdr:from>
    <xdr:ext cx="405111" cy="259045"/>
    <xdr:sp macro="" textlink="">
      <xdr:nvSpPr>
        <xdr:cNvPr id="201" name="n_1mainValue【体育館・プール】&#10;有形固定資産減価償却率"/>
        <xdr:cNvSpPr txBox="1"/>
      </xdr:nvSpPr>
      <xdr:spPr>
        <a:xfrm>
          <a:off x="3582044" y="981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151909</xdr:rowOff>
    </xdr:from>
    <xdr:ext cx="405111" cy="259045"/>
    <xdr:sp macro="" textlink="">
      <xdr:nvSpPr>
        <xdr:cNvPr id="202" name="n_2mainValue【体育館・プール】&#10;有形固定資産減価償却率"/>
        <xdr:cNvSpPr txBox="1"/>
      </xdr:nvSpPr>
      <xdr:spPr>
        <a:xfrm>
          <a:off x="2705744" y="9753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76471</xdr:rowOff>
    </xdr:from>
    <xdr:ext cx="405111" cy="259045"/>
    <xdr:sp macro="" textlink="">
      <xdr:nvSpPr>
        <xdr:cNvPr id="203" name="n_3mainValue【体育館・プール】&#10;有形固定資産減価償却率"/>
        <xdr:cNvSpPr txBox="1"/>
      </xdr:nvSpPr>
      <xdr:spPr>
        <a:xfrm>
          <a:off x="1816744" y="9677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1033</xdr:rowOff>
    </xdr:from>
    <xdr:ext cx="405111" cy="259045"/>
    <xdr:sp macro="" textlink="">
      <xdr:nvSpPr>
        <xdr:cNvPr id="204" name="n_4mainValue【体育館・プール】&#10;有形固定資産減価償却率"/>
        <xdr:cNvSpPr txBox="1"/>
      </xdr:nvSpPr>
      <xdr:spPr>
        <a:xfrm>
          <a:off x="927744" y="960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30480</xdr:rowOff>
    </xdr:from>
    <xdr:to>
      <xdr:col>54</xdr:col>
      <xdr:colOff>189865</xdr:colOff>
      <xdr:row>63</xdr:row>
      <xdr:rowOff>108585</xdr:rowOff>
    </xdr:to>
    <xdr:cxnSp macro="">
      <xdr:nvCxnSpPr>
        <xdr:cNvPr id="228" name="直線コネクタ 227"/>
        <xdr:cNvCxnSpPr/>
      </xdr:nvCxnSpPr>
      <xdr:spPr>
        <a:xfrm flipV="1">
          <a:off x="10476865" y="963168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112412</xdr:rowOff>
    </xdr:from>
    <xdr:ext cx="469744" cy="259045"/>
    <xdr:sp macro="" textlink="">
      <xdr:nvSpPr>
        <xdr:cNvPr id="229" name="【体育館・プール】&#10;一人当たり面積最小値テキスト"/>
        <xdr:cNvSpPr txBox="1"/>
      </xdr:nvSpPr>
      <xdr:spPr>
        <a:xfrm>
          <a:off x="10515600" y="10913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108585</xdr:rowOff>
    </xdr:from>
    <xdr:to>
      <xdr:col>55</xdr:col>
      <xdr:colOff>88900</xdr:colOff>
      <xdr:row>63</xdr:row>
      <xdr:rowOff>108585</xdr:rowOff>
    </xdr:to>
    <xdr:cxnSp macro="">
      <xdr:nvCxnSpPr>
        <xdr:cNvPr id="230" name="直線コネクタ 229"/>
        <xdr:cNvCxnSpPr/>
      </xdr:nvCxnSpPr>
      <xdr:spPr>
        <a:xfrm>
          <a:off x="10388600" y="1090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148607</xdr:rowOff>
    </xdr:from>
    <xdr:ext cx="469744" cy="259045"/>
    <xdr:sp macro="" textlink="">
      <xdr:nvSpPr>
        <xdr:cNvPr id="231" name="【体育館・プール】&#10;一人当たり面積最大値テキスト"/>
        <xdr:cNvSpPr txBox="1"/>
      </xdr:nvSpPr>
      <xdr:spPr>
        <a:xfrm>
          <a:off x="10515600" y="940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30480</xdr:rowOff>
    </xdr:from>
    <xdr:to>
      <xdr:col>55</xdr:col>
      <xdr:colOff>88900</xdr:colOff>
      <xdr:row>56</xdr:row>
      <xdr:rowOff>30480</xdr:rowOff>
    </xdr:to>
    <xdr:cxnSp macro="">
      <xdr:nvCxnSpPr>
        <xdr:cNvPr id="232" name="直線コネクタ 231"/>
        <xdr:cNvCxnSpPr/>
      </xdr:nvCxnSpPr>
      <xdr:spPr>
        <a:xfrm>
          <a:off x="10388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105427</xdr:rowOff>
    </xdr:from>
    <xdr:ext cx="469744" cy="259045"/>
    <xdr:sp macro="" textlink="">
      <xdr:nvSpPr>
        <xdr:cNvPr id="233" name="【体育館・プール】&#10;一人当たり面積平均値テキスト"/>
        <xdr:cNvSpPr txBox="1"/>
      </xdr:nvSpPr>
      <xdr:spPr>
        <a:xfrm>
          <a:off x="10515600" y="1039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82550</xdr:rowOff>
    </xdr:from>
    <xdr:to>
      <xdr:col>55</xdr:col>
      <xdr:colOff>50800</xdr:colOff>
      <xdr:row>62</xdr:row>
      <xdr:rowOff>12700</xdr:rowOff>
    </xdr:to>
    <xdr:sp macro="" textlink="">
      <xdr:nvSpPr>
        <xdr:cNvPr id="234" name="フローチャート: 判断 233"/>
        <xdr:cNvSpPr/>
      </xdr:nvSpPr>
      <xdr:spPr>
        <a:xfrm>
          <a:off x="104267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139700</xdr:rowOff>
    </xdr:from>
    <xdr:to>
      <xdr:col>50</xdr:col>
      <xdr:colOff>165100</xdr:colOff>
      <xdr:row>62</xdr:row>
      <xdr:rowOff>69850</xdr:rowOff>
    </xdr:to>
    <xdr:sp macro="" textlink="">
      <xdr:nvSpPr>
        <xdr:cNvPr id="235" name="フローチャート: 判断 234"/>
        <xdr:cNvSpPr/>
      </xdr:nvSpPr>
      <xdr:spPr>
        <a:xfrm>
          <a:off x="9588500" y="1059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236" name="フローチャート: 判断 235"/>
        <xdr:cNvSpPr/>
      </xdr:nvSpPr>
      <xdr:spPr>
        <a:xfrm>
          <a:off x="8699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71120</xdr:rowOff>
    </xdr:from>
    <xdr:to>
      <xdr:col>41</xdr:col>
      <xdr:colOff>101600</xdr:colOff>
      <xdr:row>62</xdr:row>
      <xdr:rowOff>1270</xdr:rowOff>
    </xdr:to>
    <xdr:sp macro="" textlink="">
      <xdr:nvSpPr>
        <xdr:cNvPr id="237" name="フローチャート: 判断 236"/>
        <xdr:cNvSpPr/>
      </xdr:nvSpPr>
      <xdr:spPr>
        <a:xfrm>
          <a:off x="78105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40640</xdr:rowOff>
    </xdr:from>
    <xdr:to>
      <xdr:col>36</xdr:col>
      <xdr:colOff>165100</xdr:colOff>
      <xdr:row>61</xdr:row>
      <xdr:rowOff>142240</xdr:rowOff>
    </xdr:to>
    <xdr:sp macro="" textlink="">
      <xdr:nvSpPr>
        <xdr:cNvPr id="238" name="フローチャート: 判断 237"/>
        <xdr:cNvSpPr/>
      </xdr:nvSpPr>
      <xdr:spPr>
        <a:xfrm>
          <a:off x="6921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151130</xdr:rowOff>
    </xdr:from>
    <xdr:to>
      <xdr:col>55</xdr:col>
      <xdr:colOff>50800</xdr:colOff>
      <xdr:row>62</xdr:row>
      <xdr:rowOff>81280</xdr:rowOff>
    </xdr:to>
    <xdr:sp macro="" textlink="">
      <xdr:nvSpPr>
        <xdr:cNvPr id="244" name="楕円 243"/>
        <xdr:cNvSpPr/>
      </xdr:nvSpPr>
      <xdr:spPr>
        <a:xfrm>
          <a:off x="104267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129557</xdr:rowOff>
    </xdr:from>
    <xdr:ext cx="469744" cy="259045"/>
    <xdr:sp macro="" textlink="">
      <xdr:nvSpPr>
        <xdr:cNvPr id="245" name="【体育館・プール】&#10;一人当たり面積該当値テキスト"/>
        <xdr:cNvSpPr txBox="1"/>
      </xdr:nvSpPr>
      <xdr:spPr>
        <a:xfrm>
          <a:off x="10515600" y="1058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21590</xdr:rowOff>
    </xdr:from>
    <xdr:to>
      <xdr:col>50</xdr:col>
      <xdr:colOff>165100</xdr:colOff>
      <xdr:row>62</xdr:row>
      <xdr:rowOff>123190</xdr:rowOff>
    </xdr:to>
    <xdr:sp macro="" textlink="">
      <xdr:nvSpPr>
        <xdr:cNvPr id="246" name="楕円 245"/>
        <xdr:cNvSpPr/>
      </xdr:nvSpPr>
      <xdr:spPr>
        <a:xfrm>
          <a:off x="95885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30480</xdr:rowOff>
    </xdr:from>
    <xdr:to>
      <xdr:col>55</xdr:col>
      <xdr:colOff>0</xdr:colOff>
      <xdr:row>62</xdr:row>
      <xdr:rowOff>72390</xdr:rowOff>
    </xdr:to>
    <xdr:cxnSp macro="">
      <xdr:nvCxnSpPr>
        <xdr:cNvPr id="247" name="直線コネクタ 246"/>
        <xdr:cNvCxnSpPr/>
      </xdr:nvCxnSpPr>
      <xdr:spPr>
        <a:xfrm flipV="1">
          <a:off x="9639300" y="1066038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97790</xdr:rowOff>
    </xdr:from>
    <xdr:to>
      <xdr:col>46</xdr:col>
      <xdr:colOff>38100</xdr:colOff>
      <xdr:row>62</xdr:row>
      <xdr:rowOff>27940</xdr:rowOff>
    </xdr:to>
    <xdr:sp macro="" textlink="">
      <xdr:nvSpPr>
        <xdr:cNvPr id="248" name="楕円 247"/>
        <xdr:cNvSpPr/>
      </xdr:nvSpPr>
      <xdr:spPr>
        <a:xfrm>
          <a:off x="8699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148590</xdr:rowOff>
    </xdr:from>
    <xdr:to>
      <xdr:col>50</xdr:col>
      <xdr:colOff>114300</xdr:colOff>
      <xdr:row>62</xdr:row>
      <xdr:rowOff>72390</xdr:rowOff>
    </xdr:to>
    <xdr:cxnSp macro="">
      <xdr:nvCxnSpPr>
        <xdr:cNvPr id="249" name="直線コネクタ 248"/>
        <xdr:cNvCxnSpPr/>
      </xdr:nvCxnSpPr>
      <xdr:spPr>
        <a:xfrm>
          <a:off x="8750300" y="1060704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99695</xdr:rowOff>
    </xdr:from>
    <xdr:to>
      <xdr:col>41</xdr:col>
      <xdr:colOff>101600</xdr:colOff>
      <xdr:row>62</xdr:row>
      <xdr:rowOff>29845</xdr:rowOff>
    </xdr:to>
    <xdr:sp macro="" textlink="">
      <xdr:nvSpPr>
        <xdr:cNvPr id="250" name="楕円 249"/>
        <xdr:cNvSpPr/>
      </xdr:nvSpPr>
      <xdr:spPr>
        <a:xfrm>
          <a:off x="7810500" y="1055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148590</xdr:rowOff>
    </xdr:from>
    <xdr:to>
      <xdr:col>45</xdr:col>
      <xdr:colOff>177800</xdr:colOff>
      <xdr:row>61</xdr:row>
      <xdr:rowOff>150495</xdr:rowOff>
    </xdr:to>
    <xdr:cxnSp macro="">
      <xdr:nvCxnSpPr>
        <xdr:cNvPr id="251" name="直線コネクタ 250"/>
        <xdr:cNvCxnSpPr/>
      </xdr:nvCxnSpPr>
      <xdr:spPr>
        <a:xfrm flipV="1">
          <a:off x="7861300" y="1060704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95885</xdr:rowOff>
    </xdr:from>
    <xdr:to>
      <xdr:col>36</xdr:col>
      <xdr:colOff>165100</xdr:colOff>
      <xdr:row>62</xdr:row>
      <xdr:rowOff>26035</xdr:rowOff>
    </xdr:to>
    <xdr:sp macro="" textlink="">
      <xdr:nvSpPr>
        <xdr:cNvPr id="252" name="楕円 251"/>
        <xdr:cNvSpPr/>
      </xdr:nvSpPr>
      <xdr:spPr>
        <a:xfrm>
          <a:off x="6921500" y="1055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146685</xdr:rowOff>
    </xdr:from>
    <xdr:to>
      <xdr:col>41</xdr:col>
      <xdr:colOff>50800</xdr:colOff>
      <xdr:row>61</xdr:row>
      <xdr:rowOff>150495</xdr:rowOff>
    </xdr:to>
    <xdr:cxnSp macro="">
      <xdr:nvCxnSpPr>
        <xdr:cNvPr id="253" name="直線コネクタ 252"/>
        <xdr:cNvCxnSpPr/>
      </xdr:nvCxnSpPr>
      <xdr:spPr>
        <a:xfrm>
          <a:off x="6972300" y="1060513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86377</xdr:rowOff>
    </xdr:from>
    <xdr:ext cx="469744" cy="259045"/>
    <xdr:sp macro="" textlink="">
      <xdr:nvSpPr>
        <xdr:cNvPr id="254" name="n_1aveValue【体育館・プール】&#10;一人当たり面積"/>
        <xdr:cNvSpPr txBox="1"/>
      </xdr:nvSpPr>
      <xdr:spPr>
        <a:xfrm>
          <a:off x="9391727" y="1037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21607</xdr:rowOff>
    </xdr:from>
    <xdr:ext cx="469744" cy="259045"/>
    <xdr:sp macro="" textlink="">
      <xdr:nvSpPr>
        <xdr:cNvPr id="255" name="n_2aveValue【体育館・プール】&#10;一人当たり面積"/>
        <xdr:cNvSpPr txBox="1"/>
      </xdr:nvSpPr>
      <xdr:spPr>
        <a:xfrm>
          <a:off x="8515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17797</xdr:rowOff>
    </xdr:from>
    <xdr:ext cx="469744" cy="259045"/>
    <xdr:sp macro="" textlink="">
      <xdr:nvSpPr>
        <xdr:cNvPr id="256" name="n_3aveValue【体育館・プール】&#10;一人当たり面積"/>
        <xdr:cNvSpPr txBox="1"/>
      </xdr:nvSpPr>
      <xdr:spPr>
        <a:xfrm>
          <a:off x="7626427" y="1030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158767</xdr:rowOff>
    </xdr:from>
    <xdr:ext cx="469744" cy="259045"/>
    <xdr:sp macro="" textlink="">
      <xdr:nvSpPr>
        <xdr:cNvPr id="257" name="n_4aveValue【体育館・プール】&#10;一人当たり面積"/>
        <xdr:cNvSpPr txBox="1"/>
      </xdr:nvSpPr>
      <xdr:spPr>
        <a:xfrm>
          <a:off x="6737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114317</xdr:rowOff>
    </xdr:from>
    <xdr:ext cx="469744" cy="259045"/>
    <xdr:sp macro="" textlink="">
      <xdr:nvSpPr>
        <xdr:cNvPr id="258" name="n_1mainValue【体育館・プール】&#10;一人当たり面積"/>
        <xdr:cNvSpPr txBox="1"/>
      </xdr:nvSpPr>
      <xdr:spPr>
        <a:xfrm>
          <a:off x="9391727" y="1074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19067</xdr:rowOff>
    </xdr:from>
    <xdr:ext cx="469744" cy="259045"/>
    <xdr:sp macro="" textlink="">
      <xdr:nvSpPr>
        <xdr:cNvPr id="259" name="n_2mainValue【体育館・プール】&#10;一人当たり面積"/>
        <xdr:cNvSpPr txBox="1"/>
      </xdr:nvSpPr>
      <xdr:spPr>
        <a:xfrm>
          <a:off x="8515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20972</xdr:rowOff>
    </xdr:from>
    <xdr:ext cx="469744" cy="259045"/>
    <xdr:sp macro="" textlink="">
      <xdr:nvSpPr>
        <xdr:cNvPr id="260" name="n_3mainValue【体育館・プール】&#10;一人当たり面積"/>
        <xdr:cNvSpPr txBox="1"/>
      </xdr:nvSpPr>
      <xdr:spPr>
        <a:xfrm>
          <a:off x="7626427" y="1065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17162</xdr:rowOff>
    </xdr:from>
    <xdr:ext cx="469744" cy="259045"/>
    <xdr:sp macro="" textlink="">
      <xdr:nvSpPr>
        <xdr:cNvPr id="261" name="n_4mainValue【体育館・プール】&#10;一人当たり面積"/>
        <xdr:cNvSpPr txBox="1"/>
      </xdr:nvSpPr>
      <xdr:spPr>
        <a:xfrm>
          <a:off x="6737427" y="1064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6" name="テキスト ボックス 2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7" name="直線コネクタ 2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8" name="テキスト ボックス 2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9" name="直線コネクタ 28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90" name="テキスト ボックス 289"/>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1" name="直線コネクタ 29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2" name="テキスト ボックス 29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3" name="直線コネクタ 29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4" name="テキスト ボックス 29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5" name="直線コネクタ 29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6" name="テキスト ボックス 29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7" name="直線コネクタ 29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98" name="テキスト ボックス 297"/>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9" name="直線コネクタ 29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00" name="テキスト ボックス 299"/>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139064</xdr:rowOff>
    </xdr:from>
    <xdr:to>
      <xdr:col>24</xdr:col>
      <xdr:colOff>62865</xdr:colOff>
      <xdr:row>108</xdr:row>
      <xdr:rowOff>146686</xdr:rowOff>
    </xdr:to>
    <xdr:cxnSp macro="">
      <xdr:nvCxnSpPr>
        <xdr:cNvPr id="302" name="直線コネクタ 301"/>
        <xdr:cNvCxnSpPr/>
      </xdr:nvCxnSpPr>
      <xdr:spPr>
        <a:xfrm flipV="1">
          <a:off x="4634865" y="17112614"/>
          <a:ext cx="0" cy="1550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150513</xdr:rowOff>
    </xdr:from>
    <xdr:ext cx="405111" cy="259045"/>
    <xdr:sp macro="" textlink="">
      <xdr:nvSpPr>
        <xdr:cNvPr id="303" name="【市民会館】&#10;有形固定資産減価償却率最小値テキスト"/>
        <xdr:cNvSpPr txBox="1"/>
      </xdr:nvSpPr>
      <xdr:spPr>
        <a:xfrm>
          <a:off x="467360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146686</xdr:rowOff>
    </xdr:from>
    <xdr:to>
      <xdr:col>24</xdr:col>
      <xdr:colOff>152400</xdr:colOff>
      <xdr:row>108</xdr:row>
      <xdr:rowOff>146686</xdr:rowOff>
    </xdr:to>
    <xdr:cxnSp macro="">
      <xdr:nvCxnSpPr>
        <xdr:cNvPr id="304" name="直線コネクタ 303"/>
        <xdr:cNvCxnSpPr/>
      </xdr:nvCxnSpPr>
      <xdr:spPr>
        <a:xfrm>
          <a:off x="4546600" y="1866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85741</xdr:rowOff>
    </xdr:from>
    <xdr:ext cx="405111" cy="259045"/>
    <xdr:sp macro="" textlink="">
      <xdr:nvSpPr>
        <xdr:cNvPr id="305" name="【市民会館】&#10;有形固定資産減価償却率最大値テキスト"/>
        <xdr:cNvSpPr txBox="1"/>
      </xdr:nvSpPr>
      <xdr:spPr>
        <a:xfrm>
          <a:off x="4673600" y="16887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139064</xdr:rowOff>
    </xdr:from>
    <xdr:to>
      <xdr:col>24</xdr:col>
      <xdr:colOff>152400</xdr:colOff>
      <xdr:row>99</xdr:row>
      <xdr:rowOff>139064</xdr:rowOff>
    </xdr:to>
    <xdr:cxnSp macro="">
      <xdr:nvCxnSpPr>
        <xdr:cNvPr id="306" name="直線コネクタ 305"/>
        <xdr:cNvCxnSpPr/>
      </xdr:nvCxnSpPr>
      <xdr:spPr>
        <a:xfrm>
          <a:off x="4546600" y="1711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36847</xdr:rowOff>
    </xdr:from>
    <xdr:ext cx="405111" cy="259045"/>
    <xdr:sp macro="" textlink="">
      <xdr:nvSpPr>
        <xdr:cNvPr id="307" name="【市民会館】&#10;有形固定資産減価償却率平均値テキスト"/>
        <xdr:cNvSpPr txBox="1"/>
      </xdr:nvSpPr>
      <xdr:spPr>
        <a:xfrm>
          <a:off x="4673600" y="1769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13970</xdr:rowOff>
    </xdr:from>
    <xdr:to>
      <xdr:col>24</xdr:col>
      <xdr:colOff>114300</xdr:colOff>
      <xdr:row>104</xdr:row>
      <xdr:rowOff>115570</xdr:rowOff>
    </xdr:to>
    <xdr:sp macro="" textlink="">
      <xdr:nvSpPr>
        <xdr:cNvPr id="308" name="フローチャート: 判断 307"/>
        <xdr:cNvSpPr/>
      </xdr:nvSpPr>
      <xdr:spPr>
        <a:xfrm>
          <a:off x="4584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158750</xdr:rowOff>
    </xdr:from>
    <xdr:to>
      <xdr:col>20</xdr:col>
      <xdr:colOff>38100</xdr:colOff>
      <xdr:row>104</xdr:row>
      <xdr:rowOff>88900</xdr:rowOff>
    </xdr:to>
    <xdr:sp macro="" textlink="">
      <xdr:nvSpPr>
        <xdr:cNvPr id="309" name="フローチャート: 判断 308"/>
        <xdr:cNvSpPr/>
      </xdr:nvSpPr>
      <xdr:spPr>
        <a:xfrm>
          <a:off x="37465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111125</xdr:rowOff>
    </xdr:from>
    <xdr:to>
      <xdr:col>15</xdr:col>
      <xdr:colOff>101600</xdr:colOff>
      <xdr:row>104</xdr:row>
      <xdr:rowOff>41275</xdr:rowOff>
    </xdr:to>
    <xdr:sp macro="" textlink="">
      <xdr:nvSpPr>
        <xdr:cNvPr id="310" name="フローチャート: 判断 309"/>
        <xdr:cNvSpPr/>
      </xdr:nvSpPr>
      <xdr:spPr>
        <a:xfrm>
          <a:off x="2857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71120</xdr:rowOff>
    </xdr:from>
    <xdr:to>
      <xdr:col>10</xdr:col>
      <xdr:colOff>165100</xdr:colOff>
      <xdr:row>104</xdr:row>
      <xdr:rowOff>1270</xdr:rowOff>
    </xdr:to>
    <xdr:sp macro="" textlink="">
      <xdr:nvSpPr>
        <xdr:cNvPr id="311" name="フローチャート: 判断 310"/>
        <xdr:cNvSpPr/>
      </xdr:nvSpPr>
      <xdr:spPr>
        <a:xfrm>
          <a:off x="1968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46355</xdr:rowOff>
    </xdr:from>
    <xdr:to>
      <xdr:col>6</xdr:col>
      <xdr:colOff>38100</xdr:colOff>
      <xdr:row>103</xdr:row>
      <xdr:rowOff>147955</xdr:rowOff>
    </xdr:to>
    <xdr:sp macro="" textlink="">
      <xdr:nvSpPr>
        <xdr:cNvPr id="312" name="フローチャート: 判断 311"/>
        <xdr:cNvSpPr/>
      </xdr:nvSpPr>
      <xdr:spPr>
        <a:xfrm>
          <a:off x="1079500" y="1770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3" name="テキスト ボックス 3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4" name="テキスト ボックス 3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5" name="テキスト ボックス 3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6" name="テキスト ボックス 3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7" name="テキスト ボックス 3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84455</xdr:rowOff>
    </xdr:from>
    <xdr:to>
      <xdr:col>24</xdr:col>
      <xdr:colOff>114300</xdr:colOff>
      <xdr:row>105</xdr:row>
      <xdr:rowOff>14605</xdr:rowOff>
    </xdr:to>
    <xdr:sp macro="" textlink="">
      <xdr:nvSpPr>
        <xdr:cNvPr id="318" name="楕円 317"/>
        <xdr:cNvSpPr/>
      </xdr:nvSpPr>
      <xdr:spPr>
        <a:xfrm>
          <a:off x="4584700" y="1791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62882</xdr:rowOff>
    </xdr:from>
    <xdr:ext cx="405111" cy="259045"/>
    <xdr:sp macro="" textlink="">
      <xdr:nvSpPr>
        <xdr:cNvPr id="319" name="【市民会館】&#10;有形固定資産減価償却率該当値テキスト"/>
        <xdr:cNvSpPr txBox="1"/>
      </xdr:nvSpPr>
      <xdr:spPr>
        <a:xfrm>
          <a:off x="4673600" y="1789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84455</xdr:rowOff>
    </xdr:from>
    <xdr:to>
      <xdr:col>20</xdr:col>
      <xdr:colOff>38100</xdr:colOff>
      <xdr:row>105</xdr:row>
      <xdr:rowOff>14605</xdr:rowOff>
    </xdr:to>
    <xdr:sp macro="" textlink="">
      <xdr:nvSpPr>
        <xdr:cNvPr id="320" name="楕円 319"/>
        <xdr:cNvSpPr/>
      </xdr:nvSpPr>
      <xdr:spPr>
        <a:xfrm>
          <a:off x="3746500" y="1791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135255</xdr:rowOff>
    </xdr:from>
    <xdr:to>
      <xdr:col>24</xdr:col>
      <xdr:colOff>63500</xdr:colOff>
      <xdr:row>104</xdr:row>
      <xdr:rowOff>135255</xdr:rowOff>
    </xdr:to>
    <xdr:cxnSp macro="">
      <xdr:nvCxnSpPr>
        <xdr:cNvPr id="321" name="直線コネクタ 320"/>
        <xdr:cNvCxnSpPr/>
      </xdr:nvCxnSpPr>
      <xdr:spPr>
        <a:xfrm>
          <a:off x="3797300" y="179660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40639</xdr:rowOff>
    </xdr:from>
    <xdr:to>
      <xdr:col>15</xdr:col>
      <xdr:colOff>101600</xdr:colOff>
      <xdr:row>104</xdr:row>
      <xdr:rowOff>142239</xdr:rowOff>
    </xdr:to>
    <xdr:sp macro="" textlink="">
      <xdr:nvSpPr>
        <xdr:cNvPr id="322" name="楕円 321"/>
        <xdr:cNvSpPr/>
      </xdr:nvSpPr>
      <xdr:spPr>
        <a:xfrm>
          <a:off x="2857500" y="178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91439</xdr:rowOff>
    </xdr:from>
    <xdr:to>
      <xdr:col>19</xdr:col>
      <xdr:colOff>177800</xdr:colOff>
      <xdr:row>104</xdr:row>
      <xdr:rowOff>135255</xdr:rowOff>
    </xdr:to>
    <xdr:cxnSp macro="">
      <xdr:nvCxnSpPr>
        <xdr:cNvPr id="323" name="直線コネクタ 322"/>
        <xdr:cNvCxnSpPr/>
      </xdr:nvCxnSpPr>
      <xdr:spPr>
        <a:xfrm>
          <a:off x="2908300" y="17922239"/>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170180</xdr:rowOff>
    </xdr:from>
    <xdr:to>
      <xdr:col>10</xdr:col>
      <xdr:colOff>165100</xdr:colOff>
      <xdr:row>104</xdr:row>
      <xdr:rowOff>100330</xdr:rowOff>
    </xdr:to>
    <xdr:sp macro="" textlink="">
      <xdr:nvSpPr>
        <xdr:cNvPr id="324" name="楕円 323"/>
        <xdr:cNvSpPr/>
      </xdr:nvSpPr>
      <xdr:spPr>
        <a:xfrm>
          <a:off x="1968500" y="1782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49530</xdr:rowOff>
    </xdr:from>
    <xdr:to>
      <xdr:col>15</xdr:col>
      <xdr:colOff>50800</xdr:colOff>
      <xdr:row>104</xdr:row>
      <xdr:rowOff>91439</xdr:rowOff>
    </xdr:to>
    <xdr:cxnSp macro="">
      <xdr:nvCxnSpPr>
        <xdr:cNvPr id="325" name="直線コネクタ 324"/>
        <xdr:cNvCxnSpPr/>
      </xdr:nvCxnSpPr>
      <xdr:spPr>
        <a:xfrm>
          <a:off x="2019300" y="178803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86361</xdr:rowOff>
    </xdr:from>
    <xdr:to>
      <xdr:col>6</xdr:col>
      <xdr:colOff>38100</xdr:colOff>
      <xdr:row>104</xdr:row>
      <xdr:rowOff>16511</xdr:rowOff>
    </xdr:to>
    <xdr:sp macro="" textlink="">
      <xdr:nvSpPr>
        <xdr:cNvPr id="326" name="楕円 325"/>
        <xdr:cNvSpPr/>
      </xdr:nvSpPr>
      <xdr:spPr>
        <a:xfrm>
          <a:off x="1079500" y="1774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137161</xdr:rowOff>
    </xdr:from>
    <xdr:to>
      <xdr:col>10</xdr:col>
      <xdr:colOff>114300</xdr:colOff>
      <xdr:row>104</xdr:row>
      <xdr:rowOff>49530</xdr:rowOff>
    </xdr:to>
    <xdr:cxnSp macro="">
      <xdr:nvCxnSpPr>
        <xdr:cNvPr id="327" name="直線コネクタ 326"/>
        <xdr:cNvCxnSpPr/>
      </xdr:nvCxnSpPr>
      <xdr:spPr>
        <a:xfrm>
          <a:off x="1130300" y="1779651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105427</xdr:rowOff>
    </xdr:from>
    <xdr:ext cx="405111" cy="259045"/>
    <xdr:sp macro="" textlink="">
      <xdr:nvSpPr>
        <xdr:cNvPr id="328" name="n_1aveValue【市民会館】&#10;有形固定資産減価償却率"/>
        <xdr:cNvSpPr txBox="1"/>
      </xdr:nvSpPr>
      <xdr:spPr>
        <a:xfrm>
          <a:off x="3582044" y="1759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57802</xdr:rowOff>
    </xdr:from>
    <xdr:ext cx="405111" cy="259045"/>
    <xdr:sp macro="" textlink="">
      <xdr:nvSpPr>
        <xdr:cNvPr id="329" name="n_2aveValue【市民会館】&#10;有形固定資産減価償却率"/>
        <xdr:cNvSpPr txBox="1"/>
      </xdr:nvSpPr>
      <xdr:spPr>
        <a:xfrm>
          <a:off x="2705744" y="1754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17797</xdr:rowOff>
    </xdr:from>
    <xdr:ext cx="405111" cy="259045"/>
    <xdr:sp macro="" textlink="">
      <xdr:nvSpPr>
        <xdr:cNvPr id="330" name="n_3aveValue【市民会館】&#10;有形固定資産減価償却率"/>
        <xdr:cNvSpPr txBox="1"/>
      </xdr:nvSpPr>
      <xdr:spPr>
        <a:xfrm>
          <a:off x="18167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164482</xdr:rowOff>
    </xdr:from>
    <xdr:ext cx="405111" cy="259045"/>
    <xdr:sp macro="" textlink="">
      <xdr:nvSpPr>
        <xdr:cNvPr id="331" name="n_4aveValue【市民会館】&#10;有形固定資産減価償却率"/>
        <xdr:cNvSpPr txBox="1"/>
      </xdr:nvSpPr>
      <xdr:spPr>
        <a:xfrm>
          <a:off x="927744" y="1748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5732</xdr:rowOff>
    </xdr:from>
    <xdr:ext cx="405111" cy="259045"/>
    <xdr:sp macro="" textlink="">
      <xdr:nvSpPr>
        <xdr:cNvPr id="332" name="n_1mainValue【市民会館】&#10;有形固定資産減価償却率"/>
        <xdr:cNvSpPr txBox="1"/>
      </xdr:nvSpPr>
      <xdr:spPr>
        <a:xfrm>
          <a:off x="3582044" y="1800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133366</xdr:rowOff>
    </xdr:from>
    <xdr:ext cx="405111" cy="259045"/>
    <xdr:sp macro="" textlink="">
      <xdr:nvSpPr>
        <xdr:cNvPr id="333" name="n_2mainValue【市民会館】&#10;有形固定資産減価償却率"/>
        <xdr:cNvSpPr txBox="1"/>
      </xdr:nvSpPr>
      <xdr:spPr>
        <a:xfrm>
          <a:off x="2705744" y="17964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91457</xdr:rowOff>
    </xdr:from>
    <xdr:ext cx="405111" cy="259045"/>
    <xdr:sp macro="" textlink="">
      <xdr:nvSpPr>
        <xdr:cNvPr id="334" name="n_3mainValue【市民会館】&#10;有形固定資産減価償却率"/>
        <xdr:cNvSpPr txBox="1"/>
      </xdr:nvSpPr>
      <xdr:spPr>
        <a:xfrm>
          <a:off x="1816744" y="1792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7638</xdr:rowOff>
    </xdr:from>
    <xdr:ext cx="405111" cy="259045"/>
    <xdr:sp macro="" textlink="">
      <xdr:nvSpPr>
        <xdr:cNvPr id="335" name="n_4mainValue【市民会館】&#10;有形固定資産減価償却率"/>
        <xdr:cNvSpPr txBox="1"/>
      </xdr:nvSpPr>
      <xdr:spPr>
        <a:xfrm>
          <a:off x="927744" y="17838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4" name="テキスト ボックス 3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5" name="直線コネクタ 3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6" name="直線コネクタ 34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7" name="テキスト ボックス 34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8" name="直線コネクタ 34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9" name="テキスト ボックス 34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0" name="直線コネクタ 34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1" name="テキスト ボックス 35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2" name="直線コネクタ 35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3" name="テキスト ボックス 35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4" name="直線コネクタ 35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5" name="テキスト ボックス 35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6" name="直線コネクタ 3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7" name="テキスト ボックス 35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64770</xdr:rowOff>
    </xdr:from>
    <xdr:to>
      <xdr:col>54</xdr:col>
      <xdr:colOff>189865</xdr:colOff>
      <xdr:row>108</xdr:row>
      <xdr:rowOff>38100</xdr:rowOff>
    </xdr:to>
    <xdr:cxnSp macro="">
      <xdr:nvCxnSpPr>
        <xdr:cNvPr id="359" name="直線コネクタ 358"/>
        <xdr:cNvCxnSpPr/>
      </xdr:nvCxnSpPr>
      <xdr:spPr>
        <a:xfrm flipV="1">
          <a:off x="10476865" y="1720977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41927</xdr:rowOff>
    </xdr:from>
    <xdr:ext cx="469744" cy="259045"/>
    <xdr:sp macro="" textlink="">
      <xdr:nvSpPr>
        <xdr:cNvPr id="360" name="【市民会館】&#10;一人当たり面積最小値テキスト"/>
        <xdr:cNvSpPr txBox="1"/>
      </xdr:nvSpPr>
      <xdr:spPr>
        <a:xfrm>
          <a:off x="10515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38100</xdr:rowOff>
    </xdr:from>
    <xdr:to>
      <xdr:col>55</xdr:col>
      <xdr:colOff>88900</xdr:colOff>
      <xdr:row>108</xdr:row>
      <xdr:rowOff>38100</xdr:rowOff>
    </xdr:to>
    <xdr:cxnSp macro="">
      <xdr:nvCxnSpPr>
        <xdr:cNvPr id="361" name="直線コネクタ 360"/>
        <xdr:cNvCxnSpPr/>
      </xdr:nvCxnSpPr>
      <xdr:spPr>
        <a:xfrm>
          <a:off x="10388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11447</xdr:rowOff>
    </xdr:from>
    <xdr:ext cx="469744" cy="259045"/>
    <xdr:sp macro="" textlink="">
      <xdr:nvSpPr>
        <xdr:cNvPr id="362" name="【市民会館】&#10;一人当たり面積最大値テキスト"/>
        <xdr:cNvSpPr txBox="1"/>
      </xdr:nvSpPr>
      <xdr:spPr>
        <a:xfrm>
          <a:off x="10515600" y="1698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64770</xdr:rowOff>
    </xdr:from>
    <xdr:to>
      <xdr:col>55</xdr:col>
      <xdr:colOff>88900</xdr:colOff>
      <xdr:row>100</xdr:row>
      <xdr:rowOff>64770</xdr:rowOff>
    </xdr:to>
    <xdr:cxnSp macro="">
      <xdr:nvCxnSpPr>
        <xdr:cNvPr id="363" name="直線コネクタ 362"/>
        <xdr:cNvCxnSpPr/>
      </xdr:nvCxnSpPr>
      <xdr:spPr>
        <a:xfrm>
          <a:off x="10388600" y="1720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10177</xdr:rowOff>
    </xdr:from>
    <xdr:ext cx="469744" cy="259045"/>
    <xdr:sp macro="" textlink="">
      <xdr:nvSpPr>
        <xdr:cNvPr id="364" name="【市民会館】&#10;一人当たり面積平均値テキスト"/>
        <xdr:cNvSpPr txBox="1"/>
      </xdr:nvSpPr>
      <xdr:spPr>
        <a:xfrm>
          <a:off x="10515600" y="17840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158750</xdr:rowOff>
    </xdr:from>
    <xdr:to>
      <xdr:col>55</xdr:col>
      <xdr:colOff>50800</xdr:colOff>
      <xdr:row>105</xdr:row>
      <xdr:rowOff>88900</xdr:rowOff>
    </xdr:to>
    <xdr:sp macro="" textlink="">
      <xdr:nvSpPr>
        <xdr:cNvPr id="365" name="フローチャート: 判断 364"/>
        <xdr:cNvSpPr/>
      </xdr:nvSpPr>
      <xdr:spPr>
        <a:xfrm>
          <a:off x="104267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143511</xdr:rowOff>
    </xdr:from>
    <xdr:to>
      <xdr:col>50</xdr:col>
      <xdr:colOff>165100</xdr:colOff>
      <xdr:row>105</xdr:row>
      <xdr:rowOff>73661</xdr:rowOff>
    </xdr:to>
    <xdr:sp macro="" textlink="">
      <xdr:nvSpPr>
        <xdr:cNvPr id="366" name="フローチャート: 判断 365"/>
        <xdr:cNvSpPr/>
      </xdr:nvSpPr>
      <xdr:spPr>
        <a:xfrm>
          <a:off x="95885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135889</xdr:rowOff>
    </xdr:from>
    <xdr:to>
      <xdr:col>46</xdr:col>
      <xdr:colOff>38100</xdr:colOff>
      <xdr:row>105</xdr:row>
      <xdr:rowOff>66039</xdr:rowOff>
    </xdr:to>
    <xdr:sp macro="" textlink="">
      <xdr:nvSpPr>
        <xdr:cNvPr id="367" name="フローチャート: 判断 366"/>
        <xdr:cNvSpPr/>
      </xdr:nvSpPr>
      <xdr:spPr>
        <a:xfrm>
          <a:off x="8699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135889</xdr:rowOff>
    </xdr:from>
    <xdr:to>
      <xdr:col>41</xdr:col>
      <xdr:colOff>101600</xdr:colOff>
      <xdr:row>105</xdr:row>
      <xdr:rowOff>66039</xdr:rowOff>
    </xdr:to>
    <xdr:sp macro="" textlink="">
      <xdr:nvSpPr>
        <xdr:cNvPr id="368" name="フローチャート: 判断 367"/>
        <xdr:cNvSpPr/>
      </xdr:nvSpPr>
      <xdr:spPr>
        <a:xfrm>
          <a:off x="7810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151130</xdr:rowOff>
    </xdr:from>
    <xdr:to>
      <xdr:col>36</xdr:col>
      <xdr:colOff>165100</xdr:colOff>
      <xdr:row>105</xdr:row>
      <xdr:rowOff>81280</xdr:rowOff>
    </xdr:to>
    <xdr:sp macro="" textlink="">
      <xdr:nvSpPr>
        <xdr:cNvPr id="369" name="フローチャート: 判断 368"/>
        <xdr:cNvSpPr/>
      </xdr:nvSpPr>
      <xdr:spPr>
        <a:xfrm>
          <a:off x="6921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0" name="テキスト ボックス 3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1" name="テキスト ボックス 3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2" name="テキスト ボックス 3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3" name="テキスト ボックス 3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4" name="テキスト ボックス 3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17780</xdr:rowOff>
    </xdr:from>
    <xdr:to>
      <xdr:col>55</xdr:col>
      <xdr:colOff>50800</xdr:colOff>
      <xdr:row>107</xdr:row>
      <xdr:rowOff>119380</xdr:rowOff>
    </xdr:to>
    <xdr:sp macro="" textlink="">
      <xdr:nvSpPr>
        <xdr:cNvPr id="375" name="楕円 374"/>
        <xdr:cNvSpPr/>
      </xdr:nvSpPr>
      <xdr:spPr>
        <a:xfrm>
          <a:off x="10426700" y="1836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167657</xdr:rowOff>
    </xdr:from>
    <xdr:ext cx="469744" cy="259045"/>
    <xdr:sp macro="" textlink="">
      <xdr:nvSpPr>
        <xdr:cNvPr id="376" name="【市民会館】&#10;一人当たり面積該当値テキスト"/>
        <xdr:cNvSpPr txBox="1"/>
      </xdr:nvSpPr>
      <xdr:spPr>
        <a:xfrm>
          <a:off x="10515600" y="1834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17780</xdr:rowOff>
    </xdr:from>
    <xdr:to>
      <xdr:col>50</xdr:col>
      <xdr:colOff>165100</xdr:colOff>
      <xdr:row>107</xdr:row>
      <xdr:rowOff>119380</xdr:rowOff>
    </xdr:to>
    <xdr:sp macro="" textlink="">
      <xdr:nvSpPr>
        <xdr:cNvPr id="377" name="楕円 376"/>
        <xdr:cNvSpPr/>
      </xdr:nvSpPr>
      <xdr:spPr>
        <a:xfrm>
          <a:off x="9588500" y="1836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68580</xdr:rowOff>
    </xdr:from>
    <xdr:to>
      <xdr:col>55</xdr:col>
      <xdr:colOff>0</xdr:colOff>
      <xdr:row>107</xdr:row>
      <xdr:rowOff>68580</xdr:rowOff>
    </xdr:to>
    <xdr:cxnSp macro="">
      <xdr:nvCxnSpPr>
        <xdr:cNvPr id="378" name="直線コネクタ 377"/>
        <xdr:cNvCxnSpPr/>
      </xdr:nvCxnSpPr>
      <xdr:spPr>
        <a:xfrm>
          <a:off x="9639300" y="184137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17780</xdr:rowOff>
    </xdr:from>
    <xdr:to>
      <xdr:col>46</xdr:col>
      <xdr:colOff>38100</xdr:colOff>
      <xdr:row>107</xdr:row>
      <xdr:rowOff>119380</xdr:rowOff>
    </xdr:to>
    <xdr:sp macro="" textlink="">
      <xdr:nvSpPr>
        <xdr:cNvPr id="379" name="楕円 378"/>
        <xdr:cNvSpPr/>
      </xdr:nvSpPr>
      <xdr:spPr>
        <a:xfrm>
          <a:off x="8699500" y="1836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68580</xdr:rowOff>
    </xdr:from>
    <xdr:to>
      <xdr:col>50</xdr:col>
      <xdr:colOff>114300</xdr:colOff>
      <xdr:row>107</xdr:row>
      <xdr:rowOff>68580</xdr:rowOff>
    </xdr:to>
    <xdr:cxnSp macro="">
      <xdr:nvCxnSpPr>
        <xdr:cNvPr id="380" name="直線コネクタ 379"/>
        <xdr:cNvCxnSpPr/>
      </xdr:nvCxnSpPr>
      <xdr:spPr>
        <a:xfrm>
          <a:off x="8750300" y="18413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21589</xdr:rowOff>
    </xdr:from>
    <xdr:to>
      <xdr:col>41</xdr:col>
      <xdr:colOff>101600</xdr:colOff>
      <xdr:row>107</xdr:row>
      <xdr:rowOff>123189</xdr:rowOff>
    </xdr:to>
    <xdr:sp macro="" textlink="">
      <xdr:nvSpPr>
        <xdr:cNvPr id="381" name="楕円 380"/>
        <xdr:cNvSpPr/>
      </xdr:nvSpPr>
      <xdr:spPr>
        <a:xfrm>
          <a:off x="78105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68580</xdr:rowOff>
    </xdr:from>
    <xdr:to>
      <xdr:col>45</xdr:col>
      <xdr:colOff>177800</xdr:colOff>
      <xdr:row>107</xdr:row>
      <xdr:rowOff>72389</xdr:rowOff>
    </xdr:to>
    <xdr:cxnSp macro="">
      <xdr:nvCxnSpPr>
        <xdr:cNvPr id="382" name="直線コネクタ 381"/>
        <xdr:cNvCxnSpPr/>
      </xdr:nvCxnSpPr>
      <xdr:spPr>
        <a:xfrm flipV="1">
          <a:off x="7861300" y="184137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29211</xdr:rowOff>
    </xdr:from>
    <xdr:to>
      <xdr:col>36</xdr:col>
      <xdr:colOff>165100</xdr:colOff>
      <xdr:row>107</xdr:row>
      <xdr:rowOff>130811</xdr:rowOff>
    </xdr:to>
    <xdr:sp macro="" textlink="">
      <xdr:nvSpPr>
        <xdr:cNvPr id="383" name="楕円 382"/>
        <xdr:cNvSpPr/>
      </xdr:nvSpPr>
      <xdr:spPr>
        <a:xfrm>
          <a:off x="6921500" y="183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72389</xdr:rowOff>
    </xdr:from>
    <xdr:to>
      <xdr:col>41</xdr:col>
      <xdr:colOff>50800</xdr:colOff>
      <xdr:row>107</xdr:row>
      <xdr:rowOff>80011</xdr:rowOff>
    </xdr:to>
    <xdr:cxnSp macro="">
      <xdr:nvCxnSpPr>
        <xdr:cNvPr id="384" name="直線コネクタ 383"/>
        <xdr:cNvCxnSpPr/>
      </xdr:nvCxnSpPr>
      <xdr:spPr>
        <a:xfrm flipV="1">
          <a:off x="6972300" y="184175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90188</xdr:rowOff>
    </xdr:from>
    <xdr:ext cx="469744" cy="259045"/>
    <xdr:sp macro="" textlink="">
      <xdr:nvSpPr>
        <xdr:cNvPr id="385" name="n_1aveValue【市民会館】&#10;一人当たり面積"/>
        <xdr:cNvSpPr txBox="1"/>
      </xdr:nvSpPr>
      <xdr:spPr>
        <a:xfrm>
          <a:off x="9391727" y="1774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82566</xdr:rowOff>
    </xdr:from>
    <xdr:ext cx="469744" cy="259045"/>
    <xdr:sp macro="" textlink="">
      <xdr:nvSpPr>
        <xdr:cNvPr id="386" name="n_2aveValue【市民会館】&#10;一人当たり面積"/>
        <xdr:cNvSpPr txBox="1"/>
      </xdr:nvSpPr>
      <xdr:spPr>
        <a:xfrm>
          <a:off x="8515427" y="1774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82566</xdr:rowOff>
    </xdr:from>
    <xdr:ext cx="469744" cy="259045"/>
    <xdr:sp macro="" textlink="">
      <xdr:nvSpPr>
        <xdr:cNvPr id="387" name="n_3aveValue【市民会館】&#10;一人当たり面積"/>
        <xdr:cNvSpPr txBox="1"/>
      </xdr:nvSpPr>
      <xdr:spPr>
        <a:xfrm>
          <a:off x="7626427" y="1774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97807</xdr:rowOff>
    </xdr:from>
    <xdr:ext cx="469744" cy="259045"/>
    <xdr:sp macro="" textlink="">
      <xdr:nvSpPr>
        <xdr:cNvPr id="388" name="n_4aveValue【市民会館】&#10;一人当たり面積"/>
        <xdr:cNvSpPr txBox="1"/>
      </xdr:nvSpPr>
      <xdr:spPr>
        <a:xfrm>
          <a:off x="6737427" y="177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110507</xdr:rowOff>
    </xdr:from>
    <xdr:ext cx="469744" cy="259045"/>
    <xdr:sp macro="" textlink="">
      <xdr:nvSpPr>
        <xdr:cNvPr id="389" name="n_1mainValue【市民会館】&#10;一人当たり面積"/>
        <xdr:cNvSpPr txBox="1"/>
      </xdr:nvSpPr>
      <xdr:spPr>
        <a:xfrm>
          <a:off x="9391727" y="1845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110507</xdr:rowOff>
    </xdr:from>
    <xdr:ext cx="469744" cy="259045"/>
    <xdr:sp macro="" textlink="">
      <xdr:nvSpPr>
        <xdr:cNvPr id="390" name="n_2mainValue【市民会館】&#10;一人当たり面積"/>
        <xdr:cNvSpPr txBox="1"/>
      </xdr:nvSpPr>
      <xdr:spPr>
        <a:xfrm>
          <a:off x="8515427" y="1845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114316</xdr:rowOff>
    </xdr:from>
    <xdr:ext cx="469744" cy="259045"/>
    <xdr:sp macro="" textlink="">
      <xdr:nvSpPr>
        <xdr:cNvPr id="391" name="n_3mainValue【市民会館】&#10;一人当たり面積"/>
        <xdr:cNvSpPr txBox="1"/>
      </xdr:nvSpPr>
      <xdr:spPr>
        <a:xfrm>
          <a:off x="7626427"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121938</xdr:rowOff>
    </xdr:from>
    <xdr:ext cx="469744" cy="259045"/>
    <xdr:sp macro="" textlink="">
      <xdr:nvSpPr>
        <xdr:cNvPr id="392" name="n_4mainValue【市民会館】&#10;一人当たり面積"/>
        <xdr:cNvSpPr txBox="1"/>
      </xdr:nvSpPr>
      <xdr:spPr>
        <a:xfrm>
          <a:off x="6737427" y="1846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142875</xdr:rowOff>
    </xdr:from>
    <xdr:to>
      <xdr:col>85</xdr:col>
      <xdr:colOff>126364</xdr:colOff>
      <xdr:row>40</xdr:row>
      <xdr:rowOff>120015</xdr:rowOff>
    </xdr:to>
    <xdr:cxnSp macro="">
      <xdr:nvCxnSpPr>
        <xdr:cNvPr id="417" name="直線コネクタ 416"/>
        <xdr:cNvCxnSpPr/>
      </xdr:nvCxnSpPr>
      <xdr:spPr>
        <a:xfrm flipV="1">
          <a:off x="16318864" y="5800725"/>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123842</xdr:rowOff>
    </xdr:from>
    <xdr:ext cx="405111" cy="259045"/>
    <xdr:sp macro="" textlink="">
      <xdr:nvSpPr>
        <xdr:cNvPr id="418" name="【一般廃棄物処理施設】&#10;有形固定資産減価償却率最小値テキスト"/>
        <xdr:cNvSpPr txBox="1"/>
      </xdr:nvSpPr>
      <xdr:spPr>
        <a:xfrm>
          <a:off x="16357600" y="6981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120015</xdr:rowOff>
    </xdr:from>
    <xdr:to>
      <xdr:col>86</xdr:col>
      <xdr:colOff>25400</xdr:colOff>
      <xdr:row>40</xdr:row>
      <xdr:rowOff>120015</xdr:rowOff>
    </xdr:to>
    <xdr:cxnSp macro="">
      <xdr:nvCxnSpPr>
        <xdr:cNvPr id="419" name="直線コネクタ 418"/>
        <xdr:cNvCxnSpPr/>
      </xdr:nvCxnSpPr>
      <xdr:spPr>
        <a:xfrm>
          <a:off x="16230600" y="6978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89552</xdr:rowOff>
    </xdr:from>
    <xdr:ext cx="405111" cy="259045"/>
    <xdr:sp macro="" textlink="">
      <xdr:nvSpPr>
        <xdr:cNvPr id="420" name="【一般廃棄物処理施設】&#10;有形固定資産減価償却率最大値テキスト"/>
        <xdr:cNvSpPr txBox="1"/>
      </xdr:nvSpPr>
      <xdr:spPr>
        <a:xfrm>
          <a:off x="16357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142875</xdr:rowOff>
    </xdr:from>
    <xdr:to>
      <xdr:col>86</xdr:col>
      <xdr:colOff>25400</xdr:colOff>
      <xdr:row>33</xdr:row>
      <xdr:rowOff>142875</xdr:rowOff>
    </xdr:to>
    <xdr:cxnSp macro="">
      <xdr:nvCxnSpPr>
        <xdr:cNvPr id="421" name="直線コネクタ 420"/>
        <xdr:cNvCxnSpPr/>
      </xdr:nvCxnSpPr>
      <xdr:spPr>
        <a:xfrm>
          <a:off x="16230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93997</xdr:rowOff>
    </xdr:from>
    <xdr:ext cx="405111" cy="259045"/>
    <xdr:sp macro="" textlink="">
      <xdr:nvSpPr>
        <xdr:cNvPr id="422" name="【一般廃棄物処理施設】&#10;有形固定資産減価償却率平均値テキスト"/>
        <xdr:cNvSpPr txBox="1"/>
      </xdr:nvSpPr>
      <xdr:spPr>
        <a:xfrm>
          <a:off x="16357600" y="626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71120</xdr:rowOff>
    </xdr:from>
    <xdr:to>
      <xdr:col>85</xdr:col>
      <xdr:colOff>177800</xdr:colOff>
      <xdr:row>38</xdr:row>
      <xdr:rowOff>1270</xdr:rowOff>
    </xdr:to>
    <xdr:sp macro="" textlink="">
      <xdr:nvSpPr>
        <xdr:cNvPr id="423" name="フローチャート: 判断 422"/>
        <xdr:cNvSpPr/>
      </xdr:nvSpPr>
      <xdr:spPr>
        <a:xfrm>
          <a:off x="162687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67310</xdr:rowOff>
    </xdr:from>
    <xdr:to>
      <xdr:col>81</xdr:col>
      <xdr:colOff>101600</xdr:colOff>
      <xdr:row>37</xdr:row>
      <xdr:rowOff>168910</xdr:rowOff>
    </xdr:to>
    <xdr:sp macro="" textlink="">
      <xdr:nvSpPr>
        <xdr:cNvPr id="424" name="フローチャート: 判断 423"/>
        <xdr:cNvSpPr/>
      </xdr:nvSpPr>
      <xdr:spPr>
        <a:xfrm>
          <a:off x="15430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149225</xdr:rowOff>
    </xdr:from>
    <xdr:to>
      <xdr:col>76</xdr:col>
      <xdr:colOff>165100</xdr:colOff>
      <xdr:row>38</xdr:row>
      <xdr:rowOff>79375</xdr:rowOff>
    </xdr:to>
    <xdr:sp macro="" textlink="">
      <xdr:nvSpPr>
        <xdr:cNvPr id="425" name="フローチャート: 判断 424"/>
        <xdr:cNvSpPr/>
      </xdr:nvSpPr>
      <xdr:spPr>
        <a:xfrm>
          <a:off x="14541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426" name="フローチャート: 判断 425"/>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114935</xdr:rowOff>
    </xdr:from>
    <xdr:to>
      <xdr:col>67</xdr:col>
      <xdr:colOff>101600</xdr:colOff>
      <xdr:row>38</xdr:row>
      <xdr:rowOff>45085</xdr:rowOff>
    </xdr:to>
    <xdr:sp macro="" textlink="">
      <xdr:nvSpPr>
        <xdr:cNvPr id="427" name="フローチャート: 判断 426"/>
        <xdr:cNvSpPr/>
      </xdr:nvSpPr>
      <xdr:spPr>
        <a:xfrm>
          <a:off x="12763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78740</xdr:rowOff>
    </xdr:from>
    <xdr:to>
      <xdr:col>85</xdr:col>
      <xdr:colOff>177800</xdr:colOff>
      <xdr:row>40</xdr:row>
      <xdr:rowOff>8890</xdr:rowOff>
    </xdr:to>
    <xdr:sp macro="" textlink="">
      <xdr:nvSpPr>
        <xdr:cNvPr id="433" name="楕円 432"/>
        <xdr:cNvSpPr/>
      </xdr:nvSpPr>
      <xdr:spPr>
        <a:xfrm>
          <a:off x="162687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57167</xdr:rowOff>
    </xdr:from>
    <xdr:ext cx="405111" cy="259045"/>
    <xdr:sp macro="" textlink="">
      <xdr:nvSpPr>
        <xdr:cNvPr id="434" name="【一般廃棄物処理施設】&#10;有形固定資産減価償却率該当値テキスト"/>
        <xdr:cNvSpPr txBox="1"/>
      </xdr:nvSpPr>
      <xdr:spPr>
        <a:xfrm>
          <a:off x="16357600" y="674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42545</xdr:rowOff>
    </xdr:from>
    <xdr:to>
      <xdr:col>81</xdr:col>
      <xdr:colOff>101600</xdr:colOff>
      <xdr:row>39</xdr:row>
      <xdr:rowOff>144145</xdr:rowOff>
    </xdr:to>
    <xdr:sp macro="" textlink="">
      <xdr:nvSpPr>
        <xdr:cNvPr id="435" name="楕円 434"/>
        <xdr:cNvSpPr/>
      </xdr:nvSpPr>
      <xdr:spPr>
        <a:xfrm>
          <a:off x="154305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93345</xdr:rowOff>
    </xdr:from>
    <xdr:to>
      <xdr:col>85</xdr:col>
      <xdr:colOff>127000</xdr:colOff>
      <xdr:row>39</xdr:row>
      <xdr:rowOff>129540</xdr:rowOff>
    </xdr:to>
    <xdr:cxnSp macro="">
      <xdr:nvCxnSpPr>
        <xdr:cNvPr id="436" name="直線コネクタ 435"/>
        <xdr:cNvCxnSpPr/>
      </xdr:nvCxnSpPr>
      <xdr:spPr>
        <a:xfrm>
          <a:off x="15481300" y="677989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166370</xdr:rowOff>
    </xdr:from>
    <xdr:to>
      <xdr:col>76</xdr:col>
      <xdr:colOff>165100</xdr:colOff>
      <xdr:row>39</xdr:row>
      <xdr:rowOff>96520</xdr:rowOff>
    </xdr:to>
    <xdr:sp macro="" textlink="">
      <xdr:nvSpPr>
        <xdr:cNvPr id="437" name="楕円 436"/>
        <xdr:cNvSpPr/>
      </xdr:nvSpPr>
      <xdr:spPr>
        <a:xfrm>
          <a:off x="14541500" y="66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45720</xdr:rowOff>
    </xdr:from>
    <xdr:to>
      <xdr:col>81</xdr:col>
      <xdr:colOff>50800</xdr:colOff>
      <xdr:row>39</xdr:row>
      <xdr:rowOff>93345</xdr:rowOff>
    </xdr:to>
    <xdr:cxnSp macro="">
      <xdr:nvCxnSpPr>
        <xdr:cNvPr id="438" name="直線コネクタ 437"/>
        <xdr:cNvCxnSpPr/>
      </xdr:nvCxnSpPr>
      <xdr:spPr>
        <a:xfrm>
          <a:off x="14592300" y="673227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124460</xdr:rowOff>
    </xdr:from>
    <xdr:to>
      <xdr:col>72</xdr:col>
      <xdr:colOff>38100</xdr:colOff>
      <xdr:row>39</xdr:row>
      <xdr:rowOff>54610</xdr:rowOff>
    </xdr:to>
    <xdr:sp macro="" textlink="">
      <xdr:nvSpPr>
        <xdr:cNvPr id="439" name="楕円 438"/>
        <xdr:cNvSpPr/>
      </xdr:nvSpPr>
      <xdr:spPr>
        <a:xfrm>
          <a:off x="13652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3810</xdr:rowOff>
    </xdr:from>
    <xdr:to>
      <xdr:col>76</xdr:col>
      <xdr:colOff>114300</xdr:colOff>
      <xdr:row>39</xdr:row>
      <xdr:rowOff>45720</xdr:rowOff>
    </xdr:to>
    <xdr:cxnSp macro="">
      <xdr:nvCxnSpPr>
        <xdr:cNvPr id="440" name="直線コネクタ 439"/>
        <xdr:cNvCxnSpPr/>
      </xdr:nvCxnSpPr>
      <xdr:spPr>
        <a:xfrm>
          <a:off x="13703300" y="66903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76835</xdr:rowOff>
    </xdr:from>
    <xdr:to>
      <xdr:col>67</xdr:col>
      <xdr:colOff>101600</xdr:colOff>
      <xdr:row>39</xdr:row>
      <xdr:rowOff>6985</xdr:rowOff>
    </xdr:to>
    <xdr:sp macro="" textlink="">
      <xdr:nvSpPr>
        <xdr:cNvPr id="441" name="楕円 440"/>
        <xdr:cNvSpPr/>
      </xdr:nvSpPr>
      <xdr:spPr>
        <a:xfrm>
          <a:off x="127635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127635</xdr:rowOff>
    </xdr:from>
    <xdr:to>
      <xdr:col>71</xdr:col>
      <xdr:colOff>177800</xdr:colOff>
      <xdr:row>39</xdr:row>
      <xdr:rowOff>3810</xdr:rowOff>
    </xdr:to>
    <xdr:cxnSp macro="">
      <xdr:nvCxnSpPr>
        <xdr:cNvPr id="442" name="直線コネクタ 441"/>
        <xdr:cNvCxnSpPr/>
      </xdr:nvCxnSpPr>
      <xdr:spPr>
        <a:xfrm>
          <a:off x="12814300" y="664273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13987</xdr:rowOff>
    </xdr:from>
    <xdr:ext cx="405111" cy="259045"/>
    <xdr:sp macro="" textlink="">
      <xdr:nvSpPr>
        <xdr:cNvPr id="443" name="n_1aveValue【一般廃棄物処理施設】&#10;有形固定資産減価償却率"/>
        <xdr:cNvSpPr txBox="1"/>
      </xdr:nvSpPr>
      <xdr:spPr>
        <a:xfrm>
          <a:off x="152660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95902</xdr:rowOff>
    </xdr:from>
    <xdr:ext cx="405111" cy="259045"/>
    <xdr:sp macro="" textlink="">
      <xdr:nvSpPr>
        <xdr:cNvPr id="444" name="n_2aveValue【一般廃棄物処理施設】&#10;有形固定資産減価償却率"/>
        <xdr:cNvSpPr txBox="1"/>
      </xdr:nvSpPr>
      <xdr:spPr>
        <a:xfrm>
          <a:off x="143897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34942</xdr:rowOff>
    </xdr:from>
    <xdr:ext cx="405111" cy="259045"/>
    <xdr:sp macro="" textlink="">
      <xdr:nvSpPr>
        <xdr:cNvPr id="445" name="n_3aveValue【一般廃棄物処理施設】&#10;有形固定資産減価償却率"/>
        <xdr:cNvSpPr txBox="1"/>
      </xdr:nvSpPr>
      <xdr:spPr>
        <a:xfrm>
          <a:off x="13500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61612</xdr:rowOff>
    </xdr:from>
    <xdr:ext cx="405111" cy="259045"/>
    <xdr:sp macro="" textlink="">
      <xdr:nvSpPr>
        <xdr:cNvPr id="446" name="n_4aveValue【一般廃棄物処理施設】&#10;有形固定資産減価償却率"/>
        <xdr:cNvSpPr txBox="1"/>
      </xdr:nvSpPr>
      <xdr:spPr>
        <a:xfrm>
          <a:off x="12611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135272</xdr:rowOff>
    </xdr:from>
    <xdr:ext cx="405111" cy="259045"/>
    <xdr:sp macro="" textlink="">
      <xdr:nvSpPr>
        <xdr:cNvPr id="447" name="n_1mainValue【一般廃棄物処理施設】&#10;有形固定資産減価償却率"/>
        <xdr:cNvSpPr txBox="1"/>
      </xdr:nvSpPr>
      <xdr:spPr>
        <a:xfrm>
          <a:off x="15266044" y="682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87647</xdr:rowOff>
    </xdr:from>
    <xdr:ext cx="405111" cy="259045"/>
    <xdr:sp macro="" textlink="">
      <xdr:nvSpPr>
        <xdr:cNvPr id="448" name="n_2mainValue【一般廃棄物処理施設】&#10;有形固定資産減価償却率"/>
        <xdr:cNvSpPr txBox="1"/>
      </xdr:nvSpPr>
      <xdr:spPr>
        <a:xfrm>
          <a:off x="14389744" y="677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45737</xdr:rowOff>
    </xdr:from>
    <xdr:ext cx="405111" cy="259045"/>
    <xdr:sp macro="" textlink="">
      <xdr:nvSpPr>
        <xdr:cNvPr id="449" name="n_3mainValue【一般廃棄物処理施設】&#10;有形固定資産減価償却率"/>
        <xdr:cNvSpPr txBox="1"/>
      </xdr:nvSpPr>
      <xdr:spPr>
        <a:xfrm>
          <a:off x="13500744" y="673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169562</xdr:rowOff>
    </xdr:from>
    <xdr:ext cx="405111" cy="259045"/>
    <xdr:sp macro="" textlink="">
      <xdr:nvSpPr>
        <xdr:cNvPr id="450" name="n_4mainValue【一般廃棄物処理施設】&#10;有形固定資産減価償却率"/>
        <xdr:cNvSpPr txBox="1"/>
      </xdr:nvSpPr>
      <xdr:spPr>
        <a:xfrm>
          <a:off x="12611744" y="668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1" name="直線コネクタ 46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2" name="テキスト ボックス 461"/>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3" name="直線コネクタ 46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4" name="テキスト ボックス 463"/>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5" name="直線コネクタ 46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6" name="テキスト ボックス 465"/>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7" name="直線コネクタ 46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68" name="テキスト ボックス 467"/>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0" name="テキスト ボックス 46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99289</xdr:rowOff>
    </xdr:from>
    <xdr:to>
      <xdr:col>116</xdr:col>
      <xdr:colOff>62864</xdr:colOff>
      <xdr:row>41</xdr:row>
      <xdr:rowOff>127073</xdr:rowOff>
    </xdr:to>
    <xdr:cxnSp macro="">
      <xdr:nvCxnSpPr>
        <xdr:cNvPr id="472" name="直線コネクタ 471"/>
        <xdr:cNvCxnSpPr/>
      </xdr:nvCxnSpPr>
      <xdr:spPr>
        <a:xfrm flipV="1">
          <a:off x="22160864" y="6100039"/>
          <a:ext cx="0" cy="1056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130900</xdr:rowOff>
    </xdr:from>
    <xdr:ext cx="469744" cy="259045"/>
    <xdr:sp macro="" textlink="">
      <xdr:nvSpPr>
        <xdr:cNvPr id="473" name="【一般廃棄物処理施設】&#10;一人当たり有形固定資産（償却資産）額最小値テキスト"/>
        <xdr:cNvSpPr txBox="1"/>
      </xdr:nvSpPr>
      <xdr:spPr>
        <a:xfrm>
          <a:off x="22199600" y="7160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127073</xdr:rowOff>
    </xdr:from>
    <xdr:to>
      <xdr:col>116</xdr:col>
      <xdr:colOff>152400</xdr:colOff>
      <xdr:row>41</xdr:row>
      <xdr:rowOff>127073</xdr:rowOff>
    </xdr:to>
    <xdr:cxnSp macro="">
      <xdr:nvCxnSpPr>
        <xdr:cNvPr id="474" name="直線コネクタ 473"/>
        <xdr:cNvCxnSpPr/>
      </xdr:nvCxnSpPr>
      <xdr:spPr>
        <a:xfrm>
          <a:off x="22072600" y="7156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45966</xdr:rowOff>
    </xdr:from>
    <xdr:ext cx="599010" cy="259045"/>
    <xdr:sp macro="" textlink="">
      <xdr:nvSpPr>
        <xdr:cNvPr id="475" name="【一般廃棄物処理施設】&#10;一人当たり有形固定資産（償却資産）額最大値テキスト"/>
        <xdr:cNvSpPr txBox="1"/>
      </xdr:nvSpPr>
      <xdr:spPr>
        <a:xfrm>
          <a:off x="22199600" y="5875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99289</xdr:rowOff>
    </xdr:from>
    <xdr:to>
      <xdr:col>116</xdr:col>
      <xdr:colOff>152400</xdr:colOff>
      <xdr:row>35</xdr:row>
      <xdr:rowOff>99289</xdr:rowOff>
    </xdr:to>
    <xdr:cxnSp macro="">
      <xdr:nvCxnSpPr>
        <xdr:cNvPr id="476" name="直線コネクタ 475"/>
        <xdr:cNvCxnSpPr/>
      </xdr:nvCxnSpPr>
      <xdr:spPr>
        <a:xfrm>
          <a:off x="22072600" y="610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53836</xdr:rowOff>
    </xdr:from>
    <xdr:ext cx="534377" cy="259045"/>
    <xdr:sp macro="" textlink="">
      <xdr:nvSpPr>
        <xdr:cNvPr id="477" name="【一般廃棄物処理施設】&#10;一人当たり有形固定資産（償却資産）額平均値テキスト"/>
        <xdr:cNvSpPr txBox="1"/>
      </xdr:nvSpPr>
      <xdr:spPr>
        <a:xfrm>
          <a:off x="22199600" y="65689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30959</xdr:rowOff>
    </xdr:from>
    <xdr:to>
      <xdr:col>116</xdr:col>
      <xdr:colOff>114300</xdr:colOff>
      <xdr:row>39</xdr:row>
      <xdr:rowOff>132559</xdr:rowOff>
    </xdr:to>
    <xdr:sp macro="" textlink="">
      <xdr:nvSpPr>
        <xdr:cNvPr id="478" name="フローチャート: 判断 477"/>
        <xdr:cNvSpPr/>
      </xdr:nvSpPr>
      <xdr:spPr>
        <a:xfrm>
          <a:off x="22110700" y="671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53399</xdr:rowOff>
    </xdr:from>
    <xdr:to>
      <xdr:col>112</xdr:col>
      <xdr:colOff>38100</xdr:colOff>
      <xdr:row>39</xdr:row>
      <xdr:rowOff>154999</xdr:rowOff>
    </xdr:to>
    <xdr:sp macro="" textlink="">
      <xdr:nvSpPr>
        <xdr:cNvPr id="479" name="フローチャート: 判断 478"/>
        <xdr:cNvSpPr/>
      </xdr:nvSpPr>
      <xdr:spPr>
        <a:xfrm>
          <a:off x="21272500" y="673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105287</xdr:rowOff>
    </xdr:from>
    <xdr:to>
      <xdr:col>107</xdr:col>
      <xdr:colOff>101600</xdr:colOff>
      <xdr:row>40</xdr:row>
      <xdr:rowOff>35437</xdr:rowOff>
    </xdr:to>
    <xdr:sp macro="" textlink="">
      <xdr:nvSpPr>
        <xdr:cNvPr id="480" name="フローチャート: 判断 479"/>
        <xdr:cNvSpPr/>
      </xdr:nvSpPr>
      <xdr:spPr>
        <a:xfrm>
          <a:off x="20383500" y="679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108317</xdr:rowOff>
    </xdr:from>
    <xdr:to>
      <xdr:col>102</xdr:col>
      <xdr:colOff>165100</xdr:colOff>
      <xdr:row>40</xdr:row>
      <xdr:rowOff>38467</xdr:rowOff>
    </xdr:to>
    <xdr:sp macro="" textlink="">
      <xdr:nvSpPr>
        <xdr:cNvPr id="481" name="フローチャート: 判断 480"/>
        <xdr:cNvSpPr/>
      </xdr:nvSpPr>
      <xdr:spPr>
        <a:xfrm>
          <a:off x="19494500" y="679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84205</xdr:rowOff>
    </xdr:from>
    <xdr:to>
      <xdr:col>98</xdr:col>
      <xdr:colOff>38100</xdr:colOff>
      <xdr:row>40</xdr:row>
      <xdr:rowOff>14355</xdr:rowOff>
    </xdr:to>
    <xdr:sp macro="" textlink="">
      <xdr:nvSpPr>
        <xdr:cNvPr id="482" name="フローチャート: 判断 481"/>
        <xdr:cNvSpPr/>
      </xdr:nvSpPr>
      <xdr:spPr>
        <a:xfrm>
          <a:off x="18605500" y="677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171338</xdr:rowOff>
    </xdr:from>
    <xdr:to>
      <xdr:col>116</xdr:col>
      <xdr:colOff>114300</xdr:colOff>
      <xdr:row>41</xdr:row>
      <xdr:rowOff>101488</xdr:rowOff>
    </xdr:to>
    <xdr:sp macro="" textlink="">
      <xdr:nvSpPr>
        <xdr:cNvPr id="488" name="楕円 487"/>
        <xdr:cNvSpPr/>
      </xdr:nvSpPr>
      <xdr:spPr>
        <a:xfrm>
          <a:off x="22110700" y="702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86265</xdr:rowOff>
    </xdr:from>
    <xdr:ext cx="534377" cy="259045"/>
    <xdr:sp macro="" textlink="">
      <xdr:nvSpPr>
        <xdr:cNvPr id="489" name="【一般廃棄物処理施設】&#10;一人当たり有形固定資産（償却資産）額該当値テキスト"/>
        <xdr:cNvSpPr txBox="1"/>
      </xdr:nvSpPr>
      <xdr:spPr>
        <a:xfrm>
          <a:off x="22199600" y="694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171439</xdr:rowOff>
    </xdr:from>
    <xdr:to>
      <xdr:col>112</xdr:col>
      <xdr:colOff>38100</xdr:colOff>
      <xdr:row>41</xdr:row>
      <xdr:rowOff>101589</xdr:rowOff>
    </xdr:to>
    <xdr:sp macro="" textlink="">
      <xdr:nvSpPr>
        <xdr:cNvPr id="490" name="楕円 489"/>
        <xdr:cNvSpPr/>
      </xdr:nvSpPr>
      <xdr:spPr>
        <a:xfrm>
          <a:off x="21272500" y="702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50688</xdr:rowOff>
    </xdr:from>
    <xdr:to>
      <xdr:col>116</xdr:col>
      <xdr:colOff>63500</xdr:colOff>
      <xdr:row>41</xdr:row>
      <xdr:rowOff>50789</xdr:rowOff>
    </xdr:to>
    <xdr:cxnSp macro="">
      <xdr:nvCxnSpPr>
        <xdr:cNvPr id="491" name="直線コネクタ 490"/>
        <xdr:cNvCxnSpPr/>
      </xdr:nvCxnSpPr>
      <xdr:spPr>
        <a:xfrm flipV="1">
          <a:off x="21323300" y="7080138"/>
          <a:ext cx="838200" cy="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171448</xdr:rowOff>
    </xdr:from>
    <xdr:to>
      <xdr:col>107</xdr:col>
      <xdr:colOff>101600</xdr:colOff>
      <xdr:row>41</xdr:row>
      <xdr:rowOff>101598</xdr:rowOff>
    </xdr:to>
    <xdr:sp macro="" textlink="">
      <xdr:nvSpPr>
        <xdr:cNvPr id="492" name="楕円 491"/>
        <xdr:cNvSpPr/>
      </xdr:nvSpPr>
      <xdr:spPr>
        <a:xfrm>
          <a:off x="20383500" y="702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50789</xdr:rowOff>
    </xdr:from>
    <xdr:to>
      <xdr:col>111</xdr:col>
      <xdr:colOff>177800</xdr:colOff>
      <xdr:row>41</xdr:row>
      <xdr:rowOff>50798</xdr:rowOff>
    </xdr:to>
    <xdr:cxnSp macro="">
      <xdr:nvCxnSpPr>
        <xdr:cNvPr id="493" name="直線コネクタ 492"/>
        <xdr:cNvCxnSpPr/>
      </xdr:nvCxnSpPr>
      <xdr:spPr>
        <a:xfrm flipV="1">
          <a:off x="20434300" y="7080239"/>
          <a:ext cx="889000" cy="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715</xdr:rowOff>
    </xdr:from>
    <xdr:to>
      <xdr:col>102</xdr:col>
      <xdr:colOff>165100</xdr:colOff>
      <xdr:row>41</xdr:row>
      <xdr:rowOff>102315</xdr:rowOff>
    </xdr:to>
    <xdr:sp macro="" textlink="">
      <xdr:nvSpPr>
        <xdr:cNvPr id="494" name="楕円 493"/>
        <xdr:cNvSpPr/>
      </xdr:nvSpPr>
      <xdr:spPr>
        <a:xfrm>
          <a:off x="19494500" y="703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50798</xdr:rowOff>
    </xdr:from>
    <xdr:to>
      <xdr:col>107</xdr:col>
      <xdr:colOff>50800</xdr:colOff>
      <xdr:row>41</xdr:row>
      <xdr:rowOff>51515</xdr:rowOff>
    </xdr:to>
    <xdr:cxnSp macro="">
      <xdr:nvCxnSpPr>
        <xdr:cNvPr id="495" name="直線コネクタ 494"/>
        <xdr:cNvCxnSpPr/>
      </xdr:nvCxnSpPr>
      <xdr:spPr>
        <a:xfrm flipV="1">
          <a:off x="19545300" y="7080248"/>
          <a:ext cx="889000" cy="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84</xdr:rowOff>
    </xdr:from>
    <xdr:to>
      <xdr:col>98</xdr:col>
      <xdr:colOff>38100</xdr:colOff>
      <xdr:row>41</xdr:row>
      <xdr:rowOff>101684</xdr:rowOff>
    </xdr:to>
    <xdr:sp macro="" textlink="">
      <xdr:nvSpPr>
        <xdr:cNvPr id="496" name="楕円 495"/>
        <xdr:cNvSpPr/>
      </xdr:nvSpPr>
      <xdr:spPr>
        <a:xfrm>
          <a:off x="18605500" y="702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50884</xdr:rowOff>
    </xdr:from>
    <xdr:to>
      <xdr:col>102</xdr:col>
      <xdr:colOff>114300</xdr:colOff>
      <xdr:row>41</xdr:row>
      <xdr:rowOff>51515</xdr:rowOff>
    </xdr:to>
    <xdr:cxnSp macro="">
      <xdr:nvCxnSpPr>
        <xdr:cNvPr id="497" name="直線コネクタ 496"/>
        <xdr:cNvCxnSpPr/>
      </xdr:nvCxnSpPr>
      <xdr:spPr>
        <a:xfrm>
          <a:off x="18656300" y="7080334"/>
          <a:ext cx="889000" cy="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76</xdr:rowOff>
    </xdr:from>
    <xdr:ext cx="534377" cy="259045"/>
    <xdr:sp macro="" textlink="">
      <xdr:nvSpPr>
        <xdr:cNvPr id="498" name="n_1aveValue【一般廃棄物処理施設】&#10;一人当たり有形固定資産（償却資産）額"/>
        <xdr:cNvSpPr txBox="1"/>
      </xdr:nvSpPr>
      <xdr:spPr>
        <a:xfrm>
          <a:off x="21043411" y="651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51964</xdr:rowOff>
    </xdr:from>
    <xdr:ext cx="534377" cy="259045"/>
    <xdr:sp macro="" textlink="">
      <xdr:nvSpPr>
        <xdr:cNvPr id="499" name="n_2aveValue【一般廃棄物処理施設】&#10;一人当たり有形固定資産（償却資産）額"/>
        <xdr:cNvSpPr txBox="1"/>
      </xdr:nvSpPr>
      <xdr:spPr>
        <a:xfrm>
          <a:off x="20167111" y="656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54994</xdr:rowOff>
    </xdr:from>
    <xdr:ext cx="534377" cy="259045"/>
    <xdr:sp macro="" textlink="">
      <xdr:nvSpPr>
        <xdr:cNvPr id="500" name="n_3aveValue【一般廃棄物処理施設】&#10;一人当たり有形固定資産（償却資産）額"/>
        <xdr:cNvSpPr txBox="1"/>
      </xdr:nvSpPr>
      <xdr:spPr>
        <a:xfrm>
          <a:off x="19278111" y="6570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30882</xdr:rowOff>
    </xdr:from>
    <xdr:ext cx="534377" cy="259045"/>
    <xdr:sp macro="" textlink="">
      <xdr:nvSpPr>
        <xdr:cNvPr id="501" name="n_4aveValue【一般廃棄物処理施設】&#10;一人当たり有形固定資産（償却資産）額"/>
        <xdr:cNvSpPr txBox="1"/>
      </xdr:nvSpPr>
      <xdr:spPr>
        <a:xfrm>
          <a:off x="18389111" y="654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92716</xdr:rowOff>
    </xdr:from>
    <xdr:ext cx="534377" cy="259045"/>
    <xdr:sp macro="" textlink="">
      <xdr:nvSpPr>
        <xdr:cNvPr id="502" name="n_1mainValue【一般廃棄物処理施設】&#10;一人当たり有形固定資産（償却資産）額"/>
        <xdr:cNvSpPr txBox="1"/>
      </xdr:nvSpPr>
      <xdr:spPr>
        <a:xfrm>
          <a:off x="21043411" y="712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92725</xdr:rowOff>
    </xdr:from>
    <xdr:ext cx="534377" cy="259045"/>
    <xdr:sp macro="" textlink="">
      <xdr:nvSpPr>
        <xdr:cNvPr id="503" name="n_2mainValue【一般廃棄物処理施設】&#10;一人当たり有形固定資産（償却資産）額"/>
        <xdr:cNvSpPr txBox="1"/>
      </xdr:nvSpPr>
      <xdr:spPr>
        <a:xfrm>
          <a:off x="20167111" y="712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93442</xdr:rowOff>
    </xdr:from>
    <xdr:ext cx="534377" cy="259045"/>
    <xdr:sp macro="" textlink="">
      <xdr:nvSpPr>
        <xdr:cNvPr id="504" name="n_3mainValue【一般廃棄物処理施設】&#10;一人当たり有形固定資産（償却資産）額"/>
        <xdr:cNvSpPr txBox="1"/>
      </xdr:nvSpPr>
      <xdr:spPr>
        <a:xfrm>
          <a:off x="19278111" y="712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92811</xdr:rowOff>
    </xdr:from>
    <xdr:ext cx="534377" cy="259045"/>
    <xdr:sp macro="" textlink="">
      <xdr:nvSpPr>
        <xdr:cNvPr id="505" name="n_4mainValue【一般廃棄物処理施設】&#10;一人当たり有形固定資産（償却資産）額"/>
        <xdr:cNvSpPr txBox="1"/>
      </xdr:nvSpPr>
      <xdr:spPr>
        <a:xfrm>
          <a:off x="18389111" y="712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7" name="直線コネクタ 51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8" name="テキスト ボックス 517"/>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9" name="直線コネクタ 51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0" name="テキスト ボックス 51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1" name="直線コネクタ 52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2" name="テキスト ボックス 52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3" name="直線コネクタ 52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4" name="テキスト ボックス 52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5" name="直線コネクタ 52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6" name="テキスト ボックス 52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8" name="テキスト ボックス 527"/>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19050</xdr:rowOff>
    </xdr:from>
    <xdr:to>
      <xdr:col>85</xdr:col>
      <xdr:colOff>126364</xdr:colOff>
      <xdr:row>64</xdr:row>
      <xdr:rowOff>76200</xdr:rowOff>
    </xdr:to>
    <xdr:cxnSp macro="">
      <xdr:nvCxnSpPr>
        <xdr:cNvPr id="530" name="直線コネクタ 529"/>
        <xdr:cNvCxnSpPr/>
      </xdr:nvCxnSpPr>
      <xdr:spPr>
        <a:xfrm flipV="1">
          <a:off x="16318864" y="944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531" name="【保健センター・保健所】&#10;有形固定資産減価償却率最小値テキスト"/>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532" name="直線コネクタ 531"/>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137177</xdr:rowOff>
    </xdr:from>
    <xdr:ext cx="405111" cy="259045"/>
    <xdr:sp macro="" textlink="">
      <xdr:nvSpPr>
        <xdr:cNvPr id="533" name="【保健センター・保健所】&#10;有形固定資産減価償却率最大値テキスト"/>
        <xdr:cNvSpPr txBox="1"/>
      </xdr:nvSpPr>
      <xdr:spPr>
        <a:xfrm>
          <a:off x="16357600" y="922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19050</xdr:rowOff>
    </xdr:from>
    <xdr:to>
      <xdr:col>86</xdr:col>
      <xdr:colOff>25400</xdr:colOff>
      <xdr:row>55</xdr:row>
      <xdr:rowOff>19050</xdr:rowOff>
    </xdr:to>
    <xdr:cxnSp macro="">
      <xdr:nvCxnSpPr>
        <xdr:cNvPr id="534" name="直線コネクタ 533"/>
        <xdr:cNvCxnSpPr/>
      </xdr:nvCxnSpPr>
      <xdr:spPr>
        <a:xfrm>
          <a:off x="16230600" y="944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55897</xdr:rowOff>
    </xdr:from>
    <xdr:ext cx="405111" cy="259045"/>
    <xdr:sp macro="" textlink="">
      <xdr:nvSpPr>
        <xdr:cNvPr id="535" name="【保健センター・保健所】&#10;有形固定資産減価償却率平均値テキスト"/>
        <xdr:cNvSpPr txBox="1"/>
      </xdr:nvSpPr>
      <xdr:spPr>
        <a:xfrm>
          <a:off x="16357600" y="9999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33020</xdr:rowOff>
    </xdr:from>
    <xdr:to>
      <xdr:col>85</xdr:col>
      <xdr:colOff>177800</xdr:colOff>
      <xdr:row>59</xdr:row>
      <xdr:rowOff>134620</xdr:rowOff>
    </xdr:to>
    <xdr:sp macro="" textlink="">
      <xdr:nvSpPr>
        <xdr:cNvPr id="536" name="フローチャート: 判断 535"/>
        <xdr:cNvSpPr/>
      </xdr:nvSpPr>
      <xdr:spPr>
        <a:xfrm>
          <a:off x="16268700" y="101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156845</xdr:rowOff>
    </xdr:from>
    <xdr:to>
      <xdr:col>81</xdr:col>
      <xdr:colOff>101600</xdr:colOff>
      <xdr:row>59</xdr:row>
      <xdr:rowOff>86995</xdr:rowOff>
    </xdr:to>
    <xdr:sp macro="" textlink="">
      <xdr:nvSpPr>
        <xdr:cNvPr id="537" name="フローチャート: 判断 536"/>
        <xdr:cNvSpPr/>
      </xdr:nvSpPr>
      <xdr:spPr>
        <a:xfrm>
          <a:off x="15430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130175</xdr:rowOff>
    </xdr:from>
    <xdr:to>
      <xdr:col>76</xdr:col>
      <xdr:colOff>165100</xdr:colOff>
      <xdr:row>59</xdr:row>
      <xdr:rowOff>60325</xdr:rowOff>
    </xdr:to>
    <xdr:sp macro="" textlink="">
      <xdr:nvSpPr>
        <xdr:cNvPr id="538" name="フローチャート: 判断 537"/>
        <xdr:cNvSpPr/>
      </xdr:nvSpPr>
      <xdr:spPr>
        <a:xfrm>
          <a:off x="14541500" y="100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97790</xdr:rowOff>
    </xdr:from>
    <xdr:to>
      <xdr:col>72</xdr:col>
      <xdr:colOff>38100</xdr:colOff>
      <xdr:row>59</xdr:row>
      <xdr:rowOff>27940</xdr:rowOff>
    </xdr:to>
    <xdr:sp macro="" textlink="">
      <xdr:nvSpPr>
        <xdr:cNvPr id="539" name="フローチャート: 判断 538"/>
        <xdr:cNvSpPr/>
      </xdr:nvSpPr>
      <xdr:spPr>
        <a:xfrm>
          <a:off x="136525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114935</xdr:rowOff>
    </xdr:from>
    <xdr:to>
      <xdr:col>67</xdr:col>
      <xdr:colOff>101600</xdr:colOff>
      <xdr:row>59</xdr:row>
      <xdr:rowOff>45085</xdr:rowOff>
    </xdr:to>
    <xdr:sp macro="" textlink="">
      <xdr:nvSpPr>
        <xdr:cNvPr id="540" name="フローチャート: 判断 539"/>
        <xdr:cNvSpPr/>
      </xdr:nvSpPr>
      <xdr:spPr>
        <a:xfrm>
          <a:off x="12763500" y="1005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107315</xdr:rowOff>
    </xdr:from>
    <xdr:to>
      <xdr:col>85</xdr:col>
      <xdr:colOff>177800</xdr:colOff>
      <xdr:row>61</xdr:row>
      <xdr:rowOff>37465</xdr:rowOff>
    </xdr:to>
    <xdr:sp macro="" textlink="">
      <xdr:nvSpPr>
        <xdr:cNvPr id="546" name="楕円 545"/>
        <xdr:cNvSpPr/>
      </xdr:nvSpPr>
      <xdr:spPr>
        <a:xfrm>
          <a:off x="162687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85742</xdr:rowOff>
    </xdr:from>
    <xdr:ext cx="405111" cy="259045"/>
    <xdr:sp macro="" textlink="">
      <xdr:nvSpPr>
        <xdr:cNvPr id="547" name="【保健センター・保健所】&#10;有形固定資産減価償却率該当値テキスト"/>
        <xdr:cNvSpPr txBox="1"/>
      </xdr:nvSpPr>
      <xdr:spPr>
        <a:xfrm>
          <a:off x="16357600"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80645</xdr:rowOff>
    </xdr:from>
    <xdr:to>
      <xdr:col>81</xdr:col>
      <xdr:colOff>101600</xdr:colOff>
      <xdr:row>61</xdr:row>
      <xdr:rowOff>10795</xdr:rowOff>
    </xdr:to>
    <xdr:sp macro="" textlink="">
      <xdr:nvSpPr>
        <xdr:cNvPr id="548" name="楕円 547"/>
        <xdr:cNvSpPr/>
      </xdr:nvSpPr>
      <xdr:spPr>
        <a:xfrm>
          <a:off x="15430500" y="1036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131445</xdr:rowOff>
    </xdr:from>
    <xdr:to>
      <xdr:col>85</xdr:col>
      <xdr:colOff>127000</xdr:colOff>
      <xdr:row>60</xdr:row>
      <xdr:rowOff>158115</xdr:rowOff>
    </xdr:to>
    <xdr:cxnSp macro="">
      <xdr:nvCxnSpPr>
        <xdr:cNvPr id="549" name="直線コネクタ 548"/>
        <xdr:cNvCxnSpPr/>
      </xdr:nvCxnSpPr>
      <xdr:spPr>
        <a:xfrm>
          <a:off x="15481300" y="1041844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52070</xdr:rowOff>
    </xdr:from>
    <xdr:to>
      <xdr:col>76</xdr:col>
      <xdr:colOff>165100</xdr:colOff>
      <xdr:row>60</xdr:row>
      <xdr:rowOff>153670</xdr:rowOff>
    </xdr:to>
    <xdr:sp macro="" textlink="">
      <xdr:nvSpPr>
        <xdr:cNvPr id="550" name="楕円 549"/>
        <xdr:cNvSpPr/>
      </xdr:nvSpPr>
      <xdr:spPr>
        <a:xfrm>
          <a:off x="14541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102870</xdr:rowOff>
    </xdr:from>
    <xdr:to>
      <xdr:col>81</xdr:col>
      <xdr:colOff>50800</xdr:colOff>
      <xdr:row>60</xdr:row>
      <xdr:rowOff>131445</xdr:rowOff>
    </xdr:to>
    <xdr:cxnSp macro="">
      <xdr:nvCxnSpPr>
        <xdr:cNvPr id="551" name="直線コネクタ 550"/>
        <xdr:cNvCxnSpPr/>
      </xdr:nvCxnSpPr>
      <xdr:spPr>
        <a:xfrm>
          <a:off x="14592300" y="1038987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25400</xdr:rowOff>
    </xdr:from>
    <xdr:to>
      <xdr:col>72</xdr:col>
      <xdr:colOff>38100</xdr:colOff>
      <xdr:row>60</xdr:row>
      <xdr:rowOff>127000</xdr:rowOff>
    </xdr:to>
    <xdr:sp macro="" textlink="">
      <xdr:nvSpPr>
        <xdr:cNvPr id="552" name="楕円 551"/>
        <xdr:cNvSpPr/>
      </xdr:nvSpPr>
      <xdr:spPr>
        <a:xfrm>
          <a:off x="13652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76200</xdr:rowOff>
    </xdr:from>
    <xdr:to>
      <xdr:col>76</xdr:col>
      <xdr:colOff>114300</xdr:colOff>
      <xdr:row>60</xdr:row>
      <xdr:rowOff>102870</xdr:rowOff>
    </xdr:to>
    <xdr:cxnSp macro="">
      <xdr:nvCxnSpPr>
        <xdr:cNvPr id="553" name="直線コネクタ 552"/>
        <xdr:cNvCxnSpPr/>
      </xdr:nvCxnSpPr>
      <xdr:spPr>
        <a:xfrm>
          <a:off x="13703300" y="103632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166370</xdr:rowOff>
    </xdr:from>
    <xdr:to>
      <xdr:col>67</xdr:col>
      <xdr:colOff>101600</xdr:colOff>
      <xdr:row>60</xdr:row>
      <xdr:rowOff>96520</xdr:rowOff>
    </xdr:to>
    <xdr:sp macro="" textlink="">
      <xdr:nvSpPr>
        <xdr:cNvPr id="554" name="楕円 553"/>
        <xdr:cNvSpPr/>
      </xdr:nvSpPr>
      <xdr:spPr>
        <a:xfrm>
          <a:off x="12763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45720</xdr:rowOff>
    </xdr:from>
    <xdr:to>
      <xdr:col>71</xdr:col>
      <xdr:colOff>177800</xdr:colOff>
      <xdr:row>60</xdr:row>
      <xdr:rowOff>76200</xdr:rowOff>
    </xdr:to>
    <xdr:cxnSp macro="">
      <xdr:nvCxnSpPr>
        <xdr:cNvPr id="555" name="直線コネクタ 554"/>
        <xdr:cNvCxnSpPr/>
      </xdr:nvCxnSpPr>
      <xdr:spPr>
        <a:xfrm>
          <a:off x="12814300" y="10332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103522</xdr:rowOff>
    </xdr:from>
    <xdr:ext cx="405111" cy="259045"/>
    <xdr:sp macro="" textlink="">
      <xdr:nvSpPr>
        <xdr:cNvPr id="556" name="n_1aveValue【保健センター・保健所】&#10;有形固定資産減価償却率"/>
        <xdr:cNvSpPr txBox="1"/>
      </xdr:nvSpPr>
      <xdr:spPr>
        <a:xfrm>
          <a:off x="15266044" y="987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76852</xdr:rowOff>
    </xdr:from>
    <xdr:ext cx="405111" cy="259045"/>
    <xdr:sp macro="" textlink="">
      <xdr:nvSpPr>
        <xdr:cNvPr id="557" name="n_2aveValue【保健センター・保健所】&#10;有形固定資産減価償却率"/>
        <xdr:cNvSpPr txBox="1"/>
      </xdr:nvSpPr>
      <xdr:spPr>
        <a:xfrm>
          <a:off x="14389744" y="984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44467</xdr:rowOff>
    </xdr:from>
    <xdr:ext cx="405111" cy="259045"/>
    <xdr:sp macro="" textlink="">
      <xdr:nvSpPr>
        <xdr:cNvPr id="558" name="n_3aveValue【保健センター・保健所】&#10;有形固定資産減価償却率"/>
        <xdr:cNvSpPr txBox="1"/>
      </xdr:nvSpPr>
      <xdr:spPr>
        <a:xfrm>
          <a:off x="13500744"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61612</xdr:rowOff>
    </xdr:from>
    <xdr:ext cx="405111" cy="259045"/>
    <xdr:sp macro="" textlink="">
      <xdr:nvSpPr>
        <xdr:cNvPr id="559" name="n_4aveValue【保健センター・保健所】&#10;有形固定資産減価償却率"/>
        <xdr:cNvSpPr txBox="1"/>
      </xdr:nvSpPr>
      <xdr:spPr>
        <a:xfrm>
          <a:off x="1261174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1922</xdr:rowOff>
    </xdr:from>
    <xdr:ext cx="405111" cy="259045"/>
    <xdr:sp macro="" textlink="">
      <xdr:nvSpPr>
        <xdr:cNvPr id="560" name="n_1mainValue【保健センター・保健所】&#10;有形固定資産減価償却率"/>
        <xdr:cNvSpPr txBox="1"/>
      </xdr:nvSpPr>
      <xdr:spPr>
        <a:xfrm>
          <a:off x="15266044" y="1046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144797</xdr:rowOff>
    </xdr:from>
    <xdr:ext cx="405111" cy="259045"/>
    <xdr:sp macro="" textlink="">
      <xdr:nvSpPr>
        <xdr:cNvPr id="561" name="n_2mainValue【保健センター・保健所】&#10;有形固定資産減価償却率"/>
        <xdr:cNvSpPr txBox="1"/>
      </xdr:nvSpPr>
      <xdr:spPr>
        <a:xfrm>
          <a:off x="143897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118127</xdr:rowOff>
    </xdr:from>
    <xdr:ext cx="405111" cy="259045"/>
    <xdr:sp macro="" textlink="">
      <xdr:nvSpPr>
        <xdr:cNvPr id="562" name="n_3mainValue【保健センター・保健所】&#10;有形固定資産減価償却率"/>
        <xdr:cNvSpPr txBox="1"/>
      </xdr:nvSpPr>
      <xdr:spPr>
        <a:xfrm>
          <a:off x="135007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87647</xdr:rowOff>
    </xdr:from>
    <xdr:ext cx="405111" cy="259045"/>
    <xdr:sp macro="" textlink="">
      <xdr:nvSpPr>
        <xdr:cNvPr id="563" name="n_4mainValue【保健センター・保健所】&#10;有形固定資産減価償却率"/>
        <xdr:cNvSpPr txBox="1"/>
      </xdr:nvSpPr>
      <xdr:spPr>
        <a:xfrm>
          <a:off x="12611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4" name="直線コネクタ 57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5" name="テキスト ボックス 57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6" name="直線コネクタ 57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7" name="テキスト ボックス 57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8" name="直線コネクタ 57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9" name="テキスト ボックス 57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0" name="直線コネクタ 57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1" name="テキスト ボックス 58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2" name="直線コネクタ 5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3" name="テキスト ボックス 58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134874</xdr:rowOff>
    </xdr:from>
    <xdr:to>
      <xdr:col>116</xdr:col>
      <xdr:colOff>62864</xdr:colOff>
      <xdr:row>63</xdr:row>
      <xdr:rowOff>125730</xdr:rowOff>
    </xdr:to>
    <xdr:cxnSp macro="">
      <xdr:nvCxnSpPr>
        <xdr:cNvPr id="585" name="直線コネクタ 584"/>
        <xdr:cNvCxnSpPr/>
      </xdr:nvCxnSpPr>
      <xdr:spPr>
        <a:xfrm flipV="1">
          <a:off x="22160864" y="990752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86"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87" name="直線コネクタ 586"/>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81551</xdr:rowOff>
    </xdr:from>
    <xdr:ext cx="469744" cy="259045"/>
    <xdr:sp macro="" textlink="">
      <xdr:nvSpPr>
        <xdr:cNvPr id="588" name="【保健センター・保健所】&#10;一人当たり面積最大値テキスト"/>
        <xdr:cNvSpPr txBox="1"/>
      </xdr:nvSpPr>
      <xdr:spPr>
        <a:xfrm>
          <a:off x="22199600" y="968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134874</xdr:rowOff>
    </xdr:from>
    <xdr:to>
      <xdr:col>116</xdr:col>
      <xdr:colOff>152400</xdr:colOff>
      <xdr:row>57</xdr:row>
      <xdr:rowOff>134874</xdr:rowOff>
    </xdr:to>
    <xdr:cxnSp macro="">
      <xdr:nvCxnSpPr>
        <xdr:cNvPr id="589" name="直線コネクタ 588"/>
        <xdr:cNvCxnSpPr/>
      </xdr:nvCxnSpPr>
      <xdr:spPr>
        <a:xfrm>
          <a:off x="22072600" y="9907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9923</xdr:rowOff>
    </xdr:from>
    <xdr:ext cx="469744" cy="259045"/>
    <xdr:sp macro="" textlink="">
      <xdr:nvSpPr>
        <xdr:cNvPr id="590" name="【保健センター・保健所】&#10;一人当たり面積平均値テキスト"/>
        <xdr:cNvSpPr txBox="1"/>
      </xdr:nvSpPr>
      <xdr:spPr>
        <a:xfrm>
          <a:off x="22199600" y="106398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31496</xdr:rowOff>
    </xdr:from>
    <xdr:to>
      <xdr:col>116</xdr:col>
      <xdr:colOff>114300</xdr:colOff>
      <xdr:row>62</xdr:row>
      <xdr:rowOff>133096</xdr:rowOff>
    </xdr:to>
    <xdr:sp macro="" textlink="">
      <xdr:nvSpPr>
        <xdr:cNvPr id="591" name="フローチャート: 判断 590"/>
        <xdr:cNvSpPr/>
      </xdr:nvSpPr>
      <xdr:spPr>
        <a:xfrm>
          <a:off x="22110700" y="1066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8636</xdr:rowOff>
    </xdr:from>
    <xdr:to>
      <xdr:col>112</xdr:col>
      <xdr:colOff>38100</xdr:colOff>
      <xdr:row>62</xdr:row>
      <xdr:rowOff>110236</xdr:rowOff>
    </xdr:to>
    <xdr:sp macro="" textlink="">
      <xdr:nvSpPr>
        <xdr:cNvPr id="592" name="フローチャート: 判断 591"/>
        <xdr:cNvSpPr/>
      </xdr:nvSpPr>
      <xdr:spPr>
        <a:xfrm>
          <a:off x="21272500" y="1063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129794</xdr:rowOff>
    </xdr:from>
    <xdr:to>
      <xdr:col>107</xdr:col>
      <xdr:colOff>101600</xdr:colOff>
      <xdr:row>62</xdr:row>
      <xdr:rowOff>59944</xdr:rowOff>
    </xdr:to>
    <xdr:sp macro="" textlink="">
      <xdr:nvSpPr>
        <xdr:cNvPr id="593" name="フローチャート: 判断 592"/>
        <xdr:cNvSpPr/>
      </xdr:nvSpPr>
      <xdr:spPr>
        <a:xfrm>
          <a:off x="203835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134366</xdr:rowOff>
    </xdr:from>
    <xdr:to>
      <xdr:col>102</xdr:col>
      <xdr:colOff>165100</xdr:colOff>
      <xdr:row>62</xdr:row>
      <xdr:rowOff>64516</xdr:rowOff>
    </xdr:to>
    <xdr:sp macro="" textlink="">
      <xdr:nvSpPr>
        <xdr:cNvPr id="594" name="フローチャート: 判断 593"/>
        <xdr:cNvSpPr/>
      </xdr:nvSpPr>
      <xdr:spPr>
        <a:xfrm>
          <a:off x="19494500" y="1059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148082</xdr:rowOff>
    </xdr:from>
    <xdr:to>
      <xdr:col>98</xdr:col>
      <xdr:colOff>38100</xdr:colOff>
      <xdr:row>62</xdr:row>
      <xdr:rowOff>78232</xdr:rowOff>
    </xdr:to>
    <xdr:sp macro="" textlink="">
      <xdr:nvSpPr>
        <xdr:cNvPr id="595" name="フローチャート: 判断 594"/>
        <xdr:cNvSpPr/>
      </xdr:nvSpPr>
      <xdr:spPr>
        <a:xfrm>
          <a:off x="18605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6" name="テキスト ボックス 5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7" name="テキスト ボックス 5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8" name="テキスト ボックス 5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9" name="テキスト ボックス 5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0" name="テキスト ボックス 5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47498</xdr:rowOff>
    </xdr:from>
    <xdr:to>
      <xdr:col>116</xdr:col>
      <xdr:colOff>114300</xdr:colOff>
      <xdr:row>59</xdr:row>
      <xdr:rowOff>149098</xdr:rowOff>
    </xdr:to>
    <xdr:sp macro="" textlink="">
      <xdr:nvSpPr>
        <xdr:cNvPr id="601" name="楕円 600"/>
        <xdr:cNvSpPr/>
      </xdr:nvSpPr>
      <xdr:spPr>
        <a:xfrm>
          <a:off x="22110700" y="1016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70375</xdr:rowOff>
    </xdr:from>
    <xdr:ext cx="469744" cy="259045"/>
    <xdr:sp macro="" textlink="">
      <xdr:nvSpPr>
        <xdr:cNvPr id="602" name="【保健センター・保健所】&#10;一人当たり面積該当値テキスト"/>
        <xdr:cNvSpPr txBox="1"/>
      </xdr:nvSpPr>
      <xdr:spPr>
        <a:xfrm>
          <a:off x="22199600" y="10014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47498</xdr:rowOff>
    </xdr:from>
    <xdr:to>
      <xdr:col>112</xdr:col>
      <xdr:colOff>38100</xdr:colOff>
      <xdr:row>59</xdr:row>
      <xdr:rowOff>149098</xdr:rowOff>
    </xdr:to>
    <xdr:sp macro="" textlink="">
      <xdr:nvSpPr>
        <xdr:cNvPr id="603" name="楕円 602"/>
        <xdr:cNvSpPr/>
      </xdr:nvSpPr>
      <xdr:spPr>
        <a:xfrm>
          <a:off x="21272500" y="1016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98298</xdr:rowOff>
    </xdr:from>
    <xdr:to>
      <xdr:col>116</xdr:col>
      <xdr:colOff>63500</xdr:colOff>
      <xdr:row>59</xdr:row>
      <xdr:rowOff>98298</xdr:rowOff>
    </xdr:to>
    <xdr:cxnSp macro="">
      <xdr:nvCxnSpPr>
        <xdr:cNvPr id="604" name="直線コネクタ 603"/>
        <xdr:cNvCxnSpPr/>
      </xdr:nvCxnSpPr>
      <xdr:spPr>
        <a:xfrm>
          <a:off x="21323300" y="102138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47498</xdr:rowOff>
    </xdr:from>
    <xdr:to>
      <xdr:col>107</xdr:col>
      <xdr:colOff>101600</xdr:colOff>
      <xdr:row>59</xdr:row>
      <xdr:rowOff>149098</xdr:rowOff>
    </xdr:to>
    <xdr:sp macro="" textlink="">
      <xdr:nvSpPr>
        <xdr:cNvPr id="605" name="楕円 604"/>
        <xdr:cNvSpPr/>
      </xdr:nvSpPr>
      <xdr:spPr>
        <a:xfrm>
          <a:off x="20383500" y="1016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98298</xdr:rowOff>
    </xdr:from>
    <xdr:to>
      <xdr:col>111</xdr:col>
      <xdr:colOff>177800</xdr:colOff>
      <xdr:row>59</xdr:row>
      <xdr:rowOff>98298</xdr:rowOff>
    </xdr:to>
    <xdr:cxnSp macro="">
      <xdr:nvCxnSpPr>
        <xdr:cNvPr id="606" name="直線コネクタ 605"/>
        <xdr:cNvCxnSpPr/>
      </xdr:nvCxnSpPr>
      <xdr:spPr>
        <a:xfrm>
          <a:off x="20434300" y="102138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52070</xdr:rowOff>
    </xdr:from>
    <xdr:to>
      <xdr:col>102</xdr:col>
      <xdr:colOff>165100</xdr:colOff>
      <xdr:row>59</xdr:row>
      <xdr:rowOff>153670</xdr:rowOff>
    </xdr:to>
    <xdr:sp macro="" textlink="">
      <xdr:nvSpPr>
        <xdr:cNvPr id="607" name="楕円 606"/>
        <xdr:cNvSpPr/>
      </xdr:nvSpPr>
      <xdr:spPr>
        <a:xfrm>
          <a:off x="19494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98298</xdr:rowOff>
    </xdr:from>
    <xdr:to>
      <xdr:col>107</xdr:col>
      <xdr:colOff>50800</xdr:colOff>
      <xdr:row>59</xdr:row>
      <xdr:rowOff>102870</xdr:rowOff>
    </xdr:to>
    <xdr:cxnSp macro="">
      <xdr:nvCxnSpPr>
        <xdr:cNvPr id="608" name="直線コネクタ 607"/>
        <xdr:cNvCxnSpPr/>
      </xdr:nvCxnSpPr>
      <xdr:spPr>
        <a:xfrm flipV="1">
          <a:off x="19545300" y="102138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47498</xdr:rowOff>
    </xdr:from>
    <xdr:to>
      <xdr:col>98</xdr:col>
      <xdr:colOff>38100</xdr:colOff>
      <xdr:row>59</xdr:row>
      <xdr:rowOff>149098</xdr:rowOff>
    </xdr:to>
    <xdr:sp macro="" textlink="">
      <xdr:nvSpPr>
        <xdr:cNvPr id="609" name="楕円 608"/>
        <xdr:cNvSpPr/>
      </xdr:nvSpPr>
      <xdr:spPr>
        <a:xfrm>
          <a:off x="18605500" y="1016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98298</xdr:rowOff>
    </xdr:from>
    <xdr:to>
      <xdr:col>102</xdr:col>
      <xdr:colOff>114300</xdr:colOff>
      <xdr:row>59</xdr:row>
      <xdr:rowOff>102870</xdr:rowOff>
    </xdr:to>
    <xdr:cxnSp macro="">
      <xdr:nvCxnSpPr>
        <xdr:cNvPr id="610" name="直線コネクタ 609"/>
        <xdr:cNvCxnSpPr/>
      </xdr:nvCxnSpPr>
      <xdr:spPr>
        <a:xfrm>
          <a:off x="18656300" y="102138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101363</xdr:rowOff>
    </xdr:from>
    <xdr:ext cx="469744" cy="259045"/>
    <xdr:sp macro="" textlink="">
      <xdr:nvSpPr>
        <xdr:cNvPr id="611" name="n_1aveValue【保健センター・保健所】&#10;一人当たり面積"/>
        <xdr:cNvSpPr txBox="1"/>
      </xdr:nvSpPr>
      <xdr:spPr>
        <a:xfrm>
          <a:off x="21075727" y="1073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51071</xdr:rowOff>
    </xdr:from>
    <xdr:ext cx="469744" cy="259045"/>
    <xdr:sp macro="" textlink="">
      <xdr:nvSpPr>
        <xdr:cNvPr id="612" name="n_2aveValue【保健センター・保健所】&#10;一人当たり面積"/>
        <xdr:cNvSpPr txBox="1"/>
      </xdr:nvSpPr>
      <xdr:spPr>
        <a:xfrm>
          <a:off x="20199427" y="1068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55643</xdr:rowOff>
    </xdr:from>
    <xdr:ext cx="469744" cy="259045"/>
    <xdr:sp macro="" textlink="">
      <xdr:nvSpPr>
        <xdr:cNvPr id="613" name="n_3aveValue【保健センター・保健所】&#10;一人当たり面積"/>
        <xdr:cNvSpPr txBox="1"/>
      </xdr:nvSpPr>
      <xdr:spPr>
        <a:xfrm>
          <a:off x="19310427" y="1068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69359</xdr:rowOff>
    </xdr:from>
    <xdr:ext cx="469744" cy="259045"/>
    <xdr:sp macro="" textlink="">
      <xdr:nvSpPr>
        <xdr:cNvPr id="614" name="n_4aveValue【保健センター・保健所】&#10;一人当たり面積"/>
        <xdr:cNvSpPr txBox="1"/>
      </xdr:nvSpPr>
      <xdr:spPr>
        <a:xfrm>
          <a:off x="18421427" y="1069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165625</xdr:rowOff>
    </xdr:from>
    <xdr:ext cx="469744" cy="259045"/>
    <xdr:sp macro="" textlink="">
      <xdr:nvSpPr>
        <xdr:cNvPr id="615" name="n_1mainValue【保健センター・保健所】&#10;一人当たり面積"/>
        <xdr:cNvSpPr txBox="1"/>
      </xdr:nvSpPr>
      <xdr:spPr>
        <a:xfrm>
          <a:off x="21075727" y="993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165625</xdr:rowOff>
    </xdr:from>
    <xdr:ext cx="469744" cy="259045"/>
    <xdr:sp macro="" textlink="">
      <xdr:nvSpPr>
        <xdr:cNvPr id="616" name="n_2mainValue【保健センター・保健所】&#10;一人当たり面積"/>
        <xdr:cNvSpPr txBox="1"/>
      </xdr:nvSpPr>
      <xdr:spPr>
        <a:xfrm>
          <a:off x="20199427" y="993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170197</xdr:rowOff>
    </xdr:from>
    <xdr:ext cx="469744" cy="259045"/>
    <xdr:sp macro="" textlink="">
      <xdr:nvSpPr>
        <xdr:cNvPr id="617" name="n_3mainValue【保健センター・保健所】&#10;一人当たり面積"/>
        <xdr:cNvSpPr txBox="1"/>
      </xdr:nvSpPr>
      <xdr:spPr>
        <a:xfrm>
          <a:off x="19310427" y="994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165625</xdr:rowOff>
    </xdr:from>
    <xdr:ext cx="469744" cy="259045"/>
    <xdr:sp macro="" textlink="">
      <xdr:nvSpPr>
        <xdr:cNvPr id="618" name="n_4mainValue【保健センター・保健所】&#10;一人当たり面積"/>
        <xdr:cNvSpPr txBox="1"/>
      </xdr:nvSpPr>
      <xdr:spPr>
        <a:xfrm>
          <a:off x="18421427" y="993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9" name="正方形/長方形 6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0" name="正方形/長方形 6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1" name="正方形/長方形 6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2" name="正方形/長方形 6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3" name="正方形/長方形 6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4" name="正方形/長方形 6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5" name="正方形/長方形 6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6" name="正方形/長方形 6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7" name="テキスト ボックス 6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8" name="直線コネクタ 6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9" name="テキスト ボックス 62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0" name="直線コネクタ 62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1" name="テキスト ボックス 630"/>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2" name="直線コネクタ 63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3" name="テキスト ボックス 63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4" name="直線コネクタ 63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5" name="テキスト ボックス 63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6" name="直線コネクタ 63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7" name="テキスト ボックス 63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8" name="直線コネクタ 63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9" name="テキスト ボックス 638"/>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0" name="直線コネクタ 6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1" name="テキスト ボックス 640"/>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17145</xdr:rowOff>
    </xdr:from>
    <xdr:to>
      <xdr:col>85</xdr:col>
      <xdr:colOff>126364</xdr:colOff>
      <xdr:row>86</xdr:row>
      <xdr:rowOff>114300</xdr:rowOff>
    </xdr:to>
    <xdr:cxnSp macro="">
      <xdr:nvCxnSpPr>
        <xdr:cNvPr id="643" name="直線コネクタ 642"/>
        <xdr:cNvCxnSpPr/>
      </xdr:nvCxnSpPr>
      <xdr:spPr>
        <a:xfrm flipV="1">
          <a:off x="16318864" y="13390245"/>
          <a:ext cx="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4" name="【消防施設】&#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5" name="直線コネクタ 644"/>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135272</xdr:rowOff>
    </xdr:from>
    <xdr:ext cx="405111" cy="259045"/>
    <xdr:sp macro="" textlink="">
      <xdr:nvSpPr>
        <xdr:cNvPr id="646" name="【消防施設】&#10;有形固定資産減価償却率最大値テキスト"/>
        <xdr:cNvSpPr txBox="1"/>
      </xdr:nvSpPr>
      <xdr:spPr>
        <a:xfrm>
          <a:off x="16357600" y="1316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17145</xdr:rowOff>
    </xdr:from>
    <xdr:to>
      <xdr:col>86</xdr:col>
      <xdr:colOff>25400</xdr:colOff>
      <xdr:row>78</xdr:row>
      <xdr:rowOff>17145</xdr:rowOff>
    </xdr:to>
    <xdr:cxnSp macro="">
      <xdr:nvCxnSpPr>
        <xdr:cNvPr id="647" name="直線コネクタ 646"/>
        <xdr:cNvCxnSpPr/>
      </xdr:nvCxnSpPr>
      <xdr:spPr>
        <a:xfrm>
          <a:off x="16230600" y="1339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152416</xdr:rowOff>
    </xdr:from>
    <xdr:ext cx="405111" cy="259045"/>
    <xdr:sp macro="" textlink="">
      <xdr:nvSpPr>
        <xdr:cNvPr id="648" name="【消防施設】&#10;有形固定資産減価償却率平均値テキスト"/>
        <xdr:cNvSpPr txBox="1"/>
      </xdr:nvSpPr>
      <xdr:spPr>
        <a:xfrm>
          <a:off x="16357600" y="138684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2539</xdr:rowOff>
    </xdr:from>
    <xdr:to>
      <xdr:col>85</xdr:col>
      <xdr:colOff>177800</xdr:colOff>
      <xdr:row>81</xdr:row>
      <xdr:rowOff>104139</xdr:rowOff>
    </xdr:to>
    <xdr:sp macro="" textlink="">
      <xdr:nvSpPr>
        <xdr:cNvPr id="649" name="フローチャート: 判断 648"/>
        <xdr:cNvSpPr/>
      </xdr:nvSpPr>
      <xdr:spPr>
        <a:xfrm>
          <a:off x="16268700" y="138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13970</xdr:rowOff>
    </xdr:from>
    <xdr:to>
      <xdr:col>81</xdr:col>
      <xdr:colOff>101600</xdr:colOff>
      <xdr:row>81</xdr:row>
      <xdr:rowOff>115570</xdr:rowOff>
    </xdr:to>
    <xdr:sp macro="" textlink="">
      <xdr:nvSpPr>
        <xdr:cNvPr id="650" name="フローチャート: 判断 649"/>
        <xdr:cNvSpPr/>
      </xdr:nvSpPr>
      <xdr:spPr>
        <a:xfrm>
          <a:off x="154305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149225</xdr:rowOff>
    </xdr:from>
    <xdr:to>
      <xdr:col>76</xdr:col>
      <xdr:colOff>165100</xdr:colOff>
      <xdr:row>81</xdr:row>
      <xdr:rowOff>79375</xdr:rowOff>
    </xdr:to>
    <xdr:sp macro="" textlink="">
      <xdr:nvSpPr>
        <xdr:cNvPr id="651" name="フローチャート: 判断 650"/>
        <xdr:cNvSpPr/>
      </xdr:nvSpPr>
      <xdr:spPr>
        <a:xfrm>
          <a:off x="14541500" y="1386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124461</xdr:rowOff>
    </xdr:from>
    <xdr:to>
      <xdr:col>72</xdr:col>
      <xdr:colOff>38100</xdr:colOff>
      <xdr:row>81</xdr:row>
      <xdr:rowOff>54611</xdr:rowOff>
    </xdr:to>
    <xdr:sp macro="" textlink="">
      <xdr:nvSpPr>
        <xdr:cNvPr id="652" name="フローチャート: 判断 651"/>
        <xdr:cNvSpPr/>
      </xdr:nvSpPr>
      <xdr:spPr>
        <a:xfrm>
          <a:off x="13652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122555</xdr:rowOff>
    </xdr:from>
    <xdr:to>
      <xdr:col>67</xdr:col>
      <xdr:colOff>101600</xdr:colOff>
      <xdr:row>81</xdr:row>
      <xdr:rowOff>52705</xdr:rowOff>
    </xdr:to>
    <xdr:sp macro="" textlink="">
      <xdr:nvSpPr>
        <xdr:cNvPr id="653" name="フローチャート: 判断 652"/>
        <xdr:cNvSpPr/>
      </xdr:nvSpPr>
      <xdr:spPr>
        <a:xfrm>
          <a:off x="12763500" y="1383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86361</xdr:rowOff>
    </xdr:from>
    <xdr:to>
      <xdr:col>85</xdr:col>
      <xdr:colOff>177800</xdr:colOff>
      <xdr:row>81</xdr:row>
      <xdr:rowOff>16511</xdr:rowOff>
    </xdr:to>
    <xdr:sp macro="" textlink="">
      <xdr:nvSpPr>
        <xdr:cNvPr id="659" name="楕円 658"/>
        <xdr:cNvSpPr/>
      </xdr:nvSpPr>
      <xdr:spPr>
        <a:xfrm>
          <a:off x="16268700" y="1380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109238</xdr:rowOff>
    </xdr:from>
    <xdr:ext cx="405111" cy="259045"/>
    <xdr:sp macro="" textlink="">
      <xdr:nvSpPr>
        <xdr:cNvPr id="660" name="【消防施設】&#10;有形固定資産減価償却率該当値テキスト"/>
        <xdr:cNvSpPr txBox="1"/>
      </xdr:nvSpPr>
      <xdr:spPr>
        <a:xfrm>
          <a:off x="16357600" y="1365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71120</xdr:rowOff>
    </xdr:from>
    <xdr:to>
      <xdr:col>81</xdr:col>
      <xdr:colOff>101600</xdr:colOff>
      <xdr:row>81</xdr:row>
      <xdr:rowOff>1270</xdr:rowOff>
    </xdr:to>
    <xdr:sp macro="" textlink="">
      <xdr:nvSpPr>
        <xdr:cNvPr id="661" name="楕円 660"/>
        <xdr:cNvSpPr/>
      </xdr:nvSpPr>
      <xdr:spPr>
        <a:xfrm>
          <a:off x="15430500" y="1378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121920</xdr:rowOff>
    </xdr:from>
    <xdr:to>
      <xdr:col>85</xdr:col>
      <xdr:colOff>127000</xdr:colOff>
      <xdr:row>80</xdr:row>
      <xdr:rowOff>137161</xdr:rowOff>
    </xdr:to>
    <xdr:cxnSp macro="">
      <xdr:nvCxnSpPr>
        <xdr:cNvPr id="662" name="直線コネクタ 661"/>
        <xdr:cNvCxnSpPr/>
      </xdr:nvCxnSpPr>
      <xdr:spPr>
        <a:xfrm>
          <a:off x="15481300" y="1383792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17780</xdr:rowOff>
    </xdr:from>
    <xdr:to>
      <xdr:col>76</xdr:col>
      <xdr:colOff>165100</xdr:colOff>
      <xdr:row>80</xdr:row>
      <xdr:rowOff>119380</xdr:rowOff>
    </xdr:to>
    <xdr:sp macro="" textlink="">
      <xdr:nvSpPr>
        <xdr:cNvPr id="663" name="楕円 662"/>
        <xdr:cNvSpPr/>
      </xdr:nvSpPr>
      <xdr:spPr>
        <a:xfrm>
          <a:off x="14541500" y="1373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68580</xdr:rowOff>
    </xdr:from>
    <xdr:to>
      <xdr:col>81</xdr:col>
      <xdr:colOff>50800</xdr:colOff>
      <xdr:row>80</xdr:row>
      <xdr:rowOff>121920</xdr:rowOff>
    </xdr:to>
    <xdr:cxnSp macro="">
      <xdr:nvCxnSpPr>
        <xdr:cNvPr id="664" name="直線コネクタ 663"/>
        <xdr:cNvCxnSpPr/>
      </xdr:nvCxnSpPr>
      <xdr:spPr>
        <a:xfrm>
          <a:off x="14592300" y="137845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133986</xdr:rowOff>
    </xdr:from>
    <xdr:to>
      <xdr:col>72</xdr:col>
      <xdr:colOff>38100</xdr:colOff>
      <xdr:row>80</xdr:row>
      <xdr:rowOff>64136</xdr:rowOff>
    </xdr:to>
    <xdr:sp macro="" textlink="">
      <xdr:nvSpPr>
        <xdr:cNvPr id="665" name="楕円 664"/>
        <xdr:cNvSpPr/>
      </xdr:nvSpPr>
      <xdr:spPr>
        <a:xfrm>
          <a:off x="13652500" y="1367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13336</xdr:rowOff>
    </xdr:from>
    <xdr:to>
      <xdr:col>76</xdr:col>
      <xdr:colOff>114300</xdr:colOff>
      <xdr:row>80</xdr:row>
      <xdr:rowOff>68580</xdr:rowOff>
    </xdr:to>
    <xdr:cxnSp macro="">
      <xdr:nvCxnSpPr>
        <xdr:cNvPr id="666" name="直線コネクタ 665"/>
        <xdr:cNvCxnSpPr/>
      </xdr:nvCxnSpPr>
      <xdr:spPr>
        <a:xfrm>
          <a:off x="13703300" y="13729336"/>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76836</xdr:rowOff>
    </xdr:from>
    <xdr:to>
      <xdr:col>67</xdr:col>
      <xdr:colOff>101600</xdr:colOff>
      <xdr:row>80</xdr:row>
      <xdr:rowOff>6986</xdr:rowOff>
    </xdr:to>
    <xdr:sp macro="" textlink="">
      <xdr:nvSpPr>
        <xdr:cNvPr id="667" name="楕円 666"/>
        <xdr:cNvSpPr/>
      </xdr:nvSpPr>
      <xdr:spPr>
        <a:xfrm>
          <a:off x="12763500" y="1362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127636</xdr:rowOff>
    </xdr:from>
    <xdr:to>
      <xdr:col>71</xdr:col>
      <xdr:colOff>177800</xdr:colOff>
      <xdr:row>80</xdr:row>
      <xdr:rowOff>13336</xdr:rowOff>
    </xdr:to>
    <xdr:cxnSp macro="">
      <xdr:nvCxnSpPr>
        <xdr:cNvPr id="668" name="直線コネクタ 667"/>
        <xdr:cNvCxnSpPr/>
      </xdr:nvCxnSpPr>
      <xdr:spPr>
        <a:xfrm>
          <a:off x="12814300" y="1367218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106697</xdr:rowOff>
    </xdr:from>
    <xdr:ext cx="405111" cy="259045"/>
    <xdr:sp macro="" textlink="">
      <xdr:nvSpPr>
        <xdr:cNvPr id="669" name="n_1aveValue【消防施設】&#10;有形固定資産減価償却率"/>
        <xdr:cNvSpPr txBox="1"/>
      </xdr:nvSpPr>
      <xdr:spPr>
        <a:xfrm>
          <a:off x="15266044" y="1399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70502</xdr:rowOff>
    </xdr:from>
    <xdr:ext cx="405111" cy="259045"/>
    <xdr:sp macro="" textlink="">
      <xdr:nvSpPr>
        <xdr:cNvPr id="670" name="n_2aveValue【消防施設】&#10;有形固定資産減価償却率"/>
        <xdr:cNvSpPr txBox="1"/>
      </xdr:nvSpPr>
      <xdr:spPr>
        <a:xfrm>
          <a:off x="14389744" y="13957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45738</xdr:rowOff>
    </xdr:from>
    <xdr:ext cx="405111" cy="259045"/>
    <xdr:sp macro="" textlink="">
      <xdr:nvSpPr>
        <xdr:cNvPr id="671" name="n_3aveValue【消防施設】&#10;有形固定資産減価償却率"/>
        <xdr:cNvSpPr txBox="1"/>
      </xdr:nvSpPr>
      <xdr:spPr>
        <a:xfrm>
          <a:off x="13500744" y="1393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43832</xdr:rowOff>
    </xdr:from>
    <xdr:ext cx="405111" cy="259045"/>
    <xdr:sp macro="" textlink="">
      <xdr:nvSpPr>
        <xdr:cNvPr id="672" name="n_4aveValue【消防施設】&#10;有形固定資産減価償却率"/>
        <xdr:cNvSpPr txBox="1"/>
      </xdr:nvSpPr>
      <xdr:spPr>
        <a:xfrm>
          <a:off x="12611744" y="13931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17797</xdr:rowOff>
    </xdr:from>
    <xdr:ext cx="405111" cy="259045"/>
    <xdr:sp macro="" textlink="">
      <xdr:nvSpPr>
        <xdr:cNvPr id="673" name="n_1mainValue【消防施設】&#10;有形固定資産減価償却率"/>
        <xdr:cNvSpPr txBox="1"/>
      </xdr:nvSpPr>
      <xdr:spPr>
        <a:xfrm>
          <a:off x="15266044" y="1356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135907</xdr:rowOff>
    </xdr:from>
    <xdr:ext cx="405111" cy="259045"/>
    <xdr:sp macro="" textlink="">
      <xdr:nvSpPr>
        <xdr:cNvPr id="674" name="n_2mainValue【消防施設】&#10;有形固定資産減価償却率"/>
        <xdr:cNvSpPr txBox="1"/>
      </xdr:nvSpPr>
      <xdr:spPr>
        <a:xfrm>
          <a:off x="14389744" y="1350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80663</xdr:rowOff>
    </xdr:from>
    <xdr:ext cx="405111" cy="259045"/>
    <xdr:sp macro="" textlink="">
      <xdr:nvSpPr>
        <xdr:cNvPr id="675" name="n_3mainValue【消防施設】&#10;有形固定資産減価償却率"/>
        <xdr:cNvSpPr txBox="1"/>
      </xdr:nvSpPr>
      <xdr:spPr>
        <a:xfrm>
          <a:off x="13500744" y="13453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23513</xdr:rowOff>
    </xdr:from>
    <xdr:ext cx="405111" cy="259045"/>
    <xdr:sp macro="" textlink="">
      <xdr:nvSpPr>
        <xdr:cNvPr id="676" name="n_4mainValue【消防施設】&#10;有形固定資産減価償却率"/>
        <xdr:cNvSpPr txBox="1"/>
      </xdr:nvSpPr>
      <xdr:spPr>
        <a:xfrm>
          <a:off x="12611744" y="1339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7" name="直線コネクタ 68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8" name="テキスト ボックス 68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9" name="直線コネクタ 68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0" name="テキスト ボックス 68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1" name="直線コネクタ 69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2" name="テキスト ボックス 69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3" name="直線コネクタ 69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4" name="テキスト ボックス 69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5" name="直線コネクタ 6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6" name="テキスト ボックス 6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85</xdr:row>
      <xdr:rowOff>140970</xdr:rowOff>
    </xdr:to>
    <xdr:cxnSp macro="">
      <xdr:nvCxnSpPr>
        <xdr:cNvPr id="698" name="直線コネクタ 697"/>
        <xdr:cNvCxnSpPr/>
      </xdr:nvCxnSpPr>
      <xdr:spPr>
        <a:xfrm flipV="1">
          <a:off x="22160864" y="135712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99" name="【消防施設】&#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00" name="直線コネクタ 699"/>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701" name="【消防施設】&#10;一人当たり面積最大値テキスト"/>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702" name="直線コネクタ 701"/>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1033</xdr:rowOff>
    </xdr:from>
    <xdr:ext cx="469744" cy="259045"/>
    <xdr:sp macro="" textlink="">
      <xdr:nvSpPr>
        <xdr:cNvPr id="703" name="【消防施設】&#10;一人当たり面積平均値テキスト"/>
        <xdr:cNvSpPr txBox="1"/>
      </xdr:nvSpPr>
      <xdr:spPr>
        <a:xfrm>
          <a:off x="22199600" y="14231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149606</xdr:rowOff>
    </xdr:from>
    <xdr:to>
      <xdr:col>116</xdr:col>
      <xdr:colOff>114300</xdr:colOff>
      <xdr:row>84</xdr:row>
      <xdr:rowOff>79756</xdr:rowOff>
    </xdr:to>
    <xdr:sp macro="" textlink="">
      <xdr:nvSpPr>
        <xdr:cNvPr id="704" name="フローチャート: 判断 703"/>
        <xdr:cNvSpPr/>
      </xdr:nvSpPr>
      <xdr:spPr>
        <a:xfrm>
          <a:off x="221107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149606</xdr:rowOff>
    </xdr:from>
    <xdr:to>
      <xdr:col>112</xdr:col>
      <xdr:colOff>38100</xdr:colOff>
      <xdr:row>84</xdr:row>
      <xdr:rowOff>79756</xdr:rowOff>
    </xdr:to>
    <xdr:sp macro="" textlink="">
      <xdr:nvSpPr>
        <xdr:cNvPr id="705" name="フローチャート: 判断 704"/>
        <xdr:cNvSpPr/>
      </xdr:nvSpPr>
      <xdr:spPr>
        <a:xfrm>
          <a:off x="212725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71882</xdr:rowOff>
    </xdr:from>
    <xdr:to>
      <xdr:col>107</xdr:col>
      <xdr:colOff>101600</xdr:colOff>
      <xdr:row>84</xdr:row>
      <xdr:rowOff>2032</xdr:rowOff>
    </xdr:to>
    <xdr:sp macro="" textlink="">
      <xdr:nvSpPr>
        <xdr:cNvPr id="706" name="フローチャート: 判断 705"/>
        <xdr:cNvSpPr/>
      </xdr:nvSpPr>
      <xdr:spPr>
        <a:xfrm>
          <a:off x="203835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67311</xdr:rowOff>
    </xdr:from>
    <xdr:to>
      <xdr:col>102</xdr:col>
      <xdr:colOff>165100</xdr:colOff>
      <xdr:row>83</xdr:row>
      <xdr:rowOff>168911</xdr:rowOff>
    </xdr:to>
    <xdr:sp macro="" textlink="">
      <xdr:nvSpPr>
        <xdr:cNvPr id="707" name="フローチャート: 判断 706"/>
        <xdr:cNvSpPr/>
      </xdr:nvSpPr>
      <xdr:spPr>
        <a:xfrm>
          <a:off x="19494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85598</xdr:rowOff>
    </xdr:from>
    <xdr:to>
      <xdr:col>98</xdr:col>
      <xdr:colOff>38100</xdr:colOff>
      <xdr:row>84</xdr:row>
      <xdr:rowOff>15748</xdr:rowOff>
    </xdr:to>
    <xdr:sp macro="" textlink="">
      <xdr:nvSpPr>
        <xdr:cNvPr id="708" name="フローチャート: 判断 707"/>
        <xdr:cNvSpPr/>
      </xdr:nvSpPr>
      <xdr:spPr>
        <a:xfrm>
          <a:off x="18605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9" name="テキスト ボックス 7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0" name="テキスト ボックス 7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1" name="テキスト ボックス 7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2" name="テキスト ボックス 7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3" name="テキスト ボックス 7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51308</xdr:rowOff>
    </xdr:from>
    <xdr:to>
      <xdr:col>116</xdr:col>
      <xdr:colOff>114300</xdr:colOff>
      <xdr:row>84</xdr:row>
      <xdr:rowOff>152908</xdr:rowOff>
    </xdr:to>
    <xdr:sp macro="" textlink="">
      <xdr:nvSpPr>
        <xdr:cNvPr id="714" name="楕円 713"/>
        <xdr:cNvSpPr/>
      </xdr:nvSpPr>
      <xdr:spPr>
        <a:xfrm>
          <a:off x="22110700" y="1445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29735</xdr:rowOff>
    </xdr:from>
    <xdr:ext cx="469744" cy="259045"/>
    <xdr:sp macro="" textlink="">
      <xdr:nvSpPr>
        <xdr:cNvPr id="715" name="【消防施設】&#10;一人当たり面積該当値テキスト"/>
        <xdr:cNvSpPr txBox="1"/>
      </xdr:nvSpPr>
      <xdr:spPr>
        <a:xfrm>
          <a:off x="22199600"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103887</xdr:rowOff>
    </xdr:from>
    <xdr:to>
      <xdr:col>112</xdr:col>
      <xdr:colOff>38100</xdr:colOff>
      <xdr:row>84</xdr:row>
      <xdr:rowOff>34037</xdr:rowOff>
    </xdr:to>
    <xdr:sp macro="" textlink="">
      <xdr:nvSpPr>
        <xdr:cNvPr id="716" name="楕円 715"/>
        <xdr:cNvSpPr/>
      </xdr:nvSpPr>
      <xdr:spPr>
        <a:xfrm>
          <a:off x="212725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154687</xdr:rowOff>
    </xdr:from>
    <xdr:to>
      <xdr:col>116</xdr:col>
      <xdr:colOff>63500</xdr:colOff>
      <xdr:row>84</xdr:row>
      <xdr:rowOff>102108</xdr:rowOff>
    </xdr:to>
    <xdr:cxnSp macro="">
      <xdr:nvCxnSpPr>
        <xdr:cNvPr id="717" name="直線コネクタ 716"/>
        <xdr:cNvCxnSpPr/>
      </xdr:nvCxnSpPr>
      <xdr:spPr>
        <a:xfrm>
          <a:off x="21323300" y="14385037"/>
          <a:ext cx="8382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103887</xdr:rowOff>
    </xdr:from>
    <xdr:to>
      <xdr:col>107</xdr:col>
      <xdr:colOff>101600</xdr:colOff>
      <xdr:row>84</xdr:row>
      <xdr:rowOff>34037</xdr:rowOff>
    </xdr:to>
    <xdr:sp macro="" textlink="">
      <xdr:nvSpPr>
        <xdr:cNvPr id="718" name="楕円 717"/>
        <xdr:cNvSpPr/>
      </xdr:nvSpPr>
      <xdr:spPr>
        <a:xfrm>
          <a:off x="203835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154687</xdr:rowOff>
    </xdr:from>
    <xdr:to>
      <xdr:col>111</xdr:col>
      <xdr:colOff>177800</xdr:colOff>
      <xdr:row>83</xdr:row>
      <xdr:rowOff>154687</xdr:rowOff>
    </xdr:to>
    <xdr:cxnSp macro="">
      <xdr:nvCxnSpPr>
        <xdr:cNvPr id="719" name="直線コネクタ 718"/>
        <xdr:cNvCxnSpPr/>
      </xdr:nvCxnSpPr>
      <xdr:spPr>
        <a:xfrm>
          <a:off x="20434300" y="143850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720" name="楕円 719"/>
        <xdr:cNvSpPr/>
      </xdr:nvSpPr>
      <xdr:spPr>
        <a:xfrm>
          <a:off x="19494500" y="143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154687</xdr:rowOff>
    </xdr:from>
    <xdr:to>
      <xdr:col>107</xdr:col>
      <xdr:colOff>50800</xdr:colOff>
      <xdr:row>83</xdr:row>
      <xdr:rowOff>159258</xdr:rowOff>
    </xdr:to>
    <xdr:cxnSp macro="">
      <xdr:nvCxnSpPr>
        <xdr:cNvPr id="721" name="直線コネクタ 720"/>
        <xdr:cNvCxnSpPr/>
      </xdr:nvCxnSpPr>
      <xdr:spPr>
        <a:xfrm flipV="1">
          <a:off x="19545300" y="143850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103887</xdr:rowOff>
    </xdr:from>
    <xdr:to>
      <xdr:col>98</xdr:col>
      <xdr:colOff>38100</xdr:colOff>
      <xdr:row>84</xdr:row>
      <xdr:rowOff>34037</xdr:rowOff>
    </xdr:to>
    <xdr:sp macro="" textlink="">
      <xdr:nvSpPr>
        <xdr:cNvPr id="722" name="楕円 721"/>
        <xdr:cNvSpPr/>
      </xdr:nvSpPr>
      <xdr:spPr>
        <a:xfrm>
          <a:off x="186055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154687</xdr:rowOff>
    </xdr:from>
    <xdr:to>
      <xdr:col>102</xdr:col>
      <xdr:colOff>114300</xdr:colOff>
      <xdr:row>83</xdr:row>
      <xdr:rowOff>159258</xdr:rowOff>
    </xdr:to>
    <xdr:cxnSp macro="">
      <xdr:nvCxnSpPr>
        <xdr:cNvPr id="723" name="直線コネクタ 722"/>
        <xdr:cNvCxnSpPr/>
      </xdr:nvCxnSpPr>
      <xdr:spPr>
        <a:xfrm>
          <a:off x="18656300" y="143850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70883</xdr:rowOff>
    </xdr:from>
    <xdr:ext cx="469744" cy="259045"/>
    <xdr:sp macro="" textlink="">
      <xdr:nvSpPr>
        <xdr:cNvPr id="724" name="n_1aveValue【消防施設】&#10;一人当たり面積"/>
        <xdr:cNvSpPr txBox="1"/>
      </xdr:nvSpPr>
      <xdr:spPr>
        <a:xfrm>
          <a:off x="21075727" y="1447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18559</xdr:rowOff>
    </xdr:from>
    <xdr:ext cx="469744" cy="259045"/>
    <xdr:sp macro="" textlink="">
      <xdr:nvSpPr>
        <xdr:cNvPr id="725" name="n_2aveValue【消防施設】&#10;一人当たり面積"/>
        <xdr:cNvSpPr txBox="1"/>
      </xdr:nvSpPr>
      <xdr:spPr>
        <a:xfrm>
          <a:off x="20199427" y="1407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13988</xdr:rowOff>
    </xdr:from>
    <xdr:ext cx="469744" cy="259045"/>
    <xdr:sp macro="" textlink="">
      <xdr:nvSpPr>
        <xdr:cNvPr id="726" name="n_3aveValue【消防施設】&#10;一人当たり面積"/>
        <xdr:cNvSpPr txBox="1"/>
      </xdr:nvSpPr>
      <xdr:spPr>
        <a:xfrm>
          <a:off x="19310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32275</xdr:rowOff>
    </xdr:from>
    <xdr:ext cx="469744" cy="259045"/>
    <xdr:sp macro="" textlink="">
      <xdr:nvSpPr>
        <xdr:cNvPr id="727" name="n_4aveValue【消防施設】&#10;一人当たり面積"/>
        <xdr:cNvSpPr txBox="1"/>
      </xdr:nvSpPr>
      <xdr:spPr>
        <a:xfrm>
          <a:off x="18421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50564</xdr:rowOff>
    </xdr:from>
    <xdr:ext cx="469744" cy="259045"/>
    <xdr:sp macro="" textlink="">
      <xdr:nvSpPr>
        <xdr:cNvPr id="728" name="n_1mainValue【消防施設】&#10;一人当たり面積"/>
        <xdr:cNvSpPr txBox="1"/>
      </xdr:nvSpPr>
      <xdr:spPr>
        <a:xfrm>
          <a:off x="21075727" y="141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25164</xdr:rowOff>
    </xdr:from>
    <xdr:ext cx="469744" cy="259045"/>
    <xdr:sp macro="" textlink="">
      <xdr:nvSpPr>
        <xdr:cNvPr id="729" name="n_2mainValue【消防施設】&#10;一人当たり面積"/>
        <xdr:cNvSpPr txBox="1"/>
      </xdr:nvSpPr>
      <xdr:spPr>
        <a:xfrm>
          <a:off x="20199427" y="1442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29735</xdr:rowOff>
    </xdr:from>
    <xdr:ext cx="469744" cy="259045"/>
    <xdr:sp macro="" textlink="">
      <xdr:nvSpPr>
        <xdr:cNvPr id="730" name="n_3mainValue【消防施設】&#10;一人当たり面積"/>
        <xdr:cNvSpPr txBox="1"/>
      </xdr:nvSpPr>
      <xdr:spPr>
        <a:xfrm>
          <a:off x="19310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25164</xdr:rowOff>
    </xdr:from>
    <xdr:ext cx="469744" cy="259045"/>
    <xdr:sp macro="" textlink="">
      <xdr:nvSpPr>
        <xdr:cNvPr id="731" name="n_4mainValue【消防施設】&#10;一人当たり面積"/>
        <xdr:cNvSpPr txBox="1"/>
      </xdr:nvSpPr>
      <xdr:spPr>
        <a:xfrm>
          <a:off x="18421427" y="1442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2" name="正方形/長方形 7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3" name="正方形/長方形 7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4" name="正方形/長方形 7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5" name="正方形/長方形 7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6" name="正方形/長方形 7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7" name="正方形/長方形 7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8" name="正方形/長方形 7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9" name="正方形/長方形 7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0" name="テキスト ボックス 7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1" name="直線コネクタ 7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2" name="テキスト ボックス 74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3" name="直線コネクタ 74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4" name="テキスト ボックス 74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5" name="直線コネクタ 74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6" name="テキスト ボックス 74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7" name="直線コネクタ 74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8" name="テキスト ボックス 74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9" name="直線コネクタ 74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0" name="テキスト ボックス 74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1" name="直線コネクタ 75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2" name="テキスト ボックス 75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3" name="直線コネクタ 75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4" name="テキスト ボックス 75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5" name="直線コネクタ 7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108</xdr:row>
      <xdr:rowOff>110489</xdr:rowOff>
    </xdr:to>
    <xdr:cxnSp macro="">
      <xdr:nvCxnSpPr>
        <xdr:cNvPr id="757" name="直線コネクタ 756"/>
        <xdr:cNvCxnSpPr/>
      </xdr:nvCxnSpPr>
      <xdr:spPr>
        <a:xfrm flipV="1">
          <a:off x="16318864" y="17123229"/>
          <a:ext cx="0" cy="1503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114316</xdr:rowOff>
    </xdr:from>
    <xdr:ext cx="405111" cy="259045"/>
    <xdr:sp macro="" textlink="">
      <xdr:nvSpPr>
        <xdr:cNvPr id="758" name="【庁舎】&#10;有形固定資産減価償却率最小値テキスト"/>
        <xdr:cNvSpPr txBox="1"/>
      </xdr:nvSpPr>
      <xdr:spPr>
        <a:xfrm>
          <a:off x="163576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110489</xdr:rowOff>
    </xdr:from>
    <xdr:to>
      <xdr:col>86</xdr:col>
      <xdr:colOff>25400</xdr:colOff>
      <xdr:row>108</xdr:row>
      <xdr:rowOff>110489</xdr:rowOff>
    </xdr:to>
    <xdr:cxnSp macro="">
      <xdr:nvCxnSpPr>
        <xdr:cNvPr id="759" name="直線コネクタ 758"/>
        <xdr:cNvCxnSpPr/>
      </xdr:nvCxnSpPr>
      <xdr:spPr>
        <a:xfrm>
          <a:off x="16230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760" name="【庁舎】&#10;有形固定資産減価償却率最大値テキスト"/>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761" name="直線コネクタ 760"/>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90732</xdr:rowOff>
    </xdr:from>
    <xdr:ext cx="405111" cy="259045"/>
    <xdr:sp macro="" textlink="">
      <xdr:nvSpPr>
        <xdr:cNvPr id="762" name="【庁舎】&#10;有形固定資産減価償却率平均値テキスト"/>
        <xdr:cNvSpPr txBox="1"/>
      </xdr:nvSpPr>
      <xdr:spPr>
        <a:xfrm>
          <a:off x="16357600" y="1775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763" name="フローチャート: 判断 762"/>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136434</xdr:rowOff>
    </xdr:from>
    <xdr:to>
      <xdr:col>81</xdr:col>
      <xdr:colOff>101600</xdr:colOff>
      <xdr:row>105</xdr:row>
      <xdr:rowOff>66584</xdr:rowOff>
    </xdr:to>
    <xdr:sp macro="" textlink="">
      <xdr:nvSpPr>
        <xdr:cNvPr id="764" name="フローチャート: 判断 763"/>
        <xdr:cNvSpPr/>
      </xdr:nvSpPr>
      <xdr:spPr>
        <a:xfrm>
          <a:off x="15430500" y="1796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765" name="フローチャート: 判断 764"/>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7438</xdr:rowOff>
    </xdr:from>
    <xdr:to>
      <xdr:col>72</xdr:col>
      <xdr:colOff>38100</xdr:colOff>
      <xdr:row>105</xdr:row>
      <xdr:rowOff>109038</xdr:rowOff>
    </xdr:to>
    <xdr:sp macro="" textlink="">
      <xdr:nvSpPr>
        <xdr:cNvPr id="766" name="フローチャート: 判断 765"/>
        <xdr:cNvSpPr/>
      </xdr:nvSpPr>
      <xdr:spPr>
        <a:xfrm>
          <a:off x="13652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100512</xdr:rowOff>
    </xdr:from>
    <xdr:to>
      <xdr:col>67</xdr:col>
      <xdr:colOff>101600</xdr:colOff>
      <xdr:row>105</xdr:row>
      <xdr:rowOff>30662</xdr:rowOff>
    </xdr:to>
    <xdr:sp macro="" textlink="">
      <xdr:nvSpPr>
        <xdr:cNvPr id="767" name="フローチャート: 判断 766"/>
        <xdr:cNvSpPr/>
      </xdr:nvSpPr>
      <xdr:spPr>
        <a:xfrm>
          <a:off x="12763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8" name="テキスト ボックス 7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9" name="テキスト ボックス 7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0" name="テキスト ボックス 7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1" name="テキスト ボックス 7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2" name="テキスト ボックス 7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67855</xdr:rowOff>
    </xdr:from>
    <xdr:to>
      <xdr:col>85</xdr:col>
      <xdr:colOff>177800</xdr:colOff>
      <xdr:row>107</xdr:row>
      <xdr:rowOff>169455</xdr:rowOff>
    </xdr:to>
    <xdr:sp macro="" textlink="">
      <xdr:nvSpPr>
        <xdr:cNvPr id="773" name="楕円 772"/>
        <xdr:cNvSpPr/>
      </xdr:nvSpPr>
      <xdr:spPr>
        <a:xfrm>
          <a:off x="16268700" y="1841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46282</xdr:rowOff>
    </xdr:from>
    <xdr:ext cx="405111" cy="259045"/>
    <xdr:sp macro="" textlink="">
      <xdr:nvSpPr>
        <xdr:cNvPr id="774" name="【庁舎】&#10;有形固定資産減価償却率該当値テキスト"/>
        <xdr:cNvSpPr txBox="1"/>
      </xdr:nvSpPr>
      <xdr:spPr>
        <a:xfrm>
          <a:off x="16357600" y="1839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35198</xdr:rowOff>
    </xdr:from>
    <xdr:to>
      <xdr:col>81</xdr:col>
      <xdr:colOff>101600</xdr:colOff>
      <xdr:row>107</xdr:row>
      <xdr:rowOff>136798</xdr:rowOff>
    </xdr:to>
    <xdr:sp macro="" textlink="">
      <xdr:nvSpPr>
        <xdr:cNvPr id="775" name="楕円 774"/>
        <xdr:cNvSpPr/>
      </xdr:nvSpPr>
      <xdr:spPr>
        <a:xfrm>
          <a:off x="15430500" y="1838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85998</xdr:rowOff>
    </xdr:from>
    <xdr:to>
      <xdr:col>85</xdr:col>
      <xdr:colOff>127000</xdr:colOff>
      <xdr:row>107</xdr:row>
      <xdr:rowOff>118655</xdr:rowOff>
    </xdr:to>
    <xdr:cxnSp macro="">
      <xdr:nvCxnSpPr>
        <xdr:cNvPr id="776" name="直線コネクタ 775"/>
        <xdr:cNvCxnSpPr/>
      </xdr:nvCxnSpPr>
      <xdr:spPr>
        <a:xfrm>
          <a:off x="15481300" y="1843114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4173</xdr:rowOff>
    </xdr:from>
    <xdr:to>
      <xdr:col>76</xdr:col>
      <xdr:colOff>165100</xdr:colOff>
      <xdr:row>107</xdr:row>
      <xdr:rowOff>105773</xdr:rowOff>
    </xdr:to>
    <xdr:sp macro="" textlink="">
      <xdr:nvSpPr>
        <xdr:cNvPr id="777" name="楕円 776"/>
        <xdr:cNvSpPr/>
      </xdr:nvSpPr>
      <xdr:spPr>
        <a:xfrm>
          <a:off x="14541500" y="1834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54973</xdr:rowOff>
    </xdr:from>
    <xdr:to>
      <xdr:col>81</xdr:col>
      <xdr:colOff>50800</xdr:colOff>
      <xdr:row>107</xdr:row>
      <xdr:rowOff>85998</xdr:rowOff>
    </xdr:to>
    <xdr:cxnSp macro="">
      <xdr:nvCxnSpPr>
        <xdr:cNvPr id="778" name="直線コネクタ 777"/>
        <xdr:cNvCxnSpPr/>
      </xdr:nvCxnSpPr>
      <xdr:spPr>
        <a:xfrm>
          <a:off x="14592300" y="18400123"/>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139700</xdr:rowOff>
    </xdr:from>
    <xdr:to>
      <xdr:col>72</xdr:col>
      <xdr:colOff>38100</xdr:colOff>
      <xdr:row>107</xdr:row>
      <xdr:rowOff>69850</xdr:rowOff>
    </xdr:to>
    <xdr:sp macro="" textlink="">
      <xdr:nvSpPr>
        <xdr:cNvPr id="779" name="楕円 778"/>
        <xdr:cNvSpPr/>
      </xdr:nvSpPr>
      <xdr:spPr>
        <a:xfrm>
          <a:off x="13652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19050</xdr:rowOff>
    </xdr:from>
    <xdr:to>
      <xdr:col>76</xdr:col>
      <xdr:colOff>114300</xdr:colOff>
      <xdr:row>107</xdr:row>
      <xdr:rowOff>54973</xdr:rowOff>
    </xdr:to>
    <xdr:cxnSp macro="">
      <xdr:nvCxnSpPr>
        <xdr:cNvPr id="780" name="直線コネクタ 779"/>
        <xdr:cNvCxnSpPr/>
      </xdr:nvCxnSpPr>
      <xdr:spPr>
        <a:xfrm>
          <a:off x="13703300" y="1836420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98879</xdr:rowOff>
    </xdr:from>
    <xdr:to>
      <xdr:col>67</xdr:col>
      <xdr:colOff>101600</xdr:colOff>
      <xdr:row>107</xdr:row>
      <xdr:rowOff>29029</xdr:rowOff>
    </xdr:to>
    <xdr:sp macro="" textlink="">
      <xdr:nvSpPr>
        <xdr:cNvPr id="781" name="楕円 780"/>
        <xdr:cNvSpPr/>
      </xdr:nvSpPr>
      <xdr:spPr>
        <a:xfrm>
          <a:off x="12763500" y="1827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149679</xdr:rowOff>
    </xdr:from>
    <xdr:to>
      <xdr:col>71</xdr:col>
      <xdr:colOff>177800</xdr:colOff>
      <xdr:row>107</xdr:row>
      <xdr:rowOff>19050</xdr:rowOff>
    </xdr:to>
    <xdr:cxnSp macro="">
      <xdr:nvCxnSpPr>
        <xdr:cNvPr id="782" name="直線コネクタ 781"/>
        <xdr:cNvCxnSpPr/>
      </xdr:nvCxnSpPr>
      <xdr:spPr>
        <a:xfrm>
          <a:off x="12814300" y="18323379"/>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83111</xdr:rowOff>
    </xdr:from>
    <xdr:ext cx="405111" cy="259045"/>
    <xdr:sp macro="" textlink="">
      <xdr:nvSpPr>
        <xdr:cNvPr id="783" name="n_1aveValue【庁舎】&#10;有形固定資産減価償却率"/>
        <xdr:cNvSpPr txBox="1"/>
      </xdr:nvSpPr>
      <xdr:spPr>
        <a:xfrm>
          <a:off x="15266044" y="1774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784" name="n_2aveValue【庁舎】&#10;有形固定資産減価償却率"/>
        <xdr:cNvSpPr txBox="1"/>
      </xdr:nvSpPr>
      <xdr:spPr>
        <a:xfrm>
          <a:off x="14389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125565</xdr:rowOff>
    </xdr:from>
    <xdr:ext cx="405111" cy="259045"/>
    <xdr:sp macro="" textlink="">
      <xdr:nvSpPr>
        <xdr:cNvPr id="785" name="n_3aveValue【庁舎】&#10;有形固定資産減価償却率"/>
        <xdr:cNvSpPr txBox="1"/>
      </xdr:nvSpPr>
      <xdr:spPr>
        <a:xfrm>
          <a:off x="13500744" y="1778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47189</xdr:rowOff>
    </xdr:from>
    <xdr:ext cx="405111" cy="259045"/>
    <xdr:sp macro="" textlink="">
      <xdr:nvSpPr>
        <xdr:cNvPr id="786" name="n_4aveValue【庁舎】&#10;有形固定資産減価償却率"/>
        <xdr:cNvSpPr txBox="1"/>
      </xdr:nvSpPr>
      <xdr:spPr>
        <a:xfrm>
          <a:off x="126117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127925</xdr:rowOff>
    </xdr:from>
    <xdr:ext cx="405111" cy="259045"/>
    <xdr:sp macro="" textlink="">
      <xdr:nvSpPr>
        <xdr:cNvPr id="787" name="n_1mainValue【庁舎】&#10;有形固定資産減価償却率"/>
        <xdr:cNvSpPr txBox="1"/>
      </xdr:nvSpPr>
      <xdr:spPr>
        <a:xfrm>
          <a:off x="15266044" y="18473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96900</xdr:rowOff>
    </xdr:from>
    <xdr:ext cx="405111" cy="259045"/>
    <xdr:sp macro="" textlink="">
      <xdr:nvSpPr>
        <xdr:cNvPr id="788" name="n_2mainValue【庁舎】&#10;有形固定資産減価償却率"/>
        <xdr:cNvSpPr txBox="1"/>
      </xdr:nvSpPr>
      <xdr:spPr>
        <a:xfrm>
          <a:off x="14389744" y="1844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60977</xdr:rowOff>
    </xdr:from>
    <xdr:ext cx="405111" cy="259045"/>
    <xdr:sp macro="" textlink="">
      <xdr:nvSpPr>
        <xdr:cNvPr id="789" name="n_3mainValue【庁舎】&#10;有形固定資産減価償却率"/>
        <xdr:cNvSpPr txBox="1"/>
      </xdr:nvSpPr>
      <xdr:spPr>
        <a:xfrm>
          <a:off x="135007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20156</xdr:rowOff>
    </xdr:from>
    <xdr:ext cx="405111" cy="259045"/>
    <xdr:sp macro="" textlink="">
      <xdr:nvSpPr>
        <xdr:cNvPr id="790" name="n_4mainValue【庁舎】&#10;有形固定資産減価償却率"/>
        <xdr:cNvSpPr txBox="1"/>
      </xdr:nvSpPr>
      <xdr:spPr>
        <a:xfrm>
          <a:off x="12611744" y="18365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1" name="正方形/長方形 7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2" name="正方形/長方形 7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3" name="正方形/長方形 7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4" name="正方形/長方形 7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5" name="正方形/長方形 7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6" name="正方形/長方形 7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7" name="正方形/長方形 7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8" name="正方形/長方形 7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9" name="テキスト ボックス 7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0" name="直線コネクタ 7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1" name="直線コネクタ 80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2" name="テキスト ボックス 80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3" name="直線コネクタ 80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4" name="テキスト ボックス 80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5" name="直線コネクタ 80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6" name="テキスト ボックス 80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7" name="直線コネクタ 80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8" name="テキスト ボックス 80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9" name="直線コネクタ 80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0" name="テキスト ボックス 80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1" name="直線コネクタ 81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2" name="テキスト ボックス 81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144780</xdr:rowOff>
    </xdr:from>
    <xdr:to>
      <xdr:col>116</xdr:col>
      <xdr:colOff>62864</xdr:colOff>
      <xdr:row>108</xdr:row>
      <xdr:rowOff>53339</xdr:rowOff>
    </xdr:to>
    <xdr:cxnSp macro="">
      <xdr:nvCxnSpPr>
        <xdr:cNvPr id="816" name="直線コネクタ 815"/>
        <xdr:cNvCxnSpPr/>
      </xdr:nvCxnSpPr>
      <xdr:spPr>
        <a:xfrm flipV="1">
          <a:off x="22160864" y="17289780"/>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57166</xdr:rowOff>
    </xdr:from>
    <xdr:ext cx="469744" cy="259045"/>
    <xdr:sp macro="" textlink="">
      <xdr:nvSpPr>
        <xdr:cNvPr id="817" name="【庁舎】&#10;一人当たり面積最小値テキスト"/>
        <xdr:cNvSpPr txBox="1"/>
      </xdr:nvSpPr>
      <xdr:spPr>
        <a:xfrm>
          <a:off x="22199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53339</xdr:rowOff>
    </xdr:from>
    <xdr:to>
      <xdr:col>116</xdr:col>
      <xdr:colOff>152400</xdr:colOff>
      <xdr:row>108</xdr:row>
      <xdr:rowOff>53339</xdr:rowOff>
    </xdr:to>
    <xdr:cxnSp macro="">
      <xdr:nvCxnSpPr>
        <xdr:cNvPr id="818" name="直線コネクタ 817"/>
        <xdr:cNvCxnSpPr/>
      </xdr:nvCxnSpPr>
      <xdr:spPr>
        <a:xfrm>
          <a:off x="22072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91457</xdr:rowOff>
    </xdr:from>
    <xdr:ext cx="469744" cy="259045"/>
    <xdr:sp macro="" textlink="">
      <xdr:nvSpPr>
        <xdr:cNvPr id="819" name="【庁舎】&#10;一人当たり面積最大値テキスト"/>
        <xdr:cNvSpPr txBox="1"/>
      </xdr:nvSpPr>
      <xdr:spPr>
        <a:xfrm>
          <a:off x="221996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144780</xdr:rowOff>
    </xdr:from>
    <xdr:to>
      <xdr:col>116</xdr:col>
      <xdr:colOff>152400</xdr:colOff>
      <xdr:row>100</xdr:row>
      <xdr:rowOff>144780</xdr:rowOff>
    </xdr:to>
    <xdr:cxnSp macro="">
      <xdr:nvCxnSpPr>
        <xdr:cNvPr id="820" name="直線コネクタ 819"/>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102161</xdr:rowOff>
    </xdr:from>
    <xdr:ext cx="469744" cy="259045"/>
    <xdr:sp macro="" textlink="">
      <xdr:nvSpPr>
        <xdr:cNvPr id="821" name="【庁舎】&#10;一人当たり面積平均値テキスト"/>
        <xdr:cNvSpPr txBox="1"/>
      </xdr:nvSpPr>
      <xdr:spPr>
        <a:xfrm>
          <a:off x="22199600" y="18104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79284</xdr:rowOff>
    </xdr:from>
    <xdr:to>
      <xdr:col>116</xdr:col>
      <xdr:colOff>114300</xdr:colOff>
      <xdr:row>107</xdr:row>
      <xdr:rowOff>9434</xdr:rowOff>
    </xdr:to>
    <xdr:sp macro="" textlink="">
      <xdr:nvSpPr>
        <xdr:cNvPr id="822" name="フローチャート: 判断 821"/>
        <xdr:cNvSpPr/>
      </xdr:nvSpPr>
      <xdr:spPr>
        <a:xfrm>
          <a:off x="22110700" y="1825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102144</xdr:rowOff>
    </xdr:from>
    <xdr:to>
      <xdr:col>112</xdr:col>
      <xdr:colOff>38100</xdr:colOff>
      <xdr:row>107</xdr:row>
      <xdr:rowOff>32294</xdr:rowOff>
    </xdr:to>
    <xdr:sp macro="" textlink="">
      <xdr:nvSpPr>
        <xdr:cNvPr id="823" name="フローチャート: 判断 822"/>
        <xdr:cNvSpPr/>
      </xdr:nvSpPr>
      <xdr:spPr>
        <a:xfrm>
          <a:off x="21272500" y="1827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59689</xdr:rowOff>
    </xdr:from>
    <xdr:to>
      <xdr:col>107</xdr:col>
      <xdr:colOff>101600</xdr:colOff>
      <xdr:row>106</xdr:row>
      <xdr:rowOff>161289</xdr:rowOff>
    </xdr:to>
    <xdr:sp macro="" textlink="">
      <xdr:nvSpPr>
        <xdr:cNvPr id="824" name="フローチャート: 判断 823"/>
        <xdr:cNvSpPr/>
      </xdr:nvSpPr>
      <xdr:spPr>
        <a:xfrm>
          <a:off x="20383500" y="1823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58057</xdr:rowOff>
    </xdr:from>
    <xdr:to>
      <xdr:col>102</xdr:col>
      <xdr:colOff>165100</xdr:colOff>
      <xdr:row>106</xdr:row>
      <xdr:rowOff>159657</xdr:rowOff>
    </xdr:to>
    <xdr:sp macro="" textlink="">
      <xdr:nvSpPr>
        <xdr:cNvPr id="825" name="フローチャート: 判断 824"/>
        <xdr:cNvSpPr/>
      </xdr:nvSpPr>
      <xdr:spPr>
        <a:xfrm>
          <a:off x="19494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69487</xdr:rowOff>
    </xdr:from>
    <xdr:to>
      <xdr:col>98</xdr:col>
      <xdr:colOff>38100</xdr:colOff>
      <xdr:row>106</xdr:row>
      <xdr:rowOff>171087</xdr:rowOff>
    </xdr:to>
    <xdr:sp macro="" textlink="">
      <xdr:nvSpPr>
        <xdr:cNvPr id="826" name="フローチャート: 判断 825"/>
        <xdr:cNvSpPr/>
      </xdr:nvSpPr>
      <xdr:spPr>
        <a:xfrm>
          <a:off x="18605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17236</xdr:rowOff>
    </xdr:from>
    <xdr:to>
      <xdr:col>116</xdr:col>
      <xdr:colOff>114300</xdr:colOff>
      <xdr:row>107</xdr:row>
      <xdr:rowOff>118836</xdr:rowOff>
    </xdr:to>
    <xdr:sp macro="" textlink="">
      <xdr:nvSpPr>
        <xdr:cNvPr id="832" name="楕円 831"/>
        <xdr:cNvSpPr/>
      </xdr:nvSpPr>
      <xdr:spPr>
        <a:xfrm>
          <a:off x="22110700" y="183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167113</xdr:rowOff>
    </xdr:from>
    <xdr:ext cx="469744" cy="259045"/>
    <xdr:sp macro="" textlink="">
      <xdr:nvSpPr>
        <xdr:cNvPr id="833" name="【庁舎】&#10;一人当たり面積該当値テキスト"/>
        <xdr:cNvSpPr txBox="1"/>
      </xdr:nvSpPr>
      <xdr:spPr>
        <a:xfrm>
          <a:off x="22199600" y="1834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18869</xdr:rowOff>
    </xdr:from>
    <xdr:to>
      <xdr:col>112</xdr:col>
      <xdr:colOff>38100</xdr:colOff>
      <xdr:row>107</xdr:row>
      <xdr:rowOff>120469</xdr:rowOff>
    </xdr:to>
    <xdr:sp macro="" textlink="">
      <xdr:nvSpPr>
        <xdr:cNvPr id="834" name="楕円 833"/>
        <xdr:cNvSpPr/>
      </xdr:nvSpPr>
      <xdr:spPr>
        <a:xfrm>
          <a:off x="21272500" y="1836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68036</xdr:rowOff>
    </xdr:from>
    <xdr:to>
      <xdr:col>116</xdr:col>
      <xdr:colOff>63500</xdr:colOff>
      <xdr:row>107</xdr:row>
      <xdr:rowOff>69669</xdr:rowOff>
    </xdr:to>
    <xdr:cxnSp macro="">
      <xdr:nvCxnSpPr>
        <xdr:cNvPr id="835" name="直線コネクタ 834"/>
        <xdr:cNvCxnSpPr/>
      </xdr:nvCxnSpPr>
      <xdr:spPr>
        <a:xfrm flipV="1">
          <a:off x="21323300" y="18413186"/>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18869</xdr:rowOff>
    </xdr:from>
    <xdr:to>
      <xdr:col>107</xdr:col>
      <xdr:colOff>101600</xdr:colOff>
      <xdr:row>107</xdr:row>
      <xdr:rowOff>120469</xdr:rowOff>
    </xdr:to>
    <xdr:sp macro="" textlink="">
      <xdr:nvSpPr>
        <xdr:cNvPr id="836" name="楕円 835"/>
        <xdr:cNvSpPr/>
      </xdr:nvSpPr>
      <xdr:spPr>
        <a:xfrm>
          <a:off x="20383500" y="1836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69669</xdr:rowOff>
    </xdr:from>
    <xdr:to>
      <xdr:col>111</xdr:col>
      <xdr:colOff>177800</xdr:colOff>
      <xdr:row>107</xdr:row>
      <xdr:rowOff>69669</xdr:rowOff>
    </xdr:to>
    <xdr:cxnSp macro="">
      <xdr:nvCxnSpPr>
        <xdr:cNvPr id="837" name="直線コネクタ 836"/>
        <xdr:cNvCxnSpPr/>
      </xdr:nvCxnSpPr>
      <xdr:spPr>
        <a:xfrm>
          <a:off x="20434300" y="184148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20501</xdr:rowOff>
    </xdr:from>
    <xdr:to>
      <xdr:col>102</xdr:col>
      <xdr:colOff>165100</xdr:colOff>
      <xdr:row>107</xdr:row>
      <xdr:rowOff>122101</xdr:rowOff>
    </xdr:to>
    <xdr:sp macro="" textlink="">
      <xdr:nvSpPr>
        <xdr:cNvPr id="838" name="楕円 837"/>
        <xdr:cNvSpPr/>
      </xdr:nvSpPr>
      <xdr:spPr>
        <a:xfrm>
          <a:off x="19494500" y="183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69669</xdr:rowOff>
    </xdr:from>
    <xdr:to>
      <xdr:col>107</xdr:col>
      <xdr:colOff>50800</xdr:colOff>
      <xdr:row>107</xdr:row>
      <xdr:rowOff>71301</xdr:rowOff>
    </xdr:to>
    <xdr:cxnSp macro="">
      <xdr:nvCxnSpPr>
        <xdr:cNvPr id="839" name="直線コネクタ 838"/>
        <xdr:cNvCxnSpPr/>
      </xdr:nvCxnSpPr>
      <xdr:spPr>
        <a:xfrm flipV="1">
          <a:off x="19545300" y="1841481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17236</xdr:rowOff>
    </xdr:from>
    <xdr:to>
      <xdr:col>98</xdr:col>
      <xdr:colOff>38100</xdr:colOff>
      <xdr:row>107</xdr:row>
      <xdr:rowOff>118836</xdr:rowOff>
    </xdr:to>
    <xdr:sp macro="" textlink="">
      <xdr:nvSpPr>
        <xdr:cNvPr id="840" name="楕円 839"/>
        <xdr:cNvSpPr/>
      </xdr:nvSpPr>
      <xdr:spPr>
        <a:xfrm>
          <a:off x="18605500" y="183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68036</xdr:rowOff>
    </xdr:from>
    <xdr:to>
      <xdr:col>102</xdr:col>
      <xdr:colOff>114300</xdr:colOff>
      <xdr:row>107</xdr:row>
      <xdr:rowOff>71301</xdr:rowOff>
    </xdr:to>
    <xdr:cxnSp macro="">
      <xdr:nvCxnSpPr>
        <xdr:cNvPr id="841" name="直線コネクタ 840"/>
        <xdr:cNvCxnSpPr/>
      </xdr:nvCxnSpPr>
      <xdr:spPr>
        <a:xfrm>
          <a:off x="18656300" y="1841318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48821</xdr:rowOff>
    </xdr:from>
    <xdr:ext cx="469744" cy="259045"/>
    <xdr:sp macro="" textlink="">
      <xdr:nvSpPr>
        <xdr:cNvPr id="842" name="n_1aveValue【庁舎】&#10;一人当たり面積"/>
        <xdr:cNvSpPr txBox="1"/>
      </xdr:nvSpPr>
      <xdr:spPr>
        <a:xfrm>
          <a:off x="21075727" y="18051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6366</xdr:rowOff>
    </xdr:from>
    <xdr:ext cx="469744" cy="259045"/>
    <xdr:sp macro="" textlink="">
      <xdr:nvSpPr>
        <xdr:cNvPr id="843" name="n_2aveValue【庁舎】&#10;一人当たり面積"/>
        <xdr:cNvSpPr txBox="1"/>
      </xdr:nvSpPr>
      <xdr:spPr>
        <a:xfrm>
          <a:off x="20199427" y="1800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4734</xdr:rowOff>
    </xdr:from>
    <xdr:ext cx="469744" cy="259045"/>
    <xdr:sp macro="" textlink="">
      <xdr:nvSpPr>
        <xdr:cNvPr id="844" name="n_3aveValue【庁舎】&#10;一人当たり面積"/>
        <xdr:cNvSpPr txBox="1"/>
      </xdr:nvSpPr>
      <xdr:spPr>
        <a:xfrm>
          <a:off x="19310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16164</xdr:rowOff>
    </xdr:from>
    <xdr:ext cx="469744" cy="259045"/>
    <xdr:sp macro="" textlink="">
      <xdr:nvSpPr>
        <xdr:cNvPr id="845" name="n_4aveValue【庁舎】&#10;一人当たり面積"/>
        <xdr:cNvSpPr txBox="1"/>
      </xdr:nvSpPr>
      <xdr:spPr>
        <a:xfrm>
          <a:off x="18421427" y="1801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111596</xdr:rowOff>
    </xdr:from>
    <xdr:ext cx="469744" cy="259045"/>
    <xdr:sp macro="" textlink="">
      <xdr:nvSpPr>
        <xdr:cNvPr id="846" name="n_1mainValue【庁舎】&#10;一人当たり面積"/>
        <xdr:cNvSpPr txBox="1"/>
      </xdr:nvSpPr>
      <xdr:spPr>
        <a:xfrm>
          <a:off x="21075727" y="18456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111596</xdr:rowOff>
    </xdr:from>
    <xdr:ext cx="469744" cy="259045"/>
    <xdr:sp macro="" textlink="">
      <xdr:nvSpPr>
        <xdr:cNvPr id="847" name="n_2mainValue【庁舎】&#10;一人当たり面積"/>
        <xdr:cNvSpPr txBox="1"/>
      </xdr:nvSpPr>
      <xdr:spPr>
        <a:xfrm>
          <a:off x="20199427" y="18456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113228</xdr:rowOff>
    </xdr:from>
    <xdr:ext cx="469744" cy="259045"/>
    <xdr:sp macro="" textlink="">
      <xdr:nvSpPr>
        <xdr:cNvPr id="848" name="n_3mainValue【庁舎】&#10;一人当たり面積"/>
        <xdr:cNvSpPr txBox="1"/>
      </xdr:nvSpPr>
      <xdr:spPr>
        <a:xfrm>
          <a:off x="19310427" y="1845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109963</xdr:rowOff>
    </xdr:from>
    <xdr:ext cx="469744" cy="259045"/>
    <xdr:sp macro="" textlink="">
      <xdr:nvSpPr>
        <xdr:cNvPr id="849" name="n_4mainValue【庁舎】&#10;一人当たり面積"/>
        <xdr:cNvSpPr txBox="1"/>
      </xdr:nvSpPr>
      <xdr:spPr>
        <a:xfrm>
          <a:off x="18421427" y="1845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類似団体と比較して、有形固定資産減価償却率が低くなっている施設は、体育館・プール及び消防施設である。これは、平成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年度に町民温水プール建設、平成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年度に消防本部事務所棟の建替え、平成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消防デジタル無線、高機能消防指令システムの更新をそれぞれ行ったことが要因である。しかし、年々類似団体平均に近づいているため、計画的に改修を行い長寿命化を図っていく必要がある。一方、類似団体と比較して、有形固定資産減価償却率が高くなっている施設は、図書館、市民会館、一般廃棄物処理施設、保健センター・保健所及び庁舎である。一般廃棄物処理施設は、特に、し尿処理施設の老朽化が進んでいるが、現在、下水道施設を活用した処理方法に変更する事業が進行中であり、同事業に沿って必要な部分の老朽化対策を行うこととしている。図書館及び庁舎は、屋上防水の劣化や電気設備等不具合が生じた場合、その都度修繕を行っているが、長寿命化工事のような大規模改修は行っておらず老朽化が進んでいる。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月に策定した公共施設個別施設計画及び令和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月に改訂した公共施設等総合管理計画に基づき、優先すべき改修等を計画に沿って行う予定としているが、改修等にあたっては基金等を活用し、今後の財政運営に過度な負担が生じないよう努めていく。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福岡県苅田町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37,406
36,468
49.58
17,450,892
16,546,104
837,544
9,517,574
8,738,042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31.0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xdr:cNvSpPr txBox="1"/>
      </xdr:nvSpPr>
      <xdr:spPr>
        <a:xfrm>
          <a:off x="76200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大型事業所の集中等により類似団体平均を上回る税収があるため</a:t>
          </a:r>
          <a:r>
            <a:rPr kumimoji="1" lang="en-US" altLang="ja-JP" sz="1300">
              <a:latin typeface="ＭＳ Ｐゴシック" panose="020B0600070205080204" pitchFamily="50" charset="-128"/>
              <a:ea typeface="ＭＳ Ｐゴシック" panose="020B0600070205080204" pitchFamily="50" charset="-128"/>
            </a:rPr>
            <a:t>1.24</a:t>
          </a:r>
          <a:r>
            <a:rPr kumimoji="1" lang="ja-JP" altLang="en-US" sz="1300">
              <a:latin typeface="ＭＳ Ｐゴシック" panose="020B0600070205080204" pitchFamily="50" charset="-128"/>
              <a:ea typeface="ＭＳ Ｐゴシック" panose="020B0600070205080204" pitchFamily="50" charset="-128"/>
            </a:rPr>
            <a:t>となっているが、令和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年度に比べて</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ポイント減少している。地方税のうち償却資産の増加により固定資産税は増収となったものの、新型コロナウイルス感染症の影響等により町民税が減収となったことによるものである。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本町の主な歳入は地方税となっているため景気動向に大きく影響を受けやすく、需要額においては少子高齢化等の要因から今後も増加が見込まれるため、歳入歳出のバランスに留意し、健全な財政運営を行っていくとともに、企業誘致や債権回収の強化に取り組み、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46</xdr:row>
      <xdr:rowOff>3175</xdr:rowOff>
    </xdr:from>
    <xdr:to>
      <xdr:col>27</xdr:col>
      <xdr:colOff>184150</xdr:colOff>
      <xdr:row>46</xdr:row>
      <xdr:rowOff>3175</xdr:rowOff>
    </xdr:to>
    <xdr:cxnSp macro="">
      <xdr:nvCxnSpPr>
        <xdr:cNvPr id="51" name="直線コネクタ 50"/>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2" name="テキスト ボックス 51"/>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3" name="直線コネクタ 52"/>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4" name="テキスト ボックス 53"/>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5" name="直線コネクタ 54"/>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6" name="テキスト ボックス 55"/>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7" name="直線コネクタ 56"/>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8" name="テキスト ボックス 57"/>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9" name="直線コネクタ 58"/>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60" name="テキスト ボックス 59"/>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1" name="直線コネクタ 60"/>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2" name="テキスト ボックス 61"/>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3" name="直線コネクタ 62"/>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4" name="テキスト ボックス 63"/>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5" name="直線コネクタ 64"/>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6" name="テキスト ボックス 65"/>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7"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23813</xdr:rowOff>
    </xdr:to>
    <xdr:cxnSp macro="">
      <xdr:nvCxnSpPr>
        <xdr:cNvPr id="68" name="直線コネクタ 67"/>
        <xdr:cNvCxnSpPr/>
      </xdr:nvCxnSpPr>
      <xdr:spPr>
        <a:xfrm flipV="1">
          <a:off x="4953000" y="6321425"/>
          <a:ext cx="0" cy="1417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167340</xdr:rowOff>
    </xdr:from>
    <xdr:ext cx="762000" cy="259045"/>
    <xdr:sp macro="" textlink="">
      <xdr:nvSpPr>
        <xdr:cNvPr id="69" name="財政力最小値テキスト"/>
        <xdr:cNvSpPr txBox="1"/>
      </xdr:nvSpPr>
      <xdr:spPr>
        <a:xfrm>
          <a:off x="5041900" y="771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23813</xdr:rowOff>
    </xdr:from>
    <xdr:to>
      <xdr:col>24</xdr:col>
      <xdr:colOff>12700</xdr:colOff>
      <xdr:row>45</xdr:row>
      <xdr:rowOff>23813</xdr:rowOff>
    </xdr:to>
    <xdr:cxnSp macro="">
      <xdr:nvCxnSpPr>
        <xdr:cNvPr id="70" name="直線コネクタ 69"/>
        <xdr:cNvCxnSpPr/>
      </xdr:nvCxnSpPr>
      <xdr:spPr>
        <a:xfrm>
          <a:off x="4864100" y="773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71" name="財政力最大値テキスト"/>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72" name="直線コネクタ 71"/>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103981</xdr:rowOff>
    </xdr:from>
    <xdr:to>
      <xdr:col>23</xdr:col>
      <xdr:colOff>133350</xdr:colOff>
      <xdr:row>36</xdr:row>
      <xdr:rowOff>149225</xdr:rowOff>
    </xdr:to>
    <xdr:cxnSp macro="">
      <xdr:nvCxnSpPr>
        <xdr:cNvPr id="73" name="直線コネクタ 72"/>
        <xdr:cNvCxnSpPr/>
      </xdr:nvCxnSpPr>
      <xdr:spPr>
        <a:xfrm>
          <a:off x="4114800" y="6276181"/>
          <a:ext cx="838200" cy="4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12558</xdr:rowOff>
    </xdr:from>
    <xdr:ext cx="762000" cy="259045"/>
    <xdr:sp macro="" textlink="">
      <xdr:nvSpPr>
        <xdr:cNvPr id="74" name="財政力平均値テキスト"/>
        <xdr:cNvSpPr txBox="1"/>
      </xdr:nvSpPr>
      <xdr:spPr>
        <a:xfrm>
          <a:off x="5041900" y="7042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40481</xdr:rowOff>
    </xdr:from>
    <xdr:to>
      <xdr:col>23</xdr:col>
      <xdr:colOff>184150</xdr:colOff>
      <xdr:row>41</xdr:row>
      <xdr:rowOff>142081</xdr:rowOff>
    </xdr:to>
    <xdr:sp macro="" textlink="">
      <xdr:nvSpPr>
        <xdr:cNvPr id="75" name="フローチャート: 判断 74"/>
        <xdr:cNvSpPr/>
      </xdr:nvSpPr>
      <xdr:spPr>
        <a:xfrm>
          <a:off x="4902200" y="706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103981</xdr:rowOff>
    </xdr:from>
    <xdr:to>
      <xdr:col>19</xdr:col>
      <xdr:colOff>133350</xdr:colOff>
      <xdr:row>36</xdr:row>
      <xdr:rowOff>134144</xdr:rowOff>
    </xdr:to>
    <xdr:cxnSp macro="">
      <xdr:nvCxnSpPr>
        <xdr:cNvPr id="76" name="直線コネクタ 75"/>
        <xdr:cNvCxnSpPr/>
      </xdr:nvCxnSpPr>
      <xdr:spPr>
        <a:xfrm flipV="1">
          <a:off x="3225800" y="6276181"/>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151606</xdr:rowOff>
    </xdr:from>
    <xdr:to>
      <xdr:col>19</xdr:col>
      <xdr:colOff>184150</xdr:colOff>
      <xdr:row>41</xdr:row>
      <xdr:rowOff>81756</xdr:rowOff>
    </xdr:to>
    <xdr:sp macro="" textlink="">
      <xdr:nvSpPr>
        <xdr:cNvPr id="77" name="フローチャート: 判断 76"/>
        <xdr:cNvSpPr/>
      </xdr:nvSpPr>
      <xdr:spPr>
        <a:xfrm>
          <a:off x="4064000" y="7009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66533</xdr:rowOff>
    </xdr:from>
    <xdr:ext cx="736600" cy="259045"/>
    <xdr:sp macro="" textlink="">
      <xdr:nvSpPr>
        <xdr:cNvPr id="78" name="テキスト ボックス 77"/>
        <xdr:cNvSpPr txBox="1"/>
      </xdr:nvSpPr>
      <xdr:spPr>
        <a:xfrm>
          <a:off x="3733800" y="7095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134144</xdr:rowOff>
    </xdr:from>
    <xdr:to>
      <xdr:col>15</xdr:col>
      <xdr:colOff>82550</xdr:colOff>
      <xdr:row>37</xdr:row>
      <xdr:rowOff>23019</xdr:rowOff>
    </xdr:to>
    <xdr:cxnSp macro="">
      <xdr:nvCxnSpPr>
        <xdr:cNvPr id="79" name="直線コネクタ 78"/>
        <xdr:cNvCxnSpPr/>
      </xdr:nvCxnSpPr>
      <xdr:spPr>
        <a:xfrm flipV="1">
          <a:off x="2336800" y="6306344"/>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40481</xdr:rowOff>
    </xdr:from>
    <xdr:to>
      <xdr:col>15</xdr:col>
      <xdr:colOff>133350</xdr:colOff>
      <xdr:row>41</xdr:row>
      <xdr:rowOff>142081</xdr:rowOff>
    </xdr:to>
    <xdr:sp macro="" textlink="">
      <xdr:nvSpPr>
        <xdr:cNvPr id="80" name="フローチャート: 判断 79"/>
        <xdr:cNvSpPr/>
      </xdr:nvSpPr>
      <xdr:spPr>
        <a:xfrm>
          <a:off x="3175000" y="706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126858</xdr:rowOff>
    </xdr:from>
    <xdr:ext cx="762000" cy="259045"/>
    <xdr:sp macro="" textlink="">
      <xdr:nvSpPr>
        <xdr:cNvPr id="81" name="テキスト ボックス 80"/>
        <xdr:cNvSpPr txBox="1"/>
      </xdr:nvSpPr>
      <xdr:spPr>
        <a:xfrm>
          <a:off x="2844800" y="7156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23019</xdr:rowOff>
    </xdr:from>
    <xdr:to>
      <xdr:col>11</xdr:col>
      <xdr:colOff>31750</xdr:colOff>
      <xdr:row>37</xdr:row>
      <xdr:rowOff>98425</xdr:rowOff>
    </xdr:to>
    <xdr:cxnSp macro="">
      <xdr:nvCxnSpPr>
        <xdr:cNvPr id="82" name="直線コネクタ 81"/>
        <xdr:cNvCxnSpPr/>
      </xdr:nvCxnSpPr>
      <xdr:spPr>
        <a:xfrm flipV="1">
          <a:off x="1447800" y="6366669"/>
          <a:ext cx="889000" cy="7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55563</xdr:rowOff>
    </xdr:from>
    <xdr:to>
      <xdr:col>11</xdr:col>
      <xdr:colOff>82550</xdr:colOff>
      <xdr:row>41</xdr:row>
      <xdr:rowOff>157163</xdr:rowOff>
    </xdr:to>
    <xdr:sp macro="" textlink="">
      <xdr:nvSpPr>
        <xdr:cNvPr id="83" name="フローチャート: 判断 82"/>
        <xdr:cNvSpPr/>
      </xdr:nvSpPr>
      <xdr:spPr>
        <a:xfrm>
          <a:off x="22860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141940</xdr:rowOff>
    </xdr:from>
    <xdr:ext cx="762000" cy="259045"/>
    <xdr:sp macro="" textlink="">
      <xdr:nvSpPr>
        <xdr:cNvPr id="84" name="テキスト ボックス 83"/>
        <xdr:cNvSpPr txBox="1"/>
      </xdr:nvSpPr>
      <xdr:spPr>
        <a:xfrm>
          <a:off x="1955800" y="717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70644</xdr:rowOff>
    </xdr:from>
    <xdr:to>
      <xdr:col>7</xdr:col>
      <xdr:colOff>31750</xdr:colOff>
      <xdr:row>42</xdr:row>
      <xdr:rowOff>794</xdr:rowOff>
    </xdr:to>
    <xdr:sp macro="" textlink="">
      <xdr:nvSpPr>
        <xdr:cNvPr id="85" name="フローチャート: 判断 84"/>
        <xdr:cNvSpPr/>
      </xdr:nvSpPr>
      <xdr:spPr>
        <a:xfrm>
          <a:off x="1397000" y="710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157021</xdr:rowOff>
    </xdr:from>
    <xdr:ext cx="762000" cy="259045"/>
    <xdr:sp macro="" textlink="">
      <xdr:nvSpPr>
        <xdr:cNvPr id="86" name="テキスト ボックス 85"/>
        <xdr:cNvSpPr txBox="1"/>
      </xdr:nvSpPr>
      <xdr:spPr>
        <a:xfrm>
          <a:off x="1066800" y="7186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7" name="テキスト ボックス 86"/>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8" name="テキスト ボックス 87"/>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9" name="テキスト ボックス 88"/>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90" name="テキスト ボックス 89"/>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1" name="テキスト ボックス 90"/>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98425</xdr:rowOff>
    </xdr:from>
    <xdr:to>
      <xdr:col>23</xdr:col>
      <xdr:colOff>184150</xdr:colOff>
      <xdr:row>37</xdr:row>
      <xdr:rowOff>28575</xdr:rowOff>
    </xdr:to>
    <xdr:sp macro="" textlink="">
      <xdr:nvSpPr>
        <xdr:cNvPr id="92" name="楕円 91"/>
        <xdr:cNvSpPr/>
      </xdr:nvSpPr>
      <xdr:spPr>
        <a:xfrm>
          <a:off x="49022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19702</xdr:rowOff>
    </xdr:from>
    <xdr:ext cx="762000" cy="259045"/>
    <xdr:sp macro="" textlink="">
      <xdr:nvSpPr>
        <xdr:cNvPr id="93" name="財政力該当値テキスト"/>
        <xdr:cNvSpPr txBox="1"/>
      </xdr:nvSpPr>
      <xdr:spPr>
        <a:xfrm>
          <a:off x="5041900" y="6191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53181</xdr:rowOff>
    </xdr:from>
    <xdr:to>
      <xdr:col>19</xdr:col>
      <xdr:colOff>184150</xdr:colOff>
      <xdr:row>36</xdr:row>
      <xdr:rowOff>154781</xdr:rowOff>
    </xdr:to>
    <xdr:sp macro="" textlink="">
      <xdr:nvSpPr>
        <xdr:cNvPr id="94" name="楕円 93"/>
        <xdr:cNvSpPr/>
      </xdr:nvSpPr>
      <xdr:spPr>
        <a:xfrm>
          <a:off x="4064000" y="622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164958</xdr:rowOff>
    </xdr:from>
    <xdr:ext cx="736600" cy="259045"/>
    <xdr:sp macro="" textlink="">
      <xdr:nvSpPr>
        <xdr:cNvPr id="95" name="テキスト ボックス 94"/>
        <xdr:cNvSpPr txBox="1"/>
      </xdr:nvSpPr>
      <xdr:spPr>
        <a:xfrm>
          <a:off x="3733800" y="5994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83344</xdr:rowOff>
    </xdr:from>
    <xdr:to>
      <xdr:col>15</xdr:col>
      <xdr:colOff>133350</xdr:colOff>
      <xdr:row>37</xdr:row>
      <xdr:rowOff>13494</xdr:rowOff>
    </xdr:to>
    <xdr:sp macro="" textlink="">
      <xdr:nvSpPr>
        <xdr:cNvPr id="96" name="楕円 95"/>
        <xdr:cNvSpPr/>
      </xdr:nvSpPr>
      <xdr:spPr>
        <a:xfrm>
          <a:off x="3175000" y="625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23671</xdr:rowOff>
    </xdr:from>
    <xdr:ext cx="762000" cy="259045"/>
    <xdr:sp macro="" textlink="">
      <xdr:nvSpPr>
        <xdr:cNvPr id="97" name="テキスト ボックス 96"/>
        <xdr:cNvSpPr txBox="1"/>
      </xdr:nvSpPr>
      <xdr:spPr>
        <a:xfrm>
          <a:off x="2844800" y="602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143669</xdr:rowOff>
    </xdr:from>
    <xdr:to>
      <xdr:col>11</xdr:col>
      <xdr:colOff>82550</xdr:colOff>
      <xdr:row>37</xdr:row>
      <xdr:rowOff>73819</xdr:rowOff>
    </xdr:to>
    <xdr:sp macro="" textlink="">
      <xdr:nvSpPr>
        <xdr:cNvPr id="98" name="楕円 97"/>
        <xdr:cNvSpPr/>
      </xdr:nvSpPr>
      <xdr:spPr>
        <a:xfrm>
          <a:off x="2286000" y="631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83996</xdr:rowOff>
    </xdr:from>
    <xdr:ext cx="762000" cy="259045"/>
    <xdr:sp macro="" textlink="">
      <xdr:nvSpPr>
        <xdr:cNvPr id="99" name="テキスト ボックス 98"/>
        <xdr:cNvSpPr txBox="1"/>
      </xdr:nvSpPr>
      <xdr:spPr>
        <a:xfrm>
          <a:off x="1955800" y="6084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47625</xdr:rowOff>
    </xdr:from>
    <xdr:to>
      <xdr:col>7</xdr:col>
      <xdr:colOff>31750</xdr:colOff>
      <xdr:row>37</xdr:row>
      <xdr:rowOff>149225</xdr:rowOff>
    </xdr:to>
    <xdr:sp macro="" textlink="">
      <xdr:nvSpPr>
        <xdr:cNvPr id="100" name="楕円 99"/>
        <xdr:cNvSpPr/>
      </xdr:nvSpPr>
      <xdr:spPr>
        <a:xfrm>
          <a:off x="13970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159402</xdr:rowOff>
    </xdr:from>
    <xdr:ext cx="762000" cy="259045"/>
    <xdr:sp macro="" textlink="">
      <xdr:nvSpPr>
        <xdr:cNvPr id="101" name="テキスト ボックス 100"/>
        <xdr:cNvSpPr txBox="1"/>
      </xdr:nvSpPr>
      <xdr:spPr>
        <a:xfrm>
          <a:off x="1066800" y="616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2" name="正方形/長方形 101"/>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3" name="テキスト ボックス 102"/>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4" name="テキスト ボックス 103"/>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5" name="正方形/長方形 104"/>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6" name="正方形/長方形 105"/>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7" name="正方形/長方形 106"/>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8" name="正方形/長方形 107"/>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9" name="正方形/長方形 108"/>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10" name="正方形/長方形 109"/>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1" name="正方形/長方形 11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2" name="正方形/長方形 11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3" name="正方形/長方形 11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4" name="テキスト ボックス 11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経常収支比率は、前年度に比べて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％上昇し、類似団体平均を上回る結果となった。令和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年度は学校給食費無償化を行ったことにより歳入経常特定財源が減少したことが要因の一つであると考えられる。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地方債の借入抑制による公債費の減少に加え、歳入の固定資産税の増収により経常収支比率は減少傾向ではあるが、物件費、扶助費の個別の経常収支比率は上昇傾向である。今後は、公共施設の適正な管理や事務事業評価による事業の見直しを行い、現在の水準を維持するよう努める。</a:t>
          </a:r>
        </a:p>
      </xdr:txBody>
    </xdr:sp>
    <xdr:clientData/>
  </xdr:twoCellAnchor>
  <xdr:oneCellAnchor>
    <xdr:from>
      <xdr:col>3</xdr:col>
      <xdr:colOff>95250</xdr:colOff>
      <xdr:row>54</xdr:row>
      <xdr:rowOff>139700</xdr:rowOff>
    </xdr:from>
    <xdr:ext cx="298543" cy="225703"/>
    <xdr:sp macro="" textlink="">
      <xdr:nvSpPr>
        <xdr:cNvPr id="115" name="テキスト ボックス 11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6" name="直線コネクタ 11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7" name="テキスト ボックス 11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8" name="直線コネクタ 117"/>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9" name="テキスト ボックス 118"/>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20" name="直線コネクタ 119"/>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21" name="テキスト ボックス 120"/>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2" name="直線コネクタ 121"/>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3" name="テキスト ボックス 122"/>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4" name="直線コネクタ 123"/>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5" name="テキスト ボックス 124"/>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153416</xdr:rowOff>
    </xdr:from>
    <xdr:to>
      <xdr:col>23</xdr:col>
      <xdr:colOff>133350</xdr:colOff>
      <xdr:row>65</xdr:row>
      <xdr:rowOff>138176</xdr:rowOff>
    </xdr:to>
    <xdr:cxnSp macro="">
      <xdr:nvCxnSpPr>
        <xdr:cNvPr id="129" name="直線コネクタ 128"/>
        <xdr:cNvCxnSpPr/>
      </xdr:nvCxnSpPr>
      <xdr:spPr>
        <a:xfrm flipV="1">
          <a:off x="4953000" y="10268966"/>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110253</xdr:rowOff>
    </xdr:from>
    <xdr:ext cx="762000" cy="259045"/>
    <xdr:sp macro="" textlink="">
      <xdr:nvSpPr>
        <xdr:cNvPr id="130" name="財政構造の弾力性最小値テキスト"/>
        <xdr:cNvSpPr txBox="1"/>
      </xdr:nvSpPr>
      <xdr:spPr>
        <a:xfrm>
          <a:off x="5041900" y="11254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138176</xdr:rowOff>
    </xdr:from>
    <xdr:to>
      <xdr:col>24</xdr:col>
      <xdr:colOff>12700</xdr:colOff>
      <xdr:row>65</xdr:row>
      <xdr:rowOff>138176</xdr:rowOff>
    </xdr:to>
    <xdr:cxnSp macro="">
      <xdr:nvCxnSpPr>
        <xdr:cNvPr id="131" name="直線コネクタ 130"/>
        <xdr:cNvCxnSpPr/>
      </xdr:nvCxnSpPr>
      <xdr:spPr>
        <a:xfrm>
          <a:off x="4864100" y="1128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68343</xdr:rowOff>
    </xdr:from>
    <xdr:ext cx="762000" cy="259045"/>
    <xdr:sp macro="" textlink="">
      <xdr:nvSpPr>
        <xdr:cNvPr id="132" name="財政構造の弾力性最大値テキスト"/>
        <xdr:cNvSpPr txBox="1"/>
      </xdr:nvSpPr>
      <xdr:spPr>
        <a:xfrm>
          <a:off x="5041900" y="1001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153416</xdr:rowOff>
    </xdr:from>
    <xdr:to>
      <xdr:col>24</xdr:col>
      <xdr:colOff>12700</xdr:colOff>
      <xdr:row>59</xdr:row>
      <xdr:rowOff>153416</xdr:rowOff>
    </xdr:to>
    <xdr:cxnSp macro="">
      <xdr:nvCxnSpPr>
        <xdr:cNvPr id="133" name="直線コネクタ 132"/>
        <xdr:cNvCxnSpPr/>
      </xdr:nvCxnSpPr>
      <xdr:spPr>
        <a:xfrm>
          <a:off x="4864100" y="102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126492</xdr:rowOff>
    </xdr:from>
    <xdr:to>
      <xdr:col>23</xdr:col>
      <xdr:colOff>133350</xdr:colOff>
      <xdr:row>62</xdr:row>
      <xdr:rowOff>165100</xdr:rowOff>
    </xdr:to>
    <xdr:cxnSp macro="">
      <xdr:nvCxnSpPr>
        <xdr:cNvPr id="134" name="直線コネクタ 133"/>
        <xdr:cNvCxnSpPr/>
      </xdr:nvCxnSpPr>
      <xdr:spPr>
        <a:xfrm>
          <a:off x="4114800" y="10756392"/>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72915</xdr:rowOff>
    </xdr:from>
    <xdr:ext cx="762000" cy="259045"/>
    <xdr:sp macro="" textlink="">
      <xdr:nvSpPr>
        <xdr:cNvPr id="135" name="財政構造の弾力性平均値テキスト"/>
        <xdr:cNvSpPr txBox="1"/>
      </xdr:nvSpPr>
      <xdr:spPr>
        <a:xfrm>
          <a:off x="5041900" y="10531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56388</xdr:rowOff>
    </xdr:from>
    <xdr:to>
      <xdr:col>23</xdr:col>
      <xdr:colOff>184150</xdr:colOff>
      <xdr:row>62</xdr:row>
      <xdr:rowOff>157988</xdr:rowOff>
    </xdr:to>
    <xdr:sp macro="" textlink="">
      <xdr:nvSpPr>
        <xdr:cNvPr id="136" name="フローチャート: 判断 135"/>
        <xdr:cNvSpPr/>
      </xdr:nvSpPr>
      <xdr:spPr>
        <a:xfrm>
          <a:off x="49022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121666</xdr:rowOff>
    </xdr:from>
    <xdr:to>
      <xdr:col>19</xdr:col>
      <xdr:colOff>133350</xdr:colOff>
      <xdr:row>62</xdr:row>
      <xdr:rowOff>126492</xdr:rowOff>
    </xdr:to>
    <xdr:cxnSp macro="">
      <xdr:nvCxnSpPr>
        <xdr:cNvPr id="137" name="直線コネクタ 136"/>
        <xdr:cNvCxnSpPr/>
      </xdr:nvCxnSpPr>
      <xdr:spPr>
        <a:xfrm>
          <a:off x="3225800" y="1075156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102108</xdr:rowOff>
    </xdr:from>
    <xdr:to>
      <xdr:col>19</xdr:col>
      <xdr:colOff>184150</xdr:colOff>
      <xdr:row>64</xdr:row>
      <xdr:rowOff>32258</xdr:rowOff>
    </xdr:to>
    <xdr:sp macro="" textlink="">
      <xdr:nvSpPr>
        <xdr:cNvPr id="138" name="フローチャート: 判断 137"/>
        <xdr:cNvSpPr/>
      </xdr:nvSpPr>
      <xdr:spPr>
        <a:xfrm>
          <a:off x="4064000" y="109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17035</xdr:rowOff>
    </xdr:from>
    <xdr:ext cx="736600" cy="259045"/>
    <xdr:sp macro="" textlink="">
      <xdr:nvSpPr>
        <xdr:cNvPr id="139" name="テキスト ボックス 138"/>
        <xdr:cNvSpPr txBox="1"/>
      </xdr:nvSpPr>
      <xdr:spPr>
        <a:xfrm>
          <a:off x="3733800" y="10989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121666</xdr:rowOff>
    </xdr:from>
    <xdr:to>
      <xdr:col>15</xdr:col>
      <xdr:colOff>82550</xdr:colOff>
      <xdr:row>63</xdr:row>
      <xdr:rowOff>70866</xdr:rowOff>
    </xdr:to>
    <xdr:cxnSp macro="">
      <xdr:nvCxnSpPr>
        <xdr:cNvPr id="140" name="直線コネクタ 139"/>
        <xdr:cNvCxnSpPr/>
      </xdr:nvCxnSpPr>
      <xdr:spPr>
        <a:xfrm flipV="1">
          <a:off x="2336800" y="1075156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106934</xdr:rowOff>
    </xdr:from>
    <xdr:to>
      <xdr:col>15</xdr:col>
      <xdr:colOff>133350</xdr:colOff>
      <xdr:row>64</xdr:row>
      <xdr:rowOff>37084</xdr:rowOff>
    </xdr:to>
    <xdr:sp macro="" textlink="">
      <xdr:nvSpPr>
        <xdr:cNvPr id="141" name="フローチャート: 判断 140"/>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21861</xdr:rowOff>
    </xdr:from>
    <xdr:ext cx="762000" cy="259045"/>
    <xdr:sp macro="" textlink="">
      <xdr:nvSpPr>
        <xdr:cNvPr id="142" name="テキスト ボックス 141"/>
        <xdr:cNvSpPr txBox="1"/>
      </xdr:nvSpPr>
      <xdr:spPr>
        <a:xfrm>
          <a:off x="2844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41910</xdr:rowOff>
    </xdr:from>
    <xdr:to>
      <xdr:col>11</xdr:col>
      <xdr:colOff>31750</xdr:colOff>
      <xdr:row>63</xdr:row>
      <xdr:rowOff>70866</xdr:rowOff>
    </xdr:to>
    <xdr:cxnSp macro="">
      <xdr:nvCxnSpPr>
        <xdr:cNvPr id="143" name="直線コネクタ 142"/>
        <xdr:cNvCxnSpPr/>
      </xdr:nvCxnSpPr>
      <xdr:spPr>
        <a:xfrm>
          <a:off x="1447800" y="1084326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44" name="フローチャート: 判断 143"/>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169181</xdr:rowOff>
    </xdr:from>
    <xdr:ext cx="762000" cy="259045"/>
    <xdr:sp macro="" textlink="">
      <xdr:nvSpPr>
        <xdr:cNvPr id="145" name="テキスト ボックス 144"/>
        <xdr:cNvSpPr txBox="1"/>
      </xdr:nvSpPr>
      <xdr:spPr>
        <a:xfrm>
          <a:off x="1955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6" name="フローチャート: 判断 145"/>
        <xdr:cNvSpPr/>
      </xdr:nvSpPr>
      <xdr:spPr>
        <a:xfrm>
          <a:off x="1397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169181</xdr:rowOff>
    </xdr:from>
    <xdr:ext cx="762000" cy="259045"/>
    <xdr:sp macro="" textlink="">
      <xdr:nvSpPr>
        <xdr:cNvPr id="147" name="テキスト ボックス 146"/>
        <xdr:cNvSpPr txBox="1"/>
      </xdr:nvSpPr>
      <xdr:spPr>
        <a:xfrm>
          <a:off x="1066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114300</xdr:rowOff>
    </xdr:from>
    <xdr:to>
      <xdr:col>23</xdr:col>
      <xdr:colOff>184150</xdr:colOff>
      <xdr:row>63</xdr:row>
      <xdr:rowOff>44450</xdr:rowOff>
    </xdr:to>
    <xdr:sp macro="" textlink="">
      <xdr:nvSpPr>
        <xdr:cNvPr id="153" name="楕円 152"/>
        <xdr:cNvSpPr/>
      </xdr:nvSpPr>
      <xdr:spPr>
        <a:xfrm>
          <a:off x="49022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86377</xdr:rowOff>
    </xdr:from>
    <xdr:ext cx="762000" cy="259045"/>
    <xdr:sp macro="" textlink="">
      <xdr:nvSpPr>
        <xdr:cNvPr id="154" name="財政構造の弾力性該当値テキスト"/>
        <xdr:cNvSpPr txBox="1"/>
      </xdr:nvSpPr>
      <xdr:spPr>
        <a:xfrm>
          <a:off x="5041900" y="1071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75692</xdr:rowOff>
    </xdr:from>
    <xdr:to>
      <xdr:col>19</xdr:col>
      <xdr:colOff>184150</xdr:colOff>
      <xdr:row>63</xdr:row>
      <xdr:rowOff>5842</xdr:rowOff>
    </xdr:to>
    <xdr:sp macro="" textlink="">
      <xdr:nvSpPr>
        <xdr:cNvPr id="155" name="楕円 154"/>
        <xdr:cNvSpPr/>
      </xdr:nvSpPr>
      <xdr:spPr>
        <a:xfrm>
          <a:off x="4064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16019</xdr:rowOff>
    </xdr:from>
    <xdr:ext cx="736600" cy="259045"/>
    <xdr:sp macro="" textlink="">
      <xdr:nvSpPr>
        <xdr:cNvPr id="156" name="テキスト ボックス 155"/>
        <xdr:cNvSpPr txBox="1"/>
      </xdr:nvSpPr>
      <xdr:spPr>
        <a:xfrm>
          <a:off x="3733800" y="10474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70866</xdr:rowOff>
    </xdr:from>
    <xdr:to>
      <xdr:col>15</xdr:col>
      <xdr:colOff>133350</xdr:colOff>
      <xdr:row>63</xdr:row>
      <xdr:rowOff>1016</xdr:rowOff>
    </xdr:to>
    <xdr:sp macro="" textlink="">
      <xdr:nvSpPr>
        <xdr:cNvPr id="157" name="楕円 156"/>
        <xdr:cNvSpPr/>
      </xdr:nvSpPr>
      <xdr:spPr>
        <a:xfrm>
          <a:off x="3175000" y="107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11193</xdr:rowOff>
    </xdr:from>
    <xdr:ext cx="762000" cy="259045"/>
    <xdr:sp macro="" textlink="">
      <xdr:nvSpPr>
        <xdr:cNvPr id="158" name="テキスト ボックス 157"/>
        <xdr:cNvSpPr txBox="1"/>
      </xdr:nvSpPr>
      <xdr:spPr>
        <a:xfrm>
          <a:off x="2844800" y="10469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20066</xdr:rowOff>
    </xdr:from>
    <xdr:to>
      <xdr:col>11</xdr:col>
      <xdr:colOff>82550</xdr:colOff>
      <xdr:row>63</xdr:row>
      <xdr:rowOff>121666</xdr:rowOff>
    </xdr:to>
    <xdr:sp macro="" textlink="">
      <xdr:nvSpPr>
        <xdr:cNvPr id="159" name="楕円 158"/>
        <xdr:cNvSpPr/>
      </xdr:nvSpPr>
      <xdr:spPr>
        <a:xfrm>
          <a:off x="2286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131843</xdr:rowOff>
    </xdr:from>
    <xdr:ext cx="762000" cy="259045"/>
    <xdr:sp macro="" textlink="">
      <xdr:nvSpPr>
        <xdr:cNvPr id="160" name="テキスト ボックス 159"/>
        <xdr:cNvSpPr txBox="1"/>
      </xdr:nvSpPr>
      <xdr:spPr>
        <a:xfrm>
          <a:off x="1955800" y="1059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162560</xdr:rowOff>
    </xdr:from>
    <xdr:to>
      <xdr:col>7</xdr:col>
      <xdr:colOff>31750</xdr:colOff>
      <xdr:row>63</xdr:row>
      <xdr:rowOff>92710</xdr:rowOff>
    </xdr:to>
    <xdr:sp macro="" textlink="">
      <xdr:nvSpPr>
        <xdr:cNvPr id="161" name="楕円 160"/>
        <xdr:cNvSpPr/>
      </xdr:nvSpPr>
      <xdr:spPr>
        <a:xfrm>
          <a:off x="1397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102887</xdr:rowOff>
    </xdr:from>
    <xdr:ext cx="762000" cy="259045"/>
    <xdr:sp macro="" textlink="">
      <xdr:nvSpPr>
        <xdr:cNvPr id="162" name="テキスト ボックス 161"/>
        <xdr:cNvSpPr txBox="1"/>
      </xdr:nvSpPr>
      <xdr:spPr>
        <a:xfrm>
          <a:off x="1066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[153,421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人当たりの金額は</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年連続で類似団体を上回る結果となった。これは主に人件費が要因となっており、ごみ処理や消防、給食等の業務を単独で行っていることが要因と考えられる。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これらの施設も老朽化が進んでおり維持管理費が増加することが見込まれるため、業務の民間委託、広域化等の検討を行いコストの削減に努める。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また、前年度に比べて</a:t>
          </a:r>
          <a:r>
            <a:rPr kumimoji="1" lang="en-US" altLang="ja-JP" sz="1300">
              <a:latin typeface="ＭＳ Ｐゴシック" panose="020B0600070205080204" pitchFamily="50" charset="-128"/>
              <a:ea typeface="ＭＳ Ｐゴシック" panose="020B0600070205080204" pitchFamily="50" charset="-128"/>
            </a:rPr>
            <a:t>8,252</a:t>
          </a:r>
          <a:r>
            <a:rPr kumimoji="1" lang="ja-JP" altLang="en-US" sz="1300">
              <a:latin typeface="ＭＳ Ｐゴシック" panose="020B0600070205080204" pitchFamily="50" charset="-128"/>
              <a:ea typeface="ＭＳ Ｐゴシック" panose="020B0600070205080204" pitchFamily="50" charset="-128"/>
            </a:rPr>
            <a:t>円増加しているのは、新型コロナウイルスワクチン接種業務関係の委託料等で物件費が大幅に増加したことによるものである。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105648</xdr:rowOff>
    </xdr:from>
    <xdr:to>
      <xdr:col>23</xdr:col>
      <xdr:colOff>133350</xdr:colOff>
      <xdr:row>89</xdr:row>
      <xdr:rowOff>67368</xdr:rowOff>
    </xdr:to>
    <xdr:cxnSp macro="">
      <xdr:nvCxnSpPr>
        <xdr:cNvPr id="194" name="直線コネクタ 193"/>
        <xdr:cNvCxnSpPr/>
      </xdr:nvCxnSpPr>
      <xdr:spPr>
        <a:xfrm flipV="1">
          <a:off x="4953000" y="13821648"/>
          <a:ext cx="0" cy="15047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39445</xdr:rowOff>
    </xdr:from>
    <xdr:ext cx="762000" cy="259045"/>
    <xdr:sp macro="" textlink="">
      <xdr:nvSpPr>
        <xdr:cNvPr id="195" name="人件費・物件費等の状況最小値テキスト"/>
        <xdr:cNvSpPr txBox="1"/>
      </xdr:nvSpPr>
      <xdr:spPr>
        <a:xfrm>
          <a:off x="5041900" y="15298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67368</xdr:rowOff>
    </xdr:from>
    <xdr:to>
      <xdr:col>24</xdr:col>
      <xdr:colOff>12700</xdr:colOff>
      <xdr:row>89</xdr:row>
      <xdr:rowOff>67368</xdr:rowOff>
    </xdr:to>
    <xdr:cxnSp macro="">
      <xdr:nvCxnSpPr>
        <xdr:cNvPr id="196" name="直線コネクタ 195"/>
        <xdr:cNvCxnSpPr/>
      </xdr:nvCxnSpPr>
      <xdr:spPr>
        <a:xfrm>
          <a:off x="4864100" y="15326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20575</xdr:rowOff>
    </xdr:from>
    <xdr:ext cx="762000" cy="259045"/>
    <xdr:sp macro="" textlink="">
      <xdr:nvSpPr>
        <xdr:cNvPr id="197" name="人件費・物件費等の状況最大値テキスト"/>
        <xdr:cNvSpPr txBox="1"/>
      </xdr:nvSpPr>
      <xdr:spPr>
        <a:xfrm>
          <a:off x="5041900" y="1356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105648</xdr:rowOff>
    </xdr:from>
    <xdr:to>
      <xdr:col>24</xdr:col>
      <xdr:colOff>12700</xdr:colOff>
      <xdr:row>80</xdr:row>
      <xdr:rowOff>105648</xdr:rowOff>
    </xdr:to>
    <xdr:cxnSp macro="">
      <xdr:nvCxnSpPr>
        <xdr:cNvPr id="198" name="直線コネクタ 197"/>
        <xdr:cNvCxnSpPr/>
      </xdr:nvCxnSpPr>
      <xdr:spPr>
        <a:xfrm>
          <a:off x="4864100" y="1382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146782</xdr:rowOff>
    </xdr:from>
    <xdr:to>
      <xdr:col>23</xdr:col>
      <xdr:colOff>133350</xdr:colOff>
      <xdr:row>84</xdr:row>
      <xdr:rowOff>70152</xdr:rowOff>
    </xdr:to>
    <xdr:cxnSp macro="">
      <xdr:nvCxnSpPr>
        <xdr:cNvPr id="199" name="直線コネクタ 198"/>
        <xdr:cNvCxnSpPr/>
      </xdr:nvCxnSpPr>
      <xdr:spPr>
        <a:xfrm>
          <a:off x="4114800" y="14377132"/>
          <a:ext cx="838200" cy="9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144694</xdr:rowOff>
    </xdr:from>
    <xdr:ext cx="762000" cy="259045"/>
    <xdr:sp macro="" textlink="">
      <xdr:nvSpPr>
        <xdr:cNvPr id="200" name="人件費・物件費等の状況平均値テキスト"/>
        <xdr:cNvSpPr txBox="1"/>
      </xdr:nvSpPr>
      <xdr:spPr>
        <a:xfrm>
          <a:off x="5041900" y="14203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128167</xdr:rowOff>
    </xdr:from>
    <xdr:to>
      <xdr:col>23</xdr:col>
      <xdr:colOff>184150</xdr:colOff>
      <xdr:row>84</xdr:row>
      <xdr:rowOff>58317</xdr:rowOff>
    </xdr:to>
    <xdr:sp macro="" textlink="">
      <xdr:nvSpPr>
        <xdr:cNvPr id="201" name="フローチャート: 判断 200"/>
        <xdr:cNvSpPr/>
      </xdr:nvSpPr>
      <xdr:spPr>
        <a:xfrm>
          <a:off x="4902200" y="1435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49228</xdr:rowOff>
    </xdr:from>
    <xdr:to>
      <xdr:col>19</xdr:col>
      <xdr:colOff>133350</xdr:colOff>
      <xdr:row>83</xdr:row>
      <xdr:rowOff>146782</xdr:rowOff>
    </xdr:to>
    <xdr:cxnSp macro="">
      <xdr:nvCxnSpPr>
        <xdr:cNvPr id="202" name="直線コネクタ 201"/>
        <xdr:cNvCxnSpPr/>
      </xdr:nvCxnSpPr>
      <xdr:spPr>
        <a:xfrm>
          <a:off x="3225800" y="14279578"/>
          <a:ext cx="889000" cy="9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18800</xdr:rowOff>
    </xdr:from>
    <xdr:to>
      <xdr:col>19</xdr:col>
      <xdr:colOff>184150</xdr:colOff>
      <xdr:row>83</xdr:row>
      <xdr:rowOff>120400</xdr:rowOff>
    </xdr:to>
    <xdr:sp macro="" textlink="">
      <xdr:nvSpPr>
        <xdr:cNvPr id="203" name="フローチャート: 判断 202"/>
        <xdr:cNvSpPr/>
      </xdr:nvSpPr>
      <xdr:spPr>
        <a:xfrm>
          <a:off x="4064000" y="1424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130577</xdr:rowOff>
    </xdr:from>
    <xdr:ext cx="736600" cy="259045"/>
    <xdr:sp macro="" textlink="">
      <xdr:nvSpPr>
        <xdr:cNvPr id="204" name="テキスト ボックス 203"/>
        <xdr:cNvSpPr txBox="1"/>
      </xdr:nvSpPr>
      <xdr:spPr>
        <a:xfrm>
          <a:off x="3733800" y="1401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451</xdr:rowOff>
    </xdr:from>
    <xdr:to>
      <xdr:col>15</xdr:col>
      <xdr:colOff>82550</xdr:colOff>
      <xdr:row>83</xdr:row>
      <xdr:rowOff>49228</xdr:rowOff>
    </xdr:to>
    <xdr:cxnSp macro="">
      <xdr:nvCxnSpPr>
        <xdr:cNvPr id="205" name="直線コネクタ 204"/>
        <xdr:cNvCxnSpPr/>
      </xdr:nvCxnSpPr>
      <xdr:spPr>
        <a:xfrm>
          <a:off x="2336800" y="14230801"/>
          <a:ext cx="889000" cy="48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114746</xdr:rowOff>
    </xdr:from>
    <xdr:to>
      <xdr:col>15</xdr:col>
      <xdr:colOff>133350</xdr:colOff>
      <xdr:row>83</xdr:row>
      <xdr:rowOff>44896</xdr:rowOff>
    </xdr:to>
    <xdr:sp macro="" textlink="">
      <xdr:nvSpPr>
        <xdr:cNvPr id="206" name="フローチャート: 判断 205"/>
        <xdr:cNvSpPr/>
      </xdr:nvSpPr>
      <xdr:spPr>
        <a:xfrm>
          <a:off x="3175000" y="1417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55073</xdr:rowOff>
    </xdr:from>
    <xdr:ext cx="762000" cy="259045"/>
    <xdr:sp macro="" textlink="">
      <xdr:nvSpPr>
        <xdr:cNvPr id="207" name="テキスト ボックス 206"/>
        <xdr:cNvSpPr txBox="1"/>
      </xdr:nvSpPr>
      <xdr:spPr>
        <a:xfrm>
          <a:off x="2844800" y="13942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163043</xdr:rowOff>
    </xdr:from>
    <xdr:to>
      <xdr:col>11</xdr:col>
      <xdr:colOff>31750</xdr:colOff>
      <xdr:row>83</xdr:row>
      <xdr:rowOff>451</xdr:rowOff>
    </xdr:to>
    <xdr:cxnSp macro="">
      <xdr:nvCxnSpPr>
        <xdr:cNvPr id="208" name="直線コネクタ 207"/>
        <xdr:cNvCxnSpPr/>
      </xdr:nvCxnSpPr>
      <xdr:spPr>
        <a:xfrm>
          <a:off x="1447800" y="14221943"/>
          <a:ext cx="889000" cy="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107979</xdr:rowOff>
    </xdr:from>
    <xdr:to>
      <xdr:col>11</xdr:col>
      <xdr:colOff>82550</xdr:colOff>
      <xdr:row>83</xdr:row>
      <xdr:rowOff>38129</xdr:rowOff>
    </xdr:to>
    <xdr:sp macro="" textlink="">
      <xdr:nvSpPr>
        <xdr:cNvPr id="209" name="フローチャート: 判断 208"/>
        <xdr:cNvSpPr/>
      </xdr:nvSpPr>
      <xdr:spPr>
        <a:xfrm>
          <a:off x="2286000" y="1416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48306</xdr:rowOff>
    </xdr:from>
    <xdr:ext cx="762000" cy="259045"/>
    <xdr:sp macro="" textlink="">
      <xdr:nvSpPr>
        <xdr:cNvPr id="210" name="テキスト ボックス 209"/>
        <xdr:cNvSpPr txBox="1"/>
      </xdr:nvSpPr>
      <xdr:spPr>
        <a:xfrm>
          <a:off x="1955800" y="1393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130938</xdr:rowOff>
    </xdr:from>
    <xdr:to>
      <xdr:col>7</xdr:col>
      <xdr:colOff>31750</xdr:colOff>
      <xdr:row>83</xdr:row>
      <xdr:rowOff>61088</xdr:rowOff>
    </xdr:to>
    <xdr:sp macro="" textlink="">
      <xdr:nvSpPr>
        <xdr:cNvPr id="211" name="フローチャート: 判断 210"/>
        <xdr:cNvSpPr/>
      </xdr:nvSpPr>
      <xdr:spPr>
        <a:xfrm>
          <a:off x="1397000" y="1418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45865</xdr:rowOff>
    </xdr:from>
    <xdr:ext cx="762000" cy="259045"/>
    <xdr:sp macro="" textlink="">
      <xdr:nvSpPr>
        <xdr:cNvPr id="212" name="テキスト ボックス 211"/>
        <xdr:cNvSpPr txBox="1"/>
      </xdr:nvSpPr>
      <xdr:spPr>
        <a:xfrm>
          <a:off x="1066800" y="1427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19352</xdr:rowOff>
    </xdr:from>
    <xdr:to>
      <xdr:col>23</xdr:col>
      <xdr:colOff>184150</xdr:colOff>
      <xdr:row>84</xdr:row>
      <xdr:rowOff>120952</xdr:rowOff>
    </xdr:to>
    <xdr:sp macro="" textlink="">
      <xdr:nvSpPr>
        <xdr:cNvPr id="218" name="楕円 217"/>
        <xdr:cNvSpPr/>
      </xdr:nvSpPr>
      <xdr:spPr>
        <a:xfrm>
          <a:off x="4902200" y="1442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162879</xdr:rowOff>
    </xdr:from>
    <xdr:ext cx="762000" cy="259045"/>
    <xdr:sp macro="" textlink="">
      <xdr:nvSpPr>
        <xdr:cNvPr id="219" name="人件費・物件費等の状況該当値テキスト"/>
        <xdr:cNvSpPr txBox="1"/>
      </xdr:nvSpPr>
      <xdr:spPr>
        <a:xfrm>
          <a:off x="5041900" y="1439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95982</xdr:rowOff>
    </xdr:from>
    <xdr:to>
      <xdr:col>19</xdr:col>
      <xdr:colOff>184150</xdr:colOff>
      <xdr:row>84</xdr:row>
      <xdr:rowOff>26132</xdr:rowOff>
    </xdr:to>
    <xdr:sp macro="" textlink="">
      <xdr:nvSpPr>
        <xdr:cNvPr id="220" name="楕円 219"/>
        <xdr:cNvSpPr/>
      </xdr:nvSpPr>
      <xdr:spPr>
        <a:xfrm>
          <a:off x="4064000" y="1432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10909</xdr:rowOff>
    </xdr:from>
    <xdr:ext cx="736600" cy="259045"/>
    <xdr:sp macro="" textlink="">
      <xdr:nvSpPr>
        <xdr:cNvPr id="221" name="テキスト ボックス 220"/>
        <xdr:cNvSpPr txBox="1"/>
      </xdr:nvSpPr>
      <xdr:spPr>
        <a:xfrm>
          <a:off x="3733800" y="1441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169878</xdr:rowOff>
    </xdr:from>
    <xdr:to>
      <xdr:col>15</xdr:col>
      <xdr:colOff>133350</xdr:colOff>
      <xdr:row>83</xdr:row>
      <xdr:rowOff>100028</xdr:rowOff>
    </xdr:to>
    <xdr:sp macro="" textlink="">
      <xdr:nvSpPr>
        <xdr:cNvPr id="222" name="楕円 221"/>
        <xdr:cNvSpPr/>
      </xdr:nvSpPr>
      <xdr:spPr>
        <a:xfrm>
          <a:off x="3175000" y="1422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84805</xdr:rowOff>
    </xdr:from>
    <xdr:ext cx="762000" cy="259045"/>
    <xdr:sp macro="" textlink="">
      <xdr:nvSpPr>
        <xdr:cNvPr id="223" name="テキスト ボックス 222"/>
        <xdr:cNvSpPr txBox="1"/>
      </xdr:nvSpPr>
      <xdr:spPr>
        <a:xfrm>
          <a:off x="2844800" y="1431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121101</xdr:rowOff>
    </xdr:from>
    <xdr:to>
      <xdr:col>11</xdr:col>
      <xdr:colOff>82550</xdr:colOff>
      <xdr:row>83</xdr:row>
      <xdr:rowOff>51251</xdr:rowOff>
    </xdr:to>
    <xdr:sp macro="" textlink="">
      <xdr:nvSpPr>
        <xdr:cNvPr id="224" name="楕円 223"/>
        <xdr:cNvSpPr/>
      </xdr:nvSpPr>
      <xdr:spPr>
        <a:xfrm>
          <a:off x="2286000" y="1418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36028</xdr:rowOff>
    </xdr:from>
    <xdr:ext cx="762000" cy="259045"/>
    <xdr:sp macro="" textlink="">
      <xdr:nvSpPr>
        <xdr:cNvPr id="225" name="テキスト ボックス 224"/>
        <xdr:cNvSpPr txBox="1"/>
      </xdr:nvSpPr>
      <xdr:spPr>
        <a:xfrm>
          <a:off x="1955800" y="14266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112243</xdr:rowOff>
    </xdr:from>
    <xdr:to>
      <xdr:col>7</xdr:col>
      <xdr:colOff>31750</xdr:colOff>
      <xdr:row>83</xdr:row>
      <xdr:rowOff>42393</xdr:rowOff>
    </xdr:to>
    <xdr:sp macro="" textlink="">
      <xdr:nvSpPr>
        <xdr:cNvPr id="226" name="楕円 225"/>
        <xdr:cNvSpPr/>
      </xdr:nvSpPr>
      <xdr:spPr>
        <a:xfrm>
          <a:off x="1397000" y="1417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52570</xdr:rowOff>
    </xdr:from>
    <xdr:ext cx="762000" cy="259045"/>
    <xdr:sp macro="" textlink="">
      <xdr:nvSpPr>
        <xdr:cNvPr id="227" name="テキスト ボックス 226"/>
        <xdr:cNvSpPr txBox="1"/>
      </xdr:nvSpPr>
      <xdr:spPr>
        <a:xfrm>
          <a:off x="1066800" y="13940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ラスパイレス指数は前年度に比べて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減少している。減少の主な要因は職員構成の変動に伴うものである。今後も類似団体の状況等に注視しながら、適正化に努めていく。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3" name="直線コネクタ 24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4" name="テキスト ボックス 24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5" name="直線コネクタ 24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6" name="テキスト ボックス 24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7" name="直線コネクタ 24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8" name="テキスト ボックス 24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9" name="直線コネクタ 24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50" name="テキスト ボックス 24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1" name="直線コネクタ 25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2" name="テキスト ボックス 25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3" name="直線コネクタ 25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4" name="テキスト ボックス 25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90</xdr:row>
      <xdr:rowOff>36286</xdr:rowOff>
    </xdr:to>
    <xdr:cxnSp macro="">
      <xdr:nvCxnSpPr>
        <xdr:cNvPr id="258" name="直線コネクタ 257"/>
        <xdr:cNvCxnSpPr/>
      </xdr:nvCxnSpPr>
      <xdr:spPr>
        <a:xfrm flipV="1">
          <a:off x="17018000" y="13863864"/>
          <a:ext cx="0" cy="1602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9"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60" name="直線コネクタ 259"/>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61"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2" name="直線コネクタ 261"/>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18143</xdr:rowOff>
    </xdr:from>
    <xdr:to>
      <xdr:col>81</xdr:col>
      <xdr:colOff>44450</xdr:colOff>
      <xdr:row>89</xdr:row>
      <xdr:rowOff>18143</xdr:rowOff>
    </xdr:to>
    <xdr:cxnSp macro="">
      <xdr:nvCxnSpPr>
        <xdr:cNvPr id="263" name="直線コネクタ 262"/>
        <xdr:cNvCxnSpPr/>
      </xdr:nvCxnSpPr>
      <xdr:spPr>
        <a:xfrm>
          <a:off x="16179800" y="152771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83656</xdr:rowOff>
    </xdr:from>
    <xdr:ext cx="762000" cy="259045"/>
    <xdr:sp macro="" textlink="">
      <xdr:nvSpPr>
        <xdr:cNvPr id="264" name="給与水準   （国との比較）平均値テキスト"/>
        <xdr:cNvSpPr txBox="1"/>
      </xdr:nvSpPr>
      <xdr:spPr>
        <a:xfrm>
          <a:off x="17106900" y="14485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65" name="フローチャート: 判断 264"/>
        <xdr:cNvSpPr/>
      </xdr:nvSpPr>
      <xdr:spPr>
        <a:xfrm>
          <a:off x="169672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18143</xdr:rowOff>
    </xdr:from>
    <xdr:to>
      <xdr:col>77</xdr:col>
      <xdr:colOff>44450</xdr:colOff>
      <xdr:row>89</xdr:row>
      <xdr:rowOff>69850</xdr:rowOff>
    </xdr:to>
    <xdr:cxnSp macro="">
      <xdr:nvCxnSpPr>
        <xdr:cNvPr id="266" name="直線コネクタ 265"/>
        <xdr:cNvCxnSpPr/>
      </xdr:nvCxnSpPr>
      <xdr:spPr>
        <a:xfrm flipV="1">
          <a:off x="15290800" y="1527719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67129</xdr:rowOff>
    </xdr:from>
    <xdr:to>
      <xdr:col>77</xdr:col>
      <xdr:colOff>95250</xdr:colOff>
      <xdr:row>85</xdr:row>
      <xdr:rowOff>168729</xdr:rowOff>
    </xdr:to>
    <xdr:sp macro="" textlink="">
      <xdr:nvSpPr>
        <xdr:cNvPr id="267" name="フローチャート: 判断 266"/>
        <xdr:cNvSpPr/>
      </xdr:nvSpPr>
      <xdr:spPr>
        <a:xfrm>
          <a:off x="16129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7456</xdr:rowOff>
    </xdr:from>
    <xdr:ext cx="736600" cy="259045"/>
    <xdr:sp macro="" textlink="">
      <xdr:nvSpPr>
        <xdr:cNvPr id="268" name="テキスト ボックス 267"/>
        <xdr:cNvSpPr txBox="1"/>
      </xdr:nvSpPr>
      <xdr:spPr>
        <a:xfrm>
          <a:off x="15798800" y="14409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120650</xdr:rowOff>
    </xdr:from>
    <xdr:to>
      <xdr:col>72</xdr:col>
      <xdr:colOff>203200</xdr:colOff>
      <xdr:row>89</xdr:row>
      <xdr:rowOff>69850</xdr:rowOff>
    </xdr:to>
    <xdr:cxnSp macro="">
      <xdr:nvCxnSpPr>
        <xdr:cNvPr id="269" name="直線コネクタ 268"/>
        <xdr:cNvCxnSpPr/>
      </xdr:nvCxnSpPr>
      <xdr:spPr>
        <a:xfrm>
          <a:off x="14401800" y="1520825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70" name="フローチャート: 判断 269"/>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71" name="テキスト ボックス 270"/>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51707</xdr:rowOff>
    </xdr:from>
    <xdr:to>
      <xdr:col>68</xdr:col>
      <xdr:colOff>152400</xdr:colOff>
      <xdr:row>88</xdr:row>
      <xdr:rowOff>120650</xdr:rowOff>
    </xdr:to>
    <xdr:cxnSp macro="">
      <xdr:nvCxnSpPr>
        <xdr:cNvPr id="272" name="直線コネクタ 271"/>
        <xdr:cNvCxnSpPr/>
      </xdr:nvCxnSpPr>
      <xdr:spPr>
        <a:xfrm>
          <a:off x="13512800" y="1513930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169636</xdr:rowOff>
    </xdr:from>
    <xdr:to>
      <xdr:col>68</xdr:col>
      <xdr:colOff>203200</xdr:colOff>
      <xdr:row>85</xdr:row>
      <xdr:rowOff>99786</xdr:rowOff>
    </xdr:to>
    <xdr:sp macro="" textlink="">
      <xdr:nvSpPr>
        <xdr:cNvPr id="273" name="フローチャート: 判断 272"/>
        <xdr:cNvSpPr/>
      </xdr:nvSpPr>
      <xdr:spPr>
        <a:xfrm>
          <a:off x="14351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109963</xdr:rowOff>
    </xdr:from>
    <xdr:ext cx="762000" cy="259045"/>
    <xdr:sp macro="" textlink="">
      <xdr:nvSpPr>
        <xdr:cNvPr id="274" name="テキスト ボックス 273"/>
        <xdr:cNvSpPr txBox="1"/>
      </xdr:nvSpPr>
      <xdr:spPr>
        <a:xfrm>
          <a:off x="14020800" y="143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5" name="フローチャート: 判断 274"/>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76" name="テキスト ボックス 275"/>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138793</xdr:rowOff>
    </xdr:from>
    <xdr:to>
      <xdr:col>81</xdr:col>
      <xdr:colOff>95250</xdr:colOff>
      <xdr:row>89</xdr:row>
      <xdr:rowOff>68943</xdr:rowOff>
    </xdr:to>
    <xdr:sp macro="" textlink="">
      <xdr:nvSpPr>
        <xdr:cNvPr id="282" name="楕円 281"/>
        <xdr:cNvSpPr/>
      </xdr:nvSpPr>
      <xdr:spPr>
        <a:xfrm>
          <a:off x="16967200" y="152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110870</xdr:rowOff>
    </xdr:from>
    <xdr:ext cx="762000" cy="259045"/>
    <xdr:sp macro="" textlink="">
      <xdr:nvSpPr>
        <xdr:cNvPr id="283" name="給与水準   （国との比較）該当値テキスト"/>
        <xdr:cNvSpPr txBox="1"/>
      </xdr:nvSpPr>
      <xdr:spPr>
        <a:xfrm>
          <a:off x="17106900" y="15198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138793</xdr:rowOff>
    </xdr:from>
    <xdr:to>
      <xdr:col>77</xdr:col>
      <xdr:colOff>95250</xdr:colOff>
      <xdr:row>89</xdr:row>
      <xdr:rowOff>68943</xdr:rowOff>
    </xdr:to>
    <xdr:sp macro="" textlink="">
      <xdr:nvSpPr>
        <xdr:cNvPr id="284" name="楕円 283"/>
        <xdr:cNvSpPr/>
      </xdr:nvSpPr>
      <xdr:spPr>
        <a:xfrm>
          <a:off x="16129000" y="152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53720</xdr:rowOff>
    </xdr:from>
    <xdr:ext cx="736600" cy="259045"/>
    <xdr:sp macro="" textlink="">
      <xdr:nvSpPr>
        <xdr:cNvPr id="285" name="テキスト ボックス 284"/>
        <xdr:cNvSpPr txBox="1"/>
      </xdr:nvSpPr>
      <xdr:spPr>
        <a:xfrm>
          <a:off x="15798800" y="15312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19050</xdr:rowOff>
    </xdr:from>
    <xdr:to>
      <xdr:col>73</xdr:col>
      <xdr:colOff>44450</xdr:colOff>
      <xdr:row>89</xdr:row>
      <xdr:rowOff>120650</xdr:rowOff>
    </xdr:to>
    <xdr:sp macro="" textlink="">
      <xdr:nvSpPr>
        <xdr:cNvPr id="286" name="楕円 285"/>
        <xdr:cNvSpPr/>
      </xdr:nvSpPr>
      <xdr:spPr>
        <a:xfrm>
          <a:off x="15240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105427</xdr:rowOff>
    </xdr:from>
    <xdr:ext cx="762000" cy="259045"/>
    <xdr:sp macro="" textlink="">
      <xdr:nvSpPr>
        <xdr:cNvPr id="287" name="テキスト ボックス 286"/>
        <xdr:cNvSpPr txBox="1"/>
      </xdr:nvSpPr>
      <xdr:spPr>
        <a:xfrm>
          <a:off x="14909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69850</xdr:rowOff>
    </xdr:from>
    <xdr:to>
      <xdr:col>68</xdr:col>
      <xdr:colOff>203200</xdr:colOff>
      <xdr:row>89</xdr:row>
      <xdr:rowOff>0</xdr:rowOff>
    </xdr:to>
    <xdr:sp macro="" textlink="">
      <xdr:nvSpPr>
        <xdr:cNvPr id="288" name="楕円 287"/>
        <xdr:cNvSpPr/>
      </xdr:nvSpPr>
      <xdr:spPr>
        <a:xfrm>
          <a:off x="14351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156227</xdr:rowOff>
    </xdr:from>
    <xdr:ext cx="762000" cy="259045"/>
    <xdr:sp macro="" textlink="">
      <xdr:nvSpPr>
        <xdr:cNvPr id="289" name="テキスト ボックス 288"/>
        <xdr:cNvSpPr txBox="1"/>
      </xdr:nvSpPr>
      <xdr:spPr>
        <a:xfrm>
          <a:off x="14020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907</xdr:rowOff>
    </xdr:from>
    <xdr:to>
      <xdr:col>64</xdr:col>
      <xdr:colOff>152400</xdr:colOff>
      <xdr:row>88</xdr:row>
      <xdr:rowOff>102507</xdr:rowOff>
    </xdr:to>
    <xdr:sp macro="" textlink="">
      <xdr:nvSpPr>
        <xdr:cNvPr id="290" name="楕円 289"/>
        <xdr:cNvSpPr/>
      </xdr:nvSpPr>
      <xdr:spPr>
        <a:xfrm>
          <a:off x="13462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87284</xdr:rowOff>
    </xdr:from>
    <xdr:ext cx="762000" cy="259045"/>
    <xdr:sp macro="" textlink="">
      <xdr:nvSpPr>
        <xdr:cNvPr id="291" name="テキスト ボックス 290"/>
        <xdr:cNvSpPr txBox="1"/>
      </xdr:nvSpPr>
      <xdr:spPr>
        <a:xfrm>
          <a:off x="13131800" y="1517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3" name="テキスト ボックス 29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4" name="テキスト ボックス 29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年度から実施していた行財政改革により、新規採用者の抑制や町費負担教職員の廃止により、平成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年度以降は類似団体平均を下回っているが、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連続で増加している。これはごみ処理や消防等の町単独で行っている事業に加え、区画整理事業などの大型事業を実施していることや今後の公共施設の適正な維持管理のための技術職の確保が必要となっているためである。</a:t>
          </a:r>
          <a:r>
            <a:rPr kumimoji="1" lang="en-US" altLang="ja-JP" sz="1200">
              <a:latin typeface="ＭＳ Ｐゴシック" panose="020B0600070205080204" pitchFamily="50" charset="-128"/>
              <a:ea typeface="ＭＳ Ｐゴシック" panose="020B0600070205080204" pitchFamily="50" charset="-128"/>
            </a:rPr>
            <a:t/>
          </a:r>
          <a:br>
            <a:rPr kumimoji="1" lang="en-US" altLang="ja-JP" sz="1200">
              <a:latin typeface="ＭＳ Ｐゴシック" panose="020B0600070205080204" pitchFamily="50" charset="-128"/>
              <a:ea typeface="ＭＳ Ｐゴシック" panose="020B0600070205080204" pitchFamily="50" charset="-128"/>
            </a:rPr>
          </a:br>
          <a:r>
            <a:rPr kumimoji="1" lang="ja-JP" altLang="en-US" sz="1200">
              <a:latin typeface="ＭＳ Ｐゴシック" panose="020B0600070205080204" pitchFamily="50" charset="-128"/>
              <a:ea typeface="ＭＳ Ｐゴシック" panose="020B0600070205080204" pitchFamily="50" charset="-128"/>
            </a:rPr>
            <a:t>　現状の体制では、職員数を大幅に削減することは難しいが、デジタル化を推進し、業務の効率化、ごみ処理や消防事業の広域化を検討し、適切な職員数の維持に努める。</a:t>
          </a:r>
        </a:p>
      </xdr:txBody>
    </xdr:sp>
    <xdr:clientData/>
  </xdr:twoCellAnchor>
  <xdr:oneCellAnchor>
    <xdr:from>
      <xdr:col>61</xdr:col>
      <xdr:colOff>6350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8" name="直線コネクタ 30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9" name="テキスト ボックス 30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10" name="直線コネクタ 30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11" name="テキスト ボックス 31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2" name="直線コネクタ 31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3" name="テキスト ボックス 31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4" name="直線コネクタ 31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5" name="テキスト ボックス 31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6" name="直線コネクタ 31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7" name="テキスト ボックス 31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8" name="直線コネクタ 31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9" name="テキスト ボックス 31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0" name="直線コネクタ 31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1" name="テキスト ボックス 32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158024</xdr:rowOff>
    </xdr:from>
    <xdr:to>
      <xdr:col>81</xdr:col>
      <xdr:colOff>44450</xdr:colOff>
      <xdr:row>67</xdr:row>
      <xdr:rowOff>138612</xdr:rowOff>
    </xdr:to>
    <xdr:cxnSp macro="">
      <xdr:nvCxnSpPr>
        <xdr:cNvPr id="323" name="直線コネクタ 322"/>
        <xdr:cNvCxnSpPr/>
      </xdr:nvCxnSpPr>
      <xdr:spPr>
        <a:xfrm flipV="1">
          <a:off x="17018000" y="10102124"/>
          <a:ext cx="0" cy="1523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110689</xdr:rowOff>
    </xdr:from>
    <xdr:ext cx="762000" cy="259045"/>
    <xdr:sp macro="" textlink="">
      <xdr:nvSpPr>
        <xdr:cNvPr id="324" name="定員管理の状況最小値テキスト"/>
        <xdr:cNvSpPr txBox="1"/>
      </xdr:nvSpPr>
      <xdr:spPr>
        <a:xfrm>
          <a:off x="17106900" y="1159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138612</xdr:rowOff>
    </xdr:from>
    <xdr:to>
      <xdr:col>81</xdr:col>
      <xdr:colOff>133350</xdr:colOff>
      <xdr:row>67</xdr:row>
      <xdr:rowOff>138612</xdr:rowOff>
    </xdr:to>
    <xdr:cxnSp macro="">
      <xdr:nvCxnSpPr>
        <xdr:cNvPr id="325" name="直線コネクタ 324"/>
        <xdr:cNvCxnSpPr/>
      </xdr:nvCxnSpPr>
      <xdr:spPr>
        <a:xfrm>
          <a:off x="16929100" y="1162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72951</xdr:rowOff>
    </xdr:from>
    <xdr:ext cx="762000" cy="259045"/>
    <xdr:sp macro="" textlink="">
      <xdr:nvSpPr>
        <xdr:cNvPr id="326" name="定員管理の状況最大値テキスト"/>
        <xdr:cNvSpPr txBox="1"/>
      </xdr:nvSpPr>
      <xdr:spPr>
        <a:xfrm>
          <a:off x="17106900" y="9845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158024</xdr:rowOff>
    </xdr:from>
    <xdr:to>
      <xdr:col>81</xdr:col>
      <xdr:colOff>133350</xdr:colOff>
      <xdr:row>58</xdr:row>
      <xdr:rowOff>158024</xdr:rowOff>
    </xdr:to>
    <xdr:cxnSp macro="">
      <xdr:nvCxnSpPr>
        <xdr:cNvPr id="327" name="直線コネクタ 326"/>
        <xdr:cNvCxnSpPr/>
      </xdr:nvCxnSpPr>
      <xdr:spPr>
        <a:xfrm>
          <a:off x="16929100" y="10102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5624</xdr:rowOff>
    </xdr:from>
    <xdr:to>
      <xdr:col>81</xdr:col>
      <xdr:colOff>44450</xdr:colOff>
      <xdr:row>61</xdr:row>
      <xdr:rowOff>5624</xdr:rowOff>
    </xdr:to>
    <xdr:cxnSp macro="">
      <xdr:nvCxnSpPr>
        <xdr:cNvPr id="328" name="直線コネクタ 327"/>
        <xdr:cNvCxnSpPr/>
      </xdr:nvCxnSpPr>
      <xdr:spPr>
        <a:xfrm>
          <a:off x="16179800" y="1046407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42380</xdr:rowOff>
    </xdr:from>
    <xdr:ext cx="762000" cy="259045"/>
    <xdr:sp macro="" textlink="">
      <xdr:nvSpPr>
        <xdr:cNvPr id="329" name="定員管理の状況平均値テキスト"/>
        <xdr:cNvSpPr txBox="1"/>
      </xdr:nvSpPr>
      <xdr:spPr>
        <a:xfrm>
          <a:off x="17106900" y="105008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70303</xdr:rowOff>
    </xdr:from>
    <xdr:to>
      <xdr:col>81</xdr:col>
      <xdr:colOff>95250</xdr:colOff>
      <xdr:row>62</xdr:row>
      <xdr:rowOff>453</xdr:rowOff>
    </xdr:to>
    <xdr:sp macro="" textlink="">
      <xdr:nvSpPr>
        <xdr:cNvPr id="330" name="フローチャート: 判断 329"/>
        <xdr:cNvSpPr/>
      </xdr:nvSpPr>
      <xdr:spPr>
        <a:xfrm>
          <a:off x="16967200" y="1052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147774</xdr:rowOff>
    </xdr:from>
    <xdr:to>
      <xdr:col>77</xdr:col>
      <xdr:colOff>44450</xdr:colOff>
      <xdr:row>61</xdr:row>
      <xdr:rowOff>5624</xdr:rowOff>
    </xdr:to>
    <xdr:cxnSp macro="">
      <xdr:nvCxnSpPr>
        <xdr:cNvPr id="331" name="直線コネクタ 330"/>
        <xdr:cNvCxnSpPr/>
      </xdr:nvCxnSpPr>
      <xdr:spPr>
        <a:xfrm>
          <a:off x="15290800" y="10434774"/>
          <a:ext cx="889000" cy="2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25491</xdr:rowOff>
    </xdr:from>
    <xdr:to>
      <xdr:col>77</xdr:col>
      <xdr:colOff>95250</xdr:colOff>
      <xdr:row>61</xdr:row>
      <xdr:rowOff>127091</xdr:rowOff>
    </xdr:to>
    <xdr:sp macro="" textlink="">
      <xdr:nvSpPr>
        <xdr:cNvPr id="332" name="フローチャート: 判断 331"/>
        <xdr:cNvSpPr/>
      </xdr:nvSpPr>
      <xdr:spPr>
        <a:xfrm>
          <a:off x="16129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111868</xdr:rowOff>
    </xdr:from>
    <xdr:ext cx="736600" cy="259045"/>
    <xdr:sp macro="" textlink="">
      <xdr:nvSpPr>
        <xdr:cNvPr id="333" name="テキスト ボックス 332"/>
        <xdr:cNvSpPr txBox="1"/>
      </xdr:nvSpPr>
      <xdr:spPr>
        <a:xfrm>
          <a:off x="15798800" y="10570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115026</xdr:rowOff>
    </xdr:from>
    <xdr:to>
      <xdr:col>72</xdr:col>
      <xdr:colOff>203200</xdr:colOff>
      <xdr:row>60</xdr:row>
      <xdr:rowOff>147774</xdr:rowOff>
    </xdr:to>
    <xdr:cxnSp macro="">
      <xdr:nvCxnSpPr>
        <xdr:cNvPr id="334" name="直線コネクタ 333"/>
        <xdr:cNvCxnSpPr/>
      </xdr:nvCxnSpPr>
      <xdr:spPr>
        <a:xfrm>
          <a:off x="14401800" y="10402026"/>
          <a:ext cx="8890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32385</xdr:rowOff>
    </xdr:from>
    <xdr:to>
      <xdr:col>73</xdr:col>
      <xdr:colOff>44450</xdr:colOff>
      <xdr:row>61</xdr:row>
      <xdr:rowOff>133985</xdr:rowOff>
    </xdr:to>
    <xdr:sp macro="" textlink="">
      <xdr:nvSpPr>
        <xdr:cNvPr id="335" name="フローチャート: 判断 334"/>
        <xdr:cNvSpPr/>
      </xdr:nvSpPr>
      <xdr:spPr>
        <a:xfrm>
          <a:off x="15240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118762</xdr:rowOff>
    </xdr:from>
    <xdr:ext cx="762000" cy="259045"/>
    <xdr:sp macro="" textlink="">
      <xdr:nvSpPr>
        <xdr:cNvPr id="336" name="テキスト ボックス 335"/>
        <xdr:cNvSpPr txBox="1"/>
      </xdr:nvSpPr>
      <xdr:spPr>
        <a:xfrm>
          <a:off x="14909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104684</xdr:rowOff>
    </xdr:from>
    <xdr:to>
      <xdr:col>68</xdr:col>
      <xdr:colOff>152400</xdr:colOff>
      <xdr:row>60</xdr:row>
      <xdr:rowOff>115026</xdr:rowOff>
    </xdr:to>
    <xdr:cxnSp macro="">
      <xdr:nvCxnSpPr>
        <xdr:cNvPr id="337" name="直線コネクタ 336"/>
        <xdr:cNvCxnSpPr/>
      </xdr:nvCxnSpPr>
      <xdr:spPr>
        <a:xfrm>
          <a:off x="13512800" y="10391684"/>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28938</xdr:rowOff>
    </xdr:from>
    <xdr:to>
      <xdr:col>68</xdr:col>
      <xdr:colOff>203200</xdr:colOff>
      <xdr:row>61</xdr:row>
      <xdr:rowOff>130538</xdr:rowOff>
    </xdr:to>
    <xdr:sp macro="" textlink="">
      <xdr:nvSpPr>
        <xdr:cNvPr id="338" name="フローチャート: 判断 337"/>
        <xdr:cNvSpPr/>
      </xdr:nvSpPr>
      <xdr:spPr>
        <a:xfrm>
          <a:off x="14351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115315</xdr:rowOff>
    </xdr:from>
    <xdr:ext cx="762000" cy="259045"/>
    <xdr:sp macro="" textlink="">
      <xdr:nvSpPr>
        <xdr:cNvPr id="339" name="テキスト ボックス 338"/>
        <xdr:cNvSpPr txBox="1"/>
      </xdr:nvSpPr>
      <xdr:spPr>
        <a:xfrm>
          <a:off x="14020800" y="1057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46174</xdr:rowOff>
    </xdr:from>
    <xdr:to>
      <xdr:col>64</xdr:col>
      <xdr:colOff>152400</xdr:colOff>
      <xdr:row>61</xdr:row>
      <xdr:rowOff>147774</xdr:rowOff>
    </xdr:to>
    <xdr:sp macro="" textlink="">
      <xdr:nvSpPr>
        <xdr:cNvPr id="340" name="フローチャート: 判断 339"/>
        <xdr:cNvSpPr/>
      </xdr:nvSpPr>
      <xdr:spPr>
        <a:xfrm>
          <a:off x="13462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132551</xdr:rowOff>
    </xdr:from>
    <xdr:ext cx="762000" cy="259045"/>
    <xdr:sp macro="" textlink="">
      <xdr:nvSpPr>
        <xdr:cNvPr id="341" name="テキスト ボックス 340"/>
        <xdr:cNvSpPr txBox="1"/>
      </xdr:nvSpPr>
      <xdr:spPr>
        <a:xfrm>
          <a:off x="13131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2" name="テキスト ボックス 34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3" name="テキスト ボックス 34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4" name="テキスト ボックス 34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5" name="テキスト ボックス 34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6" name="テキスト ボックス 34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126274</xdr:rowOff>
    </xdr:from>
    <xdr:to>
      <xdr:col>81</xdr:col>
      <xdr:colOff>95250</xdr:colOff>
      <xdr:row>61</xdr:row>
      <xdr:rowOff>56424</xdr:rowOff>
    </xdr:to>
    <xdr:sp macro="" textlink="">
      <xdr:nvSpPr>
        <xdr:cNvPr id="347" name="楕円 346"/>
        <xdr:cNvSpPr/>
      </xdr:nvSpPr>
      <xdr:spPr>
        <a:xfrm>
          <a:off x="16967200" y="1041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142801</xdr:rowOff>
    </xdr:from>
    <xdr:ext cx="762000" cy="259045"/>
    <xdr:sp macro="" textlink="">
      <xdr:nvSpPr>
        <xdr:cNvPr id="348" name="定員管理の状況該当値テキスト"/>
        <xdr:cNvSpPr txBox="1"/>
      </xdr:nvSpPr>
      <xdr:spPr>
        <a:xfrm>
          <a:off x="17106900" y="1025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126274</xdr:rowOff>
    </xdr:from>
    <xdr:to>
      <xdr:col>77</xdr:col>
      <xdr:colOff>95250</xdr:colOff>
      <xdr:row>61</xdr:row>
      <xdr:rowOff>56424</xdr:rowOff>
    </xdr:to>
    <xdr:sp macro="" textlink="">
      <xdr:nvSpPr>
        <xdr:cNvPr id="349" name="楕円 348"/>
        <xdr:cNvSpPr/>
      </xdr:nvSpPr>
      <xdr:spPr>
        <a:xfrm>
          <a:off x="16129000" y="1041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66601</xdr:rowOff>
    </xdr:from>
    <xdr:ext cx="736600" cy="259045"/>
    <xdr:sp macro="" textlink="">
      <xdr:nvSpPr>
        <xdr:cNvPr id="350" name="テキスト ボックス 349"/>
        <xdr:cNvSpPr txBox="1"/>
      </xdr:nvSpPr>
      <xdr:spPr>
        <a:xfrm>
          <a:off x="15798800" y="101821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96974</xdr:rowOff>
    </xdr:from>
    <xdr:to>
      <xdr:col>73</xdr:col>
      <xdr:colOff>44450</xdr:colOff>
      <xdr:row>61</xdr:row>
      <xdr:rowOff>27124</xdr:rowOff>
    </xdr:to>
    <xdr:sp macro="" textlink="">
      <xdr:nvSpPr>
        <xdr:cNvPr id="351" name="楕円 350"/>
        <xdr:cNvSpPr/>
      </xdr:nvSpPr>
      <xdr:spPr>
        <a:xfrm>
          <a:off x="15240000" y="1038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37301</xdr:rowOff>
    </xdr:from>
    <xdr:ext cx="762000" cy="259045"/>
    <xdr:sp macro="" textlink="">
      <xdr:nvSpPr>
        <xdr:cNvPr id="352" name="テキスト ボックス 351"/>
        <xdr:cNvSpPr txBox="1"/>
      </xdr:nvSpPr>
      <xdr:spPr>
        <a:xfrm>
          <a:off x="14909800" y="10152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64226</xdr:rowOff>
    </xdr:from>
    <xdr:to>
      <xdr:col>68</xdr:col>
      <xdr:colOff>203200</xdr:colOff>
      <xdr:row>60</xdr:row>
      <xdr:rowOff>165826</xdr:rowOff>
    </xdr:to>
    <xdr:sp macro="" textlink="">
      <xdr:nvSpPr>
        <xdr:cNvPr id="353" name="楕円 352"/>
        <xdr:cNvSpPr/>
      </xdr:nvSpPr>
      <xdr:spPr>
        <a:xfrm>
          <a:off x="14351000" y="1035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4553</xdr:rowOff>
    </xdr:from>
    <xdr:ext cx="762000" cy="259045"/>
    <xdr:sp macro="" textlink="">
      <xdr:nvSpPr>
        <xdr:cNvPr id="354" name="テキスト ボックス 353"/>
        <xdr:cNvSpPr txBox="1"/>
      </xdr:nvSpPr>
      <xdr:spPr>
        <a:xfrm>
          <a:off x="14020800" y="10120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53884</xdr:rowOff>
    </xdr:from>
    <xdr:to>
      <xdr:col>64</xdr:col>
      <xdr:colOff>152400</xdr:colOff>
      <xdr:row>60</xdr:row>
      <xdr:rowOff>155484</xdr:rowOff>
    </xdr:to>
    <xdr:sp macro="" textlink="">
      <xdr:nvSpPr>
        <xdr:cNvPr id="355" name="楕円 354"/>
        <xdr:cNvSpPr/>
      </xdr:nvSpPr>
      <xdr:spPr>
        <a:xfrm>
          <a:off x="13462000" y="1034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165661</xdr:rowOff>
    </xdr:from>
    <xdr:ext cx="762000" cy="259045"/>
    <xdr:sp macro="" textlink="">
      <xdr:nvSpPr>
        <xdr:cNvPr id="356" name="テキスト ボックス 355"/>
        <xdr:cNvSpPr txBox="1"/>
      </xdr:nvSpPr>
      <xdr:spPr>
        <a:xfrm>
          <a:off x="13131800" y="1010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7" name="正方形/長方形 35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8" name="テキスト ボックス 35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9" name="テキスト ボックス 35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0" name="正方形/長方形 35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1" name="正方形/長方形 36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2" name="正方形/長方形 36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3" name="正方形/長方形 36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4" name="正方形/長方形 36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5" name="正方形/長方形 36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6" name="正方形/長方形 36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7" name="正方形/長方形 36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8" name="正方形/長方形 36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9" name="テキスト ボックス 36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実質公債費比率は、前年度に比べ</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％改善したが、類似団体平均を上回っている。これは将来負担比率と同様に過去に実施した事業の財源に地方債を充てており、元利償還金が類似団体に比べて多いことが要因である。</a:t>
          </a:r>
          <a:r>
            <a:rPr kumimoji="1" lang="en-US" altLang="ja-JP" sz="1200">
              <a:latin typeface="ＭＳ Ｐゴシック" panose="020B0600070205080204" pitchFamily="50" charset="-128"/>
              <a:ea typeface="ＭＳ Ｐゴシック" panose="020B0600070205080204" pitchFamily="50" charset="-128"/>
            </a:rPr>
            <a:t/>
          </a:r>
          <a:br>
            <a:rPr kumimoji="1" lang="en-US" altLang="ja-JP" sz="1200">
              <a:latin typeface="ＭＳ Ｐゴシック" panose="020B0600070205080204" pitchFamily="50" charset="-128"/>
              <a:ea typeface="ＭＳ Ｐゴシック" panose="020B0600070205080204" pitchFamily="50" charset="-128"/>
            </a:rPr>
          </a:br>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ヵ年平均は</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％改善しているが、単年度の実質公債費比率は</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％悪化しており、悪化の要因は新型コロナウイルス感染症の影響により市町村民税等が減少し、標準財政規模が</a:t>
          </a:r>
          <a:r>
            <a:rPr kumimoji="1" lang="en-US" altLang="ja-JP" sz="1200">
              <a:latin typeface="ＭＳ Ｐゴシック" panose="020B0600070205080204" pitchFamily="50" charset="-128"/>
              <a:ea typeface="ＭＳ Ｐゴシック" panose="020B0600070205080204" pitchFamily="50" charset="-128"/>
            </a:rPr>
            <a:t>277</a:t>
          </a:r>
          <a:r>
            <a:rPr kumimoji="1" lang="ja-JP" altLang="en-US" sz="1200">
              <a:latin typeface="ＭＳ Ｐゴシック" panose="020B0600070205080204" pitchFamily="50" charset="-128"/>
              <a:ea typeface="ＭＳ Ｐゴシック" panose="020B0600070205080204" pitchFamily="50" charset="-128"/>
            </a:rPr>
            <a:t>百万円減少したためである。本町の標準財政規模は景気動向に大きく影響を受けるため、今後も過度に地方債に依存しない財政運営に努めていく。</a:t>
          </a:r>
        </a:p>
      </xdr:txBody>
    </xdr:sp>
    <xdr:clientData/>
  </xdr:twoCellAnchor>
  <xdr:oneCellAnchor>
    <xdr:from>
      <xdr:col>61</xdr:col>
      <xdr:colOff>6350</xdr:colOff>
      <xdr:row>32</xdr:row>
      <xdr:rowOff>101600</xdr:rowOff>
    </xdr:from>
    <xdr:ext cx="298543" cy="225703"/>
    <xdr:sp macro="" textlink="">
      <xdr:nvSpPr>
        <xdr:cNvPr id="370" name="テキスト ボックス 36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1" name="直線コネクタ 37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2" name="テキスト ボックス 37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3" name="直線コネクタ 37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4" name="テキスト ボックス 37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5" name="直線コネクタ 37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6" name="テキスト ボックス 37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7" name="直線コネクタ 37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8" name="テキスト ボックス 37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9" name="直線コネクタ 37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80" name="テキスト ボックス 37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81" name="直線コネクタ 38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102447</xdr:rowOff>
    </xdr:from>
    <xdr:to>
      <xdr:col>81</xdr:col>
      <xdr:colOff>44450</xdr:colOff>
      <xdr:row>44</xdr:row>
      <xdr:rowOff>165100</xdr:rowOff>
    </xdr:to>
    <xdr:cxnSp macro="">
      <xdr:nvCxnSpPr>
        <xdr:cNvPr id="384" name="直線コネクタ 383"/>
        <xdr:cNvCxnSpPr/>
      </xdr:nvCxnSpPr>
      <xdr:spPr>
        <a:xfrm flipV="1">
          <a:off x="17018000" y="6446097"/>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5"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6" name="直線コネクタ 385"/>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17374</xdr:rowOff>
    </xdr:from>
    <xdr:ext cx="762000" cy="259045"/>
    <xdr:sp macro="" textlink="">
      <xdr:nvSpPr>
        <xdr:cNvPr id="387" name="公債費負担の状況最大値テキスト"/>
        <xdr:cNvSpPr txBox="1"/>
      </xdr:nvSpPr>
      <xdr:spPr>
        <a:xfrm>
          <a:off x="17106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102447</xdr:rowOff>
    </xdr:from>
    <xdr:to>
      <xdr:col>81</xdr:col>
      <xdr:colOff>133350</xdr:colOff>
      <xdr:row>37</xdr:row>
      <xdr:rowOff>102447</xdr:rowOff>
    </xdr:to>
    <xdr:cxnSp macro="">
      <xdr:nvCxnSpPr>
        <xdr:cNvPr id="388" name="直線コネクタ 387"/>
        <xdr:cNvCxnSpPr/>
      </xdr:nvCxnSpPr>
      <xdr:spPr>
        <a:xfrm>
          <a:off x="16929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121920</xdr:rowOff>
    </xdr:from>
    <xdr:to>
      <xdr:col>81</xdr:col>
      <xdr:colOff>44450</xdr:colOff>
      <xdr:row>42</xdr:row>
      <xdr:rowOff>138006</xdr:rowOff>
    </xdr:to>
    <xdr:cxnSp macro="">
      <xdr:nvCxnSpPr>
        <xdr:cNvPr id="389" name="直線コネクタ 388"/>
        <xdr:cNvCxnSpPr/>
      </xdr:nvCxnSpPr>
      <xdr:spPr>
        <a:xfrm flipV="1">
          <a:off x="16179800" y="7322820"/>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165117</xdr:rowOff>
    </xdr:from>
    <xdr:ext cx="762000" cy="259045"/>
    <xdr:sp macro="" textlink="">
      <xdr:nvSpPr>
        <xdr:cNvPr id="390" name="公債費負担の状況平均値テキスト"/>
        <xdr:cNvSpPr txBox="1"/>
      </xdr:nvSpPr>
      <xdr:spPr>
        <a:xfrm>
          <a:off x="17106900" y="6851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148590</xdr:rowOff>
    </xdr:from>
    <xdr:to>
      <xdr:col>81</xdr:col>
      <xdr:colOff>95250</xdr:colOff>
      <xdr:row>41</xdr:row>
      <xdr:rowOff>78740</xdr:rowOff>
    </xdr:to>
    <xdr:sp macro="" textlink="">
      <xdr:nvSpPr>
        <xdr:cNvPr id="391" name="フローチャート: 判断 390"/>
        <xdr:cNvSpPr/>
      </xdr:nvSpPr>
      <xdr:spPr>
        <a:xfrm>
          <a:off x="169672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138006</xdr:rowOff>
    </xdr:from>
    <xdr:to>
      <xdr:col>77</xdr:col>
      <xdr:colOff>44450</xdr:colOff>
      <xdr:row>43</xdr:row>
      <xdr:rowOff>30904</xdr:rowOff>
    </xdr:to>
    <xdr:cxnSp macro="">
      <xdr:nvCxnSpPr>
        <xdr:cNvPr id="392" name="直線コネクタ 391"/>
        <xdr:cNvCxnSpPr/>
      </xdr:nvCxnSpPr>
      <xdr:spPr>
        <a:xfrm flipV="1">
          <a:off x="15290800" y="733890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148590</xdr:rowOff>
    </xdr:from>
    <xdr:to>
      <xdr:col>77</xdr:col>
      <xdr:colOff>95250</xdr:colOff>
      <xdr:row>41</xdr:row>
      <xdr:rowOff>78740</xdr:rowOff>
    </xdr:to>
    <xdr:sp macro="" textlink="">
      <xdr:nvSpPr>
        <xdr:cNvPr id="393" name="フローチャート: 判断 392"/>
        <xdr:cNvSpPr/>
      </xdr:nvSpPr>
      <xdr:spPr>
        <a:xfrm>
          <a:off x="16129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88917</xdr:rowOff>
    </xdr:from>
    <xdr:ext cx="736600" cy="259045"/>
    <xdr:sp macro="" textlink="">
      <xdr:nvSpPr>
        <xdr:cNvPr id="394" name="テキスト ボックス 393"/>
        <xdr:cNvSpPr txBox="1"/>
      </xdr:nvSpPr>
      <xdr:spPr>
        <a:xfrm>
          <a:off x="15798800" y="677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30904</xdr:rowOff>
    </xdr:from>
    <xdr:to>
      <xdr:col>72</xdr:col>
      <xdr:colOff>203200</xdr:colOff>
      <xdr:row>43</xdr:row>
      <xdr:rowOff>111337</xdr:rowOff>
    </xdr:to>
    <xdr:cxnSp macro="">
      <xdr:nvCxnSpPr>
        <xdr:cNvPr id="395" name="直線コネクタ 394"/>
        <xdr:cNvCxnSpPr/>
      </xdr:nvCxnSpPr>
      <xdr:spPr>
        <a:xfrm flipV="1">
          <a:off x="14401800" y="740325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96" name="フローチャート: 判断 395"/>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145221</xdr:rowOff>
    </xdr:from>
    <xdr:ext cx="762000" cy="259045"/>
    <xdr:sp macro="" textlink="">
      <xdr:nvSpPr>
        <xdr:cNvPr id="397" name="テキスト ボックス 396"/>
        <xdr:cNvSpPr txBox="1"/>
      </xdr:nvSpPr>
      <xdr:spPr>
        <a:xfrm>
          <a:off x="14909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111337</xdr:rowOff>
    </xdr:from>
    <xdr:to>
      <xdr:col>68</xdr:col>
      <xdr:colOff>152400</xdr:colOff>
      <xdr:row>43</xdr:row>
      <xdr:rowOff>135467</xdr:rowOff>
    </xdr:to>
    <xdr:cxnSp macro="">
      <xdr:nvCxnSpPr>
        <xdr:cNvPr id="398" name="直線コネクタ 397"/>
        <xdr:cNvCxnSpPr/>
      </xdr:nvCxnSpPr>
      <xdr:spPr>
        <a:xfrm flipV="1">
          <a:off x="13512800" y="748368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41487</xdr:rowOff>
    </xdr:from>
    <xdr:to>
      <xdr:col>68</xdr:col>
      <xdr:colOff>203200</xdr:colOff>
      <xdr:row>41</xdr:row>
      <xdr:rowOff>143087</xdr:rowOff>
    </xdr:to>
    <xdr:sp macro="" textlink="">
      <xdr:nvSpPr>
        <xdr:cNvPr id="399" name="フローチャート: 判断 398"/>
        <xdr:cNvSpPr/>
      </xdr:nvSpPr>
      <xdr:spPr>
        <a:xfrm>
          <a:off x="14351000" y="707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153264</xdr:rowOff>
    </xdr:from>
    <xdr:ext cx="762000" cy="259045"/>
    <xdr:sp macro="" textlink="">
      <xdr:nvSpPr>
        <xdr:cNvPr id="400" name="テキスト ボックス 399"/>
        <xdr:cNvSpPr txBox="1"/>
      </xdr:nvSpPr>
      <xdr:spPr>
        <a:xfrm>
          <a:off x="14020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401" name="フローチャート: 判断 400"/>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137177</xdr:rowOff>
    </xdr:from>
    <xdr:ext cx="762000" cy="259045"/>
    <xdr:sp macro="" textlink="">
      <xdr:nvSpPr>
        <xdr:cNvPr id="402" name="テキスト ボックス 401"/>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71120</xdr:rowOff>
    </xdr:from>
    <xdr:to>
      <xdr:col>81</xdr:col>
      <xdr:colOff>95250</xdr:colOff>
      <xdr:row>43</xdr:row>
      <xdr:rowOff>1270</xdr:rowOff>
    </xdr:to>
    <xdr:sp macro="" textlink="">
      <xdr:nvSpPr>
        <xdr:cNvPr id="408" name="楕円 407"/>
        <xdr:cNvSpPr/>
      </xdr:nvSpPr>
      <xdr:spPr>
        <a:xfrm>
          <a:off x="169672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43197</xdr:rowOff>
    </xdr:from>
    <xdr:ext cx="762000" cy="259045"/>
    <xdr:sp macro="" textlink="">
      <xdr:nvSpPr>
        <xdr:cNvPr id="409" name="公債費負担の状況該当値テキスト"/>
        <xdr:cNvSpPr txBox="1"/>
      </xdr:nvSpPr>
      <xdr:spPr>
        <a:xfrm>
          <a:off x="17106900" y="724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87206</xdr:rowOff>
    </xdr:from>
    <xdr:to>
      <xdr:col>77</xdr:col>
      <xdr:colOff>95250</xdr:colOff>
      <xdr:row>43</xdr:row>
      <xdr:rowOff>17356</xdr:rowOff>
    </xdr:to>
    <xdr:sp macro="" textlink="">
      <xdr:nvSpPr>
        <xdr:cNvPr id="410" name="楕円 409"/>
        <xdr:cNvSpPr/>
      </xdr:nvSpPr>
      <xdr:spPr>
        <a:xfrm>
          <a:off x="16129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2133</xdr:rowOff>
    </xdr:from>
    <xdr:ext cx="736600" cy="259045"/>
    <xdr:sp macro="" textlink="">
      <xdr:nvSpPr>
        <xdr:cNvPr id="411" name="テキスト ボックス 410"/>
        <xdr:cNvSpPr txBox="1"/>
      </xdr:nvSpPr>
      <xdr:spPr>
        <a:xfrm>
          <a:off x="15798800" y="7374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151554</xdr:rowOff>
    </xdr:from>
    <xdr:to>
      <xdr:col>73</xdr:col>
      <xdr:colOff>44450</xdr:colOff>
      <xdr:row>43</xdr:row>
      <xdr:rowOff>81704</xdr:rowOff>
    </xdr:to>
    <xdr:sp macro="" textlink="">
      <xdr:nvSpPr>
        <xdr:cNvPr id="412" name="楕円 411"/>
        <xdr:cNvSpPr/>
      </xdr:nvSpPr>
      <xdr:spPr>
        <a:xfrm>
          <a:off x="15240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66481</xdr:rowOff>
    </xdr:from>
    <xdr:ext cx="762000" cy="259045"/>
    <xdr:sp macro="" textlink="">
      <xdr:nvSpPr>
        <xdr:cNvPr id="413" name="テキスト ボックス 412"/>
        <xdr:cNvSpPr txBox="1"/>
      </xdr:nvSpPr>
      <xdr:spPr>
        <a:xfrm>
          <a:off x="14909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60537</xdr:rowOff>
    </xdr:from>
    <xdr:to>
      <xdr:col>68</xdr:col>
      <xdr:colOff>203200</xdr:colOff>
      <xdr:row>43</xdr:row>
      <xdr:rowOff>162137</xdr:rowOff>
    </xdr:to>
    <xdr:sp macro="" textlink="">
      <xdr:nvSpPr>
        <xdr:cNvPr id="414" name="楕円 413"/>
        <xdr:cNvSpPr/>
      </xdr:nvSpPr>
      <xdr:spPr>
        <a:xfrm>
          <a:off x="14351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146914</xdr:rowOff>
    </xdr:from>
    <xdr:ext cx="762000" cy="259045"/>
    <xdr:sp macro="" textlink="">
      <xdr:nvSpPr>
        <xdr:cNvPr id="415" name="テキスト ボックス 414"/>
        <xdr:cNvSpPr txBox="1"/>
      </xdr:nvSpPr>
      <xdr:spPr>
        <a:xfrm>
          <a:off x="14020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84667</xdr:rowOff>
    </xdr:from>
    <xdr:to>
      <xdr:col>64</xdr:col>
      <xdr:colOff>152400</xdr:colOff>
      <xdr:row>44</xdr:row>
      <xdr:rowOff>14817</xdr:rowOff>
    </xdr:to>
    <xdr:sp macro="" textlink="">
      <xdr:nvSpPr>
        <xdr:cNvPr id="416" name="楕円 415"/>
        <xdr:cNvSpPr/>
      </xdr:nvSpPr>
      <xdr:spPr>
        <a:xfrm>
          <a:off x="13462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171044</xdr:rowOff>
    </xdr:from>
    <xdr:ext cx="762000" cy="259045"/>
    <xdr:sp macro="" textlink="">
      <xdr:nvSpPr>
        <xdr:cNvPr id="417" name="テキスト ボックス 416"/>
        <xdr:cNvSpPr txBox="1"/>
      </xdr:nvSpPr>
      <xdr:spPr>
        <a:xfrm>
          <a:off x="13131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将来負担比率は、前年度に比べ</a:t>
          </a:r>
          <a:r>
            <a:rPr kumimoji="1" lang="en-US" altLang="ja-JP" sz="1200">
              <a:latin typeface="ＭＳ Ｐゴシック" panose="020B0600070205080204" pitchFamily="50" charset="-128"/>
              <a:ea typeface="ＭＳ Ｐゴシック" panose="020B0600070205080204" pitchFamily="50" charset="-128"/>
            </a:rPr>
            <a:t>5.7</a:t>
          </a:r>
          <a:r>
            <a:rPr kumimoji="1" lang="ja-JP" altLang="en-US" sz="1200">
              <a:latin typeface="ＭＳ Ｐゴシック" panose="020B0600070205080204" pitchFamily="50" charset="-128"/>
              <a:ea typeface="ＭＳ Ｐゴシック" panose="020B0600070205080204" pitchFamily="50" charset="-128"/>
            </a:rPr>
            <a:t>％改善し</a:t>
          </a:r>
          <a:r>
            <a:rPr kumimoji="1" lang="en-US" altLang="ja-JP" sz="1200">
              <a:latin typeface="ＭＳ Ｐゴシック" panose="020B0600070205080204" pitchFamily="50" charset="-128"/>
              <a:ea typeface="ＭＳ Ｐゴシック" panose="020B0600070205080204" pitchFamily="50" charset="-128"/>
            </a:rPr>
            <a:t>,31.0</a:t>
          </a:r>
          <a:r>
            <a:rPr kumimoji="1" lang="ja-JP" altLang="en-US" sz="1200">
              <a:latin typeface="ＭＳ Ｐゴシック" panose="020B0600070205080204" pitchFamily="50" charset="-128"/>
              <a:ea typeface="ＭＳ Ｐゴシック" panose="020B0600070205080204" pitchFamily="50" charset="-128"/>
            </a:rPr>
            <a:t>％となった。改善した主な要因は、地方債の新規借入抑制により地方債残高が</a:t>
          </a:r>
          <a:r>
            <a:rPr kumimoji="1" lang="en-US" altLang="ja-JP" sz="1200">
              <a:latin typeface="ＭＳ Ｐゴシック" panose="020B0600070205080204" pitchFamily="50" charset="-128"/>
              <a:ea typeface="ＭＳ Ｐゴシック" panose="020B0600070205080204" pitchFamily="50" charset="-128"/>
            </a:rPr>
            <a:t>369</a:t>
          </a:r>
          <a:r>
            <a:rPr kumimoji="1" lang="ja-JP" altLang="en-US" sz="1200">
              <a:latin typeface="ＭＳ Ｐゴシック" panose="020B0600070205080204" pitchFamily="50" charset="-128"/>
              <a:ea typeface="ＭＳ Ｐゴシック" panose="020B0600070205080204" pitchFamily="50" charset="-128"/>
            </a:rPr>
            <a:t>百万円減少したことに加え、土地開発公社の負担見込額が一般会計からの貸付金により</a:t>
          </a:r>
          <a:r>
            <a:rPr kumimoji="1" lang="en-US" altLang="ja-JP" sz="1200">
              <a:latin typeface="ＭＳ Ｐゴシック" panose="020B0600070205080204" pitchFamily="50" charset="-128"/>
              <a:ea typeface="ＭＳ Ｐゴシック" panose="020B0600070205080204" pitchFamily="50" charset="-128"/>
            </a:rPr>
            <a:t>321</a:t>
          </a:r>
          <a:r>
            <a:rPr kumimoji="1" lang="ja-JP" altLang="en-US" sz="1200">
              <a:latin typeface="ＭＳ Ｐゴシック" panose="020B0600070205080204" pitchFamily="50" charset="-128"/>
              <a:ea typeface="ＭＳ Ｐゴシック" panose="020B0600070205080204" pitchFamily="50" charset="-128"/>
            </a:rPr>
            <a:t>百万円減少し、将来負担額が減少したためである。</a:t>
          </a:r>
          <a:r>
            <a:rPr kumimoji="1" lang="en-US" altLang="ja-JP" sz="1200">
              <a:latin typeface="ＭＳ Ｐゴシック" panose="020B0600070205080204" pitchFamily="50" charset="-128"/>
              <a:ea typeface="ＭＳ Ｐゴシック" panose="020B0600070205080204" pitchFamily="50" charset="-128"/>
            </a:rPr>
            <a:t/>
          </a:r>
          <a:br>
            <a:rPr kumimoji="1" lang="en-US" altLang="ja-JP" sz="1200">
              <a:latin typeface="ＭＳ Ｐゴシック" panose="020B0600070205080204" pitchFamily="50" charset="-128"/>
              <a:ea typeface="ＭＳ Ｐゴシック" panose="020B0600070205080204" pitchFamily="50" charset="-128"/>
            </a:rPr>
          </a:br>
          <a:r>
            <a:rPr kumimoji="1" lang="ja-JP" altLang="en-US" sz="1200">
              <a:latin typeface="ＭＳ Ｐゴシック" panose="020B0600070205080204" pitchFamily="50" charset="-128"/>
              <a:ea typeface="ＭＳ Ｐゴシック" panose="020B0600070205080204" pitchFamily="50" charset="-128"/>
            </a:rPr>
            <a:t>　将来負担比率は、減少傾向であるが、類似団体を大きく上回っている。これは過去に実施したインフラ整備や公共施設建設の財源に地方債を充てており、地方債残高が多いためであると考えられる。今後、予定されている施設の長寿命化等に備えて、基金へ積み立てを行い、将来負担比率が悪化しないよう努める。</a:t>
          </a: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65871</xdr:rowOff>
    </xdr:to>
    <xdr:cxnSp macro="">
      <xdr:nvCxnSpPr>
        <xdr:cNvPr id="446" name="直線コネクタ 445"/>
        <xdr:cNvCxnSpPr/>
      </xdr:nvCxnSpPr>
      <xdr:spPr>
        <a:xfrm flipV="1">
          <a:off x="17018000" y="2370667"/>
          <a:ext cx="0" cy="1467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37948</xdr:rowOff>
    </xdr:from>
    <xdr:ext cx="762000" cy="259045"/>
    <xdr:sp macro="" textlink="">
      <xdr:nvSpPr>
        <xdr:cNvPr id="447" name="将来負担の状況最小値テキスト"/>
        <xdr:cNvSpPr txBox="1"/>
      </xdr:nvSpPr>
      <xdr:spPr>
        <a:xfrm>
          <a:off x="17106900" y="380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65871</xdr:rowOff>
    </xdr:from>
    <xdr:to>
      <xdr:col>81</xdr:col>
      <xdr:colOff>133350</xdr:colOff>
      <xdr:row>22</xdr:row>
      <xdr:rowOff>65871</xdr:rowOff>
    </xdr:to>
    <xdr:cxnSp macro="">
      <xdr:nvCxnSpPr>
        <xdr:cNvPr id="448" name="直線コネクタ 447"/>
        <xdr:cNvCxnSpPr/>
      </xdr:nvCxnSpPr>
      <xdr:spPr>
        <a:xfrm>
          <a:off x="16929100" y="383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48260</xdr:rowOff>
    </xdr:from>
    <xdr:to>
      <xdr:col>81</xdr:col>
      <xdr:colOff>44450</xdr:colOff>
      <xdr:row>15</xdr:row>
      <xdr:rowOff>94107</xdr:rowOff>
    </xdr:to>
    <xdr:cxnSp macro="">
      <xdr:nvCxnSpPr>
        <xdr:cNvPr id="451" name="直線コネクタ 450"/>
        <xdr:cNvCxnSpPr/>
      </xdr:nvCxnSpPr>
      <xdr:spPr>
        <a:xfrm flipV="1">
          <a:off x="16179800" y="2620010"/>
          <a:ext cx="8382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52" name="将来負担の状況平均値テキスト"/>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143298</xdr:rowOff>
    </xdr:from>
    <xdr:to>
      <xdr:col>81</xdr:col>
      <xdr:colOff>95250</xdr:colOff>
      <xdr:row>14</xdr:row>
      <xdr:rowOff>73448</xdr:rowOff>
    </xdr:to>
    <xdr:sp macro="" textlink="">
      <xdr:nvSpPr>
        <xdr:cNvPr id="453" name="フローチャート: 判断 452"/>
        <xdr:cNvSpPr/>
      </xdr:nvSpPr>
      <xdr:spPr>
        <a:xfrm>
          <a:off x="16967200" y="237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94107</xdr:rowOff>
    </xdr:from>
    <xdr:to>
      <xdr:col>77</xdr:col>
      <xdr:colOff>44450</xdr:colOff>
      <xdr:row>15</xdr:row>
      <xdr:rowOff>147193</xdr:rowOff>
    </xdr:to>
    <xdr:cxnSp macro="">
      <xdr:nvCxnSpPr>
        <xdr:cNvPr id="454" name="直線コネクタ 453"/>
        <xdr:cNvCxnSpPr/>
      </xdr:nvCxnSpPr>
      <xdr:spPr>
        <a:xfrm flipV="1">
          <a:off x="15290800" y="2665857"/>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7239</xdr:rowOff>
    </xdr:from>
    <xdr:to>
      <xdr:col>77</xdr:col>
      <xdr:colOff>95250</xdr:colOff>
      <xdr:row>14</xdr:row>
      <xdr:rowOff>108839</xdr:rowOff>
    </xdr:to>
    <xdr:sp macro="" textlink="">
      <xdr:nvSpPr>
        <xdr:cNvPr id="455" name="フローチャート: 判断 454"/>
        <xdr:cNvSpPr/>
      </xdr:nvSpPr>
      <xdr:spPr>
        <a:xfrm>
          <a:off x="16129000" y="240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119016</xdr:rowOff>
    </xdr:from>
    <xdr:ext cx="736600" cy="259045"/>
    <xdr:sp macro="" textlink="">
      <xdr:nvSpPr>
        <xdr:cNvPr id="456" name="テキスト ボックス 455"/>
        <xdr:cNvSpPr txBox="1"/>
      </xdr:nvSpPr>
      <xdr:spPr>
        <a:xfrm>
          <a:off x="15798800" y="2176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147193</xdr:rowOff>
    </xdr:from>
    <xdr:to>
      <xdr:col>72</xdr:col>
      <xdr:colOff>203200</xdr:colOff>
      <xdr:row>16</xdr:row>
      <xdr:rowOff>130175</xdr:rowOff>
    </xdr:to>
    <xdr:cxnSp macro="">
      <xdr:nvCxnSpPr>
        <xdr:cNvPr id="457" name="直線コネクタ 456"/>
        <xdr:cNvCxnSpPr/>
      </xdr:nvCxnSpPr>
      <xdr:spPr>
        <a:xfrm flipV="1">
          <a:off x="14401800" y="2718943"/>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3217</xdr:rowOff>
    </xdr:from>
    <xdr:to>
      <xdr:col>73</xdr:col>
      <xdr:colOff>44450</xdr:colOff>
      <xdr:row>14</xdr:row>
      <xdr:rowOff>104817</xdr:rowOff>
    </xdr:to>
    <xdr:sp macro="" textlink="">
      <xdr:nvSpPr>
        <xdr:cNvPr id="458" name="フローチャート: 判断 457"/>
        <xdr:cNvSpPr/>
      </xdr:nvSpPr>
      <xdr:spPr>
        <a:xfrm>
          <a:off x="15240000" y="240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114994</xdr:rowOff>
    </xdr:from>
    <xdr:ext cx="762000" cy="259045"/>
    <xdr:sp macro="" textlink="">
      <xdr:nvSpPr>
        <xdr:cNvPr id="459" name="テキスト ボックス 458"/>
        <xdr:cNvSpPr txBox="1"/>
      </xdr:nvSpPr>
      <xdr:spPr>
        <a:xfrm>
          <a:off x="14909800" y="217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130175</xdr:rowOff>
    </xdr:from>
    <xdr:to>
      <xdr:col>68</xdr:col>
      <xdr:colOff>152400</xdr:colOff>
      <xdr:row>17</xdr:row>
      <xdr:rowOff>128439</xdr:rowOff>
    </xdr:to>
    <xdr:cxnSp macro="">
      <xdr:nvCxnSpPr>
        <xdr:cNvPr id="460" name="直線コネクタ 459"/>
        <xdr:cNvCxnSpPr/>
      </xdr:nvCxnSpPr>
      <xdr:spPr>
        <a:xfrm flipV="1">
          <a:off x="13512800" y="2873375"/>
          <a:ext cx="889000" cy="169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11261</xdr:rowOff>
    </xdr:from>
    <xdr:to>
      <xdr:col>68</xdr:col>
      <xdr:colOff>203200</xdr:colOff>
      <xdr:row>14</xdr:row>
      <xdr:rowOff>112861</xdr:rowOff>
    </xdr:to>
    <xdr:sp macro="" textlink="">
      <xdr:nvSpPr>
        <xdr:cNvPr id="461" name="フローチャート: 判断 460"/>
        <xdr:cNvSpPr/>
      </xdr:nvSpPr>
      <xdr:spPr>
        <a:xfrm>
          <a:off x="14351000" y="241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123038</xdr:rowOff>
    </xdr:from>
    <xdr:ext cx="762000" cy="259045"/>
    <xdr:sp macro="" textlink="">
      <xdr:nvSpPr>
        <xdr:cNvPr id="462" name="テキスト ボックス 461"/>
        <xdr:cNvSpPr txBox="1"/>
      </xdr:nvSpPr>
      <xdr:spPr>
        <a:xfrm>
          <a:off x="14020800" y="218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32173</xdr:rowOff>
    </xdr:from>
    <xdr:to>
      <xdr:col>64</xdr:col>
      <xdr:colOff>152400</xdr:colOff>
      <xdr:row>14</xdr:row>
      <xdr:rowOff>133773</xdr:rowOff>
    </xdr:to>
    <xdr:sp macro="" textlink="">
      <xdr:nvSpPr>
        <xdr:cNvPr id="463" name="フローチャート: 判断 462"/>
        <xdr:cNvSpPr/>
      </xdr:nvSpPr>
      <xdr:spPr>
        <a:xfrm>
          <a:off x="13462000" y="2432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143950</xdr:rowOff>
    </xdr:from>
    <xdr:ext cx="762000" cy="259045"/>
    <xdr:sp macro="" textlink="">
      <xdr:nvSpPr>
        <xdr:cNvPr id="464" name="テキスト ボックス 463"/>
        <xdr:cNvSpPr txBox="1"/>
      </xdr:nvSpPr>
      <xdr:spPr>
        <a:xfrm>
          <a:off x="13131800" y="2201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168910</xdr:rowOff>
    </xdr:from>
    <xdr:to>
      <xdr:col>81</xdr:col>
      <xdr:colOff>95250</xdr:colOff>
      <xdr:row>15</xdr:row>
      <xdr:rowOff>99060</xdr:rowOff>
    </xdr:to>
    <xdr:sp macro="" textlink="">
      <xdr:nvSpPr>
        <xdr:cNvPr id="470" name="楕円 469"/>
        <xdr:cNvSpPr/>
      </xdr:nvSpPr>
      <xdr:spPr>
        <a:xfrm>
          <a:off x="16967200" y="256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140987</xdr:rowOff>
    </xdr:from>
    <xdr:ext cx="762000" cy="259045"/>
    <xdr:sp macro="" textlink="">
      <xdr:nvSpPr>
        <xdr:cNvPr id="471" name="将来負担の状況該当値テキスト"/>
        <xdr:cNvSpPr txBox="1"/>
      </xdr:nvSpPr>
      <xdr:spPr>
        <a:xfrm>
          <a:off x="17106900" y="254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43307</xdr:rowOff>
    </xdr:from>
    <xdr:to>
      <xdr:col>77</xdr:col>
      <xdr:colOff>95250</xdr:colOff>
      <xdr:row>15</xdr:row>
      <xdr:rowOff>144907</xdr:rowOff>
    </xdr:to>
    <xdr:sp macro="" textlink="">
      <xdr:nvSpPr>
        <xdr:cNvPr id="472" name="楕円 471"/>
        <xdr:cNvSpPr/>
      </xdr:nvSpPr>
      <xdr:spPr>
        <a:xfrm>
          <a:off x="16129000" y="261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129684</xdr:rowOff>
    </xdr:from>
    <xdr:ext cx="736600" cy="259045"/>
    <xdr:sp macro="" textlink="">
      <xdr:nvSpPr>
        <xdr:cNvPr id="473" name="テキスト ボックス 472"/>
        <xdr:cNvSpPr txBox="1"/>
      </xdr:nvSpPr>
      <xdr:spPr>
        <a:xfrm>
          <a:off x="15798800" y="2701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96393</xdr:rowOff>
    </xdr:from>
    <xdr:to>
      <xdr:col>73</xdr:col>
      <xdr:colOff>44450</xdr:colOff>
      <xdr:row>16</xdr:row>
      <xdr:rowOff>26543</xdr:rowOff>
    </xdr:to>
    <xdr:sp macro="" textlink="">
      <xdr:nvSpPr>
        <xdr:cNvPr id="474" name="楕円 473"/>
        <xdr:cNvSpPr/>
      </xdr:nvSpPr>
      <xdr:spPr>
        <a:xfrm>
          <a:off x="15240000" y="266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11320</xdr:rowOff>
    </xdr:from>
    <xdr:ext cx="762000" cy="259045"/>
    <xdr:sp macro="" textlink="">
      <xdr:nvSpPr>
        <xdr:cNvPr id="475" name="テキスト ボックス 474"/>
        <xdr:cNvSpPr txBox="1"/>
      </xdr:nvSpPr>
      <xdr:spPr>
        <a:xfrm>
          <a:off x="14909800" y="275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79375</xdr:rowOff>
    </xdr:from>
    <xdr:to>
      <xdr:col>68</xdr:col>
      <xdr:colOff>203200</xdr:colOff>
      <xdr:row>17</xdr:row>
      <xdr:rowOff>9525</xdr:rowOff>
    </xdr:to>
    <xdr:sp macro="" textlink="">
      <xdr:nvSpPr>
        <xdr:cNvPr id="476" name="楕円 475"/>
        <xdr:cNvSpPr/>
      </xdr:nvSpPr>
      <xdr:spPr>
        <a:xfrm>
          <a:off x="14351000" y="282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165752</xdr:rowOff>
    </xdr:from>
    <xdr:ext cx="762000" cy="259045"/>
    <xdr:sp macro="" textlink="">
      <xdr:nvSpPr>
        <xdr:cNvPr id="477" name="テキスト ボックス 476"/>
        <xdr:cNvSpPr txBox="1"/>
      </xdr:nvSpPr>
      <xdr:spPr>
        <a:xfrm>
          <a:off x="14020800" y="290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77639</xdr:rowOff>
    </xdr:from>
    <xdr:to>
      <xdr:col>64</xdr:col>
      <xdr:colOff>152400</xdr:colOff>
      <xdr:row>18</xdr:row>
      <xdr:rowOff>7789</xdr:rowOff>
    </xdr:to>
    <xdr:sp macro="" textlink="">
      <xdr:nvSpPr>
        <xdr:cNvPr id="478" name="楕円 477"/>
        <xdr:cNvSpPr/>
      </xdr:nvSpPr>
      <xdr:spPr>
        <a:xfrm>
          <a:off x="13462000" y="299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164016</xdr:rowOff>
    </xdr:from>
    <xdr:ext cx="762000" cy="259045"/>
    <xdr:sp macro="" textlink="">
      <xdr:nvSpPr>
        <xdr:cNvPr id="479" name="テキスト ボックス 478"/>
        <xdr:cNvSpPr txBox="1"/>
      </xdr:nvSpPr>
      <xdr:spPr>
        <a:xfrm>
          <a:off x="13131800" y="307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福岡県苅田町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37,406
36,468
49.58
17,450,892
16,546,104
837,544
9,517,574
8,738,042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31.0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人件費に係る経常収支比率は、職員数の増（</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人）及び会計年度任用職員（パートタイム）の増により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増加している。現状の組織体制では、大幅な人件費の削減は難しい状況である。デジタル化を推進し、業務の効率化や事務作業の削減を目指し、職員及び会計年度任用職員の適正配置やごみ処理、消防事業の広域化を検討し、組織体制の見直しを行っていく必要があ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100330</xdr:rowOff>
    </xdr:to>
    <xdr:cxnSp macro="">
      <xdr:nvCxnSpPr>
        <xdr:cNvPr id="61" name="直線コネクタ 60"/>
        <xdr:cNvCxnSpPr/>
      </xdr:nvCxnSpPr>
      <xdr:spPr>
        <a:xfrm flipV="1">
          <a:off x="4826000" y="57505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72407</xdr:rowOff>
    </xdr:from>
    <xdr:ext cx="762000" cy="259045"/>
    <xdr:sp macro="" textlink="">
      <xdr:nvSpPr>
        <xdr:cNvPr id="62" name="人件費最小値テキスト"/>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100330</xdr:rowOff>
    </xdr:from>
    <xdr:to>
      <xdr:col>24</xdr:col>
      <xdr:colOff>114300</xdr:colOff>
      <xdr:row>41</xdr:row>
      <xdr:rowOff>100330</xdr:rowOff>
    </xdr:to>
    <xdr:cxnSp macro="">
      <xdr:nvCxnSpPr>
        <xdr:cNvPr id="63" name="直線コネクタ 62"/>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138430</xdr:rowOff>
    </xdr:from>
    <xdr:to>
      <xdr:col>24</xdr:col>
      <xdr:colOff>25400</xdr:colOff>
      <xdr:row>37</xdr:row>
      <xdr:rowOff>146050</xdr:rowOff>
    </xdr:to>
    <xdr:cxnSp macro="">
      <xdr:nvCxnSpPr>
        <xdr:cNvPr id="66" name="直線コネクタ 65"/>
        <xdr:cNvCxnSpPr/>
      </xdr:nvCxnSpPr>
      <xdr:spPr>
        <a:xfrm>
          <a:off x="3987800" y="64820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142240</xdr:rowOff>
    </xdr:from>
    <xdr:to>
      <xdr:col>19</xdr:col>
      <xdr:colOff>187325</xdr:colOff>
      <xdr:row>37</xdr:row>
      <xdr:rowOff>138430</xdr:rowOff>
    </xdr:to>
    <xdr:cxnSp macro="">
      <xdr:nvCxnSpPr>
        <xdr:cNvPr id="69" name="直線コネクタ 68"/>
        <xdr:cNvCxnSpPr/>
      </xdr:nvCxnSpPr>
      <xdr:spPr>
        <a:xfrm>
          <a:off x="3098800" y="631444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41910</xdr:rowOff>
    </xdr:from>
    <xdr:to>
      <xdr:col>20</xdr:col>
      <xdr:colOff>38100</xdr:colOff>
      <xdr:row>37</xdr:row>
      <xdr:rowOff>143510</xdr:rowOff>
    </xdr:to>
    <xdr:sp macro="" textlink="">
      <xdr:nvSpPr>
        <xdr:cNvPr id="70" name="フローチャート: 判断 69"/>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153687</xdr:rowOff>
    </xdr:from>
    <xdr:ext cx="736600" cy="259045"/>
    <xdr:sp macro="" textlink="">
      <xdr:nvSpPr>
        <xdr:cNvPr id="71" name="テキスト ボックス 70"/>
        <xdr:cNvSpPr txBox="1"/>
      </xdr:nvSpPr>
      <xdr:spPr>
        <a:xfrm>
          <a:off x="360680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142240</xdr:rowOff>
    </xdr:from>
    <xdr:to>
      <xdr:col>15</xdr:col>
      <xdr:colOff>98425</xdr:colOff>
      <xdr:row>37</xdr:row>
      <xdr:rowOff>54610</xdr:rowOff>
    </xdr:to>
    <xdr:cxnSp macro="">
      <xdr:nvCxnSpPr>
        <xdr:cNvPr id="72" name="直線コネクタ 71"/>
        <xdr:cNvCxnSpPr/>
      </xdr:nvCxnSpPr>
      <xdr:spPr>
        <a:xfrm flipV="1">
          <a:off x="2209800" y="63144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125730</xdr:rowOff>
    </xdr:from>
    <xdr:to>
      <xdr:col>15</xdr:col>
      <xdr:colOff>149225</xdr:colOff>
      <xdr:row>36</xdr:row>
      <xdr:rowOff>55880</xdr:rowOff>
    </xdr:to>
    <xdr:sp macro="" textlink="">
      <xdr:nvSpPr>
        <xdr:cNvPr id="73" name="フローチャート: 判断 72"/>
        <xdr:cNvSpPr/>
      </xdr:nvSpPr>
      <xdr:spPr>
        <a:xfrm>
          <a:off x="3048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66057</xdr:rowOff>
    </xdr:from>
    <xdr:ext cx="762000" cy="259045"/>
    <xdr:sp macro="" textlink="">
      <xdr:nvSpPr>
        <xdr:cNvPr id="74" name="テキスト ボックス 73"/>
        <xdr:cNvSpPr txBox="1"/>
      </xdr:nvSpPr>
      <xdr:spPr>
        <a:xfrm>
          <a:off x="2717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149860</xdr:rowOff>
    </xdr:from>
    <xdr:to>
      <xdr:col>11</xdr:col>
      <xdr:colOff>9525</xdr:colOff>
      <xdr:row>37</xdr:row>
      <xdr:rowOff>54610</xdr:rowOff>
    </xdr:to>
    <xdr:cxnSp macro="">
      <xdr:nvCxnSpPr>
        <xdr:cNvPr id="75" name="直線コネクタ 74"/>
        <xdr:cNvCxnSpPr/>
      </xdr:nvCxnSpPr>
      <xdr:spPr>
        <a:xfrm>
          <a:off x="1320800" y="63220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118110</xdr:rowOff>
    </xdr:from>
    <xdr:to>
      <xdr:col>11</xdr:col>
      <xdr:colOff>60325</xdr:colOff>
      <xdr:row>36</xdr:row>
      <xdr:rowOff>48260</xdr:rowOff>
    </xdr:to>
    <xdr:sp macro="" textlink="">
      <xdr:nvSpPr>
        <xdr:cNvPr id="76" name="フローチャート: 判断 75"/>
        <xdr:cNvSpPr/>
      </xdr:nvSpPr>
      <xdr:spPr>
        <a:xfrm>
          <a:off x="2159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58437</xdr:rowOff>
    </xdr:from>
    <xdr:ext cx="762000" cy="259045"/>
    <xdr:sp macro="" textlink="">
      <xdr:nvSpPr>
        <xdr:cNvPr id="77" name="テキスト ボックス 76"/>
        <xdr:cNvSpPr txBox="1"/>
      </xdr:nvSpPr>
      <xdr:spPr>
        <a:xfrm>
          <a:off x="1828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78" name="フローチャート: 判断 77"/>
        <xdr:cNvSpPr/>
      </xdr:nvSpPr>
      <xdr:spPr>
        <a:xfrm>
          <a:off x="1270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104157</xdr:rowOff>
    </xdr:from>
    <xdr:ext cx="762000" cy="259045"/>
    <xdr:sp macro="" textlink="">
      <xdr:nvSpPr>
        <xdr:cNvPr id="79" name="テキスト ボックス 78"/>
        <xdr:cNvSpPr txBox="1"/>
      </xdr:nvSpPr>
      <xdr:spPr>
        <a:xfrm>
          <a:off x="939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95250</xdr:rowOff>
    </xdr:from>
    <xdr:to>
      <xdr:col>24</xdr:col>
      <xdr:colOff>76200</xdr:colOff>
      <xdr:row>38</xdr:row>
      <xdr:rowOff>25400</xdr:rowOff>
    </xdr:to>
    <xdr:sp macro="" textlink="">
      <xdr:nvSpPr>
        <xdr:cNvPr id="85" name="楕円 84"/>
        <xdr:cNvSpPr/>
      </xdr:nvSpPr>
      <xdr:spPr>
        <a:xfrm>
          <a:off x="47752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67327</xdr:rowOff>
    </xdr:from>
    <xdr:ext cx="762000" cy="259045"/>
    <xdr:sp macro="" textlink="">
      <xdr:nvSpPr>
        <xdr:cNvPr id="86" name="人件費該当値テキスト"/>
        <xdr:cNvSpPr txBox="1"/>
      </xdr:nvSpPr>
      <xdr:spPr>
        <a:xfrm>
          <a:off x="49149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87630</xdr:rowOff>
    </xdr:from>
    <xdr:to>
      <xdr:col>20</xdr:col>
      <xdr:colOff>38100</xdr:colOff>
      <xdr:row>38</xdr:row>
      <xdr:rowOff>17780</xdr:rowOff>
    </xdr:to>
    <xdr:sp macro="" textlink="">
      <xdr:nvSpPr>
        <xdr:cNvPr id="87" name="楕円 86"/>
        <xdr:cNvSpPr/>
      </xdr:nvSpPr>
      <xdr:spPr>
        <a:xfrm>
          <a:off x="3937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2557</xdr:rowOff>
    </xdr:from>
    <xdr:ext cx="736600" cy="259045"/>
    <xdr:sp macro="" textlink="">
      <xdr:nvSpPr>
        <xdr:cNvPr id="88" name="テキスト ボックス 87"/>
        <xdr:cNvSpPr txBox="1"/>
      </xdr:nvSpPr>
      <xdr:spPr>
        <a:xfrm>
          <a:off x="3606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91440</xdr:rowOff>
    </xdr:from>
    <xdr:to>
      <xdr:col>15</xdr:col>
      <xdr:colOff>149225</xdr:colOff>
      <xdr:row>37</xdr:row>
      <xdr:rowOff>21590</xdr:rowOff>
    </xdr:to>
    <xdr:sp macro="" textlink="">
      <xdr:nvSpPr>
        <xdr:cNvPr id="89" name="楕円 88"/>
        <xdr:cNvSpPr/>
      </xdr:nvSpPr>
      <xdr:spPr>
        <a:xfrm>
          <a:off x="3048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6367</xdr:rowOff>
    </xdr:from>
    <xdr:ext cx="762000" cy="259045"/>
    <xdr:sp macro="" textlink="">
      <xdr:nvSpPr>
        <xdr:cNvPr id="90" name="テキスト ボックス 89"/>
        <xdr:cNvSpPr txBox="1"/>
      </xdr:nvSpPr>
      <xdr:spPr>
        <a:xfrm>
          <a:off x="2717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3810</xdr:rowOff>
    </xdr:from>
    <xdr:to>
      <xdr:col>11</xdr:col>
      <xdr:colOff>60325</xdr:colOff>
      <xdr:row>37</xdr:row>
      <xdr:rowOff>105410</xdr:rowOff>
    </xdr:to>
    <xdr:sp macro="" textlink="">
      <xdr:nvSpPr>
        <xdr:cNvPr id="91" name="楕円 90"/>
        <xdr:cNvSpPr/>
      </xdr:nvSpPr>
      <xdr:spPr>
        <a:xfrm>
          <a:off x="2159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90187</xdr:rowOff>
    </xdr:from>
    <xdr:ext cx="762000" cy="259045"/>
    <xdr:sp macro="" textlink="">
      <xdr:nvSpPr>
        <xdr:cNvPr id="92" name="テキスト ボックス 91"/>
        <xdr:cNvSpPr txBox="1"/>
      </xdr:nvSpPr>
      <xdr:spPr>
        <a:xfrm>
          <a:off x="1828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93" name="楕円 92"/>
        <xdr:cNvSpPr/>
      </xdr:nvSpPr>
      <xdr:spPr>
        <a:xfrm>
          <a:off x="1270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94" name="テキスト ボックス 93"/>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物件費に係る経常収支比率は、</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％増加している。これは、学校給食費の無償化を行ったことにより歳入経常特定財源が減少したことに加え、し尿処理施設の運営を包括的業務委託に変更したことによる委託料の</a:t>
          </a:r>
          <a:r>
            <a:rPr kumimoji="1" lang="en-US" altLang="ja-JP" sz="1200">
              <a:latin typeface="ＭＳ Ｐゴシック" panose="020B0600070205080204" pitchFamily="50" charset="-128"/>
              <a:ea typeface="ＭＳ Ｐゴシック" panose="020B0600070205080204" pitchFamily="50" charset="-128"/>
            </a:rPr>
            <a:t>59</a:t>
          </a:r>
          <a:r>
            <a:rPr kumimoji="1" lang="ja-JP" altLang="en-US" sz="1200">
              <a:latin typeface="ＭＳ Ｐゴシック" panose="020B0600070205080204" pitchFamily="50" charset="-128"/>
              <a:ea typeface="ＭＳ Ｐゴシック" panose="020B0600070205080204" pitchFamily="50" charset="-128"/>
            </a:rPr>
            <a:t>百万円の増や小中学校</a:t>
          </a:r>
          <a:r>
            <a:rPr kumimoji="1" lang="en-US" altLang="ja-JP" sz="1200">
              <a:latin typeface="ＭＳ Ｐゴシック" panose="020B0600070205080204" pitchFamily="50" charset="-128"/>
              <a:ea typeface="ＭＳ Ｐゴシック" panose="020B0600070205080204" pitchFamily="50" charset="-128"/>
            </a:rPr>
            <a:t>ICT</a:t>
          </a:r>
          <a:r>
            <a:rPr kumimoji="1" lang="ja-JP" altLang="en-US" sz="1200">
              <a:latin typeface="ＭＳ Ｐゴシック" panose="020B0600070205080204" pitchFamily="50" charset="-128"/>
              <a:ea typeface="ＭＳ Ｐゴシック" panose="020B0600070205080204" pitchFamily="50" charset="-128"/>
            </a:rPr>
            <a:t>支援業務委託</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百万円の増によるものである。</a:t>
          </a:r>
          <a:r>
            <a:rPr kumimoji="1" lang="en-US" altLang="ja-JP" sz="1200">
              <a:latin typeface="ＭＳ Ｐゴシック" panose="020B0600070205080204" pitchFamily="50" charset="-128"/>
              <a:ea typeface="ＭＳ Ｐゴシック" panose="020B0600070205080204" pitchFamily="50" charset="-128"/>
            </a:rPr>
            <a:t/>
          </a:r>
          <a:br>
            <a:rPr kumimoji="1" lang="en-US" altLang="ja-JP" sz="1200">
              <a:latin typeface="ＭＳ Ｐゴシック" panose="020B0600070205080204" pitchFamily="50" charset="-128"/>
              <a:ea typeface="ＭＳ Ｐゴシック" panose="020B0600070205080204" pitchFamily="50" charset="-128"/>
            </a:rPr>
          </a:br>
          <a:r>
            <a:rPr kumimoji="1" lang="ja-JP" altLang="en-US" sz="1200">
              <a:latin typeface="ＭＳ Ｐゴシック" panose="020B0600070205080204" pitchFamily="50" charset="-128"/>
              <a:ea typeface="ＭＳ Ｐゴシック" panose="020B0600070205080204" pitchFamily="50" charset="-128"/>
            </a:rPr>
            <a:t>　類似団体より高止まりしているのは、ごみ処理や給食、消防業務を単独で実施しているため施設の維持管理に係る物件費が多く、行政サービスの提供方法の差異によるものと言える。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20</xdr:row>
      <xdr:rowOff>67128</xdr:rowOff>
    </xdr:to>
    <xdr:cxnSp macro="">
      <xdr:nvCxnSpPr>
        <xdr:cNvPr id="124" name="直線コネクタ 123"/>
        <xdr:cNvCxnSpPr/>
      </xdr:nvCxnSpPr>
      <xdr:spPr>
        <a:xfrm flipV="1">
          <a:off x="16510000" y="2124529"/>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39205</xdr:rowOff>
    </xdr:from>
    <xdr:ext cx="762000" cy="259045"/>
    <xdr:sp macro="" textlink="">
      <xdr:nvSpPr>
        <xdr:cNvPr id="125" name="物件費最小値テキスト"/>
        <xdr:cNvSpPr txBox="1"/>
      </xdr:nvSpPr>
      <xdr:spPr>
        <a:xfrm>
          <a:off x="165989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67128</xdr:rowOff>
    </xdr:from>
    <xdr:to>
      <xdr:col>82</xdr:col>
      <xdr:colOff>196850</xdr:colOff>
      <xdr:row>20</xdr:row>
      <xdr:rowOff>67128</xdr:rowOff>
    </xdr:to>
    <xdr:cxnSp macro="">
      <xdr:nvCxnSpPr>
        <xdr:cNvPr id="126" name="直線コネクタ 125"/>
        <xdr:cNvCxnSpPr/>
      </xdr:nvCxnSpPr>
      <xdr:spPr>
        <a:xfrm>
          <a:off x="16421100" y="349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7"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8" name="直線コネクタ 127"/>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34472</xdr:rowOff>
    </xdr:from>
    <xdr:to>
      <xdr:col>82</xdr:col>
      <xdr:colOff>107950</xdr:colOff>
      <xdr:row>20</xdr:row>
      <xdr:rowOff>67128</xdr:rowOff>
    </xdr:to>
    <xdr:cxnSp macro="">
      <xdr:nvCxnSpPr>
        <xdr:cNvPr id="129" name="直線コネクタ 128"/>
        <xdr:cNvCxnSpPr/>
      </xdr:nvCxnSpPr>
      <xdr:spPr>
        <a:xfrm>
          <a:off x="15671800" y="34634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149877</xdr:rowOff>
    </xdr:from>
    <xdr:ext cx="762000" cy="259045"/>
    <xdr:sp macro="" textlink="">
      <xdr:nvSpPr>
        <xdr:cNvPr id="130" name="物件費平均値テキスト"/>
        <xdr:cNvSpPr txBox="1"/>
      </xdr:nvSpPr>
      <xdr:spPr>
        <a:xfrm>
          <a:off x="16598900" y="255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31" name="フローチャート: 判断 130"/>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34472</xdr:rowOff>
    </xdr:from>
    <xdr:to>
      <xdr:col>78</xdr:col>
      <xdr:colOff>69850</xdr:colOff>
      <xdr:row>20</xdr:row>
      <xdr:rowOff>143328</xdr:rowOff>
    </xdr:to>
    <xdr:cxnSp macro="">
      <xdr:nvCxnSpPr>
        <xdr:cNvPr id="132" name="直線コネクタ 131"/>
        <xdr:cNvCxnSpPr/>
      </xdr:nvCxnSpPr>
      <xdr:spPr>
        <a:xfrm flipV="1">
          <a:off x="14782800" y="3463472"/>
          <a:ext cx="8890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59871</xdr:rowOff>
    </xdr:from>
    <xdr:to>
      <xdr:col>78</xdr:col>
      <xdr:colOff>120650</xdr:colOff>
      <xdr:row>16</xdr:row>
      <xdr:rowOff>161471</xdr:rowOff>
    </xdr:to>
    <xdr:sp macro="" textlink="">
      <xdr:nvSpPr>
        <xdr:cNvPr id="133" name="フローチャート: 判断 132"/>
        <xdr:cNvSpPr/>
      </xdr:nvSpPr>
      <xdr:spPr>
        <a:xfrm>
          <a:off x="15621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198</xdr:rowOff>
    </xdr:from>
    <xdr:ext cx="736600" cy="259045"/>
    <xdr:sp macro="" textlink="">
      <xdr:nvSpPr>
        <xdr:cNvPr id="134" name="テキスト ボックス 133"/>
        <xdr:cNvSpPr txBox="1"/>
      </xdr:nvSpPr>
      <xdr:spPr>
        <a:xfrm>
          <a:off x="15290800" y="2571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143328</xdr:rowOff>
    </xdr:from>
    <xdr:to>
      <xdr:col>73</xdr:col>
      <xdr:colOff>180975</xdr:colOff>
      <xdr:row>21</xdr:row>
      <xdr:rowOff>4536</xdr:rowOff>
    </xdr:to>
    <xdr:cxnSp macro="">
      <xdr:nvCxnSpPr>
        <xdr:cNvPr id="135" name="直線コネクタ 134"/>
        <xdr:cNvCxnSpPr/>
      </xdr:nvCxnSpPr>
      <xdr:spPr>
        <a:xfrm flipV="1">
          <a:off x="13893800" y="35723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62593</xdr:rowOff>
    </xdr:from>
    <xdr:to>
      <xdr:col>74</xdr:col>
      <xdr:colOff>31750</xdr:colOff>
      <xdr:row>17</xdr:row>
      <xdr:rowOff>164193</xdr:rowOff>
    </xdr:to>
    <xdr:sp macro="" textlink="">
      <xdr:nvSpPr>
        <xdr:cNvPr id="136" name="フローチャート: 判断 135"/>
        <xdr:cNvSpPr/>
      </xdr:nvSpPr>
      <xdr:spPr>
        <a:xfrm>
          <a:off x="14732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2920</xdr:rowOff>
    </xdr:from>
    <xdr:ext cx="762000" cy="259045"/>
    <xdr:sp macro="" textlink="">
      <xdr:nvSpPr>
        <xdr:cNvPr id="137" name="テキスト ボックス 136"/>
        <xdr:cNvSpPr txBox="1"/>
      </xdr:nvSpPr>
      <xdr:spPr>
        <a:xfrm>
          <a:off x="14401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110672</xdr:rowOff>
    </xdr:from>
    <xdr:to>
      <xdr:col>69</xdr:col>
      <xdr:colOff>92075</xdr:colOff>
      <xdr:row>21</xdr:row>
      <xdr:rowOff>4536</xdr:rowOff>
    </xdr:to>
    <xdr:cxnSp macro="">
      <xdr:nvCxnSpPr>
        <xdr:cNvPr id="138" name="直線コネクタ 137"/>
        <xdr:cNvCxnSpPr/>
      </xdr:nvCxnSpPr>
      <xdr:spPr>
        <a:xfrm>
          <a:off x="13004800" y="3539672"/>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40821</xdr:rowOff>
    </xdr:from>
    <xdr:to>
      <xdr:col>69</xdr:col>
      <xdr:colOff>142875</xdr:colOff>
      <xdr:row>17</xdr:row>
      <xdr:rowOff>142421</xdr:rowOff>
    </xdr:to>
    <xdr:sp macro="" textlink="">
      <xdr:nvSpPr>
        <xdr:cNvPr id="139" name="フローチャート: 判断 138"/>
        <xdr:cNvSpPr/>
      </xdr:nvSpPr>
      <xdr:spPr>
        <a:xfrm>
          <a:off x="13843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152598</xdr:rowOff>
    </xdr:from>
    <xdr:ext cx="762000" cy="259045"/>
    <xdr:sp macro="" textlink="">
      <xdr:nvSpPr>
        <xdr:cNvPr id="140" name="テキスト ボックス 139"/>
        <xdr:cNvSpPr txBox="1"/>
      </xdr:nvSpPr>
      <xdr:spPr>
        <a:xfrm>
          <a:off x="13512800" y="272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157843</xdr:rowOff>
    </xdr:from>
    <xdr:to>
      <xdr:col>65</xdr:col>
      <xdr:colOff>53975</xdr:colOff>
      <xdr:row>17</xdr:row>
      <xdr:rowOff>87993</xdr:rowOff>
    </xdr:to>
    <xdr:sp macro="" textlink="">
      <xdr:nvSpPr>
        <xdr:cNvPr id="141" name="フローチャート: 判断 140"/>
        <xdr:cNvSpPr/>
      </xdr:nvSpPr>
      <xdr:spPr>
        <a:xfrm>
          <a:off x="12954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98170</xdr:rowOff>
    </xdr:from>
    <xdr:ext cx="762000" cy="259045"/>
    <xdr:sp macro="" textlink="">
      <xdr:nvSpPr>
        <xdr:cNvPr id="142" name="テキスト ボックス 141"/>
        <xdr:cNvSpPr txBox="1"/>
      </xdr:nvSpPr>
      <xdr:spPr>
        <a:xfrm>
          <a:off x="12623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16328</xdr:rowOff>
    </xdr:from>
    <xdr:to>
      <xdr:col>82</xdr:col>
      <xdr:colOff>158750</xdr:colOff>
      <xdr:row>20</xdr:row>
      <xdr:rowOff>117928</xdr:rowOff>
    </xdr:to>
    <xdr:sp macro="" textlink="">
      <xdr:nvSpPr>
        <xdr:cNvPr id="148" name="楕円 147"/>
        <xdr:cNvSpPr/>
      </xdr:nvSpPr>
      <xdr:spPr>
        <a:xfrm>
          <a:off x="16459200" y="344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96355</xdr:rowOff>
    </xdr:from>
    <xdr:ext cx="762000" cy="259045"/>
    <xdr:sp macro="" textlink="">
      <xdr:nvSpPr>
        <xdr:cNvPr id="149" name="物件費該当値テキスト"/>
        <xdr:cNvSpPr txBox="1"/>
      </xdr:nvSpPr>
      <xdr:spPr>
        <a:xfrm>
          <a:off x="16598900" y="335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155122</xdr:rowOff>
    </xdr:from>
    <xdr:to>
      <xdr:col>78</xdr:col>
      <xdr:colOff>120650</xdr:colOff>
      <xdr:row>20</xdr:row>
      <xdr:rowOff>85272</xdr:rowOff>
    </xdr:to>
    <xdr:sp macro="" textlink="">
      <xdr:nvSpPr>
        <xdr:cNvPr id="150" name="楕円 149"/>
        <xdr:cNvSpPr/>
      </xdr:nvSpPr>
      <xdr:spPr>
        <a:xfrm>
          <a:off x="15621000" y="341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70049</xdr:rowOff>
    </xdr:from>
    <xdr:ext cx="736600" cy="259045"/>
    <xdr:sp macro="" textlink="">
      <xdr:nvSpPr>
        <xdr:cNvPr id="151" name="テキスト ボックス 150"/>
        <xdr:cNvSpPr txBox="1"/>
      </xdr:nvSpPr>
      <xdr:spPr>
        <a:xfrm>
          <a:off x="15290800" y="3499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92528</xdr:rowOff>
    </xdr:from>
    <xdr:to>
      <xdr:col>74</xdr:col>
      <xdr:colOff>31750</xdr:colOff>
      <xdr:row>21</xdr:row>
      <xdr:rowOff>22678</xdr:rowOff>
    </xdr:to>
    <xdr:sp macro="" textlink="">
      <xdr:nvSpPr>
        <xdr:cNvPr id="152" name="楕円 151"/>
        <xdr:cNvSpPr/>
      </xdr:nvSpPr>
      <xdr:spPr>
        <a:xfrm>
          <a:off x="14732000" y="352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7455</xdr:rowOff>
    </xdr:from>
    <xdr:ext cx="762000" cy="259045"/>
    <xdr:sp macro="" textlink="">
      <xdr:nvSpPr>
        <xdr:cNvPr id="153" name="テキスト ボックス 152"/>
        <xdr:cNvSpPr txBox="1"/>
      </xdr:nvSpPr>
      <xdr:spPr>
        <a:xfrm>
          <a:off x="14401800" y="360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125186</xdr:rowOff>
    </xdr:from>
    <xdr:to>
      <xdr:col>69</xdr:col>
      <xdr:colOff>142875</xdr:colOff>
      <xdr:row>21</xdr:row>
      <xdr:rowOff>55336</xdr:rowOff>
    </xdr:to>
    <xdr:sp macro="" textlink="">
      <xdr:nvSpPr>
        <xdr:cNvPr id="154" name="楕円 153"/>
        <xdr:cNvSpPr/>
      </xdr:nvSpPr>
      <xdr:spPr>
        <a:xfrm>
          <a:off x="13843000" y="355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40113</xdr:rowOff>
    </xdr:from>
    <xdr:ext cx="762000" cy="259045"/>
    <xdr:sp macro="" textlink="">
      <xdr:nvSpPr>
        <xdr:cNvPr id="155" name="テキスト ボックス 154"/>
        <xdr:cNvSpPr txBox="1"/>
      </xdr:nvSpPr>
      <xdr:spPr>
        <a:xfrm>
          <a:off x="13512800" y="3640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59872</xdr:rowOff>
    </xdr:from>
    <xdr:to>
      <xdr:col>65</xdr:col>
      <xdr:colOff>53975</xdr:colOff>
      <xdr:row>20</xdr:row>
      <xdr:rowOff>161472</xdr:rowOff>
    </xdr:to>
    <xdr:sp macro="" textlink="">
      <xdr:nvSpPr>
        <xdr:cNvPr id="156" name="楕円 155"/>
        <xdr:cNvSpPr/>
      </xdr:nvSpPr>
      <xdr:spPr>
        <a:xfrm>
          <a:off x="12954000" y="348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146249</xdr:rowOff>
    </xdr:from>
    <xdr:ext cx="762000" cy="259045"/>
    <xdr:sp macro="" textlink="">
      <xdr:nvSpPr>
        <xdr:cNvPr id="157" name="テキスト ボックス 156"/>
        <xdr:cNvSpPr txBox="1"/>
      </xdr:nvSpPr>
      <xdr:spPr>
        <a:xfrm>
          <a:off x="12623800" y="35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％増加している。これは、自立支援給付費及び医療費の増加（</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百万円増）や幼稚園施設型給付費及び施設等利用給付費の増加（</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百万円増）によるものである。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社会保障関係経費は、年々増加しており、今後も増加していくことが見込まれるため単独事業の見直しや受益者負担の適正化に努めていく。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50800</xdr:rowOff>
    </xdr:to>
    <xdr:cxnSp macro="">
      <xdr:nvCxnSpPr>
        <xdr:cNvPr id="185" name="直線コネクタ 184"/>
        <xdr:cNvCxnSpPr/>
      </xdr:nvCxnSpPr>
      <xdr:spPr>
        <a:xfrm flipV="1">
          <a:off x="4826000" y="91186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6"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7" name="直線コネクタ 186"/>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8"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9" name="直線コネクタ 188"/>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107950</xdr:rowOff>
    </xdr:from>
    <xdr:to>
      <xdr:col>24</xdr:col>
      <xdr:colOff>25400</xdr:colOff>
      <xdr:row>58</xdr:row>
      <xdr:rowOff>31750</xdr:rowOff>
    </xdr:to>
    <xdr:cxnSp macro="">
      <xdr:nvCxnSpPr>
        <xdr:cNvPr id="190" name="直線コネクタ 189"/>
        <xdr:cNvCxnSpPr/>
      </xdr:nvCxnSpPr>
      <xdr:spPr>
        <a:xfrm>
          <a:off x="3987800" y="98806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149877</xdr:rowOff>
    </xdr:from>
    <xdr:ext cx="762000" cy="259045"/>
    <xdr:sp macro="" textlink="">
      <xdr:nvSpPr>
        <xdr:cNvPr id="191" name="扶助費平均値テキスト"/>
        <xdr:cNvSpPr txBox="1"/>
      </xdr:nvSpPr>
      <xdr:spPr>
        <a:xfrm>
          <a:off x="4914900" y="9579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92" name="フローチャート: 判断 191"/>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107950</xdr:rowOff>
    </xdr:from>
    <xdr:to>
      <xdr:col>19</xdr:col>
      <xdr:colOff>187325</xdr:colOff>
      <xdr:row>58</xdr:row>
      <xdr:rowOff>12700</xdr:rowOff>
    </xdr:to>
    <xdr:cxnSp macro="">
      <xdr:nvCxnSpPr>
        <xdr:cNvPr id="193" name="直線コネクタ 192"/>
        <xdr:cNvCxnSpPr/>
      </xdr:nvCxnSpPr>
      <xdr:spPr>
        <a:xfrm flipV="1">
          <a:off x="3098800" y="9880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38100</xdr:rowOff>
    </xdr:from>
    <xdr:to>
      <xdr:col>20</xdr:col>
      <xdr:colOff>38100</xdr:colOff>
      <xdr:row>57</xdr:row>
      <xdr:rowOff>139700</xdr:rowOff>
    </xdr:to>
    <xdr:sp macro="" textlink="">
      <xdr:nvSpPr>
        <xdr:cNvPr id="194" name="フローチャート: 判断 193"/>
        <xdr:cNvSpPr/>
      </xdr:nvSpPr>
      <xdr:spPr>
        <a:xfrm>
          <a:off x="3937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149877</xdr:rowOff>
    </xdr:from>
    <xdr:ext cx="736600" cy="259045"/>
    <xdr:sp macro="" textlink="">
      <xdr:nvSpPr>
        <xdr:cNvPr id="195" name="テキスト ボックス 194"/>
        <xdr:cNvSpPr txBox="1"/>
      </xdr:nvSpPr>
      <xdr:spPr>
        <a:xfrm>
          <a:off x="3606800" y="9579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165100</xdr:rowOff>
    </xdr:from>
    <xdr:to>
      <xdr:col>15</xdr:col>
      <xdr:colOff>98425</xdr:colOff>
      <xdr:row>58</xdr:row>
      <xdr:rowOff>12700</xdr:rowOff>
    </xdr:to>
    <xdr:cxnSp macro="">
      <xdr:nvCxnSpPr>
        <xdr:cNvPr id="196" name="直線コネクタ 195"/>
        <xdr:cNvCxnSpPr/>
      </xdr:nvCxnSpPr>
      <xdr:spPr>
        <a:xfrm>
          <a:off x="2209800" y="97663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76200</xdr:rowOff>
    </xdr:from>
    <xdr:to>
      <xdr:col>15</xdr:col>
      <xdr:colOff>149225</xdr:colOff>
      <xdr:row>58</xdr:row>
      <xdr:rowOff>6350</xdr:rowOff>
    </xdr:to>
    <xdr:sp macro="" textlink="">
      <xdr:nvSpPr>
        <xdr:cNvPr id="197" name="フローチャート: 判断 196"/>
        <xdr:cNvSpPr/>
      </xdr:nvSpPr>
      <xdr:spPr>
        <a:xfrm>
          <a:off x="3048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16527</xdr:rowOff>
    </xdr:from>
    <xdr:ext cx="762000" cy="259045"/>
    <xdr:sp macro="" textlink="">
      <xdr:nvSpPr>
        <xdr:cNvPr id="198" name="テキスト ボックス 197"/>
        <xdr:cNvSpPr txBox="1"/>
      </xdr:nvSpPr>
      <xdr:spPr>
        <a:xfrm>
          <a:off x="2717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165100</xdr:rowOff>
    </xdr:from>
    <xdr:to>
      <xdr:col>11</xdr:col>
      <xdr:colOff>9525</xdr:colOff>
      <xdr:row>57</xdr:row>
      <xdr:rowOff>50800</xdr:rowOff>
    </xdr:to>
    <xdr:cxnSp macro="">
      <xdr:nvCxnSpPr>
        <xdr:cNvPr id="199" name="直線コネクタ 198"/>
        <xdr:cNvCxnSpPr/>
      </xdr:nvCxnSpPr>
      <xdr:spPr>
        <a:xfrm flipV="1">
          <a:off x="1320800" y="97663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200" name="フローチャート: 判断 199"/>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124477</xdr:rowOff>
    </xdr:from>
    <xdr:ext cx="762000" cy="259045"/>
    <xdr:sp macro="" textlink="">
      <xdr:nvSpPr>
        <xdr:cNvPr id="201" name="テキスト ボックス 200"/>
        <xdr:cNvSpPr txBox="1"/>
      </xdr:nvSpPr>
      <xdr:spPr>
        <a:xfrm>
          <a:off x="1828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02" name="フローチャート: 判断 201"/>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124477</xdr:rowOff>
    </xdr:from>
    <xdr:ext cx="762000" cy="259045"/>
    <xdr:sp macro="" textlink="">
      <xdr:nvSpPr>
        <xdr:cNvPr id="203" name="テキスト ボックス 202"/>
        <xdr:cNvSpPr txBox="1"/>
      </xdr:nvSpPr>
      <xdr:spPr>
        <a:xfrm>
          <a:off x="939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152400</xdr:rowOff>
    </xdr:from>
    <xdr:to>
      <xdr:col>24</xdr:col>
      <xdr:colOff>76200</xdr:colOff>
      <xdr:row>58</xdr:row>
      <xdr:rowOff>82550</xdr:rowOff>
    </xdr:to>
    <xdr:sp macro="" textlink="">
      <xdr:nvSpPr>
        <xdr:cNvPr id="209" name="楕円 208"/>
        <xdr:cNvSpPr/>
      </xdr:nvSpPr>
      <xdr:spPr>
        <a:xfrm>
          <a:off x="47752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124477</xdr:rowOff>
    </xdr:from>
    <xdr:ext cx="762000" cy="259045"/>
    <xdr:sp macro="" textlink="">
      <xdr:nvSpPr>
        <xdr:cNvPr id="210" name="扶助費該当値テキスト"/>
        <xdr:cNvSpPr txBox="1"/>
      </xdr:nvSpPr>
      <xdr:spPr>
        <a:xfrm>
          <a:off x="49149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57150</xdr:rowOff>
    </xdr:from>
    <xdr:to>
      <xdr:col>20</xdr:col>
      <xdr:colOff>38100</xdr:colOff>
      <xdr:row>57</xdr:row>
      <xdr:rowOff>158750</xdr:rowOff>
    </xdr:to>
    <xdr:sp macro="" textlink="">
      <xdr:nvSpPr>
        <xdr:cNvPr id="211" name="楕円 210"/>
        <xdr:cNvSpPr/>
      </xdr:nvSpPr>
      <xdr:spPr>
        <a:xfrm>
          <a:off x="3937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143527</xdr:rowOff>
    </xdr:from>
    <xdr:ext cx="736600" cy="259045"/>
    <xdr:sp macro="" textlink="">
      <xdr:nvSpPr>
        <xdr:cNvPr id="212" name="テキスト ボックス 211"/>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133350</xdr:rowOff>
    </xdr:from>
    <xdr:to>
      <xdr:col>15</xdr:col>
      <xdr:colOff>149225</xdr:colOff>
      <xdr:row>58</xdr:row>
      <xdr:rowOff>63500</xdr:rowOff>
    </xdr:to>
    <xdr:sp macro="" textlink="">
      <xdr:nvSpPr>
        <xdr:cNvPr id="213" name="楕円 212"/>
        <xdr:cNvSpPr/>
      </xdr:nvSpPr>
      <xdr:spPr>
        <a:xfrm>
          <a:off x="3048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48277</xdr:rowOff>
    </xdr:from>
    <xdr:ext cx="762000" cy="259045"/>
    <xdr:sp macro="" textlink="">
      <xdr:nvSpPr>
        <xdr:cNvPr id="214" name="テキスト ボックス 213"/>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114300</xdr:rowOff>
    </xdr:from>
    <xdr:to>
      <xdr:col>11</xdr:col>
      <xdr:colOff>60325</xdr:colOff>
      <xdr:row>57</xdr:row>
      <xdr:rowOff>44450</xdr:rowOff>
    </xdr:to>
    <xdr:sp macro="" textlink="">
      <xdr:nvSpPr>
        <xdr:cNvPr id="215" name="楕円 214"/>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54627</xdr:rowOff>
    </xdr:from>
    <xdr:ext cx="762000" cy="259045"/>
    <xdr:sp macro="" textlink="">
      <xdr:nvSpPr>
        <xdr:cNvPr id="216" name="テキスト ボックス 215"/>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0</xdr:rowOff>
    </xdr:from>
    <xdr:to>
      <xdr:col>6</xdr:col>
      <xdr:colOff>171450</xdr:colOff>
      <xdr:row>57</xdr:row>
      <xdr:rowOff>101600</xdr:rowOff>
    </xdr:to>
    <xdr:sp macro="" textlink="">
      <xdr:nvSpPr>
        <xdr:cNvPr id="217" name="楕円 216"/>
        <xdr:cNvSpPr/>
      </xdr:nvSpPr>
      <xdr:spPr>
        <a:xfrm>
          <a:off x="1270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111777</xdr:rowOff>
    </xdr:from>
    <xdr:ext cx="762000" cy="259045"/>
    <xdr:sp macro="" textlink="">
      <xdr:nvSpPr>
        <xdr:cNvPr id="218" name="テキスト ボックス 217"/>
        <xdr:cNvSpPr txBox="1"/>
      </xdr:nvSpPr>
      <xdr:spPr>
        <a:xfrm>
          <a:off x="939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介護保険特別会計や国民健康保険特別会計への繰出金が</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百万円減少したことにより、その他の項目に係る経常収支比率は、</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％減少している。</a:t>
          </a:r>
          <a:r>
            <a:rPr kumimoji="1" lang="en-US" altLang="ja-JP" sz="1200">
              <a:latin typeface="ＭＳ Ｐゴシック" panose="020B0600070205080204" pitchFamily="50" charset="-128"/>
              <a:ea typeface="ＭＳ Ｐゴシック" panose="020B0600070205080204" pitchFamily="50" charset="-128"/>
            </a:rPr>
            <a:t/>
          </a:r>
          <a:br>
            <a:rPr kumimoji="1" lang="en-US" altLang="ja-JP" sz="1200">
              <a:latin typeface="ＭＳ Ｐゴシック" panose="020B0600070205080204" pitchFamily="50" charset="-128"/>
              <a:ea typeface="ＭＳ Ｐゴシック" panose="020B0600070205080204" pitchFamily="50" charset="-128"/>
            </a:rPr>
          </a:br>
          <a:r>
            <a:rPr kumimoji="1" lang="ja-JP" altLang="en-US" sz="1200">
              <a:latin typeface="ＭＳ Ｐゴシック" panose="020B0600070205080204" pitchFamily="50" charset="-128"/>
              <a:ea typeface="ＭＳ Ｐゴシック" panose="020B0600070205080204" pitchFamily="50" charset="-128"/>
            </a:rPr>
            <a:t>　類似団体を下回っているのは、本町は下水道事業が法適用企業であるため、下水道事業への繰出金が補助費等に分類されるためと考えられる。今後も高齢化の進展などにより繰出金の増加が見込まれるため介護予防の推進や保険料の適正化に努めていく。</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58965</xdr:rowOff>
    </xdr:to>
    <xdr:cxnSp macro="">
      <xdr:nvCxnSpPr>
        <xdr:cNvPr id="248" name="直線コネクタ 247"/>
        <xdr:cNvCxnSpPr/>
      </xdr:nvCxnSpPr>
      <xdr:spPr>
        <a:xfrm flipV="1">
          <a:off x="16510000" y="8938985"/>
          <a:ext cx="0" cy="1578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31042</xdr:rowOff>
    </xdr:from>
    <xdr:ext cx="762000" cy="259045"/>
    <xdr:sp macro="" textlink="">
      <xdr:nvSpPr>
        <xdr:cNvPr id="249" name="その他最小値テキスト"/>
        <xdr:cNvSpPr txBox="1"/>
      </xdr:nvSpPr>
      <xdr:spPr>
        <a:xfrm>
          <a:off x="16598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58965</xdr:rowOff>
    </xdr:from>
    <xdr:to>
      <xdr:col>82</xdr:col>
      <xdr:colOff>196850</xdr:colOff>
      <xdr:row>61</xdr:row>
      <xdr:rowOff>58965</xdr:rowOff>
    </xdr:to>
    <xdr:cxnSp macro="">
      <xdr:nvCxnSpPr>
        <xdr:cNvPr id="250" name="直線コネクタ 249"/>
        <xdr:cNvCxnSpPr/>
      </xdr:nvCxnSpPr>
      <xdr:spPr>
        <a:xfrm>
          <a:off x="16421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51" name="その他最大値テキスト"/>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2" name="直線コネクタ 251"/>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53522</xdr:rowOff>
    </xdr:from>
    <xdr:to>
      <xdr:col>82</xdr:col>
      <xdr:colOff>107950</xdr:colOff>
      <xdr:row>55</xdr:row>
      <xdr:rowOff>75293</xdr:rowOff>
    </xdr:to>
    <xdr:cxnSp macro="">
      <xdr:nvCxnSpPr>
        <xdr:cNvPr id="253" name="直線コネクタ 252"/>
        <xdr:cNvCxnSpPr/>
      </xdr:nvCxnSpPr>
      <xdr:spPr>
        <a:xfrm flipV="1">
          <a:off x="15671800" y="9483272"/>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159855</xdr:rowOff>
    </xdr:from>
    <xdr:ext cx="762000" cy="259045"/>
    <xdr:sp macro="" textlink="">
      <xdr:nvSpPr>
        <xdr:cNvPr id="254" name="その他平均値テキスト"/>
        <xdr:cNvSpPr txBox="1"/>
      </xdr:nvSpPr>
      <xdr:spPr>
        <a:xfrm>
          <a:off x="16598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5" name="フローチャート: 判断 254"/>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53522</xdr:rowOff>
    </xdr:from>
    <xdr:to>
      <xdr:col>78</xdr:col>
      <xdr:colOff>69850</xdr:colOff>
      <xdr:row>55</xdr:row>
      <xdr:rowOff>75293</xdr:rowOff>
    </xdr:to>
    <xdr:cxnSp macro="">
      <xdr:nvCxnSpPr>
        <xdr:cNvPr id="256" name="直線コネクタ 255"/>
        <xdr:cNvCxnSpPr/>
      </xdr:nvCxnSpPr>
      <xdr:spPr>
        <a:xfrm>
          <a:off x="14782800" y="94832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125185</xdr:rowOff>
    </xdr:from>
    <xdr:to>
      <xdr:col>78</xdr:col>
      <xdr:colOff>120650</xdr:colOff>
      <xdr:row>57</xdr:row>
      <xdr:rowOff>55335</xdr:rowOff>
    </xdr:to>
    <xdr:sp macro="" textlink="">
      <xdr:nvSpPr>
        <xdr:cNvPr id="257" name="フローチャート: 判断 256"/>
        <xdr:cNvSpPr/>
      </xdr:nvSpPr>
      <xdr:spPr>
        <a:xfrm>
          <a:off x="15621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40112</xdr:rowOff>
    </xdr:from>
    <xdr:ext cx="736600" cy="259045"/>
    <xdr:sp macro="" textlink="">
      <xdr:nvSpPr>
        <xdr:cNvPr id="258" name="テキスト ボックス 257"/>
        <xdr:cNvSpPr txBox="1"/>
      </xdr:nvSpPr>
      <xdr:spPr>
        <a:xfrm>
          <a:off x="15290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20865</xdr:rowOff>
    </xdr:from>
    <xdr:to>
      <xdr:col>73</xdr:col>
      <xdr:colOff>180975</xdr:colOff>
      <xdr:row>55</xdr:row>
      <xdr:rowOff>53522</xdr:rowOff>
    </xdr:to>
    <xdr:cxnSp macro="">
      <xdr:nvCxnSpPr>
        <xdr:cNvPr id="259" name="直線コネクタ 258"/>
        <xdr:cNvCxnSpPr/>
      </xdr:nvCxnSpPr>
      <xdr:spPr>
        <a:xfrm>
          <a:off x="13893800" y="94506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40822</xdr:rowOff>
    </xdr:from>
    <xdr:to>
      <xdr:col>74</xdr:col>
      <xdr:colOff>31750</xdr:colOff>
      <xdr:row>57</xdr:row>
      <xdr:rowOff>142422</xdr:rowOff>
    </xdr:to>
    <xdr:sp macro="" textlink="">
      <xdr:nvSpPr>
        <xdr:cNvPr id="260" name="フローチャート: 判断 259"/>
        <xdr:cNvSpPr/>
      </xdr:nvSpPr>
      <xdr:spPr>
        <a:xfrm>
          <a:off x="14732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127199</xdr:rowOff>
    </xdr:from>
    <xdr:ext cx="762000" cy="259045"/>
    <xdr:sp macro="" textlink="">
      <xdr:nvSpPr>
        <xdr:cNvPr id="261" name="テキスト ボックス 260"/>
        <xdr:cNvSpPr txBox="1"/>
      </xdr:nvSpPr>
      <xdr:spPr>
        <a:xfrm>
          <a:off x="14401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20865</xdr:rowOff>
    </xdr:from>
    <xdr:to>
      <xdr:col>69</xdr:col>
      <xdr:colOff>92075</xdr:colOff>
      <xdr:row>55</xdr:row>
      <xdr:rowOff>31750</xdr:rowOff>
    </xdr:to>
    <xdr:cxnSp macro="">
      <xdr:nvCxnSpPr>
        <xdr:cNvPr id="262" name="直線コネクタ 261"/>
        <xdr:cNvCxnSpPr/>
      </xdr:nvCxnSpPr>
      <xdr:spPr>
        <a:xfrm flipV="1">
          <a:off x="13004800" y="94506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149678</xdr:rowOff>
    </xdr:from>
    <xdr:to>
      <xdr:col>69</xdr:col>
      <xdr:colOff>142875</xdr:colOff>
      <xdr:row>58</xdr:row>
      <xdr:rowOff>79828</xdr:rowOff>
    </xdr:to>
    <xdr:sp macro="" textlink="">
      <xdr:nvSpPr>
        <xdr:cNvPr id="263" name="フローチャート: 判断 262"/>
        <xdr:cNvSpPr/>
      </xdr:nvSpPr>
      <xdr:spPr>
        <a:xfrm>
          <a:off x="13843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64605</xdr:rowOff>
    </xdr:from>
    <xdr:ext cx="762000" cy="259045"/>
    <xdr:sp macro="" textlink="">
      <xdr:nvSpPr>
        <xdr:cNvPr id="264" name="テキスト ボックス 263"/>
        <xdr:cNvSpPr txBox="1"/>
      </xdr:nvSpPr>
      <xdr:spPr>
        <a:xfrm>
          <a:off x="13512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65" name="フローチャート: 判断 264"/>
        <xdr:cNvSpPr/>
      </xdr:nvSpPr>
      <xdr:spPr>
        <a:xfrm>
          <a:off x="12954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31949</xdr:rowOff>
    </xdr:from>
    <xdr:ext cx="762000" cy="259045"/>
    <xdr:sp macro="" textlink="">
      <xdr:nvSpPr>
        <xdr:cNvPr id="266" name="テキスト ボックス 265"/>
        <xdr:cNvSpPr txBox="1"/>
      </xdr:nvSpPr>
      <xdr:spPr>
        <a:xfrm>
          <a:off x="12623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2722</xdr:rowOff>
    </xdr:from>
    <xdr:to>
      <xdr:col>82</xdr:col>
      <xdr:colOff>158750</xdr:colOff>
      <xdr:row>55</xdr:row>
      <xdr:rowOff>104322</xdr:rowOff>
    </xdr:to>
    <xdr:sp macro="" textlink="">
      <xdr:nvSpPr>
        <xdr:cNvPr id="272" name="楕円 271"/>
        <xdr:cNvSpPr/>
      </xdr:nvSpPr>
      <xdr:spPr>
        <a:xfrm>
          <a:off x="16459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19249</xdr:rowOff>
    </xdr:from>
    <xdr:ext cx="762000" cy="259045"/>
    <xdr:sp macro="" textlink="">
      <xdr:nvSpPr>
        <xdr:cNvPr id="273" name="その他該当値テキスト"/>
        <xdr:cNvSpPr txBox="1"/>
      </xdr:nvSpPr>
      <xdr:spPr>
        <a:xfrm>
          <a:off x="165989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24493</xdr:rowOff>
    </xdr:from>
    <xdr:to>
      <xdr:col>78</xdr:col>
      <xdr:colOff>120650</xdr:colOff>
      <xdr:row>55</xdr:row>
      <xdr:rowOff>126093</xdr:rowOff>
    </xdr:to>
    <xdr:sp macro="" textlink="">
      <xdr:nvSpPr>
        <xdr:cNvPr id="274" name="楕円 273"/>
        <xdr:cNvSpPr/>
      </xdr:nvSpPr>
      <xdr:spPr>
        <a:xfrm>
          <a:off x="15621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136270</xdr:rowOff>
    </xdr:from>
    <xdr:ext cx="736600" cy="259045"/>
    <xdr:sp macro="" textlink="">
      <xdr:nvSpPr>
        <xdr:cNvPr id="275" name="テキスト ボックス 274"/>
        <xdr:cNvSpPr txBox="1"/>
      </xdr:nvSpPr>
      <xdr:spPr>
        <a:xfrm>
          <a:off x="15290800" y="922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2722</xdr:rowOff>
    </xdr:from>
    <xdr:to>
      <xdr:col>74</xdr:col>
      <xdr:colOff>31750</xdr:colOff>
      <xdr:row>55</xdr:row>
      <xdr:rowOff>104322</xdr:rowOff>
    </xdr:to>
    <xdr:sp macro="" textlink="">
      <xdr:nvSpPr>
        <xdr:cNvPr id="276" name="楕円 275"/>
        <xdr:cNvSpPr/>
      </xdr:nvSpPr>
      <xdr:spPr>
        <a:xfrm>
          <a:off x="14732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114499</xdr:rowOff>
    </xdr:from>
    <xdr:ext cx="762000" cy="259045"/>
    <xdr:sp macro="" textlink="">
      <xdr:nvSpPr>
        <xdr:cNvPr id="277" name="テキスト ボックス 276"/>
        <xdr:cNvSpPr txBox="1"/>
      </xdr:nvSpPr>
      <xdr:spPr>
        <a:xfrm>
          <a:off x="14401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141515</xdr:rowOff>
    </xdr:from>
    <xdr:to>
      <xdr:col>69</xdr:col>
      <xdr:colOff>142875</xdr:colOff>
      <xdr:row>55</xdr:row>
      <xdr:rowOff>71665</xdr:rowOff>
    </xdr:to>
    <xdr:sp macro="" textlink="">
      <xdr:nvSpPr>
        <xdr:cNvPr id="278" name="楕円 277"/>
        <xdr:cNvSpPr/>
      </xdr:nvSpPr>
      <xdr:spPr>
        <a:xfrm>
          <a:off x="13843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81842</xdr:rowOff>
    </xdr:from>
    <xdr:ext cx="762000" cy="259045"/>
    <xdr:sp macro="" textlink="">
      <xdr:nvSpPr>
        <xdr:cNvPr id="279" name="テキスト ボックス 278"/>
        <xdr:cNvSpPr txBox="1"/>
      </xdr:nvSpPr>
      <xdr:spPr>
        <a:xfrm>
          <a:off x="13512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152400</xdr:rowOff>
    </xdr:from>
    <xdr:to>
      <xdr:col>65</xdr:col>
      <xdr:colOff>53975</xdr:colOff>
      <xdr:row>55</xdr:row>
      <xdr:rowOff>82550</xdr:rowOff>
    </xdr:to>
    <xdr:sp macro="" textlink="">
      <xdr:nvSpPr>
        <xdr:cNvPr id="280" name="楕円 279"/>
        <xdr:cNvSpPr/>
      </xdr:nvSpPr>
      <xdr:spPr>
        <a:xfrm>
          <a:off x="12954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92727</xdr:rowOff>
    </xdr:from>
    <xdr:ext cx="762000" cy="259045"/>
    <xdr:sp macro="" textlink="">
      <xdr:nvSpPr>
        <xdr:cNvPr id="281" name="テキスト ボックス 280"/>
        <xdr:cNvSpPr txBox="1"/>
      </xdr:nvSpPr>
      <xdr:spPr>
        <a:xfrm>
          <a:off x="12623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下水道事業への繰出金が</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百万円増加したことや広域で行っている休日夜間急患センターへの負担金が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百万円増加したこと等により補助費等に係る経常収支比率は</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％増加している。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類似団体を下回っているのは、ごみ処理や給食、消防業務を単独で実施しており、一部事務組合への負担金が少ないためであり、行政サービスの提供方法の差異によるものと言える。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113284</xdr:rowOff>
    </xdr:from>
    <xdr:to>
      <xdr:col>82</xdr:col>
      <xdr:colOff>107950</xdr:colOff>
      <xdr:row>40</xdr:row>
      <xdr:rowOff>108712</xdr:rowOff>
    </xdr:to>
    <xdr:cxnSp macro="">
      <xdr:nvCxnSpPr>
        <xdr:cNvPr id="306" name="直線コネクタ 305"/>
        <xdr:cNvCxnSpPr/>
      </xdr:nvCxnSpPr>
      <xdr:spPr>
        <a:xfrm flipV="1">
          <a:off x="16510000" y="5942584"/>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80789</xdr:rowOff>
    </xdr:from>
    <xdr:ext cx="762000" cy="259045"/>
    <xdr:sp macro="" textlink="">
      <xdr:nvSpPr>
        <xdr:cNvPr id="307" name="補助費等最小値テキスト"/>
        <xdr:cNvSpPr txBox="1"/>
      </xdr:nvSpPr>
      <xdr:spPr>
        <a:xfrm>
          <a:off x="16598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108712</xdr:rowOff>
    </xdr:from>
    <xdr:to>
      <xdr:col>82</xdr:col>
      <xdr:colOff>196850</xdr:colOff>
      <xdr:row>40</xdr:row>
      <xdr:rowOff>108712</xdr:rowOff>
    </xdr:to>
    <xdr:cxnSp macro="">
      <xdr:nvCxnSpPr>
        <xdr:cNvPr id="308" name="直線コネクタ 307"/>
        <xdr:cNvCxnSpPr/>
      </xdr:nvCxnSpPr>
      <xdr:spPr>
        <a:xfrm>
          <a:off x="16421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28211</xdr:rowOff>
    </xdr:from>
    <xdr:ext cx="762000" cy="259045"/>
    <xdr:sp macro="" textlink="">
      <xdr:nvSpPr>
        <xdr:cNvPr id="309" name="補助費等最大値テキスト"/>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113284</xdr:rowOff>
    </xdr:from>
    <xdr:to>
      <xdr:col>82</xdr:col>
      <xdr:colOff>196850</xdr:colOff>
      <xdr:row>34</xdr:row>
      <xdr:rowOff>113284</xdr:rowOff>
    </xdr:to>
    <xdr:cxnSp macro="">
      <xdr:nvCxnSpPr>
        <xdr:cNvPr id="310" name="直線コネクタ 309"/>
        <xdr:cNvCxnSpPr/>
      </xdr:nvCxnSpPr>
      <xdr:spPr>
        <a:xfrm>
          <a:off x="16421100" y="5942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37846</xdr:rowOff>
    </xdr:from>
    <xdr:to>
      <xdr:col>82</xdr:col>
      <xdr:colOff>107950</xdr:colOff>
      <xdr:row>35</xdr:row>
      <xdr:rowOff>60706</xdr:rowOff>
    </xdr:to>
    <xdr:cxnSp macro="">
      <xdr:nvCxnSpPr>
        <xdr:cNvPr id="311" name="直線コネクタ 310"/>
        <xdr:cNvCxnSpPr/>
      </xdr:nvCxnSpPr>
      <xdr:spPr>
        <a:xfrm>
          <a:off x="15671800" y="603859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93997</xdr:rowOff>
    </xdr:from>
    <xdr:ext cx="762000" cy="259045"/>
    <xdr:sp macro="" textlink="">
      <xdr:nvSpPr>
        <xdr:cNvPr id="312" name="補助費等平均値テキスト"/>
        <xdr:cNvSpPr txBox="1"/>
      </xdr:nvSpPr>
      <xdr:spPr>
        <a:xfrm>
          <a:off x="16598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13" name="フローチャート: 判断 312"/>
        <xdr:cNvSpPr/>
      </xdr:nvSpPr>
      <xdr:spPr>
        <a:xfrm>
          <a:off x="16459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33274</xdr:rowOff>
    </xdr:from>
    <xdr:to>
      <xdr:col>78</xdr:col>
      <xdr:colOff>69850</xdr:colOff>
      <xdr:row>35</xdr:row>
      <xdr:rowOff>37846</xdr:rowOff>
    </xdr:to>
    <xdr:cxnSp macro="">
      <xdr:nvCxnSpPr>
        <xdr:cNvPr id="314" name="直線コネクタ 313"/>
        <xdr:cNvCxnSpPr/>
      </xdr:nvCxnSpPr>
      <xdr:spPr>
        <a:xfrm>
          <a:off x="14782800" y="60340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15" name="フローチャート: 判断 314"/>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16" name="テキスト ボックス 315"/>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33274</xdr:rowOff>
    </xdr:from>
    <xdr:to>
      <xdr:col>73</xdr:col>
      <xdr:colOff>180975</xdr:colOff>
      <xdr:row>35</xdr:row>
      <xdr:rowOff>69850</xdr:rowOff>
    </xdr:to>
    <xdr:cxnSp macro="">
      <xdr:nvCxnSpPr>
        <xdr:cNvPr id="317" name="直線コネクタ 316"/>
        <xdr:cNvCxnSpPr/>
      </xdr:nvCxnSpPr>
      <xdr:spPr>
        <a:xfrm flipV="1">
          <a:off x="13893800" y="60340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8" name="フローチャート: 判断 317"/>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19" name="テキスト ボックス 318"/>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69850</xdr:rowOff>
    </xdr:from>
    <xdr:to>
      <xdr:col>69</xdr:col>
      <xdr:colOff>92075</xdr:colOff>
      <xdr:row>35</xdr:row>
      <xdr:rowOff>74422</xdr:rowOff>
    </xdr:to>
    <xdr:cxnSp macro="">
      <xdr:nvCxnSpPr>
        <xdr:cNvPr id="320" name="直線コネクタ 319"/>
        <xdr:cNvCxnSpPr/>
      </xdr:nvCxnSpPr>
      <xdr:spPr>
        <a:xfrm flipV="1">
          <a:off x="13004800" y="60706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121920</xdr:rowOff>
    </xdr:from>
    <xdr:to>
      <xdr:col>69</xdr:col>
      <xdr:colOff>142875</xdr:colOff>
      <xdr:row>37</xdr:row>
      <xdr:rowOff>52070</xdr:rowOff>
    </xdr:to>
    <xdr:sp macro="" textlink="">
      <xdr:nvSpPr>
        <xdr:cNvPr id="321" name="フローチャート: 判断 320"/>
        <xdr:cNvSpPr/>
      </xdr:nvSpPr>
      <xdr:spPr>
        <a:xfrm>
          <a:off x="13843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36847</xdr:rowOff>
    </xdr:from>
    <xdr:ext cx="762000" cy="259045"/>
    <xdr:sp macro="" textlink="">
      <xdr:nvSpPr>
        <xdr:cNvPr id="322" name="テキスト ボックス 321"/>
        <xdr:cNvSpPr txBox="1"/>
      </xdr:nvSpPr>
      <xdr:spPr>
        <a:xfrm>
          <a:off x="13512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23" name="フローチャート: 判断 322"/>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24" name="テキスト ボックス 323"/>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9906</xdr:rowOff>
    </xdr:from>
    <xdr:to>
      <xdr:col>82</xdr:col>
      <xdr:colOff>158750</xdr:colOff>
      <xdr:row>35</xdr:row>
      <xdr:rowOff>111506</xdr:rowOff>
    </xdr:to>
    <xdr:sp macro="" textlink="">
      <xdr:nvSpPr>
        <xdr:cNvPr id="330" name="楕円 329"/>
        <xdr:cNvSpPr/>
      </xdr:nvSpPr>
      <xdr:spPr>
        <a:xfrm>
          <a:off x="164592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89933</xdr:rowOff>
    </xdr:from>
    <xdr:ext cx="762000" cy="259045"/>
    <xdr:sp macro="" textlink="">
      <xdr:nvSpPr>
        <xdr:cNvPr id="331" name="補助費等該当値テキスト"/>
        <xdr:cNvSpPr txBox="1"/>
      </xdr:nvSpPr>
      <xdr:spPr>
        <a:xfrm>
          <a:off x="16598900" y="591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158496</xdr:rowOff>
    </xdr:from>
    <xdr:to>
      <xdr:col>78</xdr:col>
      <xdr:colOff>120650</xdr:colOff>
      <xdr:row>35</xdr:row>
      <xdr:rowOff>88646</xdr:rowOff>
    </xdr:to>
    <xdr:sp macro="" textlink="">
      <xdr:nvSpPr>
        <xdr:cNvPr id="332" name="楕円 331"/>
        <xdr:cNvSpPr/>
      </xdr:nvSpPr>
      <xdr:spPr>
        <a:xfrm>
          <a:off x="15621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98823</xdr:rowOff>
    </xdr:from>
    <xdr:ext cx="736600" cy="259045"/>
    <xdr:sp macro="" textlink="">
      <xdr:nvSpPr>
        <xdr:cNvPr id="333" name="テキスト ボックス 332"/>
        <xdr:cNvSpPr txBox="1"/>
      </xdr:nvSpPr>
      <xdr:spPr>
        <a:xfrm>
          <a:off x="15290800" y="5756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153924</xdr:rowOff>
    </xdr:from>
    <xdr:to>
      <xdr:col>74</xdr:col>
      <xdr:colOff>31750</xdr:colOff>
      <xdr:row>35</xdr:row>
      <xdr:rowOff>84074</xdr:rowOff>
    </xdr:to>
    <xdr:sp macro="" textlink="">
      <xdr:nvSpPr>
        <xdr:cNvPr id="334" name="楕円 333"/>
        <xdr:cNvSpPr/>
      </xdr:nvSpPr>
      <xdr:spPr>
        <a:xfrm>
          <a:off x="14732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94251</xdr:rowOff>
    </xdr:from>
    <xdr:ext cx="762000" cy="259045"/>
    <xdr:sp macro="" textlink="">
      <xdr:nvSpPr>
        <xdr:cNvPr id="335" name="テキスト ボックス 334"/>
        <xdr:cNvSpPr txBox="1"/>
      </xdr:nvSpPr>
      <xdr:spPr>
        <a:xfrm>
          <a:off x="14401800" y="575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19050</xdr:rowOff>
    </xdr:from>
    <xdr:to>
      <xdr:col>69</xdr:col>
      <xdr:colOff>142875</xdr:colOff>
      <xdr:row>35</xdr:row>
      <xdr:rowOff>120650</xdr:rowOff>
    </xdr:to>
    <xdr:sp macro="" textlink="">
      <xdr:nvSpPr>
        <xdr:cNvPr id="336" name="楕円 335"/>
        <xdr:cNvSpPr/>
      </xdr:nvSpPr>
      <xdr:spPr>
        <a:xfrm>
          <a:off x="13843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130827</xdr:rowOff>
    </xdr:from>
    <xdr:ext cx="762000" cy="259045"/>
    <xdr:sp macro="" textlink="">
      <xdr:nvSpPr>
        <xdr:cNvPr id="337" name="テキスト ボックス 336"/>
        <xdr:cNvSpPr txBox="1"/>
      </xdr:nvSpPr>
      <xdr:spPr>
        <a:xfrm>
          <a:off x="13512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23622</xdr:rowOff>
    </xdr:from>
    <xdr:to>
      <xdr:col>65</xdr:col>
      <xdr:colOff>53975</xdr:colOff>
      <xdr:row>35</xdr:row>
      <xdr:rowOff>125222</xdr:rowOff>
    </xdr:to>
    <xdr:sp macro="" textlink="">
      <xdr:nvSpPr>
        <xdr:cNvPr id="338" name="楕円 337"/>
        <xdr:cNvSpPr/>
      </xdr:nvSpPr>
      <xdr:spPr>
        <a:xfrm>
          <a:off x="12954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135399</xdr:rowOff>
    </xdr:from>
    <xdr:ext cx="762000" cy="259045"/>
    <xdr:sp macro="" textlink="">
      <xdr:nvSpPr>
        <xdr:cNvPr id="339" name="テキスト ボックス 338"/>
        <xdr:cNvSpPr txBox="1"/>
      </xdr:nvSpPr>
      <xdr:spPr>
        <a:xfrm>
          <a:off x="12623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年度火葬場増築事業や平成</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年度空港整備事業の償還が終了したことにより前年度に比べて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％減少した。現在は新規借入を抑制しているため減少していく見込みである。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しかし、今後は公共施設の更新や長寿命化等の地方債が必要な大型事業が予定されているため基金を計画的に積み立て、活用するなど過度に地方債に依存しない財政運営に努めていく。</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113284</xdr:rowOff>
    </xdr:from>
    <xdr:to>
      <xdr:col>24</xdr:col>
      <xdr:colOff>25400</xdr:colOff>
      <xdr:row>81</xdr:row>
      <xdr:rowOff>88137</xdr:rowOff>
    </xdr:to>
    <xdr:cxnSp macro="">
      <xdr:nvCxnSpPr>
        <xdr:cNvPr id="365" name="直線コネクタ 364"/>
        <xdr:cNvCxnSpPr/>
      </xdr:nvCxnSpPr>
      <xdr:spPr>
        <a:xfrm flipV="1">
          <a:off x="4826000" y="12457684"/>
          <a:ext cx="0" cy="1517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60214</xdr:rowOff>
    </xdr:from>
    <xdr:ext cx="762000" cy="259045"/>
    <xdr:sp macro="" textlink="">
      <xdr:nvSpPr>
        <xdr:cNvPr id="366" name="公債費最小値テキスト"/>
        <xdr:cNvSpPr txBox="1"/>
      </xdr:nvSpPr>
      <xdr:spPr>
        <a:xfrm>
          <a:off x="4914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88137</xdr:rowOff>
    </xdr:from>
    <xdr:to>
      <xdr:col>24</xdr:col>
      <xdr:colOff>114300</xdr:colOff>
      <xdr:row>81</xdr:row>
      <xdr:rowOff>88137</xdr:rowOff>
    </xdr:to>
    <xdr:cxnSp macro="">
      <xdr:nvCxnSpPr>
        <xdr:cNvPr id="367" name="直線コネクタ 366"/>
        <xdr:cNvCxnSpPr/>
      </xdr:nvCxnSpPr>
      <xdr:spPr>
        <a:xfrm>
          <a:off x="4737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28211</xdr:rowOff>
    </xdr:from>
    <xdr:ext cx="762000" cy="259045"/>
    <xdr:sp macro="" textlink="">
      <xdr:nvSpPr>
        <xdr:cNvPr id="368" name="公債費最大値テキスト"/>
        <xdr:cNvSpPr txBox="1"/>
      </xdr:nvSpPr>
      <xdr:spPr>
        <a:xfrm>
          <a:off x="4914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113284</xdr:rowOff>
    </xdr:from>
    <xdr:to>
      <xdr:col>24</xdr:col>
      <xdr:colOff>114300</xdr:colOff>
      <xdr:row>72</xdr:row>
      <xdr:rowOff>113284</xdr:rowOff>
    </xdr:to>
    <xdr:cxnSp macro="">
      <xdr:nvCxnSpPr>
        <xdr:cNvPr id="369" name="直線コネクタ 368"/>
        <xdr:cNvCxnSpPr/>
      </xdr:nvCxnSpPr>
      <xdr:spPr>
        <a:xfrm>
          <a:off x="4737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159004</xdr:rowOff>
    </xdr:from>
    <xdr:to>
      <xdr:col>24</xdr:col>
      <xdr:colOff>25400</xdr:colOff>
      <xdr:row>77</xdr:row>
      <xdr:rowOff>24130</xdr:rowOff>
    </xdr:to>
    <xdr:cxnSp macro="">
      <xdr:nvCxnSpPr>
        <xdr:cNvPr id="370" name="直線コネクタ 369"/>
        <xdr:cNvCxnSpPr/>
      </xdr:nvCxnSpPr>
      <xdr:spPr>
        <a:xfrm flipV="1">
          <a:off x="3987800" y="1318920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116857</xdr:rowOff>
    </xdr:from>
    <xdr:ext cx="762000" cy="259045"/>
    <xdr:sp macro="" textlink="">
      <xdr:nvSpPr>
        <xdr:cNvPr id="371" name="公債費平均値テキスト"/>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2" name="フローチャート: 判断 371"/>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24130</xdr:rowOff>
    </xdr:from>
    <xdr:to>
      <xdr:col>19</xdr:col>
      <xdr:colOff>187325</xdr:colOff>
      <xdr:row>77</xdr:row>
      <xdr:rowOff>115570</xdr:rowOff>
    </xdr:to>
    <xdr:cxnSp macro="">
      <xdr:nvCxnSpPr>
        <xdr:cNvPr id="373" name="直線コネクタ 372"/>
        <xdr:cNvCxnSpPr/>
      </xdr:nvCxnSpPr>
      <xdr:spPr>
        <a:xfrm flipV="1">
          <a:off x="3098800" y="132257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153924</xdr:rowOff>
    </xdr:from>
    <xdr:to>
      <xdr:col>20</xdr:col>
      <xdr:colOff>38100</xdr:colOff>
      <xdr:row>77</xdr:row>
      <xdr:rowOff>84074</xdr:rowOff>
    </xdr:to>
    <xdr:sp macro="" textlink="">
      <xdr:nvSpPr>
        <xdr:cNvPr id="374" name="フローチャート: 判断 373"/>
        <xdr:cNvSpPr/>
      </xdr:nvSpPr>
      <xdr:spPr>
        <a:xfrm>
          <a:off x="3937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68851</xdr:rowOff>
    </xdr:from>
    <xdr:ext cx="736600" cy="259045"/>
    <xdr:sp macro="" textlink="">
      <xdr:nvSpPr>
        <xdr:cNvPr id="375" name="テキスト ボックス 374"/>
        <xdr:cNvSpPr txBox="1"/>
      </xdr:nvSpPr>
      <xdr:spPr>
        <a:xfrm>
          <a:off x="3606800" y="13270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115570</xdr:rowOff>
    </xdr:from>
    <xdr:to>
      <xdr:col>15</xdr:col>
      <xdr:colOff>98425</xdr:colOff>
      <xdr:row>78</xdr:row>
      <xdr:rowOff>90424</xdr:rowOff>
    </xdr:to>
    <xdr:cxnSp macro="">
      <xdr:nvCxnSpPr>
        <xdr:cNvPr id="376" name="直線コネクタ 375"/>
        <xdr:cNvCxnSpPr/>
      </xdr:nvCxnSpPr>
      <xdr:spPr>
        <a:xfrm flipV="1">
          <a:off x="2209800" y="13317220"/>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7" name="フローチャート: 判断 376"/>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78" name="テキスト ボックス 377"/>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90424</xdr:rowOff>
    </xdr:from>
    <xdr:to>
      <xdr:col>11</xdr:col>
      <xdr:colOff>9525</xdr:colOff>
      <xdr:row>78</xdr:row>
      <xdr:rowOff>136144</xdr:rowOff>
    </xdr:to>
    <xdr:cxnSp macro="">
      <xdr:nvCxnSpPr>
        <xdr:cNvPr id="379" name="直線コネクタ 378"/>
        <xdr:cNvCxnSpPr/>
      </xdr:nvCxnSpPr>
      <xdr:spPr>
        <a:xfrm flipV="1">
          <a:off x="1320800" y="134635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80" name="フローチャート: 判断 379"/>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14240</xdr:rowOff>
    </xdr:from>
    <xdr:ext cx="762000" cy="259045"/>
    <xdr:sp macro="" textlink="">
      <xdr:nvSpPr>
        <xdr:cNvPr id="381" name="テキスト ボックス 380"/>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82" name="フローチャート: 判断 381"/>
        <xdr:cNvSpPr/>
      </xdr:nvSpPr>
      <xdr:spPr>
        <a:xfrm>
          <a:off x="1270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41673</xdr:rowOff>
    </xdr:from>
    <xdr:ext cx="762000" cy="259045"/>
    <xdr:sp macro="" textlink="">
      <xdr:nvSpPr>
        <xdr:cNvPr id="383" name="テキスト ボックス 382"/>
        <xdr:cNvSpPr txBox="1"/>
      </xdr:nvSpPr>
      <xdr:spPr>
        <a:xfrm>
          <a:off x="939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89" name="楕円 388"/>
        <xdr:cNvSpPr/>
      </xdr:nvSpPr>
      <xdr:spPr>
        <a:xfrm>
          <a:off x="47752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124731</xdr:rowOff>
    </xdr:from>
    <xdr:ext cx="762000" cy="259045"/>
    <xdr:sp macro="" textlink="">
      <xdr:nvSpPr>
        <xdr:cNvPr id="390" name="公債費該当値テキスト"/>
        <xdr:cNvSpPr txBox="1"/>
      </xdr:nvSpPr>
      <xdr:spPr>
        <a:xfrm>
          <a:off x="4914900" y="1298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144780</xdr:rowOff>
    </xdr:from>
    <xdr:to>
      <xdr:col>20</xdr:col>
      <xdr:colOff>38100</xdr:colOff>
      <xdr:row>77</xdr:row>
      <xdr:rowOff>74930</xdr:rowOff>
    </xdr:to>
    <xdr:sp macro="" textlink="">
      <xdr:nvSpPr>
        <xdr:cNvPr id="391" name="楕円 390"/>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92" name="テキスト ボックス 391"/>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64770</xdr:rowOff>
    </xdr:from>
    <xdr:to>
      <xdr:col>15</xdr:col>
      <xdr:colOff>149225</xdr:colOff>
      <xdr:row>77</xdr:row>
      <xdr:rowOff>166370</xdr:rowOff>
    </xdr:to>
    <xdr:sp macro="" textlink="">
      <xdr:nvSpPr>
        <xdr:cNvPr id="393" name="楕円 392"/>
        <xdr:cNvSpPr/>
      </xdr:nvSpPr>
      <xdr:spPr>
        <a:xfrm>
          <a:off x="3048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94" name="テキスト ボックス 393"/>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39624</xdr:rowOff>
    </xdr:from>
    <xdr:to>
      <xdr:col>11</xdr:col>
      <xdr:colOff>60325</xdr:colOff>
      <xdr:row>78</xdr:row>
      <xdr:rowOff>141224</xdr:rowOff>
    </xdr:to>
    <xdr:sp macro="" textlink="">
      <xdr:nvSpPr>
        <xdr:cNvPr id="395" name="楕円 394"/>
        <xdr:cNvSpPr/>
      </xdr:nvSpPr>
      <xdr:spPr>
        <a:xfrm>
          <a:off x="2159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126001</xdr:rowOff>
    </xdr:from>
    <xdr:ext cx="762000" cy="259045"/>
    <xdr:sp macro="" textlink="">
      <xdr:nvSpPr>
        <xdr:cNvPr id="396" name="テキスト ボックス 395"/>
        <xdr:cNvSpPr txBox="1"/>
      </xdr:nvSpPr>
      <xdr:spPr>
        <a:xfrm>
          <a:off x="1828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85344</xdr:rowOff>
    </xdr:from>
    <xdr:to>
      <xdr:col>6</xdr:col>
      <xdr:colOff>171450</xdr:colOff>
      <xdr:row>79</xdr:row>
      <xdr:rowOff>15494</xdr:rowOff>
    </xdr:to>
    <xdr:sp macro="" textlink="">
      <xdr:nvSpPr>
        <xdr:cNvPr id="397" name="楕円 396"/>
        <xdr:cNvSpPr/>
      </xdr:nvSpPr>
      <xdr:spPr>
        <a:xfrm>
          <a:off x="1270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271</xdr:rowOff>
    </xdr:from>
    <xdr:ext cx="762000" cy="259045"/>
    <xdr:sp macro="" textlink="">
      <xdr:nvSpPr>
        <xdr:cNvPr id="398" name="テキスト ボックス 397"/>
        <xdr:cNvSpPr txBox="1"/>
      </xdr:nvSpPr>
      <xdr:spPr>
        <a:xfrm>
          <a:off x="939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繰出金以外の項目が増加したため、公債費以外の経常収支比率は前年度に比べて</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％増加しており、類似団体平均を上回った。特に増加が大きいものは、補助費等が</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％、物件費が</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％となっている。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本町は、景気動向により歳入の経常一般財源等が大きく影響を受けるため、令和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年度は新型コロナウイルス感染症の影響により町税が減収し、経常収支比率の悪化の一因となっている。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79</xdr:row>
      <xdr:rowOff>152146</xdr:rowOff>
    </xdr:to>
    <xdr:cxnSp macro="">
      <xdr:nvCxnSpPr>
        <xdr:cNvPr id="424" name="直線コネクタ 423"/>
        <xdr:cNvCxnSpPr/>
      </xdr:nvCxnSpPr>
      <xdr:spPr>
        <a:xfrm flipV="1">
          <a:off x="16510000" y="12727432"/>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124223</xdr:rowOff>
    </xdr:from>
    <xdr:ext cx="762000" cy="259045"/>
    <xdr:sp macro="" textlink="">
      <xdr:nvSpPr>
        <xdr:cNvPr id="425" name="公債費以外最小値テキスト"/>
        <xdr:cNvSpPr txBox="1"/>
      </xdr:nvSpPr>
      <xdr:spPr>
        <a:xfrm>
          <a:off x="16598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152146</xdr:rowOff>
    </xdr:from>
    <xdr:to>
      <xdr:col>82</xdr:col>
      <xdr:colOff>196850</xdr:colOff>
      <xdr:row>79</xdr:row>
      <xdr:rowOff>152146</xdr:rowOff>
    </xdr:to>
    <xdr:cxnSp macro="">
      <xdr:nvCxnSpPr>
        <xdr:cNvPr id="426" name="直線コネクタ 425"/>
        <xdr:cNvCxnSpPr/>
      </xdr:nvCxnSpPr>
      <xdr:spPr>
        <a:xfrm>
          <a:off x="16421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7" name="公債費以外最大値テキスト"/>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8" name="直線コネクタ 427"/>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113285</xdr:rowOff>
    </xdr:from>
    <xdr:to>
      <xdr:col>82</xdr:col>
      <xdr:colOff>107950</xdr:colOff>
      <xdr:row>76</xdr:row>
      <xdr:rowOff>168148</xdr:rowOff>
    </xdr:to>
    <xdr:cxnSp macro="">
      <xdr:nvCxnSpPr>
        <xdr:cNvPr id="429" name="直線コネクタ 428"/>
        <xdr:cNvCxnSpPr/>
      </xdr:nvCxnSpPr>
      <xdr:spPr>
        <a:xfrm>
          <a:off x="15671800" y="13143485"/>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60723</xdr:rowOff>
    </xdr:from>
    <xdr:ext cx="762000" cy="259045"/>
    <xdr:sp macro="" textlink="">
      <xdr:nvSpPr>
        <xdr:cNvPr id="430" name="公債費以外平均値テキスト"/>
        <xdr:cNvSpPr txBox="1"/>
      </xdr:nvSpPr>
      <xdr:spPr>
        <a:xfrm>
          <a:off x="16598900" y="12919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44196</xdr:rowOff>
    </xdr:from>
    <xdr:to>
      <xdr:col>82</xdr:col>
      <xdr:colOff>158750</xdr:colOff>
      <xdr:row>76</xdr:row>
      <xdr:rowOff>145796</xdr:rowOff>
    </xdr:to>
    <xdr:sp macro="" textlink="">
      <xdr:nvSpPr>
        <xdr:cNvPr id="431" name="フローチャート: 判断 430"/>
        <xdr:cNvSpPr/>
      </xdr:nvSpPr>
      <xdr:spPr>
        <a:xfrm>
          <a:off x="16459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62992</xdr:rowOff>
    </xdr:from>
    <xdr:to>
      <xdr:col>78</xdr:col>
      <xdr:colOff>69850</xdr:colOff>
      <xdr:row>76</xdr:row>
      <xdr:rowOff>113285</xdr:rowOff>
    </xdr:to>
    <xdr:cxnSp macro="">
      <xdr:nvCxnSpPr>
        <xdr:cNvPr id="432" name="直線コネクタ 431"/>
        <xdr:cNvCxnSpPr/>
      </xdr:nvCxnSpPr>
      <xdr:spPr>
        <a:xfrm>
          <a:off x="14782800" y="13093192"/>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73913</xdr:rowOff>
    </xdr:from>
    <xdr:to>
      <xdr:col>78</xdr:col>
      <xdr:colOff>120650</xdr:colOff>
      <xdr:row>78</xdr:row>
      <xdr:rowOff>4063</xdr:rowOff>
    </xdr:to>
    <xdr:sp macro="" textlink="">
      <xdr:nvSpPr>
        <xdr:cNvPr id="433" name="フローチャート: 判断 432"/>
        <xdr:cNvSpPr/>
      </xdr:nvSpPr>
      <xdr:spPr>
        <a:xfrm>
          <a:off x="15621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160290</xdr:rowOff>
    </xdr:from>
    <xdr:ext cx="736600" cy="259045"/>
    <xdr:sp macro="" textlink="">
      <xdr:nvSpPr>
        <xdr:cNvPr id="434" name="テキスト ボックス 433"/>
        <xdr:cNvSpPr txBox="1"/>
      </xdr:nvSpPr>
      <xdr:spPr>
        <a:xfrm>
          <a:off x="15290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62992</xdr:rowOff>
    </xdr:from>
    <xdr:to>
      <xdr:col>73</xdr:col>
      <xdr:colOff>180975</xdr:colOff>
      <xdr:row>76</xdr:row>
      <xdr:rowOff>104139</xdr:rowOff>
    </xdr:to>
    <xdr:cxnSp macro="">
      <xdr:nvCxnSpPr>
        <xdr:cNvPr id="435" name="直線コネクタ 434"/>
        <xdr:cNvCxnSpPr/>
      </xdr:nvCxnSpPr>
      <xdr:spPr>
        <a:xfrm flipV="1">
          <a:off x="13893800" y="13093192"/>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37337</xdr:rowOff>
    </xdr:from>
    <xdr:to>
      <xdr:col>74</xdr:col>
      <xdr:colOff>31750</xdr:colOff>
      <xdr:row>77</xdr:row>
      <xdr:rowOff>138937</xdr:rowOff>
    </xdr:to>
    <xdr:sp macro="" textlink="">
      <xdr:nvSpPr>
        <xdr:cNvPr id="436" name="フローチャート: 判断 435"/>
        <xdr:cNvSpPr/>
      </xdr:nvSpPr>
      <xdr:spPr>
        <a:xfrm>
          <a:off x="14732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123714</xdr:rowOff>
    </xdr:from>
    <xdr:ext cx="762000" cy="259045"/>
    <xdr:sp macro="" textlink="">
      <xdr:nvSpPr>
        <xdr:cNvPr id="437" name="テキスト ボックス 436"/>
        <xdr:cNvSpPr txBox="1"/>
      </xdr:nvSpPr>
      <xdr:spPr>
        <a:xfrm>
          <a:off x="14401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53848</xdr:rowOff>
    </xdr:from>
    <xdr:to>
      <xdr:col>69</xdr:col>
      <xdr:colOff>92075</xdr:colOff>
      <xdr:row>76</xdr:row>
      <xdr:rowOff>104139</xdr:rowOff>
    </xdr:to>
    <xdr:cxnSp macro="">
      <xdr:nvCxnSpPr>
        <xdr:cNvPr id="438" name="直線コネクタ 437"/>
        <xdr:cNvCxnSpPr/>
      </xdr:nvCxnSpPr>
      <xdr:spPr>
        <a:xfrm>
          <a:off x="13004800" y="13084048"/>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xdr:rowOff>
    </xdr:from>
    <xdr:to>
      <xdr:col>69</xdr:col>
      <xdr:colOff>142875</xdr:colOff>
      <xdr:row>77</xdr:row>
      <xdr:rowOff>111506</xdr:rowOff>
    </xdr:to>
    <xdr:sp macro="" textlink="">
      <xdr:nvSpPr>
        <xdr:cNvPr id="439" name="フローチャート: 判断 438"/>
        <xdr:cNvSpPr/>
      </xdr:nvSpPr>
      <xdr:spPr>
        <a:xfrm>
          <a:off x="13843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96283</xdr:rowOff>
    </xdr:from>
    <xdr:ext cx="762000" cy="259045"/>
    <xdr:sp macro="" textlink="">
      <xdr:nvSpPr>
        <xdr:cNvPr id="440" name="テキスト ボックス 439"/>
        <xdr:cNvSpPr txBox="1"/>
      </xdr:nvSpPr>
      <xdr:spPr>
        <a:xfrm>
          <a:off x="13512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41" name="フローチャート: 判断 440"/>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42" name="テキスト ボックス 441"/>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48" name="楕円 447"/>
        <xdr:cNvSpPr/>
      </xdr:nvSpPr>
      <xdr:spPr>
        <a:xfrm>
          <a:off x="164592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89425</xdr:rowOff>
    </xdr:from>
    <xdr:ext cx="762000" cy="259045"/>
    <xdr:sp macro="" textlink="">
      <xdr:nvSpPr>
        <xdr:cNvPr id="449" name="公債費以外該当値テキスト"/>
        <xdr:cNvSpPr txBox="1"/>
      </xdr:nvSpPr>
      <xdr:spPr>
        <a:xfrm>
          <a:off x="16598900" y="1311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62485</xdr:rowOff>
    </xdr:from>
    <xdr:to>
      <xdr:col>78</xdr:col>
      <xdr:colOff>120650</xdr:colOff>
      <xdr:row>76</xdr:row>
      <xdr:rowOff>164085</xdr:rowOff>
    </xdr:to>
    <xdr:sp macro="" textlink="">
      <xdr:nvSpPr>
        <xdr:cNvPr id="450" name="楕円 449"/>
        <xdr:cNvSpPr/>
      </xdr:nvSpPr>
      <xdr:spPr>
        <a:xfrm>
          <a:off x="15621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2811</xdr:rowOff>
    </xdr:from>
    <xdr:ext cx="736600" cy="259045"/>
    <xdr:sp macro="" textlink="">
      <xdr:nvSpPr>
        <xdr:cNvPr id="451" name="テキスト ボックス 450"/>
        <xdr:cNvSpPr txBox="1"/>
      </xdr:nvSpPr>
      <xdr:spPr>
        <a:xfrm>
          <a:off x="15290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12192</xdr:rowOff>
    </xdr:from>
    <xdr:to>
      <xdr:col>74</xdr:col>
      <xdr:colOff>31750</xdr:colOff>
      <xdr:row>76</xdr:row>
      <xdr:rowOff>113792</xdr:rowOff>
    </xdr:to>
    <xdr:sp macro="" textlink="">
      <xdr:nvSpPr>
        <xdr:cNvPr id="452" name="楕円 451"/>
        <xdr:cNvSpPr/>
      </xdr:nvSpPr>
      <xdr:spPr>
        <a:xfrm>
          <a:off x="14732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123969</xdr:rowOff>
    </xdr:from>
    <xdr:ext cx="762000" cy="259045"/>
    <xdr:sp macro="" textlink="">
      <xdr:nvSpPr>
        <xdr:cNvPr id="453" name="テキスト ボックス 452"/>
        <xdr:cNvSpPr txBox="1"/>
      </xdr:nvSpPr>
      <xdr:spPr>
        <a:xfrm>
          <a:off x="14401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53339</xdr:rowOff>
    </xdr:from>
    <xdr:to>
      <xdr:col>69</xdr:col>
      <xdr:colOff>142875</xdr:colOff>
      <xdr:row>76</xdr:row>
      <xdr:rowOff>154939</xdr:rowOff>
    </xdr:to>
    <xdr:sp macro="" textlink="">
      <xdr:nvSpPr>
        <xdr:cNvPr id="454" name="楕円 453"/>
        <xdr:cNvSpPr/>
      </xdr:nvSpPr>
      <xdr:spPr>
        <a:xfrm>
          <a:off x="13843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165117</xdr:rowOff>
    </xdr:from>
    <xdr:ext cx="762000" cy="259045"/>
    <xdr:sp macro="" textlink="">
      <xdr:nvSpPr>
        <xdr:cNvPr id="455" name="テキスト ボックス 454"/>
        <xdr:cNvSpPr txBox="1"/>
      </xdr:nvSpPr>
      <xdr:spPr>
        <a:xfrm>
          <a:off x="13512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xdr:rowOff>
    </xdr:from>
    <xdr:to>
      <xdr:col>65</xdr:col>
      <xdr:colOff>53975</xdr:colOff>
      <xdr:row>76</xdr:row>
      <xdr:rowOff>104648</xdr:rowOff>
    </xdr:to>
    <xdr:sp macro="" textlink="">
      <xdr:nvSpPr>
        <xdr:cNvPr id="456" name="楕円 455"/>
        <xdr:cNvSpPr/>
      </xdr:nvSpPr>
      <xdr:spPr>
        <a:xfrm>
          <a:off x="12954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114825</xdr:rowOff>
    </xdr:from>
    <xdr:ext cx="762000" cy="259045"/>
    <xdr:sp macro="" textlink="">
      <xdr:nvSpPr>
        <xdr:cNvPr id="457" name="テキスト ボックス 456"/>
        <xdr:cNvSpPr txBox="1"/>
      </xdr:nvSpPr>
      <xdr:spPr>
        <a:xfrm>
          <a:off x="12623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福岡県苅田町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152108</xdr:rowOff>
    </xdr:from>
    <xdr:to>
      <xdr:col>29</xdr:col>
      <xdr:colOff>127000</xdr:colOff>
      <xdr:row>20</xdr:row>
      <xdr:rowOff>143669</xdr:rowOff>
    </xdr:to>
    <xdr:cxnSp macro="">
      <xdr:nvCxnSpPr>
        <xdr:cNvPr id="45" name="直線コネクタ 44"/>
        <xdr:cNvCxnSpPr/>
      </xdr:nvCxnSpPr>
      <xdr:spPr bwMode="auto">
        <a:xfrm flipV="1">
          <a:off x="5651500" y="2085683"/>
          <a:ext cx="0" cy="15346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115746</xdr:rowOff>
    </xdr:from>
    <xdr:ext cx="762000" cy="259045"/>
    <xdr:sp macro="" textlink="">
      <xdr:nvSpPr>
        <xdr:cNvPr id="46" name="人口1人当たり決算額の推移最小値テキスト130"/>
        <xdr:cNvSpPr txBox="1"/>
      </xdr:nvSpPr>
      <xdr:spPr>
        <a:xfrm>
          <a:off x="5740400" y="359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143669</xdr:rowOff>
    </xdr:from>
    <xdr:to>
      <xdr:col>30</xdr:col>
      <xdr:colOff>25400</xdr:colOff>
      <xdr:row>20</xdr:row>
      <xdr:rowOff>143669</xdr:rowOff>
    </xdr:to>
    <xdr:cxnSp macro="">
      <xdr:nvCxnSpPr>
        <xdr:cNvPr id="47" name="直線コネクタ 46"/>
        <xdr:cNvCxnSpPr/>
      </xdr:nvCxnSpPr>
      <xdr:spPr bwMode="auto">
        <a:xfrm>
          <a:off x="5562600" y="36202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67035</xdr:rowOff>
    </xdr:from>
    <xdr:ext cx="762000" cy="259045"/>
    <xdr:sp macro="" textlink="">
      <xdr:nvSpPr>
        <xdr:cNvPr id="48" name="人口1人当たり決算額の推移最大値テキスト130"/>
        <xdr:cNvSpPr txBox="1"/>
      </xdr:nvSpPr>
      <xdr:spPr>
        <a:xfrm>
          <a:off x="5740400" y="1829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152108</xdr:rowOff>
    </xdr:from>
    <xdr:to>
      <xdr:col>30</xdr:col>
      <xdr:colOff>25400</xdr:colOff>
      <xdr:row>11</xdr:row>
      <xdr:rowOff>152108</xdr:rowOff>
    </xdr:to>
    <xdr:cxnSp macro="">
      <xdr:nvCxnSpPr>
        <xdr:cNvPr id="49" name="直線コネクタ 48"/>
        <xdr:cNvCxnSpPr/>
      </xdr:nvCxnSpPr>
      <xdr:spPr bwMode="auto">
        <a:xfrm>
          <a:off x="5562600" y="20856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164186</xdr:rowOff>
    </xdr:from>
    <xdr:to>
      <xdr:col>29</xdr:col>
      <xdr:colOff>127000</xdr:colOff>
      <xdr:row>19</xdr:row>
      <xdr:rowOff>30912</xdr:rowOff>
    </xdr:to>
    <xdr:cxnSp macro="">
      <xdr:nvCxnSpPr>
        <xdr:cNvPr id="50" name="直線コネクタ 49"/>
        <xdr:cNvCxnSpPr/>
      </xdr:nvCxnSpPr>
      <xdr:spPr bwMode="auto">
        <a:xfrm flipV="1">
          <a:off x="5003800" y="3297911"/>
          <a:ext cx="647700" cy="38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117816</xdr:rowOff>
    </xdr:from>
    <xdr:ext cx="762000" cy="259045"/>
    <xdr:sp macro="" textlink="">
      <xdr:nvSpPr>
        <xdr:cNvPr id="51" name="人口1人当たり決算額の推移平均値テキスト130"/>
        <xdr:cNvSpPr txBox="1"/>
      </xdr:nvSpPr>
      <xdr:spPr>
        <a:xfrm>
          <a:off x="5740400" y="29086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101289</xdr:rowOff>
    </xdr:from>
    <xdr:to>
      <xdr:col>29</xdr:col>
      <xdr:colOff>177800</xdr:colOff>
      <xdr:row>18</xdr:row>
      <xdr:rowOff>31439</xdr:rowOff>
    </xdr:to>
    <xdr:sp macro="" textlink="">
      <xdr:nvSpPr>
        <xdr:cNvPr id="52" name="フローチャート: 判断 51"/>
        <xdr:cNvSpPr/>
      </xdr:nvSpPr>
      <xdr:spPr bwMode="auto">
        <a:xfrm>
          <a:off x="5600700" y="30635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30912</xdr:rowOff>
    </xdr:from>
    <xdr:to>
      <xdr:col>26</xdr:col>
      <xdr:colOff>50800</xdr:colOff>
      <xdr:row>19</xdr:row>
      <xdr:rowOff>105721</xdr:rowOff>
    </xdr:to>
    <xdr:cxnSp macro="">
      <xdr:nvCxnSpPr>
        <xdr:cNvPr id="53" name="直線コネクタ 52"/>
        <xdr:cNvCxnSpPr/>
      </xdr:nvCxnSpPr>
      <xdr:spPr bwMode="auto">
        <a:xfrm flipV="1">
          <a:off x="4305300" y="3336087"/>
          <a:ext cx="698500" cy="748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2915</xdr:rowOff>
    </xdr:from>
    <xdr:to>
      <xdr:col>26</xdr:col>
      <xdr:colOff>101600</xdr:colOff>
      <xdr:row>18</xdr:row>
      <xdr:rowOff>104515</xdr:rowOff>
    </xdr:to>
    <xdr:sp macro="" textlink="">
      <xdr:nvSpPr>
        <xdr:cNvPr id="54" name="フローチャート: 判断 53"/>
        <xdr:cNvSpPr/>
      </xdr:nvSpPr>
      <xdr:spPr bwMode="auto">
        <a:xfrm>
          <a:off x="4953000" y="3136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114692</xdr:rowOff>
    </xdr:from>
    <xdr:ext cx="736600" cy="259045"/>
    <xdr:sp macro="" textlink="">
      <xdr:nvSpPr>
        <xdr:cNvPr id="55" name="テキスト ボックス 54"/>
        <xdr:cNvSpPr txBox="1"/>
      </xdr:nvSpPr>
      <xdr:spPr>
        <a:xfrm>
          <a:off x="4622800" y="2905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105721</xdr:rowOff>
    </xdr:from>
    <xdr:to>
      <xdr:col>22</xdr:col>
      <xdr:colOff>114300</xdr:colOff>
      <xdr:row>19</xdr:row>
      <xdr:rowOff>132924</xdr:rowOff>
    </xdr:to>
    <xdr:cxnSp macro="">
      <xdr:nvCxnSpPr>
        <xdr:cNvPr id="56" name="直線コネクタ 55"/>
        <xdr:cNvCxnSpPr/>
      </xdr:nvCxnSpPr>
      <xdr:spPr bwMode="auto">
        <a:xfrm flipV="1">
          <a:off x="3606800" y="3410896"/>
          <a:ext cx="698500" cy="27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15545</xdr:rowOff>
    </xdr:from>
    <xdr:to>
      <xdr:col>22</xdr:col>
      <xdr:colOff>165100</xdr:colOff>
      <xdr:row>18</xdr:row>
      <xdr:rowOff>117145</xdr:rowOff>
    </xdr:to>
    <xdr:sp macro="" textlink="">
      <xdr:nvSpPr>
        <xdr:cNvPr id="57" name="フローチャート: 判断 56"/>
        <xdr:cNvSpPr/>
      </xdr:nvSpPr>
      <xdr:spPr bwMode="auto">
        <a:xfrm>
          <a:off x="4254500" y="3149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127322</xdr:rowOff>
    </xdr:from>
    <xdr:ext cx="762000" cy="259045"/>
    <xdr:sp macro="" textlink="">
      <xdr:nvSpPr>
        <xdr:cNvPr id="58" name="テキスト ボックス 57"/>
        <xdr:cNvSpPr txBox="1"/>
      </xdr:nvSpPr>
      <xdr:spPr>
        <a:xfrm>
          <a:off x="3924300" y="291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132924</xdr:rowOff>
    </xdr:from>
    <xdr:to>
      <xdr:col>18</xdr:col>
      <xdr:colOff>177800</xdr:colOff>
      <xdr:row>19</xdr:row>
      <xdr:rowOff>154565</xdr:rowOff>
    </xdr:to>
    <xdr:cxnSp macro="">
      <xdr:nvCxnSpPr>
        <xdr:cNvPr id="59" name="直線コネクタ 58"/>
        <xdr:cNvCxnSpPr/>
      </xdr:nvCxnSpPr>
      <xdr:spPr bwMode="auto">
        <a:xfrm flipV="1">
          <a:off x="2908300" y="3438099"/>
          <a:ext cx="698500" cy="21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28518</xdr:rowOff>
    </xdr:from>
    <xdr:to>
      <xdr:col>19</xdr:col>
      <xdr:colOff>38100</xdr:colOff>
      <xdr:row>18</xdr:row>
      <xdr:rowOff>130118</xdr:rowOff>
    </xdr:to>
    <xdr:sp macro="" textlink="">
      <xdr:nvSpPr>
        <xdr:cNvPr id="60" name="フローチャート: 判断 59"/>
        <xdr:cNvSpPr/>
      </xdr:nvSpPr>
      <xdr:spPr bwMode="auto">
        <a:xfrm>
          <a:off x="3556000" y="3162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140295</xdr:rowOff>
    </xdr:from>
    <xdr:ext cx="762000" cy="259045"/>
    <xdr:sp macro="" textlink="">
      <xdr:nvSpPr>
        <xdr:cNvPr id="61" name="テキスト ボックス 60"/>
        <xdr:cNvSpPr txBox="1"/>
      </xdr:nvSpPr>
      <xdr:spPr>
        <a:xfrm>
          <a:off x="3225800" y="29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28423</xdr:rowOff>
    </xdr:from>
    <xdr:to>
      <xdr:col>15</xdr:col>
      <xdr:colOff>101600</xdr:colOff>
      <xdr:row>18</xdr:row>
      <xdr:rowOff>130023</xdr:rowOff>
    </xdr:to>
    <xdr:sp macro="" textlink="">
      <xdr:nvSpPr>
        <xdr:cNvPr id="62" name="フローチャート: 判断 61"/>
        <xdr:cNvSpPr/>
      </xdr:nvSpPr>
      <xdr:spPr bwMode="auto">
        <a:xfrm>
          <a:off x="2857500" y="316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140200</xdr:rowOff>
    </xdr:from>
    <xdr:ext cx="762000" cy="259045"/>
    <xdr:sp macro="" textlink="">
      <xdr:nvSpPr>
        <xdr:cNvPr id="63" name="テキスト ボックス 62"/>
        <xdr:cNvSpPr txBox="1"/>
      </xdr:nvSpPr>
      <xdr:spPr>
        <a:xfrm>
          <a:off x="2527300" y="293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113386</xdr:rowOff>
    </xdr:from>
    <xdr:to>
      <xdr:col>29</xdr:col>
      <xdr:colOff>177800</xdr:colOff>
      <xdr:row>19</xdr:row>
      <xdr:rowOff>43535</xdr:rowOff>
    </xdr:to>
    <xdr:sp macro="" textlink="">
      <xdr:nvSpPr>
        <xdr:cNvPr id="69" name="楕円 68"/>
        <xdr:cNvSpPr/>
      </xdr:nvSpPr>
      <xdr:spPr bwMode="auto">
        <a:xfrm>
          <a:off x="5600700" y="3247111"/>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85463</xdr:rowOff>
    </xdr:from>
    <xdr:ext cx="762000" cy="259045"/>
    <xdr:sp macro="" textlink="">
      <xdr:nvSpPr>
        <xdr:cNvPr id="70" name="人口1人当たり決算額の推移該当値テキスト130"/>
        <xdr:cNvSpPr txBox="1"/>
      </xdr:nvSpPr>
      <xdr:spPr>
        <a:xfrm>
          <a:off x="5740400" y="3219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151562</xdr:rowOff>
    </xdr:from>
    <xdr:to>
      <xdr:col>26</xdr:col>
      <xdr:colOff>101600</xdr:colOff>
      <xdr:row>19</xdr:row>
      <xdr:rowOff>81712</xdr:rowOff>
    </xdr:to>
    <xdr:sp macro="" textlink="">
      <xdr:nvSpPr>
        <xdr:cNvPr id="71" name="楕円 70"/>
        <xdr:cNvSpPr/>
      </xdr:nvSpPr>
      <xdr:spPr bwMode="auto">
        <a:xfrm>
          <a:off x="4953000" y="3285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66489</xdr:rowOff>
    </xdr:from>
    <xdr:ext cx="736600" cy="259045"/>
    <xdr:sp macro="" textlink="">
      <xdr:nvSpPr>
        <xdr:cNvPr id="72" name="テキスト ボックス 71"/>
        <xdr:cNvSpPr txBox="1"/>
      </xdr:nvSpPr>
      <xdr:spPr>
        <a:xfrm>
          <a:off x="4622800" y="3371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54921</xdr:rowOff>
    </xdr:from>
    <xdr:to>
      <xdr:col>22</xdr:col>
      <xdr:colOff>165100</xdr:colOff>
      <xdr:row>19</xdr:row>
      <xdr:rowOff>156521</xdr:rowOff>
    </xdr:to>
    <xdr:sp macro="" textlink="">
      <xdr:nvSpPr>
        <xdr:cNvPr id="73" name="楕円 72"/>
        <xdr:cNvSpPr/>
      </xdr:nvSpPr>
      <xdr:spPr bwMode="auto">
        <a:xfrm>
          <a:off x="4254500" y="3360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141298</xdr:rowOff>
    </xdr:from>
    <xdr:ext cx="762000" cy="259045"/>
    <xdr:sp macro="" textlink="">
      <xdr:nvSpPr>
        <xdr:cNvPr id="74" name="テキスト ボックス 73"/>
        <xdr:cNvSpPr txBox="1"/>
      </xdr:nvSpPr>
      <xdr:spPr>
        <a:xfrm>
          <a:off x="3924300" y="34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82124</xdr:rowOff>
    </xdr:from>
    <xdr:to>
      <xdr:col>19</xdr:col>
      <xdr:colOff>38100</xdr:colOff>
      <xdr:row>20</xdr:row>
      <xdr:rowOff>12274</xdr:rowOff>
    </xdr:to>
    <xdr:sp macro="" textlink="">
      <xdr:nvSpPr>
        <xdr:cNvPr id="75" name="楕円 74"/>
        <xdr:cNvSpPr/>
      </xdr:nvSpPr>
      <xdr:spPr bwMode="auto">
        <a:xfrm>
          <a:off x="3556000" y="3387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168501</xdr:rowOff>
    </xdr:from>
    <xdr:ext cx="762000" cy="259045"/>
    <xdr:sp macro="" textlink="">
      <xdr:nvSpPr>
        <xdr:cNvPr id="76" name="テキスト ボックス 75"/>
        <xdr:cNvSpPr txBox="1"/>
      </xdr:nvSpPr>
      <xdr:spPr>
        <a:xfrm>
          <a:off x="3225800" y="347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103765</xdr:rowOff>
    </xdr:from>
    <xdr:to>
      <xdr:col>15</xdr:col>
      <xdr:colOff>101600</xdr:colOff>
      <xdr:row>20</xdr:row>
      <xdr:rowOff>33915</xdr:rowOff>
    </xdr:to>
    <xdr:sp macro="" textlink="">
      <xdr:nvSpPr>
        <xdr:cNvPr id="77" name="楕円 76"/>
        <xdr:cNvSpPr/>
      </xdr:nvSpPr>
      <xdr:spPr bwMode="auto">
        <a:xfrm>
          <a:off x="2857500" y="3408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18692</xdr:rowOff>
    </xdr:from>
    <xdr:ext cx="762000" cy="259045"/>
    <xdr:sp macro="" textlink="">
      <xdr:nvSpPr>
        <xdr:cNvPr id="78" name="テキスト ボックス 77"/>
        <xdr:cNvSpPr txBox="1"/>
      </xdr:nvSpPr>
      <xdr:spPr>
        <a:xfrm>
          <a:off x="2527300" y="349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105381</xdr:rowOff>
    </xdr:from>
    <xdr:to>
      <xdr:col>29</xdr:col>
      <xdr:colOff>127000</xdr:colOff>
      <xdr:row>37</xdr:row>
      <xdr:rowOff>296164</xdr:rowOff>
    </xdr:to>
    <xdr:cxnSp macro="">
      <xdr:nvCxnSpPr>
        <xdr:cNvPr id="108" name="直線コネクタ 107"/>
        <xdr:cNvCxnSpPr/>
      </xdr:nvCxnSpPr>
      <xdr:spPr bwMode="auto">
        <a:xfrm flipV="1">
          <a:off x="5651500" y="6029931"/>
          <a:ext cx="0" cy="13909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268241</xdr:rowOff>
    </xdr:from>
    <xdr:ext cx="762000" cy="259045"/>
    <xdr:sp macro="" textlink="">
      <xdr:nvSpPr>
        <xdr:cNvPr id="109" name="人口1人当たり決算額の推移最小値テキスト445"/>
        <xdr:cNvSpPr txBox="1"/>
      </xdr:nvSpPr>
      <xdr:spPr>
        <a:xfrm>
          <a:off x="5740400" y="739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296164</xdr:rowOff>
    </xdr:from>
    <xdr:to>
      <xdr:col>30</xdr:col>
      <xdr:colOff>25400</xdr:colOff>
      <xdr:row>37</xdr:row>
      <xdr:rowOff>296164</xdr:rowOff>
    </xdr:to>
    <xdr:cxnSp macro="">
      <xdr:nvCxnSpPr>
        <xdr:cNvPr id="110" name="直線コネクタ 109"/>
        <xdr:cNvCxnSpPr/>
      </xdr:nvCxnSpPr>
      <xdr:spPr bwMode="auto">
        <a:xfrm>
          <a:off x="5562600" y="74208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20308</xdr:rowOff>
    </xdr:from>
    <xdr:ext cx="762000" cy="259045"/>
    <xdr:sp macro="" textlink="">
      <xdr:nvSpPr>
        <xdr:cNvPr id="111" name="人口1人当たり決算額の推移最大値テキスト445"/>
        <xdr:cNvSpPr txBox="1"/>
      </xdr:nvSpPr>
      <xdr:spPr>
        <a:xfrm>
          <a:off x="5740400" y="5773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105381</xdr:rowOff>
    </xdr:from>
    <xdr:to>
      <xdr:col>30</xdr:col>
      <xdr:colOff>25400</xdr:colOff>
      <xdr:row>33</xdr:row>
      <xdr:rowOff>105381</xdr:rowOff>
    </xdr:to>
    <xdr:cxnSp macro="">
      <xdr:nvCxnSpPr>
        <xdr:cNvPr id="112" name="直線コネクタ 111"/>
        <xdr:cNvCxnSpPr/>
      </xdr:nvCxnSpPr>
      <xdr:spPr bwMode="auto">
        <a:xfrm>
          <a:off x="5562600" y="6029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288032</xdr:rowOff>
    </xdr:from>
    <xdr:to>
      <xdr:col>29</xdr:col>
      <xdr:colOff>127000</xdr:colOff>
      <xdr:row>34</xdr:row>
      <xdr:rowOff>302271</xdr:rowOff>
    </xdr:to>
    <xdr:cxnSp macro="">
      <xdr:nvCxnSpPr>
        <xdr:cNvPr id="113" name="直線コネクタ 112"/>
        <xdr:cNvCxnSpPr/>
      </xdr:nvCxnSpPr>
      <xdr:spPr bwMode="auto">
        <a:xfrm flipV="1">
          <a:off x="5003800" y="6555482"/>
          <a:ext cx="647700" cy="14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146281</xdr:rowOff>
    </xdr:from>
    <xdr:ext cx="762000" cy="259045"/>
    <xdr:sp macro="" textlink="">
      <xdr:nvSpPr>
        <xdr:cNvPr id="114" name="人口1人当たり決算額の推移平均値テキスト445"/>
        <xdr:cNvSpPr txBox="1"/>
      </xdr:nvSpPr>
      <xdr:spPr>
        <a:xfrm>
          <a:off x="5740400" y="67566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174204</xdr:rowOff>
    </xdr:from>
    <xdr:to>
      <xdr:col>29</xdr:col>
      <xdr:colOff>177800</xdr:colOff>
      <xdr:row>35</xdr:row>
      <xdr:rowOff>275804</xdr:rowOff>
    </xdr:to>
    <xdr:sp macro="" textlink="">
      <xdr:nvSpPr>
        <xdr:cNvPr id="115" name="フローチャート: 判断 114"/>
        <xdr:cNvSpPr/>
      </xdr:nvSpPr>
      <xdr:spPr bwMode="auto">
        <a:xfrm>
          <a:off x="5600700" y="67845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302271</xdr:rowOff>
    </xdr:from>
    <xdr:to>
      <xdr:col>26</xdr:col>
      <xdr:colOff>50800</xdr:colOff>
      <xdr:row>34</xdr:row>
      <xdr:rowOff>313734</xdr:rowOff>
    </xdr:to>
    <xdr:cxnSp macro="">
      <xdr:nvCxnSpPr>
        <xdr:cNvPr id="116" name="直線コネクタ 115"/>
        <xdr:cNvCxnSpPr/>
      </xdr:nvCxnSpPr>
      <xdr:spPr bwMode="auto">
        <a:xfrm flipV="1">
          <a:off x="4305300" y="6569721"/>
          <a:ext cx="698500" cy="114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217050</xdr:rowOff>
    </xdr:from>
    <xdr:to>
      <xdr:col>26</xdr:col>
      <xdr:colOff>101600</xdr:colOff>
      <xdr:row>35</xdr:row>
      <xdr:rowOff>318650</xdr:rowOff>
    </xdr:to>
    <xdr:sp macro="" textlink="">
      <xdr:nvSpPr>
        <xdr:cNvPr id="117" name="フローチャート: 判断 116"/>
        <xdr:cNvSpPr/>
      </xdr:nvSpPr>
      <xdr:spPr bwMode="auto">
        <a:xfrm>
          <a:off x="49530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303427</xdr:rowOff>
    </xdr:from>
    <xdr:ext cx="736600" cy="259045"/>
    <xdr:sp macro="" textlink="">
      <xdr:nvSpPr>
        <xdr:cNvPr id="118" name="テキスト ボックス 117"/>
        <xdr:cNvSpPr txBox="1"/>
      </xdr:nvSpPr>
      <xdr:spPr>
        <a:xfrm>
          <a:off x="4622800" y="691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263311</xdr:rowOff>
    </xdr:from>
    <xdr:to>
      <xdr:col>22</xdr:col>
      <xdr:colOff>114300</xdr:colOff>
      <xdr:row>34</xdr:row>
      <xdr:rowOff>313734</xdr:rowOff>
    </xdr:to>
    <xdr:cxnSp macro="">
      <xdr:nvCxnSpPr>
        <xdr:cNvPr id="119" name="直線コネクタ 118"/>
        <xdr:cNvCxnSpPr/>
      </xdr:nvCxnSpPr>
      <xdr:spPr bwMode="auto">
        <a:xfrm>
          <a:off x="3606800" y="6530761"/>
          <a:ext cx="698500" cy="50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157712</xdr:rowOff>
    </xdr:from>
    <xdr:to>
      <xdr:col>22</xdr:col>
      <xdr:colOff>165100</xdr:colOff>
      <xdr:row>35</xdr:row>
      <xdr:rowOff>259312</xdr:rowOff>
    </xdr:to>
    <xdr:sp macro="" textlink="">
      <xdr:nvSpPr>
        <xdr:cNvPr id="120" name="フローチャート: 判断 119"/>
        <xdr:cNvSpPr/>
      </xdr:nvSpPr>
      <xdr:spPr bwMode="auto">
        <a:xfrm>
          <a:off x="4254500" y="6768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244089</xdr:rowOff>
    </xdr:from>
    <xdr:ext cx="762000" cy="259045"/>
    <xdr:sp macro="" textlink="">
      <xdr:nvSpPr>
        <xdr:cNvPr id="121" name="テキスト ボックス 120"/>
        <xdr:cNvSpPr txBox="1"/>
      </xdr:nvSpPr>
      <xdr:spPr>
        <a:xfrm>
          <a:off x="3924300" y="685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213509</xdr:rowOff>
    </xdr:from>
    <xdr:to>
      <xdr:col>18</xdr:col>
      <xdr:colOff>177800</xdr:colOff>
      <xdr:row>34</xdr:row>
      <xdr:rowOff>263311</xdr:rowOff>
    </xdr:to>
    <xdr:cxnSp macro="">
      <xdr:nvCxnSpPr>
        <xdr:cNvPr id="122" name="直線コネクタ 121"/>
        <xdr:cNvCxnSpPr/>
      </xdr:nvCxnSpPr>
      <xdr:spPr bwMode="auto">
        <a:xfrm>
          <a:off x="2908300" y="6480959"/>
          <a:ext cx="698500" cy="49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141253</xdr:rowOff>
    </xdr:from>
    <xdr:to>
      <xdr:col>19</xdr:col>
      <xdr:colOff>38100</xdr:colOff>
      <xdr:row>35</xdr:row>
      <xdr:rowOff>242853</xdr:rowOff>
    </xdr:to>
    <xdr:sp macro="" textlink="">
      <xdr:nvSpPr>
        <xdr:cNvPr id="123" name="フローチャート: 判断 122"/>
        <xdr:cNvSpPr/>
      </xdr:nvSpPr>
      <xdr:spPr bwMode="auto">
        <a:xfrm>
          <a:off x="3556000" y="6751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227630</xdr:rowOff>
    </xdr:from>
    <xdr:ext cx="762000" cy="259045"/>
    <xdr:sp macro="" textlink="">
      <xdr:nvSpPr>
        <xdr:cNvPr id="124" name="テキスト ボックス 123"/>
        <xdr:cNvSpPr txBox="1"/>
      </xdr:nvSpPr>
      <xdr:spPr>
        <a:xfrm>
          <a:off x="3225800" y="683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153336</xdr:rowOff>
    </xdr:from>
    <xdr:to>
      <xdr:col>15</xdr:col>
      <xdr:colOff>101600</xdr:colOff>
      <xdr:row>35</xdr:row>
      <xdr:rowOff>254936</xdr:rowOff>
    </xdr:to>
    <xdr:sp macro="" textlink="">
      <xdr:nvSpPr>
        <xdr:cNvPr id="125" name="フローチャート: 判断 124"/>
        <xdr:cNvSpPr/>
      </xdr:nvSpPr>
      <xdr:spPr bwMode="auto">
        <a:xfrm>
          <a:off x="2857500" y="67636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239713</xdr:rowOff>
    </xdr:from>
    <xdr:ext cx="762000" cy="259045"/>
    <xdr:sp macro="" textlink="">
      <xdr:nvSpPr>
        <xdr:cNvPr id="126" name="テキスト ボックス 125"/>
        <xdr:cNvSpPr txBox="1"/>
      </xdr:nvSpPr>
      <xdr:spPr>
        <a:xfrm>
          <a:off x="2527300" y="685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237232</xdr:rowOff>
    </xdr:from>
    <xdr:to>
      <xdr:col>29</xdr:col>
      <xdr:colOff>177800</xdr:colOff>
      <xdr:row>34</xdr:row>
      <xdr:rowOff>338832</xdr:rowOff>
    </xdr:to>
    <xdr:sp macro="" textlink="">
      <xdr:nvSpPr>
        <xdr:cNvPr id="132" name="楕円 131"/>
        <xdr:cNvSpPr/>
      </xdr:nvSpPr>
      <xdr:spPr bwMode="auto">
        <a:xfrm>
          <a:off x="5600700" y="6504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82309</xdr:rowOff>
    </xdr:from>
    <xdr:ext cx="762000" cy="259045"/>
    <xdr:sp macro="" textlink="">
      <xdr:nvSpPr>
        <xdr:cNvPr id="133" name="人口1人当たり決算額の推移該当値テキスト445"/>
        <xdr:cNvSpPr txBox="1"/>
      </xdr:nvSpPr>
      <xdr:spPr>
        <a:xfrm>
          <a:off x="5740400" y="6349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251471</xdr:rowOff>
    </xdr:from>
    <xdr:to>
      <xdr:col>26</xdr:col>
      <xdr:colOff>101600</xdr:colOff>
      <xdr:row>35</xdr:row>
      <xdr:rowOff>10171</xdr:rowOff>
    </xdr:to>
    <xdr:sp macro="" textlink="">
      <xdr:nvSpPr>
        <xdr:cNvPr id="134" name="楕円 133"/>
        <xdr:cNvSpPr/>
      </xdr:nvSpPr>
      <xdr:spPr bwMode="auto">
        <a:xfrm>
          <a:off x="4953000" y="6518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20348</xdr:rowOff>
    </xdr:from>
    <xdr:ext cx="736600" cy="259045"/>
    <xdr:sp macro="" textlink="">
      <xdr:nvSpPr>
        <xdr:cNvPr id="135" name="テキスト ボックス 134"/>
        <xdr:cNvSpPr txBox="1"/>
      </xdr:nvSpPr>
      <xdr:spPr>
        <a:xfrm>
          <a:off x="4622800" y="6287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262934</xdr:rowOff>
    </xdr:from>
    <xdr:to>
      <xdr:col>22</xdr:col>
      <xdr:colOff>165100</xdr:colOff>
      <xdr:row>35</xdr:row>
      <xdr:rowOff>21634</xdr:rowOff>
    </xdr:to>
    <xdr:sp macro="" textlink="">
      <xdr:nvSpPr>
        <xdr:cNvPr id="136" name="楕円 135"/>
        <xdr:cNvSpPr/>
      </xdr:nvSpPr>
      <xdr:spPr bwMode="auto">
        <a:xfrm>
          <a:off x="4254500" y="6530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31811</xdr:rowOff>
    </xdr:from>
    <xdr:ext cx="762000" cy="259045"/>
    <xdr:sp macro="" textlink="">
      <xdr:nvSpPr>
        <xdr:cNvPr id="137" name="テキスト ボックス 136"/>
        <xdr:cNvSpPr txBox="1"/>
      </xdr:nvSpPr>
      <xdr:spPr>
        <a:xfrm>
          <a:off x="3924300" y="629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212511</xdr:rowOff>
    </xdr:from>
    <xdr:to>
      <xdr:col>19</xdr:col>
      <xdr:colOff>38100</xdr:colOff>
      <xdr:row>34</xdr:row>
      <xdr:rowOff>314111</xdr:rowOff>
    </xdr:to>
    <xdr:sp macro="" textlink="">
      <xdr:nvSpPr>
        <xdr:cNvPr id="138" name="楕円 137"/>
        <xdr:cNvSpPr/>
      </xdr:nvSpPr>
      <xdr:spPr bwMode="auto">
        <a:xfrm>
          <a:off x="3556000" y="6479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324288</xdr:rowOff>
    </xdr:from>
    <xdr:ext cx="762000" cy="259045"/>
    <xdr:sp macro="" textlink="">
      <xdr:nvSpPr>
        <xdr:cNvPr id="139" name="テキスト ボックス 138"/>
        <xdr:cNvSpPr txBox="1"/>
      </xdr:nvSpPr>
      <xdr:spPr>
        <a:xfrm>
          <a:off x="3225800" y="624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162709</xdr:rowOff>
    </xdr:from>
    <xdr:to>
      <xdr:col>15</xdr:col>
      <xdr:colOff>101600</xdr:colOff>
      <xdr:row>34</xdr:row>
      <xdr:rowOff>264309</xdr:rowOff>
    </xdr:to>
    <xdr:sp macro="" textlink="">
      <xdr:nvSpPr>
        <xdr:cNvPr id="140" name="楕円 139"/>
        <xdr:cNvSpPr/>
      </xdr:nvSpPr>
      <xdr:spPr bwMode="auto">
        <a:xfrm>
          <a:off x="2857500" y="6430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274486</xdr:rowOff>
    </xdr:from>
    <xdr:ext cx="762000" cy="259045"/>
    <xdr:sp macro="" textlink="">
      <xdr:nvSpPr>
        <xdr:cNvPr id="141" name="テキスト ボックス 140"/>
        <xdr:cNvSpPr txBox="1"/>
      </xdr:nvSpPr>
      <xdr:spPr>
        <a:xfrm>
          <a:off x="2527300" y="6199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福岡県苅田町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37,406
36,468
49.58
17,450,892
16,546,104
837,544
9,517,574
8,738,042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31.0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106471</xdr:rowOff>
    </xdr:from>
    <xdr:to>
      <xdr:col>24</xdr:col>
      <xdr:colOff>62865</xdr:colOff>
      <xdr:row>38</xdr:row>
      <xdr:rowOff>141643</xdr:rowOff>
    </xdr:to>
    <xdr:cxnSp macro="">
      <xdr:nvCxnSpPr>
        <xdr:cNvPr id="58" name="直線コネクタ 57"/>
        <xdr:cNvCxnSpPr/>
      </xdr:nvCxnSpPr>
      <xdr:spPr>
        <a:xfrm flipV="1">
          <a:off x="4633595" y="5249971"/>
          <a:ext cx="1270" cy="1406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145470</xdr:rowOff>
    </xdr:from>
    <xdr:ext cx="534377" cy="259045"/>
    <xdr:sp macro="" textlink="">
      <xdr:nvSpPr>
        <xdr:cNvPr id="59" name="人件費最小値テキスト"/>
        <xdr:cNvSpPr txBox="1"/>
      </xdr:nvSpPr>
      <xdr:spPr>
        <a:xfrm>
          <a:off x="4686300" y="666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141643</xdr:rowOff>
    </xdr:from>
    <xdr:to>
      <xdr:col>24</xdr:col>
      <xdr:colOff>152400</xdr:colOff>
      <xdr:row>38</xdr:row>
      <xdr:rowOff>141643</xdr:rowOff>
    </xdr:to>
    <xdr:cxnSp macro="">
      <xdr:nvCxnSpPr>
        <xdr:cNvPr id="60" name="直線コネクタ 59"/>
        <xdr:cNvCxnSpPr/>
      </xdr:nvCxnSpPr>
      <xdr:spPr>
        <a:xfrm>
          <a:off x="4546600" y="6656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53148</xdr:rowOff>
    </xdr:from>
    <xdr:ext cx="599010" cy="259045"/>
    <xdr:sp macro="" textlink="">
      <xdr:nvSpPr>
        <xdr:cNvPr id="61" name="人件費最大値テキスト"/>
        <xdr:cNvSpPr txBox="1"/>
      </xdr:nvSpPr>
      <xdr:spPr>
        <a:xfrm>
          <a:off x="4686300" y="502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106471</xdr:rowOff>
    </xdr:from>
    <xdr:to>
      <xdr:col>24</xdr:col>
      <xdr:colOff>152400</xdr:colOff>
      <xdr:row>30</xdr:row>
      <xdr:rowOff>106471</xdr:rowOff>
    </xdr:to>
    <xdr:cxnSp macro="">
      <xdr:nvCxnSpPr>
        <xdr:cNvPr id="62" name="直線コネクタ 61"/>
        <xdr:cNvCxnSpPr/>
      </xdr:nvCxnSpPr>
      <xdr:spPr>
        <a:xfrm>
          <a:off x="4546600" y="5249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46121</xdr:rowOff>
    </xdr:from>
    <xdr:to>
      <xdr:col>24</xdr:col>
      <xdr:colOff>63500</xdr:colOff>
      <xdr:row>36</xdr:row>
      <xdr:rowOff>83367</xdr:rowOff>
    </xdr:to>
    <xdr:cxnSp macro="">
      <xdr:nvCxnSpPr>
        <xdr:cNvPr id="63" name="直線コネクタ 62"/>
        <xdr:cNvCxnSpPr/>
      </xdr:nvCxnSpPr>
      <xdr:spPr>
        <a:xfrm flipV="1">
          <a:off x="3797300" y="6218321"/>
          <a:ext cx="838200" cy="3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841</xdr:rowOff>
    </xdr:from>
    <xdr:ext cx="534377" cy="259045"/>
    <xdr:sp macro="" textlink="">
      <xdr:nvSpPr>
        <xdr:cNvPr id="64" name="人件費平均値テキスト"/>
        <xdr:cNvSpPr txBox="1"/>
      </xdr:nvSpPr>
      <xdr:spPr>
        <a:xfrm>
          <a:off x="4686300" y="6001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149414</xdr:rowOff>
    </xdr:from>
    <xdr:to>
      <xdr:col>24</xdr:col>
      <xdr:colOff>114300</xdr:colOff>
      <xdr:row>36</xdr:row>
      <xdr:rowOff>79564</xdr:rowOff>
    </xdr:to>
    <xdr:sp macro="" textlink="">
      <xdr:nvSpPr>
        <xdr:cNvPr id="65" name="フローチャート: 判断 64"/>
        <xdr:cNvSpPr/>
      </xdr:nvSpPr>
      <xdr:spPr>
        <a:xfrm>
          <a:off x="4584700" y="6150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83367</xdr:rowOff>
    </xdr:from>
    <xdr:to>
      <xdr:col>19</xdr:col>
      <xdr:colOff>177800</xdr:colOff>
      <xdr:row>37</xdr:row>
      <xdr:rowOff>57861</xdr:rowOff>
    </xdr:to>
    <xdr:cxnSp macro="">
      <xdr:nvCxnSpPr>
        <xdr:cNvPr id="66" name="直線コネクタ 65"/>
        <xdr:cNvCxnSpPr/>
      </xdr:nvCxnSpPr>
      <xdr:spPr>
        <a:xfrm flipV="1">
          <a:off x="2908300" y="6255567"/>
          <a:ext cx="889000" cy="14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54218</xdr:rowOff>
    </xdr:from>
    <xdr:to>
      <xdr:col>20</xdr:col>
      <xdr:colOff>38100</xdr:colOff>
      <xdr:row>36</xdr:row>
      <xdr:rowOff>155818</xdr:rowOff>
    </xdr:to>
    <xdr:sp macro="" textlink="">
      <xdr:nvSpPr>
        <xdr:cNvPr id="67" name="フローチャート: 判断 66"/>
        <xdr:cNvSpPr/>
      </xdr:nvSpPr>
      <xdr:spPr>
        <a:xfrm>
          <a:off x="3746500" y="622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146945</xdr:rowOff>
    </xdr:from>
    <xdr:ext cx="534377" cy="259045"/>
    <xdr:sp macro="" textlink="">
      <xdr:nvSpPr>
        <xdr:cNvPr id="68" name="テキスト ボックス 67"/>
        <xdr:cNvSpPr txBox="1"/>
      </xdr:nvSpPr>
      <xdr:spPr>
        <a:xfrm>
          <a:off x="3530111" y="631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53779</xdr:rowOff>
    </xdr:from>
    <xdr:to>
      <xdr:col>15</xdr:col>
      <xdr:colOff>50800</xdr:colOff>
      <xdr:row>37</xdr:row>
      <xdr:rowOff>57861</xdr:rowOff>
    </xdr:to>
    <xdr:cxnSp macro="">
      <xdr:nvCxnSpPr>
        <xdr:cNvPr id="69" name="直線コネクタ 68"/>
        <xdr:cNvCxnSpPr/>
      </xdr:nvCxnSpPr>
      <xdr:spPr>
        <a:xfrm>
          <a:off x="2019300" y="6397429"/>
          <a:ext cx="8890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16026</xdr:rowOff>
    </xdr:from>
    <xdr:to>
      <xdr:col>15</xdr:col>
      <xdr:colOff>101600</xdr:colOff>
      <xdr:row>37</xdr:row>
      <xdr:rowOff>117626</xdr:rowOff>
    </xdr:to>
    <xdr:sp macro="" textlink="">
      <xdr:nvSpPr>
        <xdr:cNvPr id="70" name="フローチャート: 判断 69"/>
        <xdr:cNvSpPr/>
      </xdr:nvSpPr>
      <xdr:spPr>
        <a:xfrm>
          <a:off x="28575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108753</xdr:rowOff>
    </xdr:from>
    <xdr:ext cx="534377" cy="259045"/>
    <xdr:sp macro="" textlink="">
      <xdr:nvSpPr>
        <xdr:cNvPr id="71" name="テキスト ボックス 70"/>
        <xdr:cNvSpPr txBox="1"/>
      </xdr:nvSpPr>
      <xdr:spPr>
        <a:xfrm>
          <a:off x="2641111" y="645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53779</xdr:rowOff>
    </xdr:from>
    <xdr:to>
      <xdr:col>10</xdr:col>
      <xdr:colOff>114300</xdr:colOff>
      <xdr:row>37</xdr:row>
      <xdr:rowOff>75414</xdr:rowOff>
    </xdr:to>
    <xdr:cxnSp macro="">
      <xdr:nvCxnSpPr>
        <xdr:cNvPr id="72" name="直線コネクタ 71"/>
        <xdr:cNvCxnSpPr/>
      </xdr:nvCxnSpPr>
      <xdr:spPr>
        <a:xfrm flipV="1">
          <a:off x="1130300" y="6397429"/>
          <a:ext cx="889000" cy="2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14246</xdr:rowOff>
    </xdr:from>
    <xdr:to>
      <xdr:col>10</xdr:col>
      <xdr:colOff>165100</xdr:colOff>
      <xdr:row>37</xdr:row>
      <xdr:rowOff>115846</xdr:rowOff>
    </xdr:to>
    <xdr:sp macro="" textlink="">
      <xdr:nvSpPr>
        <xdr:cNvPr id="73" name="フローチャート: 判断 72"/>
        <xdr:cNvSpPr/>
      </xdr:nvSpPr>
      <xdr:spPr>
        <a:xfrm>
          <a:off x="1968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106973</xdr:rowOff>
    </xdr:from>
    <xdr:ext cx="534377" cy="259045"/>
    <xdr:sp macro="" textlink="">
      <xdr:nvSpPr>
        <xdr:cNvPr id="74" name="テキスト ボックス 73"/>
        <xdr:cNvSpPr txBox="1"/>
      </xdr:nvSpPr>
      <xdr:spPr>
        <a:xfrm>
          <a:off x="1752111" y="645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3257</xdr:rowOff>
    </xdr:from>
    <xdr:to>
      <xdr:col>6</xdr:col>
      <xdr:colOff>38100</xdr:colOff>
      <xdr:row>37</xdr:row>
      <xdr:rowOff>104857</xdr:rowOff>
    </xdr:to>
    <xdr:sp macro="" textlink="">
      <xdr:nvSpPr>
        <xdr:cNvPr id="75" name="フローチャート: 判断 74"/>
        <xdr:cNvSpPr/>
      </xdr:nvSpPr>
      <xdr:spPr>
        <a:xfrm>
          <a:off x="1079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121384</xdr:rowOff>
    </xdr:from>
    <xdr:ext cx="534377" cy="259045"/>
    <xdr:sp macro="" textlink="">
      <xdr:nvSpPr>
        <xdr:cNvPr id="76" name="テキスト ボックス 75"/>
        <xdr:cNvSpPr txBox="1"/>
      </xdr:nvSpPr>
      <xdr:spPr>
        <a:xfrm>
          <a:off x="863111" y="612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166771</xdr:rowOff>
    </xdr:from>
    <xdr:to>
      <xdr:col>24</xdr:col>
      <xdr:colOff>114300</xdr:colOff>
      <xdr:row>36</xdr:row>
      <xdr:rowOff>96921</xdr:rowOff>
    </xdr:to>
    <xdr:sp macro="" textlink="">
      <xdr:nvSpPr>
        <xdr:cNvPr id="82" name="楕円 81"/>
        <xdr:cNvSpPr/>
      </xdr:nvSpPr>
      <xdr:spPr>
        <a:xfrm>
          <a:off x="4584700" y="616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145198</xdr:rowOff>
    </xdr:from>
    <xdr:ext cx="534377" cy="259045"/>
    <xdr:sp macro="" textlink="">
      <xdr:nvSpPr>
        <xdr:cNvPr id="83" name="人件費該当値テキスト"/>
        <xdr:cNvSpPr txBox="1"/>
      </xdr:nvSpPr>
      <xdr:spPr>
        <a:xfrm>
          <a:off x="4686300" y="614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32567</xdr:rowOff>
    </xdr:from>
    <xdr:to>
      <xdr:col>20</xdr:col>
      <xdr:colOff>38100</xdr:colOff>
      <xdr:row>36</xdr:row>
      <xdr:rowOff>134167</xdr:rowOff>
    </xdr:to>
    <xdr:sp macro="" textlink="">
      <xdr:nvSpPr>
        <xdr:cNvPr id="84" name="楕円 83"/>
        <xdr:cNvSpPr/>
      </xdr:nvSpPr>
      <xdr:spPr>
        <a:xfrm>
          <a:off x="3746500" y="620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150694</xdr:rowOff>
    </xdr:from>
    <xdr:ext cx="534377" cy="259045"/>
    <xdr:sp macro="" textlink="">
      <xdr:nvSpPr>
        <xdr:cNvPr id="85" name="テキスト ボックス 84"/>
        <xdr:cNvSpPr txBox="1"/>
      </xdr:nvSpPr>
      <xdr:spPr>
        <a:xfrm>
          <a:off x="3530111" y="597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7061</xdr:rowOff>
    </xdr:from>
    <xdr:to>
      <xdr:col>15</xdr:col>
      <xdr:colOff>101600</xdr:colOff>
      <xdr:row>37</xdr:row>
      <xdr:rowOff>108661</xdr:rowOff>
    </xdr:to>
    <xdr:sp macro="" textlink="">
      <xdr:nvSpPr>
        <xdr:cNvPr id="86" name="楕円 85"/>
        <xdr:cNvSpPr/>
      </xdr:nvSpPr>
      <xdr:spPr>
        <a:xfrm>
          <a:off x="2857500" y="635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125188</xdr:rowOff>
    </xdr:from>
    <xdr:ext cx="534377" cy="259045"/>
    <xdr:sp macro="" textlink="">
      <xdr:nvSpPr>
        <xdr:cNvPr id="87" name="テキスト ボックス 86"/>
        <xdr:cNvSpPr txBox="1"/>
      </xdr:nvSpPr>
      <xdr:spPr>
        <a:xfrm>
          <a:off x="2641111" y="612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2979</xdr:rowOff>
    </xdr:from>
    <xdr:to>
      <xdr:col>10</xdr:col>
      <xdr:colOff>165100</xdr:colOff>
      <xdr:row>37</xdr:row>
      <xdr:rowOff>104579</xdr:rowOff>
    </xdr:to>
    <xdr:sp macro="" textlink="">
      <xdr:nvSpPr>
        <xdr:cNvPr id="88" name="楕円 87"/>
        <xdr:cNvSpPr/>
      </xdr:nvSpPr>
      <xdr:spPr>
        <a:xfrm>
          <a:off x="1968500" y="634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121106</xdr:rowOff>
    </xdr:from>
    <xdr:ext cx="534377" cy="259045"/>
    <xdr:sp macro="" textlink="">
      <xdr:nvSpPr>
        <xdr:cNvPr id="89" name="テキスト ボックス 88"/>
        <xdr:cNvSpPr txBox="1"/>
      </xdr:nvSpPr>
      <xdr:spPr>
        <a:xfrm>
          <a:off x="1752111" y="612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24614</xdr:rowOff>
    </xdr:from>
    <xdr:to>
      <xdr:col>6</xdr:col>
      <xdr:colOff>38100</xdr:colOff>
      <xdr:row>37</xdr:row>
      <xdr:rowOff>126214</xdr:rowOff>
    </xdr:to>
    <xdr:sp macro="" textlink="">
      <xdr:nvSpPr>
        <xdr:cNvPr id="90" name="楕円 89"/>
        <xdr:cNvSpPr/>
      </xdr:nvSpPr>
      <xdr:spPr>
        <a:xfrm>
          <a:off x="1079500" y="636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117341</xdr:rowOff>
    </xdr:from>
    <xdr:ext cx="534377" cy="259045"/>
    <xdr:sp macro="" textlink="">
      <xdr:nvSpPr>
        <xdr:cNvPr id="91" name="テキスト ボックス 90"/>
        <xdr:cNvSpPr txBox="1"/>
      </xdr:nvSpPr>
      <xdr:spPr>
        <a:xfrm>
          <a:off x="863111" y="646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169761</xdr:rowOff>
    </xdr:from>
    <xdr:to>
      <xdr:col>24</xdr:col>
      <xdr:colOff>62865</xdr:colOff>
      <xdr:row>58</xdr:row>
      <xdr:rowOff>152518</xdr:rowOff>
    </xdr:to>
    <xdr:cxnSp macro="">
      <xdr:nvCxnSpPr>
        <xdr:cNvPr id="118" name="直線コネクタ 117"/>
        <xdr:cNvCxnSpPr/>
      </xdr:nvCxnSpPr>
      <xdr:spPr>
        <a:xfrm flipV="1">
          <a:off x="4633595" y="8570811"/>
          <a:ext cx="1270" cy="1525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156345</xdr:rowOff>
    </xdr:from>
    <xdr:ext cx="534377" cy="259045"/>
    <xdr:sp macro="" textlink="">
      <xdr:nvSpPr>
        <xdr:cNvPr id="119" name="物件費最小値テキスト"/>
        <xdr:cNvSpPr txBox="1"/>
      </xdr:nvSpPr>
      <xdr:spPr>
        <a:xfrm>
          <a:off x="4686300" y="1010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152518</xdr:rowOff>
    </xdr:from>
    <xdr:to>
      <xdr:col>24</xdr:col>
      <xdr:colOff>152400</xdr:colOff>
      <xdr:row>58</xdr:row>
      <xdr:rowOff>152518</xdr:rowOff>
    </xdr:to>
    <xdr:cxnSp macro="">
      <xdr:nvCxnSpPr>
        <xdr:cNvPr id="120" name="直線コネクタ 119"/>
        <xdr:cNvCxnSpPr/>
      </xdr:nvCxnSpPr>
      <xdr:spPr>
        <a:xfrm>
          <a:off x="4546600" y="10096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116438</xdr:rowOff>
    </xdr:from>
    <xdr:ext cx="599010" cy="259045"/>
    <xdr:sp macro="" textlink="">
      <xdr:nvSpPr>
        <xdr:cNvPr id="121" name="物件費最大値テキスト"/>
        <xdr:cNvSpPr txBox="1"/>
      </xdr:nvSpPr>
      <xdr:spPr>
        <a:xfrm>
          <a:off x="4686300" y="8346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169761</xdr:rowOff>
    </xdr:from>
    <xdr:to>
      <xdr:col>24</xdr:col>
      <xdr:colOff>152400</xdr:colOff>
      <xdr:row>49</xdr:row>
      <xdr:rowOff>169761</xdr:rowOff>
    </xdr:to>
    <xdr:cxnSp macro="">
      <xdr:nvCxnSpPr>
        <xdr:cNvPr id="122" name="直線コネクタ 121"/>
        <xdr:cNvCxnSpPr/>
      </xdr:nvCxnSpPr>
      <xdr:spPr>
        <a:xfrm>
          <a:off x="4546600" y="857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104936</xdr:rowOff>
    </xdr:from>
    <xdr:to>
      <xdr:col>24</xdr:col>
      <xdr:colOff>63500</xdr:colOff>
      <xdr:row>56</xdr:row>
      <xdr:rowOff>31899</xdr:rowOff>
    </xdr:to>
    <xdr:cxnSp macro="">
      <xdr:nvCxnSpPr>
        <xdr:cNvPr id="123" name="直線コネクタ 122"/>
        <xdr:cNvCxnSpPr/>
      </xdr:nvCxnSpPr>
      <xdr:spPr>
        <a:xfrm flipV="1">
          <a:off x="3797300" y="9534686"/>
          <a:ext cx="838200" cy="9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34490</xdr:rowOff>
    </xdr:from>
    <xdr:ext cx="534377" cy="259045"/>
    <xdr:sp macro="" textlink="">
      <xdr:nvSpPr>
        <xdr:cNvPr id="124" name="物件費平均値テキスト"/>
        <xdr:cNvSpPr txBox="1"/>
      </xdr:nvSpPr>
      <xdr:spPr>
        <a:xfrm>
          <a:off x="4686300" y="9635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56063</xdr:rowOff>
    </xdr:from>
    <xdr:to>
      <xdr:col>24</xdr:col>
      <xdr:colOff>114300</xdr:colOff>
      <xdr:row>56</xdr:row>
      <xdr:rowOff>157663</xdr:rowOff>
    </xdr:to>
    <xdr:sp macro="" textlink="">
      <xdr:nvSpPr>
        <xdr:cNvPr id="125" name="フローチャート: 判断 124"/>
        <xdr:cNvSpPr/>
      </xdr:nvSpPr>
      <xdr:spPr>
        <a:xfrm>
          <a:off x="4584700" y="9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25955</xdr:rowOff>
    </xdr:from>
    <xdr:to>
      <xdr:col>19</xdr:col>
      <xdr:colOff>177800</xdr:colOff>
      <xdr:row>56</xdr:row>
      <xdr:rowOff>31899</xdr:rowOff>
    </xdr:to>
    <xdr:cxnSp macro="">
      <xdr:nvCxnSpPr>
        <xdr:cNvPr id="126" name="直線コネクタ 125"/>
        <xdr:cNvCxnSpPr/>
      </xdr:nvCxnSpPr>
      <xdr:spPr>
        <a:xfrm>
          <a:off x="2908300" y="9627155"/>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130914</xdr:rowOff>
    </xdr:from>
    <xdr:to>
      <xdr:col>20</xdr:col>
      <xdr:colOff>38100</xdr:colOff>
      <xdr:row>57</xdr:row>
      <xdr:rowOff>61064</xdr:rowOff>
    </xdr:to>
    <xdr:sp macro="" textlink="">
      <xdr:nvSpPr>
        <xdr:cNvPr id="127" name="フローチャート: 判断 126"/>
        <xdr:cNvSpPr/>
      </xdr:nvSpPr>
      <xdr:spPr>
        <a:xfrm>
          <a:off x="3746500" y="97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52191</xdr:rowOff>
    </xdr:from>
    <xdr:ext cx="534377" cy="259045"/>
    <xdr:sp macro="" textlink="">
      <xdr:nvSpPr>
        <xdr:cNvPr id="128" name="テキスト ボックス 127"/>
        <xdr:cNvSpPr txBox="1"/>
      </xdr:nvSpPr>
      <xdr:spPr>
        <a:xfrm>
          <a:off x="3530111" y="982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25955</xdr:rowOff>
    </xdr:from>
    <xdr:to>
      <xdr:col>15</xdr:col>
      <xdr:colOff>50800</xdr:colOff>
      <xdr:row>56</xdr:row>
      <xdr:rowOff>80264</xdr:rowOff>
    </xdr:to>
    <xdr:cxnSp macro="">
      <xdr:nvCxnSpPr>
        <xdr:cNvPr id="129" name="直線コネクタ 128"/>
        <xdr:cNvCxnSpPr/>
      </xdr:nvCxnSpPr>
      <xdr:spPr>
        <a:xfrm flipV="1">
          <a:off x="2019300" y="9627155"/>
          <a:ext cx="889000" cy="5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99791</xdr:rowOff>
    </xdr:from>
    <xdr:to>
      <xdr:col>15</xdr:col>
      <xdr:colOff>101600</xdr:colOff>
      <xdr:row>57</xdr:row>
      <xdr:rowOff>29941</xdr:rowOff>
    </xdr:to>
    <xdr:sp macro="" textlink="">
      <xdr:nvSpPr>
        <xdr:cNvPr id="130" name="フローチャート: 判断 129"/>
        <xdr:cNvSpPr/>
      </xdr:nvSpPr>
      <xdr:spPr>
        <a:xfrm>
          <a:off x="2857500" y="970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21068</xdr:rowOff>
    </xdr:from>
    <xdr:ext cx="534377" cy="259045"/>
    <xdr:sp macro="" textlink="">
      <xdr:nvSpPr>
        <xdr:cNvPr id="131" name="テキスト ボックス 130"/>
        <xdr:cNvSpPr txBox="1"/>
      </xdr:nvSpPr>
      <xdr:spPr>
        <a:xfrm>
          <a:off x="2641111" y="979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75170</xdr:rowOff>
    </xdr:from>
    <xdr:to>
      <xdr:col>10</xdr:col>
      <xdr:colOff>114300</xdr:colOff>
      <xdr:row>56</xdr:row>
      <xdr:rowOff>80264</xdr:rowOff>
    </xdr:to>
    <xdr:cxnSp macro="">
      <xdr:nvCxnSpPr>
        <xdr:cNvPr id="132" name="直線コネクタ 131"/>
        <xdr:cNvCxnSpPr/>
      </xdr:nvCxnSpPr>
      <xdr:spPr>
        <a:xfrm>
          <a:off x="1130300" y="9676370"/>
          <a:ext cx="889000" cy="5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110176</xdr:rowOff>
    </xdr:from>
    <xdr:to>
      <xdr:col>10</xdr:col>
      <xdr:colOff>165100</xdr:colOff>
      <xdr:row>57</xdr:row>
      <xdr:rowOff>40326</xdr:rowOff>
    </xdr:to>
    <xdr:sp macro="" textlink="">
      <xdr:nvSpPr>
        <xdr:cNvPr id="133" name="フローチャート: 判断 132"/>
        <xdr:cNvSpPr/>
      </xdr:nvSpPr>
      <xdr:spPr>
        <a:xfrm>
          <a:off x="1968500" y="97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31453</xdr:rowOff>
    </xdr:from>
    <xdr:ext cx="534377" cy="259045"/>
    <xdr:sp macro="" textlink="">
      <xdr:nvSpPr>
        <xdr:cNvPr id="134" name="テキスト ボックス 133"/>
        <xdr:cNvSpPr txBox="1"/>
      </xdr:nvSpPr>
      <xdr:spPr>
        <a:xfrm>
          <a:off x="1752111" y="980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85324</xdr:rowOff>
    </xdr:from>
    <xdr:to>
      <xdr:col>6</xdr:col>
      <xdr:colOff>38100</xdr:colOff>
      <xdr:row>57</xdr:row>
      <xdr:rowOff>15474</xdr:rowOff>
    </xdr:to>
    <xdr:sp macro="" textlink="">
      <xdr:nvSpPr>
        <xdr:cNvPr id="135" name="フローチャート: 判断 134"/>
        <xdr:cNvSpPr/>
      </xdr:nvSpPr>
      <xdr:spPr>
        <a:xfrm>
          <a:off x="1079500" y="968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6601</xdr:rowOff>
    </xdr:from>
    <xdr:ext cx="534377" cy="259045"/>
    <xdr:sp macro="" textlink="">
      <xdr:nvSpPr>
        <xdr:cNvPr id="136" name="テキスト ボックス 135"/>
        <xdr:cNvSpPr txBox="1"/>
      </xdr:nvSpPr>
      <xdr:spPr>
        <a:xfrm>
          <a:off x="863111" y="977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54136</xdr:rowOff>
    </xdr:from>
    <xdr:to>
      <xdr:col>24</xdr:col>
      <xdr:colOff>114300</xdr:colOff>
      <xdr:row>55</xdr:row>
      <xdr:rowOff>155736</xdr:rowOff>
    </xdr:to>
    <xdr:sp macro="" textlink="">
      <xdr:nvSpPr>
        <xdr:cNvPr id="142" name="楕円 141"/>
        <xdr:cNvSpPr/>
      </xdr:nvSpPr>
      <xdr:spPr>
        <a:xfrm>
          <a:off x="4584700" y="948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77013</xdr:rowOff>
    </xdr:from>
    <xdr:ext cx="534377" cy="259045"/>
    <xdr:sp macro="" textlink="">
      <xdr:nvSpPr>
        <xdr:cNvPr id="143" name="物件費該当値テキスト"/>
        <xdr:cNvSpPr txBox="1"/>
      </xdr:nvSpPr>
      <xdr:spPr>
        <a:xfrm>
          <a:off x="4686300" y="933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152549</xdr:rowOff>
    </xdr:from>
    <xdr:to>
      <xdr:col>20</xdr:col>
      <xdr:colOff>38100</xdr:colOff>
      <xdr:row>56</xdr:row>
      <xdr:rowOff>82699</xdr:rowOff>
    </xdr:to>
    <xdr:sp macro="" textlink="">
      <xdr:nvSpPr>
        <xdr:cNvPr id="144" name="楕円 143"/>
        <xdr:cNvSpPr/>
      </xdr:nvSpPr>
      <xdr:spPr>
        <a:xfrm>
          <a:off x="3746500" y="958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99226</xdr:rowOff>
    </xdr:from>
    <xdr:ext cx="534377" cy="259045"/>
    <xdr:sp macro="" textlink="">
      <xdr:nvSpPr>
        <xdr:cNvPr id="145" name="テキスト ボックス 144"/>
        <xdr:cNvSpPr txBox="1"/>
      </xdr:nvSpPr>
      <xdr:spPr>
        <a:xfrm>
          <a:off x="3530111" y="935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146605</xdr:rowOff>
    </xdr:from>
    <xdr:to>
      <xdr:col>15</xdr:col>
      <xdr:colOff>101600</xdr:colOff>
      <xdr:row>56</xdr:row>
      <xdr:rowOff>76755</xdr:rowOff>
    </xdr:to>
    <xdr:sp macro="" textlink="">
      <xdr:nvSpPr>
        <xdr:cNvPr id="146" name="楕円 145"/>
        <xdr:cNvSpPr/>
      </xdr:nvSpPr>
      <xdr:spPr>
        <a:xfrm>
          <a:off x="2857500" y="957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93282</xdr:rowOff>
    </xdr:from>
    <xdr:ext cx="534377" cy="259045"/>
    <xdr:sp macro="" textlink="">
      <xdr:nvSpPr>
        <xdr:cNvPr id="147" name="テキスト ボックス 146"/>
        <xdr:cNvSpPr txBox="1"/>
      </xdr:nvSpPr>
      <xdr:spPr>
        <a:xfrm>
          <a:off x="2641111" y="935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29464</xdr:rowOff>
    </xdr:from>
    <xdr:to>
      <xdr:col>10</xdr:col>
      <xdr:colOff>165100</xdr:colOff>
      <xdr:row>56</xdr:row>
      <xdr:rowOff>131064</xdr:rowOff>
    </xdr:to>
    <xdr:sp macro="" textlink="">
      <xdr:nvSpPr>
        <xdr:cNvPr id="148" name="楕円 147"/>
        <xdr:cNvSpPr/>
      </xdr:nvSpPr>
      <xdr:spPr>
        <a:xfrm>
          <a:off x="1968500" y="963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147591</xdr:rowOff>
    </xdr:from>
    <xdr:ext cx="534377" cy="259045"/>
    <xdr:sp macro="" textlink="">
      <xdr:nvSpPr>
        <xdr:cNvPr id="149" name="テキスト ボックス 148"/>
        <xdr:cNvSpPr txBox="1"/>
      </xdr:nvSpPr>
      <xdr:spPr>
        <a:xfrm>
          <a:off x="1752111" y="940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24370</xdr:rowOff>
    </xdr:from>
    <xdr:to>
      <xdr:col>6</xdr:col>
      <xdr:colOff>38100</xdr:colOff>
      <xdr:row>56</xdr:row>
      <xdr:rowOff>125970</xdr:rowOff>
    </xdr:to>
    <xdr:sp macro="" textlink="">
      <xdr:nvSpPr>
        <xdr:cNvPr id="150" name="楕円 149"/>
        <xdr:cNvSpPr/>
      </xdr:nvSpPr>
      <xdr:spPr>
        <a:xfrm>
          <a:off x="1079500" y="962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142497</xdr:rowOff>
    </xdr:from>
    <xdr:ext cx="534377" cy="259045"/>
    <xdr:sp macro="" textlink="">
      <xdr:nvSpPr>
        <xdr:cNvPr id="151" name="テキスト ボックス 150"/>
        <xdr:cNvSpPr txBox="1"/>
      </xdr:nvSpPr>
      <xdr:spPr>
        <a:xfrm>
          <a:off x="863111" y="940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113091</xdr:rowOff>
    </xdr:from>
    <xdr:to>
      <xdr:col>24</xdr:col>
      <xdr:colOff>62865</xdr:colOff>
      <xdr:row>78</xdr:row>
      <xdr:rowOff>106049</xdr:rowOff>
    </xdr:to>
    <xdr:cxnSp macro="">
      <xdr:nvCxnSpPr>
        <xdr:cNvPr id="173" name="直線コネクタ 172"/>
        <xdr:cNvCxnSpPr/>
      </xdr:nvCxnSpPr>
      <xdr:spPr>
        <a:xfrm flipV="1">
          <a:off x="4633595" y="12114591"/>
          <a:ext cx="1270" cy="136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109876</xdr:rowOff>
    </xdr:from>
    <xdr:ext cx="378565" cy="259045"/>
    <xdr:sp macro="" textlink="">
      <xdr:nvSpPr>
        <xdr:cNvPr id="174" name="維持補修費最小値テキスト"/>
        <xdr:cNvSpPr txBox="1"/>
      </xdr:nvSpPr>
      <xdr:spPr>
        <a:xfrm>
          <a:off x="4686300" y="13482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106049</xdr:rowOff>
    </xdr:from>
    <xdr:to>
      <xdr:col>24</xdr:col>
      <xdr:colOff>152400</xdr:colOff>
      <xdr:row>78</xdr:row>
      <xdr:rowOff>106049</xdr:rowOff>
    </xdr:to>
    <xdr:cxnSp macro="">
      <xdr:nvCxnSpPr>
        <xdr:cNvPr id="175" name="直線コネクタ 174"/>
        <xdr:cNvCxnSpPr/>
      </xdr:nvCxnSpPr>
      <xdr:spPr>
        <a:xfrm>
          <a:off x="4546600" y="13479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59768</xdr:rowOff>
    </xdr:from>
    <xdr:ext cx="534377" cy="259045"/>
    <xdr:sp macro="" textlink="">
      <xdr:nvSpPr>
        <xdr:cNvPr id="176" name="維持補修費最大値テキスト"/>
        <xdr:cNvSpPr txBox="1"/>
      </xdr:nvSpPr>
      <xdr:spPr>
        <a:xfrm>
          <a:off x="4686300" y="1188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113091</xdr:rowOff>
    </xdr:from>
    <xdr:to>
      <xdr:col>24</xdr:col>
      <xdr:colOff>152400</xdr:colOff>
      <xdr:row>70</xdr:row>
      <xdr:rowOff>113091</xdr:rowOff>
    </xdr:to>
    <xdr:cxnSp macro="">
      <xdr:nvCxnSpPr>
        <xdr:cNvPr id="177" name="直線コネクタ 176"/>
        <xdr:cNvCxnSpPr/>
      </xdr:nvCxnSpPr>
      <xdr:spPr>
        <a:xfrm>
          <a:off x="4546600" y="1211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55987</xdr:rowOff>
    </xdr:from>
    <xdr:to>
      <xdr:col>24</xdr:col>
      <xdr:colOff>63500</xdr:colOff>
      <xdr:row>78</xdr:row>
      <xdr:rowOff>65680</xdr:rowOff>
    </xdr:to>
    <xdr:cxnSp macro="">
      <xdr:nvCxnSpPr>
        <xdr:cNvPr id="178" name="直線コネクタ 177"/>
        <xdr:cNvCxnSpPr/>
      </xdr:nvCxnSpPr>
      <xdr:spPr>
        <a:xfrm flipV="1">
          <a:off x="3797300" y="13429087"/>
          <a:ext cx="838200" cy="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45711</xdr:rowOff>
    </xdr:from>
    <xdr:ext cx="469744" cy="259045"/>
    <xdr:sp macro="" textlink="">
      <xdr:nvSpPr>
        <xdr:cNvPr id="179" name="維持補修費平均値テキスト"/>
        <xdr:cNvSpPr txBox="1"/>
      </xdr:nvSpPr>
      <xdr:spPr>
        <a:xfrm>
          <a:off x="4686300" y="13075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22834</xdr:rowOff>
    </xdr:from>
    <xdr:to>
      <xdr:col>24</xdr:col>
      <xdr:colOff>114300</xdr:colOff>
      <xdr:row>77</xdr:row>
      <xdr:rowOff>124434</xdr:rowOff>
    </xdr:to>
    <xdr:sp macro="" textlink="">
      <xdr:nvSpPr>
        <xdr:cNvPr id="180" name="フローチャート: 判断 179"/>
        <xdr:cNvSpPr/>
      </xdr:nvSpPr>
      <xdr:spPr>
        <a:xfrm>
          <a:off x="4584700" y="1322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62295</xdr:rowOff>
    </xdr:from>
    <xdr:to>
      <xdr:col>19</xdr:col>
      <xdr:colOff>177800</xdr:colOff>
      <xdr:row>78</xdr:row>
      <xdr:rowOff>65680</xdr:rowOff>
    </xdr:to>
    <xdr:cxnSp macro="">
      <xdr:nvCxnSpPr>
        <xdr:cNvPr id="181" name="直線コネクタ 180"/>
        <xdr:cNvCxnSpPr/>
      </xdr:nvCxnSpPr>
      <xdr:spPr>
        <a:xfrm>
          <a:off x="2908300" y="13435395"/>
          <a:ext cx="889000" cy="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57217</xdr:rowOff>
    </xdr:from>
    <xdr:to>
      <xdr:col>20</xdr:col>
      <xdr:colOff>38100</xdr:colOff>
      <xdr:row>77</xdr:row>
      <xdr:rowOff>158817</xdr:rowOff>
    </xdr:to>
    <xdr:sp macro="" textlink="">
      <xdr:nvSpPr>
        <xdr:cNvPr id="182" name="フローチャート: 判断 181"/>
        <xdr:cNvSpPr/>
      </xdr:nvSpPr>
      <xdr:spPr>
        <a:xfrm>
          <a:off x="3746500" y="132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3894</xdr:rowOff>
    </xdr:from>
    <xdr:ext cx="469744" cy="259045"/>
    <xdr:sp macro="" textlink="">
      <xdr:nvSpPr>
        <xdr:cNvPr id="183" name="テキスト ボックス 182"/>
        <xdr:cNvSpPr txBox="1"/>
      </xdr:nvSpPr>
      <xdr:spPr>
        <a:xfrm>
          <a:off x="3562428" y="1303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62295</xdr:rowOff>
    </xdr:from>
    <xdr:to>
      <xdr:col>15</xdr:col>
      <xdr:colOff>50800</xdr:colOff>
      <xdr:row>78</xdr:row>
      <xdr:rowOff>69839</xdr:rowOff>
    </xdr:to>
    <xdr:cxnSp macro="">
      <xdr:nvCxnSpPr>
        <xdr:cNvPr id="184" name="直線コネクタ 183"/>
        <xdr:cNvCxnSpPr/>
      </xdr:nvCxnSpPr>
      <xdr:spPr>
        <a:xfrm flipV="1">
          <a:off x="2019300" y="13435395"/>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68098</xdr:rowOff>
    </xdr:from>
    <xdr:to>
      <xdr:col>15</xdr:col>
      <xdr:colOff>101600</xdr:colOff>
      <xdr:row>77</xdr:row>
      <xdr:rowOff>169698</xdr:rowOff>
    </xdr:to>
    <xdr:sp macro="" textlink="">
      <xdr:nvSpPr>
        <xdr:cNvPr id="185" name="フローチャート: 判断 184"/>
        <xdr:cNvSpPr/>
      </xdr:nvSpPr>
      <xdr:spPr>
        <a:xfrm>
          <a:off x="2857500" y="1326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14775</xdr:rowOff>
    </xdr:from>
    <xdr:ext cx="469744" cy="259045"/>
    <xdr:sp macro="" textlink="">
      <xdr:nvSpPr>
        <xdr:cNvPr id="186" name="テキスト ボックス 185"/>
        <xdr:cNvSpPr txBox="1"/>
      </xdr:nvSpPr>
      <xdr:spPr>
        <a:xfrm>
          <a:off x="2673428" y="13044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61336</xdr:rowOff>
    </xdr:from>
    <xdr:to>
      <xdr:col>10</xdr:col>
      <xdr:colOff>114300</xdr:colOff>
      <xdr:row>78</xdr:row>
      <xdr:rowOff>69839</xdr:rowOff>
    </xdr:to>
    <xdr:cxnSp macro="">
      <xdr:nvCxnSpPr>
        <xdr:cNvPr id="187" name="直線コネクタ 186"/>
        <xdr:cNvCxnSpPr/>
      </xdr:nvCxnSpPr>
      <xdr:spPr>
        <a:xfrm>
          <a:off x="1130300" y="13434436"/>
          <a:ext cx="889000" cy="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50633</xdr:rowOff>
    </xdr:from>
    <xdr:to>
      <xdr:col>10</xdr:col>
      <xdr:colOff>165100</xdr:colOff>
      <xdr:row>77</xdr:row>
      <xdr:rowOff>152233</xdr:rowOff>
    </xdr:to>
    <xdr:sp macro="" textlink="">
      <xdr:nvSpPr>
        <xdr:cNvPr id="188" name="フローチャート: 判断 187"/>
        <xdr:cNvSpPr/>
      </xdr:nvSpPr>
      <xdr:spPr>
        <a:xfrm>
          <a:off x="1968500" y="1325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168760</xdr:rowOff>
    </xdr:from>
    <xdr:ext cx="469744" cy="259045"/>
    <xdr:sp macro="" textlink="">
      <xdr:nvSpPr>
        <xdr:cNvPr id="189" name="テキスト ボックス 188"/>
        <xdr:cNvSpPr txBox="1"/>
      </xdr:nvSpPr>
      <xdr:spPr>
        <a:xfrm>
          <a:off x="1784428" y="13027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41625</xdr:rowOff>
    </xdr:from>
    <xdr:to>
      <xdr:col>6</xdr:col>
      <xdr:colOff>38100</xdr:colOff>
      <xdr:row>77</xdr:row>
      <xdr:rowOff>143225</xdr:rowOff>
    </xdr:to>
    <xdr:sp macro="" textlink="">
      <xdr:nvSpPr>
        <xdr:cNvPr id="190" name="フローチャート: 判断 189"/>
        <xdr:cNvSpPr/>
      </xdr:nvSpPr>
      <xdr:spPr>
        <a:xfrm>
          <a:off x="1079500" y="132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159752</xdr:rowOff>
    </xdr:from>
    <xdr:ext cx="469744" cy="259045"/>
    <xdr:sp macro="" textlink="">
      <xdr:nvSpPr>
        <xdr:cNvPr id="191" name="テキスト ボックス 190"/>
        <xdr:cNvSpPr txBox="1"/>
      </xdr:nvSpPr>
      <xdr:spPr>
        <a:xfrm>
          <a:off x="895428" y="1301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5187</xdr:rowOff>
    </xdr:from>
    <xdr:to>
      <xdr:col>24</xdr:col>
      <xdr:colOff>114300</xdr:colOff>
      <xdr:row>78</xdr:row>
      <xdr:rowOff>106787</xdr:rowOff>
    </xdr:to>
    <xdr:sp macro="" textlink="">
      <xdr:nvSpPr>
        <xdr:cNvPr id="197" name="楕円 196"/>
        <xdr:cNvSpPr/>
      </xdr:nvSpPr>
      <xdr:spPr>
        <a:xfrm>
          <a:off x="4584700" y="1337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91564</xdr:rowOff>
    </xdr:from>
    <xdr:ext cx="469744" cy="259045"/>
    <xdr:sp macro="" textlink="">
      <xdr:nvSpPr>
        <xdr:cNvPr id="198" name="維持補修費該当値テキスト"/>
        <xdr:cNvSpPr txBox="1"/>
      </xdr:nvSpPr>
      <xdr:spPr>
        <a:xfrm>
          <a:off x="4686300" y="1329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14880</xdr:rowOff>
    </xdr:from>
    <xdr:to>
      <xdr:col>20</xdr:col>
      <xdr:colOff>38100</xdr:colOff>
      <xdr:row>78</xdr:row>
      <xdr:rowOff>116480</xdr:rowOff>
    </xdr:to>
    <xdr:sp macro="" textlink="">
      <xdr:nvSpPr>
        <xdr:cNvPr id="199" name="楕円 198"/>
        <xdr:cNvSpPr/>
      </xdr:nvSpPr>
      <xdr:spPr>
        <a:xfrm>
          <a:off x="3746500" y="133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107607</xdr:rowOff>
    </xdr:from>
    <xdr:ext cx="469744" cy="259045"/>
    <xdr:sp macro="" textlink="">
      <xdr:nvSpPr>
        <xdr:cNvPr id="200" name="テキスト ボックス 199"/>
        <xdr:cNvSpPr txBox="1"/>
      </xdr:nvSpPr>
      <xdr:spPr>
        <a:xfrm>
          <a:off x="3562428" y="1348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11495</xdr:rowOff>
    </xdr:from>
    <xdr:to>
      <xdr:col>15</xdr:col>
      <xdr:colOff>101600</xdr:colOff>
      <xdr:row>78</xdr:row>
      <xdr:rowOff>113095</xdr:rowOff>
    </xdr:to>
    <xdr:sp macro="" textlink="">
      <xdr:nvSpPr>
        <xdr:cNvPr id="201" name="楕円 200"/>
        <xdr:cNvSpPr/>
      </xdr:nvSpPr>
      <xdr:spPr>
        <a:xfrm>
          <a:off x="2857500" y="1338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104222</xdr:rowOff>
    </xdr:from>
    <xdr:ext cx="469744" cy="259045"/>
    <xdr:sp macro="" textlink="">
      <xdr:nvSpPr>
        <xdr:cNvPr id="202" name="テキスト ボックス 201"/>
        <xdr:cNvSpPr txBox="1"/>
      </xdr:nvSpPr>
      <xdr:spPr>
        <a:xfrm>
          <a:off x="2673428" y="13477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19039</xdr:rowOff>
    </xdr:from>
    <xdr:to>
      <xdr:col>10</xdr:col>
      <xdr:colOff>165100</xdr:colOff>
      <xdr:row>78</xdr:row>
      <xdr:rowOff>120639</xdr:rowOff>
    </xdr:to>
    <xdr:sp macro="" textlink="">
      <xdr:nvSpPr>
        <xdr:cNvPr id="203" name="楕円 202"/>
        <xdr:cNvSpPr/>
      </xdr:nvSpPr>
      <xdr:spPr>
        <a:xfrm>
          <a:off x="1968500" y="1339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111766</xdr:rowOff>
    </xdr:from>
    <xdr:ext cx="469744" cy="259045"/>
    <xdr:sp macro="" textlink="">
      <xdr:nvSpPr>
        <xdr:cNvPr id="204" name="テキスト ボックス 203"/>
        <xdr:cNvSpPr txBox="1"/>
      </xdr:nvSpPr>
      <xdr:spPr>
        <a:xfrm>
          <a:off x="1784428" y="1348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10536</xdr:rowOff>
    </xdr:from>
    <xdr:to>
      <xdr:col>6</xdr:col>
      <xdr:colOff>38100</xdr:colOff>
      <xdr:row>78</xdr:row>
      <xdr:rowOff>112136</xdr:rowOff>
    </xdr:to>
    <xdr:sp macro="" textlink="">
      <xdr:nvSpPr>
        <xdr:cNvPr id="205" name="楕円 204"/>
        <xdr:cNvSpPr/>
      </xdr:nvSpPr>
      <xdr:spPr>
        <a:xfrm>
          <a:off x="1079500" y="1338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103263</xdr:rowOff>
    </xdr:from>
    <xdr:ext cx="469744" cy="259045"/>
    <xdr:sp macro="" textlink="">
      <xdr:nvSpPr>
        <xdr:cNvPr id="206" name="テキスト ボックス 205"/>
        <xdr:cNvSpPr txBox="1"/>
      </xdr:nvSpPr>
      <xdr:spPr>
        <a:xfrm>
          <a:off x="895428" y="13476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161931</xdr:rowOff>
    </xdr:from>
    <xdr:to>
      <xdr:col>24</xdr:col>
      <xdr:colOff>62865</xdr:colOff>
      <xdr:row>98</xdr:row>
      <xdr:rowOff>163931</xdr:rowOff>
    </xdr:to>
    <xdr:cxnSp macro="">
      <xdr:nvCxnSpPr>
        <xdr:cNvPr id="231" name="直線コネクタ 230"/>
        <xdr:cNvCxnSpPr/>
      </xdr:nvCxnSpPr>
      <xdr:spPr>
        <a:xfrm flipV="1">
          <a:off x="4633595" y="15420981"/>
          <a:ext cx="1270" cy="1545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167758</xdr:rowOff>
    </xdr:from>
    <xdr:ext cx="534377" cy="259045"/>
    <xdr:sp macro="" textlink="">
      <xdr:nvSpPr>
        <xdr:cNvPr id="232" name="扶助費最小値テキスト"/>
        <xdr:cNvSpPr txBox="1"/>
      </xdr:nvSpPr>
      <xdr:spPr>
        <a:xfrm>
          <a:off x="4686300" y="1696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163931</xdr:rowOff>
    </xdr:from>
    <xdr:to>
      <xdr:col>24</xdr:col>
      <xdr:colOff>152400</xdr:colOff>
      <xdr:row>98</xdr:row>
      <xdr:rowOff>163931</xdr:rowOff>
    </xdr:to>
    <xdr:cxnSp macro="">
      <xdr:nvCxnSpPr>
        <xdr:cNvPr id="233" name="直線コネクタ 232"/>
        <xdr:cNvCxnSpPr/>
      </xdr:nvCxnSpPr>
      <xdr:spPr>
        <a:xfrm>
          <a:off x="4546600" y="16966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108608</xdr:rowOff>
    </xdr:from>
    <xdr:ext cx="599010" cy="259045"/>
    <xdr:sp macro="" textlink="">
      <xdr:nvSpPr>
        <xdr:cNvPr id="234" name="扶助費最大値テキスト"/>
        <xdr:cNvSpPr txBox="1"/>
      </xdr:nvSpPr>
      <xdr:spPr>
        <a:xfrm>
          <a:off x="4686300" y="1519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161931</xdr:rowOff>
    </xdr:from>
    <xdr:to>
      <xdr:col>24</xdr:col>
      <xdr:colOff>152400</xdr:colOff>
      <xdr:row>89</xdr:row>
      <xdr:rowOff>161931</xdr:rowOff>
    </xdr:to>
    <xdr:cxnSp macro="">
      <xdr:nvCxnSpPr>
        <xdr:cNvPr id="235" name="直線コネクタ 234"/>
        <xdr:cNvCxnSpPr/>
      </xdr:nvCxnSpPr>
      <xdr:spPr>
        <a:xfrm>
          <a:off x="4546600" y="1542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39936</xdr:rowOff>
    </xdr:from>
    <xdr:to>
      <xdr:col>24</xdr:col>
      <xdr:colOff>63500</xdr:colOff>
      <xdr:row>96</xdr:row>
      <xdr:rowOff>108877</xdr:rowOff>
    </xdr:to>
    <xdr:cxnSp macro="">
      <xdr:nvCxnSpPr>
        <xdr:cNvPr id="236" name="直線コネクタ 235"/>
        <xdr:cNvCxnSpPr/>
      </xdr:nvCxnSpPr>
      <xdr:spPr>
        <a:xfrm flipV="1">
          <a:off x="3797300" y="15984786"/>
          <a:ext cx="838200" cy="58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86168</xdr:rowOff>
    </xdr:from>
    <xdr:ext cx="534377" cy="259045"/>
    <xdr:sp macro="" textlink="">
      <xdr:nvSpPr>
        <xdr:cNvPr id="237" name="扶助費平均値テキスト"/>
        <xdr:cNvSpPr txBox="1"/>
      </xdr:nvSpPr>
      <xdr:spPr>
        <a:xfrm>
          <a:off x="4686300" y="16373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107741</xdr:rowOff>
    </xdr:from>
    <xdr:to>
      <xdr:col>24</xdr:col>
      <xdr:colOff>114300</xdr:colOff>
      <xdr:row>96</xdr:row>
      <xdr:rowOff>37891</xdr:rowOff>
    </xdr:to>
    <xdr:sp macro="" textlink="">
      <xdr:nvSpPr>
        <xdr:cNvPr id="238" name="フローチャート: 判断 237"/>
        <xdr:cNvSpPr/>
      </xdr:nvSpPr>
      <xdr:spPr>
        <a:xfrm>
          <a:off x="4584700" y="163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108877</xdr:rowOff>
    </xdr:from>
    <xdr:to>
      <xdr:col>19</xdr:col>
      <xdr:colOff>177800</xdr:colOff>
      <xdr:row>97</xdr:row>
      <xdr:rowOff>88494</xdr:rowOff>
    </xdr:to>
    <xdr:cxnSp macro="">
      <xdr:nvCxnSpPr>
        <xdr:cNvPr id="239" name="直線コネクタ 238"/>
        <xdr:cNvCxnSpPr/>
      </xdr:nvCxnSpPr>
      <xdr:spPr>
        <a:xfrm flipV="1">
          <a:off x="2908300" y="16568077"/>
          <a:ext cx="889000" cy="15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4414</xdr:rowOff>
    </xdr:from>
    <xdr:to>
      <xdr:col>20</xdr:col>
      <xdr:colOff>38100</xdr:colOff>
      <xdr:row>98</xdr:row>
      <xdr:rowOff>106014</xdr:rowOff>
    </xdr:to>
    <xdr:sp macro="" textlink="">
      <xdr:nvSpPr>
        <xdr:cNvPr id="240" name="フローチャート: 判断 239"/>
        <xdr:cNvSpPr/>
      </xdr:nvSpPr>
      <xdr:spPr>
        <a:xfrm>
          <a:off x="3746500" y="1680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97141</xdr:rowOff>
    </xdr:from>
    <xdr:ext cx="534377" cy="259045"/>
    <xdr:sp macro="" textlink="">
      <xdr:nvSpPr>
        <xdr:cNvPr id="241" name="テキスト ボックス 240"/>
        <xdr:cNvSpPr txBox="1"/>
      </xdr:nvSpPr>
      <xdr:spPr>
        <a:xfrm>
          <a:off x="3530111" y="16899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88494</xdr:rowOff>
    </xdr:from>
    <xdr:to>
      <xdr:col>15</xdr:col>
      <xdr:colOff>50800</xdr:colOff>
      <xdr:row>98</xdr:row>
      <xdr:rowOff>56928</xdr:rowOff>
    </xdr:to>
    <xdr:cxnSp macro="">
      <xdr:nvCxnSpPr>
        <xdr:cNvPr id="242" name="直線コネクタ 241"/>
        <xdr:cNvCxnSpPr/>
      </xdr:nvCxnSpPr>
      <xdr:spPr>
        <a:xfrm flipV="1">
          <a:off x="2019300" y="16719144"/>
          <a:ext cx="889000" cy="139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66650</xdr:rowOff>
    </xdr:from>
    <xdr:to>
      <xdr:col>15</xdr:col>
      <xdr:colOff>101600</xdr:colOff>
      <xdr:row>98</xdr:row>
      <xdr:rowOff>168250</xdr:rowOff>
    </xdr:to>
    <xdr:sp macro="" textlink="">
      <xdr:nvSpPr>
        <xdr:cNvPr id="243" name="フローチャート: 判断 242"/>
        <xdr:cNvSpPr/>
      </xdr:nvSpPr>
      <xdr:spPr>
        <a:xfrm>
          <a:off x="2857500" y="1686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159377</xdr:rowOff>
    </xdr:from>
    <xdr:ext cx="534377" cy="259045"/>
    <xdr:sp macro="" textlink="">
      <xdr:nvSpPr>
        <xdr:cNvPr id="244" name="テキスト ボックス 243"/>
        <xdr:cNvSpPr txBox="1"/>
      </xdr:nvSpPr>
      <xdr:spPr>
        <a:xfrm>
          <a:off x="2641111" y="169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21189</xdr:rowOff>
    </xdr:from>
    <xdr:to>
      <xdr:col>10</xdr:col>
      <xdr:colOff>114300</xdr:colOff>
      <xdr:row>98</xdr:row>
      <xdr:rowOff>56928</xdr:rowOff>
    </xdr:to>
    <xdr:cxnSp macro="">
      <xdr:nvCxnSpPr>
        <xdr:cNvPr id="245" name="直線コネクタ 244"/>
        <xdr:cNvCxnSpPr/>
      </xdr:nvCxnSpPr>
      <xdr:spPr>
        <a:xfrm>
          <a:off x="1130300" y="16823289"/>
          <a:ext cx="889000" cy="3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118771</xdr:rowOff>
    </xdr:from>
    <xdr:to>
      <xdr:col>10</xdr:col>
      <xdr:colOff>165100</xdr:colOff>
      <xdr:row>99</xdr:row>
      <xdr:rowOff>48921</xdr:rowOff>
    </xdr:to>
    <xdr:sp macro="" textlink="">
      <xdr:nvSpPr>
        <xdr:cNvPr id="246" name="フローチャート: 判断 245"/>
        <xdr:cNvSpPr/>
      </xdr:nvSpPr>
      <xdr:spPr>
        <a:xfrm>
          <a:off x="1968500" y="1692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40048</xdr:rowOff>
    </xdr:from>
    <xdr:ext cx="534377" cy="259045"/>
    <xdr:sp macro="" textlink="">
      <xdr:nvSpPr>
        <xdr:cNvPr id="247" name="テキスト ボックス 246"/>
        <xdr:cNvSpPr txBox="1"/>
      </xdr:nvSpPr>
      <xdr:spPr>
        <a:xfrm>
          <a:off x="1752111" y="1701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118390</xdr:rowOff>
    </xdr:from>
    <xdr:to>
      <xdr:col>6</xdr:col>
      <xdr:colOff>38100</xdr:colOff>
      <xdr:row>99</xdr:row>
      <xdr:rowOff>48540</xdr:rowOff>
    </xdr:to>
    <xdr:sp macro="" textlink="">
      <xdr:nvSpPr>
        <xdr:cNvPr id="248" name="フローチャート: 判断 247"/>
        <xdr:cNvSpPr/>
      </xdr:nvSpPr>
      <xdr:spPr>
        <a:xfrm>
          <a:off x="1079500" y="1692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39667</xdr:rowOff>
    </xdr:from>
    <xdr:ext cx="534377" cy="259045"/>
    <xdr:sp macro="" textlink="">
      <xdr:nvSpPr>
        <xdr:cNvPr id="249" name="テキスト ボックス 248"/>
        <xdr:cNvSpPr txBox="1"/>
      </xdr:nvSpPr>
      <xdr:spPr>
        <a:xfrm>
          <a:off x="863111" y="1701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160586</xdr:rowOff>
    </xdr:from>
    <xdr:to>
      <xdr:col>24</xdr:col>
      <xdr:colOff>114300</xdr:colOff>
      <xdr:row>93</xdr:row>
      <xdr:rowOff>90736</xdr:rowOff>
    </xdr:to>
    <xdr:sp macro="" textlink="">
      <xdr:nvSpPr>
        <xdr:cNvPr id="255" name="楕円 254"/>
        <xdr:cNvSpPr/>
      </xdr:nvSpPr>
      <xdr:spPr>
        <a:xfrm>
          <a:off x="4584700" y="1593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12013</xdr:rowOff>
    </xdr:from>
    <xdr:ext cx="599010" cy="259045"/>
    <xdr:sp macro="" textlink="">
      <xdr:nvSpPr>
        <xdr:cNvPr id="256" name="扶助費該当値テキスト"/>
        <xdr:cNvSpPr txBox="1"/>
      </xdr:nvSpPr>
      <xdr:spPr>
        <a:xfrm>
          <a:off x="4686300" y="15785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58077</xdr:rowOff>
    </xdr:from>
    <xdr:to>
      <xdr:col>20</xdr:col>
      <xdr:colOff>38100</xdr:colOff>
      <xdr:row>96</xdr:row>
      <xdr:rowOff>159677</xdr:rowOff>
    </xdr:to>
    <xdr:sp macro="" textlink="">
      <xdr:nvSpPr>
        <xdr:cNvPr id="257" name="楕円 256"/>
        <xdr:cNvSpPr/>
      </xdr:nvSpPr>
      <xdr:spPr>
        <a:xfrm>
          <a:off x="3746500" y="1651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4754</xdr:rowOff>
    </xdr:from>
    <xdr:ext cx="534377" cy="259045"/>
    <xdr:sp macro="" textlink="">
      <xdr:nvSpPr>
        <xdr:cNvPr id="258" name="テキスト ボックス 257"/>
        <xdr:cNvSpPr txBox="1"/>
      </xdr:nvSpPr>
      <xdr:spPr>
        <a:xfrm>
          <a:off x="3530111" y="1629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37694</xdr:rowOff>
    </xdr:from>
    <xdr:to>
      <xdr:col>15</xdr:col>
      <xdr:colOff>101600</xdr:colOff>
      <xdr:row>97</xdr:row>
      <xdr:rowOff>139294</xdr:rowOff>
    </xdr:to>
    <xdr:sp macro="" textlink="">
      <xdr:nvSpPr>
        <xdr:cNvPr id="259" name="楕円 258"/>
        <xdr:cNvSpPr/>
      </xdr:nvSpPr>
      <xdr:spPr>
        <a:xfrm>
          <a:off x="2857500" y="1666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155821</xdr:rowOff>
    </xdr:from>
    <xdr:ext cx="534377" cy="259045"/>
    <xdr:sp macro="" textlink="">
      <xdr:nvSpPr>
        <xdr:cNvPr id="260" name="テキスト ボックス 259"/>
        <xdr:cNvSpPr txBox="1"/>
      </xdr:nvSpPr>
      <xdr:spPr>
        <a:xfrm>
          <a:off x="2641111" y="1644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6128</xdr:rowOff>
    </xdr:from>
    <xdr:to>
      <xdr:col>10</xdr:col>
      <xdr:colOff>165100</xdr:colOff>
      <xdr:row>98</xdr:row>
      <xdr:rowOff>107728</xdr:rowOff>
    </xdr:to>
    <xdr:sp macro="" textlink="">
      <xdr:nvSpPr>
        <xdr:cNvPr id="261" name="楕円 260"/>
        <xdr:cNvSpPr/>
      </xdr:nvSpPr>
      <xdr:spPr>
        <a:xfrm>
          <a:off x="1968500" y="1680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124255</xdr:rowOff>
    </xdr:from>
    <xdr:ext cx="534377" cy="259045"/>
    <xdr:sp macro="" textlink="">
      <xdr:nvSpPr>
        <xdr:cNvPr id="262" name="テキスト ボックス 261"/>
        <xdr:cNvSpPr txBox="1"/>
      </xdr:nvSpPr>
      <xdr:spPr>
        <a:xfrm>
          <a:off x="1752111" y="16583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141839</xdr:rowOff>
    </xdr:from>
    <xdr:to>
      <xdr:col>6</xdr:col>
      <xdr:colOff>38100</xdr:colOff>
      <xdr:row>98</xdr:row>
      <xdr:rowOff>71989</xdr:rowOff>
    </xdr:to>
    <xdr:sp macro="" textlink="">
      <xdr:nvSpPr>
        <xdr:cNvPr id="263" name="楕円 262"/>
        <xdr:cNvSpPr/>
      </xdr:nvSpPr>
      <xdr:spPr>
        <a:xfrm>
          <a:off x="1079500" y="1677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88516</xdr:rowOff>
    </xdr:from>
    <xdr:ext cx="534377" cy="259045"/>
    <xdr:sp macro="" textlink="">
      <xdr:nvSpPr>
        <xdr:cNvPr id="264" name="テキスト ボックス 263"/>
        <xdr:cNvSpPr txBox="1"/>
      </xdr:nvSpPr>
      <xdr:spPr>
        <a:xfrm>
          <a:off x="863111" y="1654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147026</xdr:rowOff>
    </xdr:from>
    <xdr:to>
      <xdr:col>54</xdr:col>
      <xdr:colOff>189865</xdr:colOff>
      <xdr:row>39</xdr:row>
      <xdr:rowOff>98541</xdr:rowOff>
    </xdr:to>
    <xdr:cxnSp macro="">
      <xdr:nvCxnSpPr>
        <xdr:cNvPr id="291" name="直線コネクタ 290"/>
        <xdr:cNvCxnSpPr/>
      </xdr:nvCxnSpPr>
      <xdr:spPr>
        <a:xfrm flipV="1">
          <a:off x="10475595" y="5461976"/>
          <a:ext cx="1270" cy="132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102368</xdr:rowOff>
    </xdr:from>
    <xdr:ext cx="534377" cy="259045"/>
    <xdr:sp macro="" textlink="">
      <xdr:nvSpPr>
        <xdr:cNvPr id="292" name="補助費等最小値テキスト"/>
        <xdr:cNvSpPr txBox="1"/>
      </xdr:nvSpPr>
      <xdr:spPr>
        <a:xfrm>
          <a:off x="10528300" y="67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98541</xdr:rowOff>
    </xdr:from>
    <xdr:to>
      <xdr:col>55</xdr:col>
      <xdr:colOff>88900</xdr:colOff>
      <xdr:row>39</xdr:row>
      <xdr:rowOff>98541</xdr:rowOff>
    </xdr:to>
    <xdr:cxnSp macro="">
      <xdr:nvCxnSpPr>
        <xdr:cNvPr id="293" name="直線コネクタ 292"/>
        <xdr:cNvCxnSpPr/>
      </xdr:nvCxnSpPr>
      <xdr:spPr>
        <a:xfrm>
          <a:off x="10388600" y="6785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93703</xdr:rowOff>
    </xdr:from>
    <xdr:ext cx="599010" cy="259045"/>
    <xdr:sp macro="" textlink="">
      <xdr:nvSpPr>
        <xdr:cNvPr id="294" name="補助費等最大値テキスト"/>
        <xdr:cNvSpPr txBox="1"/>
      </xdr:nvSpPr>
      <xdr:spPr>
        <a:xfrm>
          <a:off x="10528300" y="5237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147026</xdr:rowOff>
    </xdr:from>
    <xdr:to>
      <xdr:col>55</xdr:col>
      <xdr:colOff>88900</xdr:colOff>
      <xdr:row>31</xdr:row>
      <xdr:rowOff>147026</xdr:rowOff>
    </xdr:to>
    <xdr:cxnSp macro="">
      <xdr:nvCxnSpPr>
        <xdr:cNvPr id="295" name="直線コネクタ 294"/>
        <xdr:cNvCxnSpPr/>
      </xdr:nvCxnSpPr>
      <xdr:spPr>
        <a:xfrm>
          <a:off x="10388600" y="5461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99804</xdr:rowOff>
    </xdr:from>
    <xdr:to>
      <xdr:col>55</xdr:col>
      <xdr:colOff>0</xdr:colOff>
      <xdr:row>39</xdr:row>
      <xdr:rowOff>98541</xdr:rowOff>
    </xdr:to>
    <xdr:cxnSp macro="">
      <xdr:nvCxnSpPr>
        <xdr:cNvPr id="296" name="直線コネクタ 295"/>
        <xdr:cNvCxnSpPr/>
      </xdr:nvCxnSpPr>
      <xdr:spPr>
        <a:xfrm>
          <a:off x="9639300" y="5586204"/>
          <a:ext cx="838200" cy="119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32790</xdr:rowOff>
    </xdr:from>
    <xdr:ext cx="534377" cy="259045"/>
    <xdr:sp macro="" textlink="">
      <xdr:nvSpPr>
        <xdr:cNvPr id="297" name="補助費等平均値テキスト"/>
        <xdr:cNvSpPr txBox="1"/>
      </xdr:nvSpPr>
      <xdr:spPr>
        <a:xfrm>
          <a:off x="10528300" y="62049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9913</xdr:rowOff>
    </xdr:from>
    <xdr:to>
      <xdr:col>55</xdr:col>
      <xdr:colOff>50800</xdr:colOff>
      <xdr:row>37</xdr:row>
      <xdr:rowOff>111513</xdr:rowOff>
    </xdr:to>
    <xdr:sp macro="" textlink="">
      <xdr:nvSpPr>
        <xdr:cNvPr id="298" name="フローチャート: 判断 297"/>
        <xdr:cNvSpPr/>
      </xdr:nvSpPr>
      <xdr:spPr>
        <a:xfrm>
          <a:off x="10426700" y="63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99804</xdr:rowOff>
    </xdr:from>
    <xdr:to>
      <xdr:col>50</xdr:col>
      <xdr:colOff>114300</xdr:colOff>
      <xdr:row>40</xdr:row>
      <xdr:rowOff>6067</xdr:rowOff>
    </xdr:to>
    <xdr:cxnSp macro="">
      <xdr:nvCxnSpPr>
        <xdr:cNvPr id="299" name="直線コネクタ 298"/>
        <xdr:cNvCxnSpPr/>
      </xdr:nvCxnSpPr>
      <xdr:spPr>
        <a:xfrm flipV="1">
          <a:off x="8750300" y="5586204"/>
          <a:ext cx="889000" cy="127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114274</xdr:rowOff>
    </xdr:from>
    <xdr:to>
      <xdr:col>50</xdr:col>
      <xdr:colOff>165100</xdr:colOff>
      <xdr:row>31</xdr:row>
      <xdr:rowOff>44424</xdr:rowOff>
    </xdr:to>
    <xdr:sp macro="" textlink="">
      <xdr:nvSpPr>
        <xdr:cNvPr id="300" name="フローチャート: 判断 299"/>
        <xdr:cNvSpPr/>
      </xdr:nvSpPr>
      <xdr:spPr>
        <a:xfrm>
          <a:off x="9588500" y="5257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60951</xdr:rowOff>
    </xdr:from>
    <xdr:ext cx="599010" cy="259045"/>
    <xdr:sp macro="" textlink="">
      <xdr:nvSpPr>
        <xdr:cNvPr id="301" name="テキスト ボックス 300"/>
        <xdr:cNvSpPr txBox="1"/>
      </xdr:nvSpPr>
      <xdr:spPr>
        <a:xfrm>
          <a:off x="9339795" y="5033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142585</xdr:rowOff>
    </xdr:from>
    <xdr:to>
      <xdr:col>45</xdr:col>
      <xdr:colOff>177800</xdr:colOff>
      <xdr:row>40</xdr:row>
      <xdr:rowOff>6067</xdr:rowOff>
    </xdr:to>
    <xdr:cxnSp macro="">
      <xdr:nvCxnSpPr>
        <xdr:cNvPr id="302" name="直線コネクタ 301"/>
        <xdr:cNvCxnSpPr/>
      </xdr:nvCxnSpPr>
      <xdr:spPr>
        <a:xfrm>
          <a:off x="7861300" y="6829135"/>
          <a:ext cx="889000" cy="34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68468</xdr:rowOff>
    </xdr:from>
    <xdr:to>
      <xdr:col>46</xdr:col>
      <xdr:colOff>38100</xdr:colOff>
      <xdr:row>37</xdr:row>
      <xdr:rowOff>170067</xdr:rowOff>
    </xdr:to>
    <xdr:sp macro="" textlink="">
      <xdr:nvSpPr>
        <xdr:cNvPr id="303" name="フローチャート: 判断 302"/>
        <xdr:cNvSpPr/>
      </xdr:nvSpPr>
      <xdr:spPr>
        <a:xfrm>
          <a:off x="8699500" y="641211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15145</xdr:rowOff>
    </xdr:from>
    <xdr:ext cx="534377" cy="259045"/>
    <xdr:sp macro="" textlink="">
      <xdr:nvSpPr>
        <xdr:cNvPr id="304" name="テキスト ボックス 303"/>
        <xdr:cNvSpPr txBox="1"/>
      </xdr:nvSpPr>
      <xdr:spPr>
        <a:xfrm>
          <a:off x="8483111" y="618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142585</xdr:rowOff>
    </xdr:from>
    <xdr:to>
      <xdr:col>41</xdr:col>
      <xdr:colOff>50800</xdr:colOff>
      <xdr:row>39</xdr:row>
      <xdr:rowOff>146471</xdr:rowOff>
    </xdr:to>
    <xdr:cxnSp macro="">
      <xdr:nvCxnSpPr>
        <xdr:cNvPr id="305" name="直線コネクタ 304"/>
        <xdr:cNvCxnSpPr/>
      </xdr:nvCxnSpPr>
      <xdr:spPr>
        <a:xfrm flipV="1">
          <a:off x="6972300" y="6829135"/>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102518</xdr:rowOff>
    </xdr:from>
    <xdr:to>
      <xdr:col>41</xdr:col>
      <xdr:colOff>101600</xdr:colOff>
      <xdr:row>38</xdr:row>
      <xdr:rowOff>32668</xdr:rowOff>
    </xdr:to>
    <xdr:sp macro="" textlink="">
      <xdr:nvSpPr>
        <xdr:cNvPr id="306" name="フローチャート: 判断 305"/>
        <xdr:cNvSpPr/>
      </xdr:nvSpPr>
      <xdr:spPr>
        <a:xfrm>
          <a:off x="7810500" y="644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49195</xdr:rowOff>
    </xdr:from>
    <xdr:ext cx="534377" cy="259045"/>
    <xdr:sp macro="" textlink="">
      <xdr:nvSpPr>
        <xdr:cNvPr id="307" name="テキスト ボックス 306"/>
        <xdr:cNvSpPr txBox="1"/>
      </xdr:nvSpPr>
      <xdr:spPr>
        <a:xfrm>
          <a:off x="7594111" y="622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131245</xdr:rowOff>
    </xdr:from>
    <xdr:to>
      <xdr:col>36</xdr:col>
      <xdr:colOff>165100</xdr:colOff>
      <xdr:row>38</xdr:row>
      <xdr:rowOff>61395</xdr:rowOff>
    </xdr:to>
    <xdr:sp macro="" textlink="">
      <xdr:nvSpPr>
        <xdr:cNvPr id="308" name="フローチャート: 判断 307"/>
        <xdr:cNvSpPr/>
      </xdr:nvSpPr>
      <xdr:spPr>
        <a:xfrm>
          <a:off x="6921500" y="647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77922</xdr:rowOff>
    </xdr:from>
    <xdr:ext cx="534377" cy="259045"/>
    <xdr:sp macro="" textlink="">
      <xdr:nvSpPr>
        <xdr:cNvPr id="309" name="テキスト ボックス 308"/>
        <xdr:cNvSpPr txBox="1"/>
      </xdr:nvSpPr>
      <xdr:spPr>
        <a:xfrm>
          <a:off x="6705111" y="625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47741</xdr:rowOff>
    </xdr:from>
    <xdr:to>
      <xdr:col>55</xdr:col>
      <xdr:colOff>50800</xdr:colOff>
      <xdr:row>39</xdr:row>
      <xdr:rowOff>149341</xdr:rowOff>
    </xdr:to>
    <xdr:sp macro="" textlink="">
      <xdr:nvSpPr>
        <xdr:cNvPr id="315" name="楕円 314"/>
        <xdr:cNvSpPr/>
      </xdr:nvSpPr>
      <xdr:spPr>
        <a:xfrm>
          <a:off x="10426700" y="673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134118</xdr:rowOff>
    </xdr:from>
    <xdr:ext cx="534377" cy="259045"/>
    <xdr:sp macro="" textlink="">
      <xdr:nvSpPr>
        <xdr:cNvPr id="316" name="補助費等該当値テキスト"/>
        <xdr:cNvSpPr txBox="1"/>
      </xdr:nvSpPr>
      <xdr:spPr>
        <a:xfrm>
          <a:off x="10528300" y="664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49004</xdr:rowOff>
    </xdr:from>
    <xdr:to>
      <xdr:col>50</xdr:col>
      <xdr:colOff>165100</xdr:colOff>
      <xdr:row>32</xdr:row>
      <xdr:rowOff>150604</xdr:rowOff>
    </xdr:to>
    <xdr:sp macro="" textlink="">
      <xdr:nvSpPr>
        <xdr:cNvPr id="317" name="楕円 316"/>
        <xdr:cNvSpPr/>
      </xdr:nvSpPr>
      <xdr:spPr>
        <a:xfrm>
          <a:off x="9588500" y="5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141731</xdr:rowOff>
    </xdr:from>
    <xdr:ext cx="599010" cy="259045"/>
    <xdr:sp macro="" textlink="">
      <xdr:nvSpPr>
        <xdr:cNvPr id="318" name="テキスト ボックス 317"/>
        <xdr:cNvSpPr txBox="1"/>
      </xdr:nvSpPr>
      <xdr:spPr>
        <a:xfrm>
          <a:off x="9339795" y="5628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126717</xdr:rowOff>
    </xdr:from>
    <xdr:to>
      <xdr:col>46</xdr:col>
      <xdr:colOff>38100</xdr:colOff>
      <xdr:row>40</xdr:row>
      <xdr:rowOff>56867</xdr:rowOff>
    </xdr:to>
    <xdr:sp macro="" textlink="">
      <xdr:nvSpPr>
        <xdr:cNvPr id="319" name="楕円 318"/>
        <xdr:cNvSpPr/>
      </xdr:nvSpPr>
      <xdr:spPr>
        <a:xfrm>
          <a:off x="8699500" y="681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40</xdr:row>
      <xdr:rowOff>47994</xdr:rowOff>
    </xdr:from>
    <xdr:ext cx="534377" cy="259045"/>
    <xdr:sp macro="" textlink="">
      <xdr:nvSpPr>
        <xdr:cNvPr id="320" name="テキスト ボックス 319"/>
        <xdr:cNvSpPr txBox="1"/>
      </xdr:nvSpPr>
      <xdr:spPr>
        <a:xfrm>
          <a:off x="8483111" y="69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91785</xdr:rowOff>
    </xdr:from>
    <xdr:to>
      <xdr:col>41</xdr:col>
      <xdr:colOff>101600</xdr:colOff>
      <xdr:row>40</xdr:row>
      <xdr:rowOff>21935</xdr:rowOff>
    </xdr:to>
    <xdr:sp macro="" textlink="">
      <xdr:nvSpPr>
        <xdr:cNvPr id="321" name="楕円 320"/>
        <xdr:cNvSpPr/>
      </xdr:nvSpPr>
      <xdr:spPr>
        <a:xfrm>
          <a:off x="7810500" y="677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40</xdr:row>
      <xdr:rowOff>13062</xdr:rowOff>
    </xdr:from>
    <xdr:ext cx="534377" cy="259045"/>
    <xdr:sp macro="" textlink="">
      <xdr:nvSpPr>
        <xdr:cNvPr id="322" name="テキスト ボックス 321"/>
        <xdr:cNvSpPr txBox="1"/>
      </xdr:nvSpPr>
      <xdr:spPr>
        <a:xfrm>
          <a:off x="7594111" y="687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95671</xdr:rowOff>
    </xdr:from>
    <xdr:to>
      <xdr:col>36</xdr:col>
      <xdr:colOff>165100</xdr:colOff>
      <xdr:row>40</xdr:row>
      <xdr:rowOff>25821</xdr:rowOff>
    </xdr:to>
    <xdr:sp macro="" textlink="">
      <xdr:nvSpPr>
        <xdr:cNvPr id="323" name="楕円 322"/>
        <xdr:cNvSpPr/>
      </xdr:nvSpPr>
      <xdr:spPr>
        <a:xfrm>
          <a:off x="6921500" y="678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40</xdr:row>
      <xdr:rowOff>16948</xdr:rowOff>
    </xdr:from>
    <xdr:ext cx="534377" cy="259045"/>
    <xdr:sp macro="" textlink="">
      <xdr:nvSpPr>
        <xdr:cNvPr id="324" name="テキスト ボックス 323"/>
        <xdr:cNvSpPr txBox="1"/>
      </xdr:nvSpPr>
      <xdr:spPr>
        <a:xfrm>
          <a:off x="6705111" y="687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102690</xdr:rowOff>
    </xdr:from>
    <xdr:to>
      <xdr:col>54</xdr:col>
      <xdr:colOff>189865</xdr:colOff>
      <xdr:row>58</xdr:row>
      <xdr:rowOff>71654</xdr:rowOff>
    </xdr:to>
    <xdr:cxnSp macro="">
      <xdr:nvCxnSpPr>
        <xdr:cNvPr id="348" name="直線コネクタ 347"/>
        <xdr:cNvCxnSpPr/>
      </xdr:nvCxnSpPr>
      <xdr:spPr>
        <a:xfrm flipV="1">
          <a:off x="10475595" y="8675190"/>
          <a:ext cx="1270" cy="134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75481</xdr:rowOff>
    </xdr:from>
    <xdr:ext cx="534377" cy="259045"/>
    <xdr:sp macro="" textlink="">
      <xdr:nvSpPr>
        <xdr:cNvPr id="349" name="普通建設事業費最小値テキスト"/>
        <xdr:cNvSpPr txBox="1"/>
      </xdr:nvSpPr>
      <xdr:spPr>
        <a:xfrm>
          <a:off x="10528300" y="1001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71654</xdr:rowOff>
    </xdr:from>
    <xdr:to>
      <xdr:col>55</xdr:col>
      <xdr:colOff>88900</xdr:colOff>
      <xdr:row>58</xdr:row>
      <xdr:rowOff>71654</xdr:rowOff>
    </xdr:to>
    <xdr:cxnSp macro="">
      <xdr:nvCxnSpPr>
        <xdr:cNvPr id="350" name="直線コネクタ 349"/>
        <xdr:cNvCxnSpPr/>
      </xdr:nvCxnSpPr>
      <xdr:spPr>
        <a:xfrm>
          <a:off x="10388600" y="10015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49367</xdr:rowOff>
    </xdr:from>
    <xdr:ext cx="599010" cy="259045"/>
    <xdr:sp macro="" textlink="">
      <xdr:nvSpPr>
        <xdr:cNvPr id="351" name="普通建設事業費最大値テキスト"/>
        <xdr:cNvSpPr txBox="1"/>
      </xdr:nvSpPr>
      <xdr:spPr>
        <a:xfrm>
          <a:off x="10528300" y="8450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102690</xdr:rowOff>
    </xdr:from>
    <xdr:to>
      <xdr:col>55</xdr:col>
      <xdr:colOff>88900</xdr:colOff>
      <xdr:row>50</xdr:row>
      <xdr:rowOff>102690</xdr:rowOff>
    </xdr:to>
    <xdr:cxnSp macro="">
      <xdr:nvCxnSpPr>
        <xdr:cNvPr id="352" name="直線コネクタ 351"/>
        <xdr:cNvCxnSpPr/>
      </xdr:nvCxnSpPr>
      <xdr:spPr>
        <a:xfrm>
          <a:off x="10388600" y="867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45204</xdr:rowOff>
    </xdr:from>
    <xdr:to>
      <xdr:col>55</xdr:col>
      <xdr:colOff>0</xdr:colOff>
      <xdr:row>57</xdr:row>
      <xdr:rowOff>100472</xdr:rowOff>
    </xdr:to>
    <xdr:cxnSp macro="">
      <xdr:nvCxnSpPr>
        <xdr:cNvPr id="353" name="直線コネクタ 352"/>
        <xdr:cNvCxnSpPr/>
      </xdr:nvCxnSpPr>
      <xdr:spPr>
        <a:xfrm flipV="1">
          <a:off x="9639300" y="9817854"/>
          <a:ext cx="838200" cy="5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102778</xdr:rowOff>
    </xdr:from>
    <xdr:ext cx="534377" cy="259045"/>
    <xdr:sp macro="" textlink="">
      <xdr:nvSpPr>
        <xdr:cNvPr id="354" name="普通建設事業費平均値テキスト"/>
        <xdr:cNvSpPr txBox="1"/>
      </xdr:nvSpPr>
      <xdr:spPr>
        <a:xfrm>
          <a:off x="10528300" y="9532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79901</xdr:rowOff>
    </xdr:from>
    <xdr:to>
      <xdr:col>55</xdr:col>
      <xdr:colOff>50800</xdr:colOff>
      <xdr:row>57</xdr:row>
      <xdr:rowOff>10051</xdr:rowOff>
    </xdr:to>
    <xdr:sp macro="" textlink="">
      <xdr:nvSpPr>
        <xdr:cNvPr id="355" name="フローチャート: 判断 354"/>
        <xdr:cNvSpPr/>
      </xdr:nvSpPr>
      <xdr:spPr>
        <a:xfrm>
          <a:off x="10426700" y="96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100472</xdr:rowOff>
    </xdr:from>
    <xdr:to>
      <xdr:col>50</xdr:col>
      <xdr:colOff>114300</xdr:colOff>
      <xdr:row>57</xdr:row>
      <xdr:rowOff>111499</xdr:rowOff>
    </xdr:to>
    <xdr:cxnSp macro="">
      <xdr:nvCxnSpPr>
        <xdr:cNvPr id="356" name="直線コネクタ 355"/>
        <xdr:cNvCxnSpPr/>
      </xdr:nvCxnSpPr>
      <xdr:spPr>
        <a:xfrm flipV="1">
          <a:off x="8750300" y="9873122"/>
          <a:ext cx="889000" cy="1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97320</xdr:rowOff>
    </xdr:from>
    <xdr:to>
      <xdr:col>50</xdr:col>
      <xdr:colOff>165100</xdr:colOff>
      <xdr:row>57</xdr:row>
      <xdr:rowOff>27470</xdr:rowOff>
    </xdr:to>
    <xdr:sp macro="" textlink="">
      <xdr:nvSpPr>
        <xdr:cNvPr id="357" name="フローチャート: 判断 356"/>
        <xdr:cNvSpPr/>
      </xdr:nvSpPr>
      <xdr:spPr>
        <a:xfrm>
          <a:off x="9588500" y="969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43997</xdr:rowOff>
    </xdr:from>
    <xdr:ext cx="534377" cy="259045"/>
    <xdr:sp macro="" textlink="">
      <xdr:nvSpPr>
        <xdr:cNvPr id="358" name="テキスト ボックス 357"/>
        <xdr:cNvSpPr txBox="1"/>
      </xdr:nvSpPr>
      <xdr:spPr>
        <a:xfrm>
          <a:off x="9372111" y="947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111499</xdr:rowOff>
    </xdr:from>
    <xdr:to>
      <xdr:col>45</xdr:col>
      <xdr:colOff>177800</xdr:colOff>
      <xdr:row>57</xdr:row>
      <xdr:rowOff>157828</xdr:rowOff>
    </xdr:to>
    <xdr:cxnSp macro="">
      <xdr:nvCxnSpPr>
        <xdr:cNvPr id="359" name="直線コネクタ 358"/>
        <xdr:cNvCxnSpPr/>
      </xdr:nvCxnSpPr>
      <xdr:spPr>
        <a:xfrm flipV="1">
          <a:off x="7861300" y="9884149"/>
          <a:ext cx="889000" cy="4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57514</xdr:rowOff>
    </xdr:from>
    <xdr:to>
      <xdr:col>46</xdr:col>
      <xdr:colOff>38100</xdr:colOff>
      <xdr:row>56</xdr:row>
      <xdr:rowOff>159114</xdr:rowOff>
    </xdr:to>
    <xdr:sp macro="" textlink="">
      <xdr:nvSpPr>
        <xdr:cNvPr id="360" name="フローチャート: 判断 359"/>
        <xdr:cNvSpPr/>
      </xdr:nvSpPr>
      <xdr:spPr>
        <a:xfrm>
          <a:off x="8699500" y="965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4191</xdr:rowOff>
    </xdr:from>
    <xdr:ext cx="534377" cy="259045"/>
    <xdr:sp macro="" textlink="">
      <xdr:nvSpPr>
        <xdr:cNvPr id="361" name="テキスト ボックス 360"/>
        <xdr:cNvSpPr txBox="1"/>
      </xdr:nvSpPr>
      <xdr:spPr>
        <a:xfrm>
          <a:off x="8483111" y="943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157828</xdr:rowOff>
    </xdr:from>
    <xdr:to>
      <xdr:col>41</xdr:col>
      <xdr:colOff>50800</xdr:colOff>
      <xdr:row>58</xdr:row>
      <xdr:rowOff>8423</xdr:rowOff>
    </xdr:to>
    <xdr:cxnSp macro="">
      <xdr:nvCxnSpPr>
        <xdr:cNvPr id="362" name="直線コネクタ 361"/>
        <xdr:cNvCxnSpPr/>
      </xdr:nvCxnSpPr>
      <xdr:spPr>
        <a:xfrm flipV="1">
          <a:off x="6972300" y="9930478"/>
          <a:ext cx="889000" cy="2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97518</xdr:rowOff>
    </xdr:from>
    <xdr:to>
      <xdr:col>41</xdr:col>
      <xdr:colOff>101600</xdr:colOff>
      <xdr:row>57</xdr:row>
      <xdr:rowOff>27668</xdr:rowOff>
    </xdr:to>
    <xdr:sp macro="" textlink="">
      <xdr:nvSpPr>
        <xdr:cNvPr id="363" name="フローチャート: 判断 362"/>
        <xdr:cNvSpPr/>
      </xdr:nvSpPr>
      <xdr:spPr>
        <a:xfrm>
          <a:off x="7810500" y="969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44195</xdr:rowOff>
    </xdr:from>
    <xdr:ext cx="534377" cy="259045"/>
    <xdr:sp macro="" textlink="">
      <xdr:nvSpPr>
        <xdr:cNvPr id="364" name="テキスト ボックス 363"/>
        <xdr:cNvSpPr txBox="1"/>
      </xdr:nvSpPr>
      <xdr:spPr>
        <a:xfrm>
          <a:off x="7594111" y="947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99149</xdr:rowOff>
    </xdr:from>
    <xdr:to>
      <xdr:col>36</xdr:col>
      <xdr:colOff>165100</xdr:colOff>
      <xdr:row>57</xdr:row>
      <xdr:rowOff>29299</xdr:rowOff>
    </xdr:to>
    <xdr:sp macro="" textlink="">
      <xdr:nvSpPr>
        <xdr:cNvPr id="365" name="フローチャート: 判断 364"/>
        <xdr:cNvSpPr/>
      </xdr:nvSpPr>
      <xdr:spPr>
        <a:xfrm>
          <a:off x="6921500" y="97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45826</xdr:rowOff>
    </xdr:from>
    <xdr:ext cx="534377" cy="259045"/>
    <xdr:sp macro="" textlink="">
      <xdr:nvSpPr>
        <xdr:cNvPr id="366" name="テキスト ボックス 365"/>
        <xdr:cNvSpPr txBox="1"/>
      </xdr:nvSpPr>
      <xdr:spPr>
        <a:xfrm>
          <a:off x="6705111" y="947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165854</xdr:rowOff>
    </xdr:from>
    <xdr:to>
      <xdr:col>55</xdr:col>
      <xdr:colOff>50800</xdr:colOff>
      <xdr:row>57</xdr:row>
      <xdr:rowOff>96004</xdr:rowOff>
    </xdr:to>
    <xdr:sp macro="" textlink="">
      <xdr:nvSpPr>
        <xdr:cNvPr id="372" name="楕円 371"/>
        <xdr:cNvSpPr/>
      </xdr:nvSpPr>
      <xdr:spPr>
        <a:xfrm>
          <a:off x="10426700" y="976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144281</xdr:rowOff>
    </xdr:from>
    <xdr:ext cx="534377" cy="259045"/>
    <xdr:sp macro="" textlink="">
      <xdr:nvSpPr>
        <xdr:cNvPr id="373" name="普通建設事業費該当値テキスト"/>
        <xdr:cNvSpPr txBox="1"/>
      </xdr:nvSpPr>
      <xdr:spPr>
        <a:xfrm>
          <a:off x="10528300" y="974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49672</xdr:rowOff>
    </xdr:from>
    <xdr:to>
      <xdr:col>50</xdr:col>
      <xdr:colOff>165100</xdr:colOff>
      <xdr:row>57</xdr:row>
      <xdr:rowOff>151272</xdr:rowOff>
    </xdr:to>
    <xdr:sp macro="" textlink="">
      <xdr:nvSpPr>
        <xdr:cNvPr id="374" name="楕円 373"/>
        <xdr:cNvSpPr/>
      </xdr:nvSpPr>
      <xdr:spPr>
        <a:xfrm>
          <a:off x="9588500" y="982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142399</xdr:rowOff>
    </xdr:from>
    <xdr:ext cx="534377" cy="259045"/>
    <xdr:sp macro="" textlink="">
      <xdr:nvSpPr>
        <xdr:cNvPr id="375" name="テキスト ボックス 374"/>
        <xdr:cNvSpPr txBox="1"/>
      </xdr:nvSpPr>
      <xdr:spPr>
        <a:xfrm>
          <a:off x="9372111" y="991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60699</xdr:rowOff>
    </xdr:from>
    <xdr:to>
      <xdr:col>46</xdr:col>
      <xdr:colOff>38100</xdr:colOff>
      <xdr:row>57</xdr:row>
      <xdr:rowOff>162299</xdr:rowOff>
    </xdr:to>
    <xdr:sp macro="" textlink="">
      <xdr:nvSpPr>
        <xdr:cNvPr id="376" name="楕円 375"/>
        <xdr:cNvSpPr/>
      </xdr:nvSpPr>
      <xdr:spPr>
        <a:xfrm>
          <a:off x="8699500" y="983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153426</xdr:rowOff>
    </xdr:from>
    <xdr:ext cx="534377" cy="259045"/>
    <xdr:sp macro="" textlink="">
      <xdr:nvSpPr>
        <xdr:cNvPr id="377" name="テキスト ボックス 376"/>
        <xdr:cNvSpPr txBox="1"/>
      </xdr:nvSpPr>
      <xdr:spPr>
        <a:xfrm>
          <a:off x="8483111" y="992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107028</xdr:rowOff>
    </xdr:from>
    <xdr:to>
      <xdr:col>41</xdr:col>
      <xdr:colOff>101600</xdr:colOff>
      <xdr:row>58</xdr:row>
      <xdr:rowOff>37178</xdr:rowOff>
    </xdr:to>
    <xdr:sp macro="" textlink="">
      <xdr:nvSpPr>
        <xdr:cNvPr id="378" name="楕円 377"/>
        <xdr:cNvSpPr/>
      </xdr:nvSpPr>
      <xdr:spPr>
        <a:xfrm>
          <a:off x="7810500" y="987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28305</xdr:rowOff>
    </xdr:from>
    <xdr:ext cx="534377" cy="259045"/>
    <xdr:sp macro="" textlink="">
      <xdr:nvSpPr>
        <xdr:cNvPr id="379" name="テキスト ボックス 378"/>
        <xdr:cNvSpPr txBox="1"/>
      </xdr:nvSpPr>
      <xdr:spPr>
        <a:xfrm>
          <a:off x="7594111" y="997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129073</xdr:rowOff>
    </xdr:from>
    <xdr:to>
      <xdr:col>36</xdr:col>
      <xdr:colOff>165100</xdr:colOff>
      <xdr:row>58</xdr:row>
      <xdr:rowOff>59223</xdr:rowOff>
    </xdr:to>
    <xdr:sp macro="" textlink="">
      <xdr:nvSpPr>
        <xdr:cNvPr id="380" name="楕円 379"/>
        <xdr:cNvSpPr/>
      </xdr:nvSpPr>
      <xdr:spPr>
        <a:xfrm>
          <a:off x="6921500" y="990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50350</xdr:rowOff>
    </xdr:from>
    <xdr:ext cx="534377" cy="259045"/>
    <xdr:sp macro="" textlink="">
      <xdr:nvSpPr>
        <xdr:cNvPr id="381" name="テキスト ボックス 380"/>
        <xdr:cNvSpPr txBox="1"/>
      </xdr:nvSpPr>
      <xdr:spPr>
        <a:xfrm>
          <a:off x="6705111" y="9994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35840</xdr:rowOff>
    </xdr:from>
    <xdr:to>
      <xdr:col>54</xdr:col>
      <xdr:colOff>189865</xdr:colOff>
      <xdr:row>79</xdr:row>
      <xdr:rowOff>44450</xdr:rowOff>
    </xdr:to>
    <xdr:cxnSp macro="">
      <xdr:nvCxnSpPr>
        <xdr:cNvPr id="405" name="直線コネクタ 404"/>
        <xdr:cNvCxnSpPr/>
      </xdr:nvCxnSpPr>
      <xdr:spPr>
        <a:xfrm flipV="1">
          <a:off x="10475595" y="12208790"/>
          <a:ext cx="1270" cy="1380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153967</xdr:rowOff>
    </xdr:from>
    <xdr:ext cx="534377" cy="259045"/>
    <xdr:sp macro="" textlink="">
      <xdr:nvSpPr>
        <xdr:cNvPr id="408" name="普通建設事業費 （ うち新規整備　）最大値テキスト"/>
        <xdr:cNvSpPr txBox="1"/>
      </xdr:nvSpPr>
      <xdr:spPr>
        <a:xfrm>
          <a:off x="10528300" y="1198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35840</xdr:rowOff>
    </xdr:from>
    <xdr:to>
      <xdr:col>55</xdr:col>
      <xdr:colOff>88900</xdr:colOff>
      <xdr:row>71</xdr:row>
      <xdr:rowOff>35840</xdr:rowOff>
    </xdr:to>
    <xdr:cxnSp macro="">
      <xdr:nvCxnSpPr>
        <xdr:cNvPr id="409" name="直線コネクタ 408"/>
        <xdr:cNvCxnSpPr/>
      </xdr:nvCxnSpPr>
      <xdr:spPr>
        <a:xfrm>
          <a:off x="10388600" y="1220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85713</xdr:rowOff>
    </xdr:from>
    <xdr:to>
      <xdr:col>55</xdr:col>
      <xdr:colOff>0</xdr:colOff>
      <xdr:row>77</xdr:row>
      <xdr:rowOff>116669</xdr:rowOff>
    </xdr:to>
    <xdr:cxnSp macro="">
      <xdr:nvCxnSpPr>
        <xdr:cNvPr id="410" name="直線コネクタ 409"/>
        <xdr:cNvCxnSpPr/>
      </xdr:nvCxnSpPr>
      <xdr:spPr>
        <a:xfrm flipV="1">
          <a:off x="9639300" y="13115913"/>
          <a:ext cx="838200" cy="20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48849</xdr:rowOff>
    </xdr:from>
    <xdr:ext cx="534377" cy="259045"/>
    <xdr:sp macro="" textlink="">
      <xdr:nvSpPr>
        <xdr:cNvPr id="411" name="普通建設事業費 （ うち新規整備　）平均値テキスト"/>
        <xdr:cNvSpPr txBox="1"/>
      </xdr:nvSpPr>
      <xdr:spPr>
        <a:xfrm>
          <a:off x="10528300" y="13250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70422</xdr:rowOff>
    </xdr:from>
    <xdr:to>
      <xdr:col>55</xdr:col>
      <xdr:colOff>50800</xdr:colOff>
      <xdr:row>78</xdr:row>
      <xdr:rowOff>572</xdr:rowOff>
    </xdr:to>
    <xdr:sp macro="" textlink="">
      <xdr:nvSpPr>
        <xdr:cNvPr id="412" name="フローチャート: 判断 411"/>
        <xdr:cNvSpPr/>
      </xdr:nvSpPr>
      <xdr:spPr>
        <a:xfrm>
          <a:off x="10426700" y="1327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116669</xdr:rowOff>
    </xdr:from>
    <xdr:to>
      <xdr:col>50</xdr:col>
      <xdr:colOff>114300</xdr:colOff>
      <xdr:row>77</xdr:row>
      <xdr:rowOff>160731</xdr:rowOff>
    </xdr:to>
    <xdr:cxnSp macro="">
      <xdr:nvCxnSpPr>
        <xdr:cNvPr id="413" name="直線コネクタ 412"/>
        <xdr:cNvCxnSpPr/>
      </xdr:nvCxnSpPr>
      <xdr:spPr>
        <a:xfrm flipV="1">
          <a:off x="8750300" y="13318319"/>
          <a:ext cx="889000" cy="4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86919</xdr:rowOff>
    </xdr:from>
    <xdr:to>
      <xdr:col>50</xdr:col>
      <xdr:colOff>165100</xdr:colOff>
      <xdr:row>78</xdr:row>
      <xdr:rowOff>17069</xdr:rowOff>
    </xdr:to>
    <xdr:sp macro="" textlink="">
      <xdr:nvSpPr>
        <xdr:cNvPr id="414" name="フローチャート: 判断 413"/>
        <xdr:cNvSpPr/>
      </xdr:nvSpPr>
      <xdr:spPr>
        <a:xfrm>
          <a:off x="9588500" y="1328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8196</xdr:rowOff>
    </xdr:from>
    <xdr:ext cx="534377" cy="259045"/>
    <xdr:sp macro="" textlink="">
      <xdr:nvSpPr>
        <xdr:cNvPr id="415" name="テキスト ボックス 414"/>
        <xdr:cNvSpPr txBox="1"/>
      </xdr:nvSpPr>
      <xdr:spPr>
        <a:xfrm>
          <a:off x="9372111" y="1338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142120</xdr:rowOff>
    </xdr:from>
    <xdr:to>
      <xdr:col>45</xdr:col>
      <xdr:colOff>177800</xdr:colOff>
      <xdr:row>77</xdr:row>
      <xdr:rowOff>160731</xdr:rowOff>
    </xdr:to>
    <xdr:cxnSp macro="">
      <xdr:nvCxnSpPr>
        <xdr:cNvPr id="416" name="直線コネクタ 415"/>
        <xdr:cNvCxnSpPr/>
      </xdr:nvCxnSpPr>
      <xdr:spPr>
        <a:xfrm>
          <a:off x="7861300" y="13343770"/>
          <a:ext cx="889000" cy="1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32322</xdr:rowOff>
    </xdr:from>
    <xdr:to>
      <xdr:col>46</xdr:col>
      <xdr:colOff>38100</xdr:colOff>
      <xdr:row>77</xdr:row>
      <xdr:rowOff>133922</xdr:rowOff>
    </xdr:to>
    <xdr:sp macro="" textlink="">
      <xdr:nvSpPr>
        <xdr:cNvPr id="417" name="フローチャート: 判断 416"/>
        <xdr:cNvSpPr/>
      </xdr:nvSpPr>
      <xdr:spPr>
        <a:xfrm>
          <a:off x="8699500" y="1323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150449</xdr:rowOff>
    </xdr:from>
    <xdr:ext cx="534377" cy="259045"/>
    <xdr:sp macro="" textlink="">
      <xdr:nvSpPr>
        <xdr:cNvPr id="418" name="テキスト ボックス 417"/>
        <xdr:cNvSpPr txBox="1"/>
      </xdr:nvSpPr>
      <xdr:spPr>
        <a:xfrm>
          <a:off x="8483111" y="1300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142120</xdr:rowOff>
    </xdr:from>
    <xdr:to>
      <xdr:col>41</xdr:col>
      <xdr:colOff>50800</xdr:colOff>
      <xdr:row>77</xdr:row>
      <xdr:rowOff>150577</xdr:rowOff>
    </xdr:to>
    <xdr:cxnSp macro="">
      <xdr:nvCxnSpPr>
        <xdr:cNvPr id="419" name="直線コネクタ 418"/>
        <xdr:cNvCxnSpPr/>
      </xdr:nvCxnSpPr>
      <xdr:spPr>
        <a:xfrm flipV="1">
          <a:off x="6972300" y="13343770"/>
          <a:ext cx="889000" cy="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57449</xdr:rowOff>
    </xdr:from>
    <xdr:to>
      <xdr:col>41</xdr:col>
      <xdr:colOff>101600</xdr:colOff>
      <xdr:row>77</xdr:row>
      <xdr:rowOff>159049</xdr:rowOff>
    </xdr:to>
    <xdr:sp macro="" textlink="">
      <xdr:nvSpPr>
        <xdr:cNvPr id="420" name="フローチャート: 判断 419"/>
        <xdr:cNvSpPr/>
      </xdr:nvSpPr>
      <xdr:spPr>
        <a:xfrm>
          <a:off x="7810500" y="132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4126</xdr:rowOff>
    </xdr:from>
    <xdr:ext cx="534377" cy="259045"/>
    <xdr:sp macro="" textlink="">
      <xdr:nvSpPr>
        <xdr:cNvPr id="421" name="テキスト ボックス 420"/>
        <xdr:cNvSpPr txBox="1"/>
      </xdr:nvSpPr>
      <xdr:spPr>
        <a:xfrm>
          <a:off x="7594111" y="1303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53257</xdr:rowOff>
    </xdr:from>
    <xdr:to>
      <xdr:col>36</xdr:col>
      <xdr:colOff>165100</xdr:colOff>
      <xdr:row>77</xdr:row>
      <xdr:rowOff>154857</xdr:rowOff>
    </xdr:to>
    <xdr:sp macro="" textlink="">
      <xdr:nvSpPr>
        <xdr:cNvPr id="422" name="フローチャート: 判断 421"/>
        <xdr:cNvSpPr/>
      </xdr:nvSpPr>
      <xdr:spPr>
        <a:xfrm>
          <a:off x="6921500" y="13254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171384</xdr:rowOff>
    </xdr:from>
    <xdr:ext cx="534377" cy="259045"/>
    <xdr:sp macro="" textlink="">
      <xdr:nvSpPr>
        <xdr:cNvPr id="423" name="テキスト ボックス 422"/>
        <xdr:cNvSpPr txBox="1"/>
      </xdr:nvSpPr>
      <xdr:spPr>
        <a:xfrm>
          <a:off x="6705111" y="1303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34913</xdr:rowOff>
    </xdr:from>
    <xdr:to>
      <xdr:col>55</xdr:col>
      <xdr:colOff>50800</xdr:colOff>
      <xdr:row>76</xdr:row>
      <xdr:rowOff>136513</xdr:rowOff>
    </xdr:to>
    <xdr:sp macro="" textlink="">
      <xdr:nvSpPr>
        <xdr:cNvPr id="429" name="楕円 428"/>
        <xdr:cNvSpPr/>
      </xdr:nvSpPr>
      <xdr:spPr>
        <a:xfrm>
          <a:off x="10426700" y="1306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57790</xdr:rowOff>
    </xdr:from>
    <xdr:ext cx="534377" cy="259045"/>
    <xdr:sp macro="" textlink="">
      <xdr:nvSpPr>
        <xdr:cNvPr id="430" name="普通建設事業費 （ うち新規整備　）該当値テキスト"/>
        <xdr:cNvSpPr txBox="1"/>
      </xdr:nvSpPr>
      <xdr:spPr>
        <a:xfrm>
          <a:off x="10528300" y="1291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65869</xdr:rowOff>
    </xdr:from>
    <xdr:to>
      <xdr:col>50</xdr:col>
      <xdr:colOff>165100</xdr:colOff>
      <xdr:row>77</xdr:row>
      <xdr:rowOff>167469</xdr:rowOff>
    </xdr:to>
    <xdr:sp macro="" textlink="">
      <xdr:nvSpPr>
        <xdr:cNvPr id="431" name="楕円 430"/>
        <xdr:cNvSpPr/>
      </xdr:nvSpPr>
      <xdr:spPr>
        <a:xfrm>
          <a:off x="9588500" y="1326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12546</xdr:rowOff>
    </xdr:from>
    <xdr:ext cx="534377" cy="259045"/>
    <xdr:sp macro="" textlink="">
      <xdr:nvSpPr>
        <xdr:cNvPr id="432" name="テキスト ボックス 431"/>
        <xdr:cNvSpPr txBox="1"/>
      </xdr:nvSpPr>
      <xdr:spPr>
        <a:xfrm>
          <a:off x="9372111" y="130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109931</xdr:rowOff>
    </xdr:from>
    <xdr:to>
      <xdr:col>46</xdr:col>
      <xdr:colOff>38100</xdr:colOff>
      <xdr:row>78</xdr:row>
      <xdr:rowOff>40081</xdr:rowOff>
    </xdr:to>
    <xdr:sp macro="" textlink="">
      <xdr:nvSpPr>
        <xdr:cNvPr id="433" name="楕円 432"/>
        <xdr:cNvSpPr/>
      </xdr:nvSpPr>
      <xdr:spPr>
        <a:xfrm>
          <a:off x="8699500" y="1331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31208</xdr:rowOff>
    </xdr:from>
    <xdr:ext cx="534377" cy="259045"/>
    <xdr:sp macro="" textlink="">
      <xdr:nvSpPr>
        <xdr:cNvPr id="434" name="テキスト ボックス 433"/>
        <xdr:cNvSpPr txBox="1"/>
      </xdr:nvSpPr>
      <xdr:spPr>
        <a:xfrm>
          <a:off x="8483111" y="1340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91320</xdr:rowOff>
    </xdr:from>
    <xdr:to>
      <xdr:col>41</xdr:col>
      <xdr:colOff>101600</xdr:colOff>
      <xdr:row>78</xdr:row>
      <xdr:rowOff>21470</xdr:rowOff>
    </xdr:to>
    <xdr:sp macro="" textlink="">
      <xdr:nvSpPr>
        <xdr:cNvPr id="435" name="楕円 434"/>
        <xdr:cNvSpPr/>
      </xdr:nvSpPr>
      <xdr:spPr>
        <a:xfrm>
          <a:off x="7810500" y="1329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12597</xdr:rowOff>
    </xdr:from>
    <xdr:ext cx="534377" cy="259045"/>
    <xdr:sp macro="" textlink="">
      <xdr:nvSpPr>
        <xdr:cNvPr id="436" name="テキスト ボックス 435"/>
        <xdr:cNvSpPr txBox="1"/>
      </xdr:nvSpPr>
      <xdr:spPr>
        <a:xfrm>
          <a:off x="7594111" y="1338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99777</xdr:rowOff>
    </xdr:from>
    <xdr:to>
      <xdr:col>36</xdr:col>
      <xdr:colOff>165100</xdr:colOff>
      <xdr:row>78</xdr:row>
      <xdr:rowOff>29927</xdr:rowOff>
    </xdr:to>
    <xdr:sp macro="" textlink="">
      <xdr:nvSpPr>
        <xdr:cNvPr id="437" name="楕円 436"/>
        <xdr:cNvSpPr/>
      </xdr:nvSpPr>
      <xdr:spPr>
        <a:xfrm>
          <a:off x="6921500" y="1330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21054</xdr:rowOff>
    </xdr:from>
    <xdr:ext cx="534377" cy="259045"/>
    <xdr:sp macro="" textlink="">
      <xdr:nvSpPr>
        <xdr:cNvPr id="438" name="テキスト ボックス 437"/>
        <xdr:cNvSpPr txBox="1"/>
      </xdr:nvSpPr>
      <xdr:spPr>
        <a:xfrm>
          <a:off x="6705111" y="1339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0" name="テキスト ボックス 449"/>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6" name="テキスト ボックス 455"/>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160688</xdr:rowOff>
    </xdr:from>
    <xdr:to>
      <xdr:col>54</xdr:col>
      <xdr:colOff>189865</xdr:colOff>
      <xdr:row>98</xdr:row>
      <xdr:rowOff>155659</xdr:rowOff>
    </xdr:to>
    <xdr:cxnSp macro="">
      <xdr:nvCxnSpPr>
        <xdr:cNvPr id="464" name="直線コネクタ 463"/>
        <xdr:cNvCxnSpPr/>
      </xdr:nvCxnSpPr>
      <xdr:spPr>
        <a:xfrm flipV="1">
          <a:off x="10475595" y="15419738"/>
          <a:ext cx="1270" cy="1538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159486</xdr:rowOff>
    </xdr:from>
    <xdr:ext cx="534377" cy="259045"/>
    <xdr:sp macro="" textlink="">
      <xdr:nvSpPr>
        <xdr:cNvPr id="465" name="普通建設事業費 （ うち更新整備　）最小値テキスト"/>
        <xdr:cNvSpPr txBox="1"/>
      </xdr:nvSpPr>
      <xdr:spPr>
        <a:xfrm>
          <a:off x="10528300" y="1696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155659</xdr:rowOff>
    </xdr:from>
    <xdr:to>
      <xdr:col>55</xdr:col>
      <xdr:colOff>88900</xdr:colOff>
      <xdr:row>98</xdr:row>
      <xdr:rowOff>155659</xdr:rowOff>
    </xdr:to>
    <xdr:cxnSp macro="">
      <xdr:nvCxnSpPr>
        <xdr:cNvPr id="466" name="直線コネクタ 465"/>
        <xdr:cNvCxnSpPr/>
      </xdr:nvCxnSpPr>
      <xdr:spPr>
        <a:xfrm>
          <a:off x="10388600" y="16957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107365</xdr:rowOff>
    </xdr:from>
    <xdr:ext cx="599010" cy="259045"/>
    <xdr:sp macro="" textlink="">
      <xdr:nvSpPr>
        <xdr:cNvPr id="467" name="普通建設事業費 （ うち更新整備　）最大値テキスト"/>
        <xdr:cNvSpPr txBox="1"/>
      </xdr:nvSpPr>
      <xdr:spPr>
        <a:xfrm>
          <a:off x="10528300" y="15194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160688</xdr:rowOff>
    </xdr:from>
    <xdr:to>
      <xdr:col>55</xdr:col>
      <xdr:colOff>88900</xdr:colOff>
      <xdr:row>89</xdr:row>
      <xdr:rowOff>160688</xdr:rowOff>
    </xdr:to>
    <xdr:cxnSp macro="">
      <xdr:nvCxnSpPr>
        <xdr:cNvPr id="468" name="直線コネクタ 467"/>
        <xdr:cNvCxnSpPr/>
      </xdr:nvCxnSpPr>
      <xdr:spPr>
        <a:xfrm>
          <a:off x="10388600" y="15419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98639</xdr:rowOff>
    </xdr:from>
    <xdr:to>
      <xdr:col>55</xdr:col>
      <xdr:colOff>0</xdr:colOff>
      <xdr:row>98</xdr:row>
      <xdr:rowOff>99456</xdr:rowOff>
    </xdr:to>
    <xdr:cxnSp macro="">
      <xdr:nvCxnSpPr>
        <xdr:cNvPr id="469" name="直線コネクタ 468"/>
        <xdr:cNvCxnSpPr/>
      </xdr:nvCxnSpPr>
      <xdr:spPr>
        <a:xfrm flipV="1">
          <a:off x="9639300" y="16900739"/>
          <a:ext cx="8382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56108</xdr:rowOff>
    </xdr:from>
    <xdr:ext cx="534377" cy="259045"/>
    <xdr:sp macro="" textlink="">
      <xdr:nvSpPr>
        <xdr:cNvPr id="470" name="普通建設事業費 （ うち更新整備　）平均値テキスト"/>
        <xdr:cNvSpPr txBox="1"/>
      </xdr:nvSpPr>
      <xdr:spPr>
        <a:xfrm>
          <a:off x="10528300" y="16515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33231</xdr:rowOff>
    </xdr:from>
    <xdr:to>
      <xdr:col>55</xdr:col>
      <xdr:colOff>50800</xdr:colOff>
      <xdr:row>97</xdr:row>
      <xdr:rowOff>134831</xdr:rowOff>
    </xdr:to>
    <xdr:sp macro="" textlink="">
      <xdr:nvSpPr>
        <xdr:cNvPr id="471" name="フローチャート: 判断 470"/>
        <xdr:cNvSpPr/>
      </xdr:nvSpPr>
      <xdr:spPr>
        <a:xfrm>
          <a:off x="10426700" y="1666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69182</xdr:rowOff>
    </xdr:from>
    <xdr:to>
      <xdr:col>50</xdr:col>
      <xdr:colOff>114300</xdr:colOff>
      <xdr:row>98</xdr:row>
      <xdr:rowOff>99456</xdr:rowOff>
    </xdr:to>
    <xdr:cxnSp macro="">
      <xdr:nvCxnSpPr>
        <xdr:cNvPr id="472" name="直線コネクタ 471"/>
        <xdr:cNvCxnSpPr/>
      </xdr:nvCxnSpPr>
      <xdr:spPr>
        <a:xfrm>
          <a:off x="8750300" y="16871282"/>
          <a:ext cx="889000" cy="3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64047</xdr:rowOff>
    </xdr:from>
    <xdr:to>
      <xdr:col>50</xdr:col>
      <xdr:colOff>165100</xdr:colOff>
      <xdr:row>97</xdr:row>
      <xdr:rowOff>165647</xdr:rowOff>
    </xdr:to>
    <xdr:sp macro="" textlink="">
      <xdr:nvSpPr>
        <xdr:cNvPr id="473" name="フローチャート: 判断 472"/>
        <xdr:cNvSpPr/>
      </xdr:nvSpPr>
      <xdr:spPr>
        <a:xfrm>
          <a:off x="9588500" y="1669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10724</xdr:rowOff>
    </xdr:from>
    <xdr:ext cx="534377" cy="259045"/>
    <xdr:sp macro="" textlink="">
      <xdr:nvSpPr>
        <xdr:cNvPr id="474" name="テキスト ボックス 473"/>
        <xdr:cNvSpPr txBox="1"/>
      </xdr:nvSpPr>
      <xdr:spPr>
        <a:xfrm>
          <a:off x="9372111" y="1646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69182</xdr:rowOff>
    </xdr:from>
    <xdr:to>
      <xdr:col>45</xdr:col>
      <xdr:colOff>177800</xdr:colOff>
      <xdr:row>98</xdr:row>
      <xdr:rowOff>114054</xdr:rowOff>
    </xdr:to>
    <xdr:cxnSp macro="">
      <xdr:nvCxnSpPr>
        <xdr:cNvPr id="475" name="直線コネクタ 474"/>
        <xdr:cNvCxnSpPr/>
      </xdr:nvCxnSpPr>
      <xdr:spPr>
        <a:xfrm flipV="1">
          <a:off x="7861300" y="16871282"/>
          <a:ext cx="889000" cy="4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37117</xdr:rowOff>
    </xdr:from>
    <xdr:to>
      <xdr:col>46</xdr:col>
      <xdr:colOff>38100</xdr:colOff>
      <xdr:row>97</xdr:row>
      <xdr:rowOff>138717</xdr:rowOff>
    </xdr:to>
    <xdr:sp macro="" textlink="">
      <xdr:nvSpPr>
        <xdr:cNvPr id="476" name="フローチャート: 判断 475"/>
        <xdr:cNvSpPr/>
      </xdr:nvSpPr>
      <xdr:spPr>
        <a:xfrm>
          <a:off x="8699500" y="166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155244</xdr:rowOff>
    </xdr:from>
    <xdr:ext cx="534377" cy="259045"/>
    <xdr:sp macro="" textlink="">
      <xdr:nvSpPr>
        <xdr:cNvPr id="477" name="テキスト ボックス 476"/>
        <xdr:cNvSpPr txBox="1"/>
      </xdr:nvSpPr>
      <xdr:spPr>
        <a:xfrm>
          <a:off x="8483111" y="1644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114054</xdr:rowOff>
    </xdr:from>
    <xdr:to>
      <xdr:col>41</xdr:col>
      <xdr:colOff>50800</xdr:colOff>
      <xdr:row>98</xdr:row>
      <xdr:rowOff>155702</xdr:rowOff>
    </xdr:to>
    <xdr:cxnSp macro="">
      <xdr:nvCxnSpPr>
        <xdr:cNvPr id="478" name="直線コネクタ 477"/>
        <xdr:cNvCxnSpPr/>
      </xdr:nvCxnSpPr>
      <xdr:spPr>
        <a:xfrm flipV="1">
          <a:off x="6972300" y="16916154"/>
          <a:ext cx="889000" cy="4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64429</xdr:rowOff>
    </xdr:from>
    <xdr:to>
      <xdr:col>41</xdr:col>
      <xdr:colOff>101600</xdr:colOff>
      <xdr:row>97</xdr:row>
      <xdr:rowOff>166029</xdr:rowOff>
    </xdr:to>
    <xdr:sp macro="" textlink="">
      <xdr:nvSpPr>
        <xdr:cNvPr id="479" name="フローチャート: 判断 478"/>
        <xdr:cNvSpPr/>
      </xdr:nvSpPr>
      <xdr:spPr>
        <a:xfrm>
          <a:off x="7810500" y="1669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11106</xdr:rowOff>
    </xdr:from>
    <xdr:ext cx="534377" cy="259045"/>
    <xdr:sp macro="" textlink="">
      <xdr:nvSpPr>
        <xdr:cNvPr id="480" name="テキスト ボックス 479"/>
        <xdr:cNvSpPr txBox="1"/>
      </xdr:nvSpPr>
      <xdr:spPr>
        <a:xfrm>
          <a:off x="7594111" y="1647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66867</xdr:rowOff>
    </xdr:from>
    <xdr:to>
      <xdr:col>36</xdr:col>
      <xdr:colOff>165100</xdr:colOff>
      <xdr:row>97</xdr:row>
      <xdr:rowOff>168467</xdr:rowOff>
    </xdr:to>
    <xdr:sp macro="" textlink="">
      <xdr:nvSpPr>
        <xdr:cNvPr id="481" name="フローチャート: 判断 480"/>
        <xdr:cNvSpPr/>
      </xdr:nvSpPr>
      <xdr:spPr>
        <a:xfrm>
          <a:off x="6921500" y="166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13544</xdr:rowOff>
    </xdr:from>
    <xdr:ext cx="534377" cy="259045"/>
    <xdr:sp macro="" textlink="">
      <xdr:nvSpPr>
        <xdr:cNvPr id="482" name="テキスト ボックス 481"/>
        <xdr:cNvSpPr txBox="1"/>
      </xdr:nvSpPr>
      <xdr:spPr>
        <a:xfrm>
          <a:off x="6705111" y="1647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47839</xdr:rowOff>
    </xdr:from>
    <xdr:to>
      <xdr:col>55</xdr:col>
      <xdr:colOff>50800</xdr:colOff>
      <xdr:row>98</xdr:row>
      <xdr:rowOff>149439</xdr:rowOff>
    </xdr:to>
    <xdr:sp macro="" textlink="">
      <xdr:nvSpPr>
        <xdr:cNvPr id="488" name="楕円 487"/>
        <xdr:cNvSpPr/>
      </xdr:nvSpPr>
      <xdr:spPr>
        <a:xfrm>
          <a:off x="10426700" y="1684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134216</xdr:rowOff>
    </xdr:from>
    <xdr:ext cx="534377" cy="259045"/>
    <xdr:sp macro="" textlink="">
      <xdr:nvSpPr>
        <xdr:cNvPr id="489" name="普通建設事業費 （ うち更新整備　）該当値テキスト"/>
        <xdr:cNvSpPr txBox="1"/>
      </xdr:nvSpPr>
      <xdr:spPr>
        <a:xfrm>
          <a:off x="10528300" y="1676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48656</xdr:rowOff>
    </xdr:from>
    <xdr:to>
      <xdr:col>50</xdr:col>
      <xdr:colOff>165100</xdr:colOff>
      <xdr:row>98</xdr:row>
      <xdr:rowOff>150256</xdr:rowOff>
    </xdr:to>
    <xdr:sp macro="" textlink="">
      <xdr:nvSpPr>
        <xdr:cNvPr id="490" name="楕円 489"/>
        <xdr:cNvSpPr/>
      </xdr:nvSpPr>
      <xdr:spPr>
        <a:xfrm>
          <a:off x="9588500" y="1685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141383</xdr:rowOff>
    </xdr:from>
    <xdr:ext cx="534377" cy="259045"/>
    <xdr:sp macro="" textlink="">
      <xdr:nvSpPr>
        <xdr:cNvPr id="491" name="テキスト ボックス 490"/>
        <xdr:cNvSpPr txBox="1"/>
      </xdr:nvSpPr>
      <xdr:spPr>
        <a:xfrm>
          <a:off x="9372111" y="1694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18382</xdr:rowOff>
    </xdr:from>
    <xdr:to>
      <xdr:col>46</xdr:col>
      <xdr:colOff>38100</xdr:colOff>
      <xdr:row>98</xdr:row>
      <xdr:rowOff>119982</xdr:rowOff>
    </xdr:to>
    <xdr:sp macro="" textlink="">
      <xdr:nvSpPr>
        <xdr:cNvPr id="492" name="楕円 491"/>
        <xdr:cNvSpPr/>
      </xdr:nvSpPr>
      <xdr:spPr>
        <a:xfrm>
          <a:off x="8699500" y="1682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111109</xdr:rowOff>
    </xdr:from>
    <xdr:ext cx="534377" cy="259045"/>
    <xdr:sp macro="" textlink="">
      <xdr:nvSpPr>
        <xdr:cNvPr id="493" name="テキスト ボックス 492"/>
        <xdr:cNvSpPr txBox="1"/>
      </xdr:nvSpPr>
      <xdr:spPr>
        <a:xfrm>
          <a:off x="8483111" y="1691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63254</xdr:rowOff>
    </xdr:from>
    <xdr:to>
      <xdr:col>41</xdr:col>
      <xdr:colOff>101600</xdr:colOff>
      <xdr:row>98</xdr:row>
      <xdr:rowOff>164854</xdr:rowOff>
    </xdr:to>
    <xdr:sp macro="" textlink="">
      <xdr:nvSpPr>
        <xdr:cNvPr id="494" name="楕円 493"/>
        <xdr:cNvSpPr/>
      </xdr:nvSpPr>
      <xdr:spPr>
        <a:xfrm>
          <a:off x="7810500" y="1686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155981</xdr:rowOff>
    </xdr:from>
    <xdr:ext cx="534377" cy="259045"/>
    <xdr:sp macro="" textlink="">
      <xdr:nvSpPr>
        <xdr:cNvPr id="495" name="テキスト ボックス 494"/>
        <xdr:cNvSpPr txBox="1"/>
      </xdr:nvSpPr>
      <xdr:spPr>
        <a:xfrm>
          <a:off x="7594111" y="1695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104902</xdr:rowOff>
    </xdr:from>
    <xdr:to>
      <xdr:col>36</xdr:col>
      <xdr:colOff>165100</xdr:colOff>
      <xdr:row>99</xdr:row>
      <xdr:rowOff>35052</xdr:rowOff>
    </xdr:to>
    <xdr:sp macro="" textlink="">
      <xdr:nvSpPr>
        <xdr:cNvPr id="496" name="楕円 495"/>
        <xdr:cNvSpPr/>
      </xdr:nvSpPr>
      <xdr:spPr>
        <a:xfrm>
          <a:off x="6921500" y="1690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26179</xdr:rowOff>
    </xdr:from>
    <xdr:ext cx="534377" cy="259045"/>
    <xdr:sp macro="" textlink="">
      <xdr:nvSpPr>
        <xdr:cNvPr id="497" name="テキスト ボックス 496"/>
        <xdr:cNvSpPr txBox="1"/>
      </xdr:nvSpPr>
      <xdr:spPr>
        <a:xfrm>
          <a:off x="6705111" y="1699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161828</xdr:rowOff>
    </xdr:from>
    <xdr:to>
      <xdr:col>85</xdr:col>
      <xdr:colOff>126364</xdr:colOff>
      <xdr:row>38</xdr:row>
      <xdr:rowOff>139700</xdr:rowOff>
    </xdr:to>
    <xdr:cxnSp macro="">
      <xdr:nvCxnSpPr>
        <xdr:cNvPr id="519" name="直線コネクタ 518"/>
        <xdr:cNvCxnSpPr/>
      </xdr:nvCxnSpPr>
      <xdr:spPr>
        <a:xfrm flipV="1">
          <a:off x="16317595" y="5305328"/>
          <a:ext cx="1269" cy="1349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0"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108505</xdr:rowOff>
    </xdr:from>
    <xdr:ext cx="534377" cy="259045"/>
    <xdr:sp macro="" textlink="">
      <xdr:nvSpPr>
        <xdr:cNvPr id="522" name="災害復旧事業費最大値テキスト"/>
        <xdr:cNvSpPr txBox="1"/>
      </xdr:nvSpPr>
      <xdr:spPr>
        <a:xfrm>
          <a:off x="16370300" y="508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161828</xdr:rowOff>
    </xdr:from>
    <xdr:to>
      <xdr:col>86</xdr:col>
      <xdr:colOff>25400</xdr:colOff>
      <xdr:row>30</xdr:row>
      <xdr:rowOff>161828</xdr:rowOff>
    </xdr:to>
    <xdr:cxnSp macro="">
      <xdr:nvCxnSpPr>
        <xdr:cNvPr id="523" name="直線コネクタ 522"/>
        <xdr:cNvCxnSpPr/>
      </xdr:nvCxnSpPr>
      <xdr:spPr>
        <a:xfrm>
          <a:off x="16230600" y="530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134510</xdr:rowOff>
    </xdr:from>
    <xdr:to>
      <xdr:col>85</xdr:col>
      <xdr:colOff>127000</xdr:colOff>
      <xdr:row>38</xdr:row>
      <xdr:rowOff>139700</xdr:rowOff>
    </xdr:to>
    <xdr:cxnSp macro="">
      <xdr:nvCxnSpPr>
        <xdr:cNvPr id="524" name="直線コネクタ 523"/>
        <xdr:cNvCxnSpPr/>
      </xdr:nvCxnSpPr>
      <xdr:spPr>
        <a:xfrm flipV="1">
          <a:off x="15481300" y="6649610"/>
          <a:ext cx="838200" cy="5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32110</xdr:rowOff>
    </xdr:from>
    <xdr:ext cx="469744" cy="259045"/>
    <xdr:sp macro="" textlink="">
      <xdr:nvSpPr>
        <xdr:cNvPr id="525" name="災害復旧事業費平均値テキスト"/>
        <xdr:cNvSpPr txBox="1"/>
      </xdr:nvSpPr>
      <xdr:spPr>
        <a:xfrm>
          <a:off x="16370300" y="63757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9233</xdr:rowOff>
    </xdr:from>
    <xdr:to>
      <xdr:col>85</xdr:col>
      <xdr:colOff>177800</xdr:colOff>
      <xdr:row>38</xdr:row>
      <xdr:rowOff>110833</xdr:rowOff>
    </xdr:to>
    <xdr:sp macro="" textlink="">
      <xdr:nvSpPr>
        <xdr:cNvPr id="526" name="フローチャート: 判断 525"/>
        <xdr:cNvSpPr/>
      </xdr:nvSpPr>
      <xdr:spPr>
        <a:xfrm>
          <a:off x="16268700" y="6524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138329</xdr:rowOff>
    </xdr:from>
    <xdr:to>
      <xdr:col>81</xdr:col>
      <xdr:colOff>50800</xdr:colOff>
      <xdr:row>38</xdr:row>
      <xdr:rowOff>139700</xdr:rowOff>
    </xdr:to>
    <xdr:cxnSp macro="">
      <xdr:nvCxnSpPr>
        <xdr:cNvPr id="527" name="直線コネクタ 526"/>
        <xdr:cNvCxnSpPr/>
      </xdr:nvCxnSpPr>
      <xdr:spPr>
        <a:xfrm>
          <a:off x="14592300" y="6653429"/>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1552</xdr:rowOff>
    </xdr:from>
    <xdr:to>
      <xdr:col>81</xdr:col>
      <xdr:colOff>101600</xdr:colOff>
      <xdr:row>38</xdr:row>
      <xdr:rowOff>103152</xdr:rowOff>
    </xdr:to>
    <xdr:sp macro="" textlink="">
      <xdr:nvSpPr>
        <xdr:cNvPr id="528" name="フローチャート: 判断 527"/>
        <xdr:cNvSpPr/>
      </xdr:nvSpPr>
      <xdr:spPr>
        <a:xfrm>
          <a:off x="15430500" y="651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119679</xdr:rowOff>
    </xdr:from>
    <xdr:ext cx="469744" cy="259045"/>
    <xdr:sp macro="" textlink="">
      <xdr:nvSpPr>
        <xdr:cNvPr id="529" name="テキスト ボックス 528"/>
        <xdr:cNvSpPr txBox="1"/>
      </xdr:nvSpPr>
      <xdr:spPr>
        <a:xfrm>
          <a:off x="15246428" y="6291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124864</xdr:rowOff>
    </xdr:from>
    <xdr:to>
      <xdr:col>76</xdr:col>
      <xdr:colOff>114300</xdr:colOff>
      <xdr:row>38</xdr:row>
      <xdr:rowOff>138329</xdr:rowOff>
    </xdr:to>
    <xdr:cxnSp macro="">
      <xdr:nvCxnSpPr>
        <xdr:cNvPr id="530" name="直線コネクタ 529"/>
        <xdr:cNvCxnSpPr/>
      </xdr:nvCxnSpPr>
      <xdr:spPr>
        <a:xfrm>
          <a:off x="13703300" y="6639964"/>
          <a:ext cx="889000" cy="1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6284</xdr:rowOff>
    </xdr:from>
    <xdr:to>
      <xdr:col>76</xdr:col>
      <xdr:colOff>165100</xdr:colOff>
      <xdr:row>38</xdr:row>
      <xdr:rowOff>107884</xdr:rowOff>
    </xdr:to>
    <xdr:sp macro="" textlink="">
      <xdr:nvSpPr>
        <xdr:cNvPr id="531" name="フローチャート: 判断 530"/>
        <xdr:cNvSpPr/>
      </xdr:nvSpPr>
      <xdr:spPr>
        <a:xfrm>
          <a:off x="145415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124411</xdr:rowOff>
    </xdr:from>
    <xdr:ext cx="469744" cy="259045"/>
    <xdr:sp macro="" textlink="">
      <xdr:nvSpPr>
        <xdr:cNvPr id="532" name="テキスト ボックス 531"/>
        <xdr:cNvSpPr txBox="1"/>
      </xdr:nvSpPr>
      <xdr:spPr>
        <a:xfrm>
          <a:off x="14357428" y="629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124864</xdr:rowOff>
    </xdr:from>
    <xdr:to>
      <xdr:col>71</xdr:col>
      <xdr:colOff>177800</xdr:colOff>
      <xdr:row>38</xdr:row>
      <xdr:rowOff>138283</xdr:rowOff>
    </xdr:to>
    <xdr:cxnSp macro="">
      <xdr:nvCxnSpPr>
        <xdr:cNvPr id="533" name="直線コネクタ 532"/>
        <xdr:cNvCxnSpPr/>
      </xdr:nvCxnSpPr>
      <xdr:spPr>
        <a:xfrm flipV="1">
          <a:off x="12814300" y="6639964"/>
          <a:ext cx="889000" cy="1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35682</xdr:rowOff>
    </xdr:from>
    <xdr:to>
      <xdr:col>72</xdr:col>
      <xdr:colOff>38100</xdr:colOff>
      <xdr:row>38</xdr:row>
      <xdr:rowOff>137282</xdr:rowOff>
    </xdr:to>
    <xdr:sp macro="" textlink="">
      <xdr:nvSpPr>
        <xdr:cNvPr id="534" name="フローチャート: 判断 533"/>
        <xdr:cNvSpPr/>
      </xdr:nvSpPr>
      <xdr:spPr>
        <a:xfrm>
          <a:off x="13652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153809</xdr:rowOff>
    </xdr:from>
    <xdr:ext cx="469744" cy="259045"/>
    <xdr:sp macro="" textlink="">
      <xdr:nvSpPr>
        <xdr:cNvPr id="535" name="テキスト ボックス 534"/>
        <xdr:cNvSpPr txBox="1"/>
      </xdr:nvSpPr>
      <xdr:spPr>
        <a:xfrm>
          <a:off x="13468428" y="63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49284</xdr:rowOff>
    </xdr:from>
    <xdr:to>
      <xdr:col>67</xdr:col>
      <xdr:colOff>101600</xdr:colOff>
      <xdr:row>38</xdr:row>
      <xdr:rowOff>150884</xdr:rowOff>
    </xdr:to>
    <xdr:sp macro="" textlink="">
      <xdr:nvSpPr>
        <xdr:cNvPr id="536" name="フローチャート: 判断 535"/>
        <xdr:cNvSpPr/>
      </xdr:nvSpPr>
      <xdr:spPr>
        <a:xfrm>
          <a:off x="12763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167411</xdr:rowOff>
    </xdr:from>
    <xdr:ext cx="469744" cy="259045"/>
    <xdr:sp macro="" textlink="">
      <xdr:nvSpPr>
        <xdr:cNvPr id="537" name="テキスト ボックス 536"/>
        <xdr:cNvSpPr txBox="1"/>
      </xdr:nvSpPr>
      <xdr:spPr>
        <a:xfrm>
          <a:off x="12579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83710</xdr:rowOff>
    </xdr:from>
    <xdr:to>
      <xdr:col>85</xdr:col>
      <xdr:colOff>177800</xdr:colOff>
      <xdr:row>39</xdr:row>
      <xdr:rowOff>13860</xdr:rowOff>
    </xdr:to>
    <xdr:sp macro="" textlink="">
      <xdr:nvSpPr>
        <xdr:cNvPr id="543" name="楕円 542"/>
        <xdr:cNvSpPr/>
      </xdr:nvSpPr>
      <xdr:spPr>
        <a:xfrm>
          <a:off x="16268700" y="659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170087</xdr:rowOff>
    </xdr:from>
    <xdr:ext cx="378565" cy="259045"/>
    <xdr:sp macro="" textlink="">
      <xdr:nvSpPr>
        <xdr:cNvPr id="544" name="災害復旧事業費該当値テキスト"/>
        <xdr:cNvSpPr txBox="1"/>
      </xdr:nvSpPr>
      <xdr:spPr>
        <a:xfrm>
          <a:off x="16370300" y="6513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5" name="楕円 544"/>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6" name="テキスト ボックス 545"/>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87529</xdr:rowOff>
    </xdr:from>
    <xdr:to>
      <xdr:col>76</xdr:col>
      <xdr:colOff>165100</xdr:colOff>
      <xdr:row>39</xdr:row>
      <xdr:rowOff>17679</xdr:rowOff>
    </xdr:to>
    <xdr:sp macro="" textlink="">
      <xdr:nvSpPr>
        <xdr:cNvPr id="547" name="楕円 546"/>
        <xdr:cNvSpPr/>
      </xdr:nvSpPr>
      <xdr:spPr>
        <a:xfrm>
          <a:off x="14541500" y="66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8806</xdr:rowOff>
    </xdr:from>
    <xdr:ext cx="313932" cy="259045"/>
    <xdr:sp macro="" textlink="">
      <xdr:nvSpPr>
        <xdr:cNvPr id="548" name="テキスト ボックス 547"/>
        <xdr:cNvSpPr txBox="1"/>
      </xdr:nvSpPr>
      <xdr:spPr>
        <a:xfrm>
          <a:off x="14435333" y="66953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74064</xdr:rowOff>
    </xdr:from>
    <xdr:to>
      <xdr:col>72</xdr:col>
      <xdr:colOff>38100</xdr:colOff>
      <xdr:row>39</xdr:row>
      <xdr:rowOff>4214</xdr:rowOff>
    </xdr:to>
    <xdr:sp macro="" textlink="">
      <xdr:nvSpPr>
        <xdr:cNvPr id="549" name="楕円 548"/>
        <xdr:cNvSpPr/>
      </xdr:nvSpPr>
      <xdr:spPr>
        <a:xfrm>
          <a:off x="13652500" y="658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166791</xdr:rowOff>
    </xdr:from>
    <xdr:ext cx="378565" cy="259045"/>
    <xdr:sp macro="" textlink="">
      <xdr:nvSpPr>
        <xdr:cNvPr id="550" name="テキスト ボックス 549"/>
        <xdr:cNvSpPr txBox="1"/>
      </xdr:nvSpPr>
      <xdr:spPr>
        <a:xfrm>
          <a:off x="13514017" y="6681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87483</xdr:rowOff>
    </xdr:from>
    <xdr:to>
      <xdr:col>67</xdr:col>
      <xdr:colOff>101600</xdr:colOff>
      <xdr:row>39</xdr:row>
      <xdr:rowOff>17633</xdr:rowOff>
    </xdr:to>
    <xdr:sp macro="" textlink="">
      <xdr:nvSpPr>
        <xdr:cNvPr id="551" name="楕円 550"/>
        <xdr:cNvSpPr/>
      </xdr:nvSpPr>
      <xdr:spPr>
        <a:xfrm>
          <a:off x="12763500" y="660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8760</xdr:rowOff>
    </xdr:from>
    <xdr:ext cx="313932" cy="259045"/>
    <xdr:sp macro="" textlink="">
      <xdr:nvSpPr>
        <xdr:cNvPr id="552" name="テキスト ボックス 551"/>
        <xdr:cNvSpPr txBox="1"/>
      </xdr:nvSpPr>
      <xdr:spPr>
        <a:xfrm>
          <a:off x="12657333" y="66953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101905</xdr:rowOff>
    </xdr:from>
    <xdr:to>
      <xdr:col>85</xdr:col>
      <xdr:colOff>126364</xdr:colOff>
      <xdr:row>78</xdr:row>
      <xdr:rowOff>32277</xdr:rowOff>
    </xdr:to>
    <xdr:cxnSp macro="">
      <xdr:nvCxnSpPr>
        <xdr:cNvPr id="625" name="直線コネクタ 624"/>
        <xdr:cNvCxnSpPr/>
      </xdr:nvCxnSpPr>
      <xdr:spPr>
        <a:xfrm flipV="1">
          <a:off x="16317595" y="12103405"/>
          <a:ext cx="1269" cy="130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36104</xdr:rowOff>
    </xdr:from>
    <xdr:ext cx="469744" cy="259045"/>
    <xdr:sp macro="" textlink="">
      <xdr:nvSpPr>
        <xdr:cNvPr id="626" name="公債費最小値テキスト"/>
        <xdr:cNvSpPr txBox="1"/>
      </xdr:nvSpPr>
      <xdr:spPr>
        <a:xfrm>
          <a:off x="16370300" y="1340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32277</xdr:rowOff>
    </xdr:from>
    <xdr:to>
      <xdr:col>86</xdr:col>
      <xdr:colOff>25400</xdr:colOff>
      <xdr:row>78</xdr:row>
      <xdr:rowOff>32277</xdr:rowOff>
    </xdr:to>
    <xdr:cxnSp macro="">
      <xdr:nvCxnSpPr>
        <xdr:cNvPr id="627" name="直線コネクタ 626"/>
        <xdr:cNvCxnSpPr/>
      </xdr:nvCxnSpPr>
      <xdr:spPr>
        <a:xfrm>
          <a:off x="16230600" y="13405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48582</xdr:rowOff>
    </xdr:from>
    <xdr:ext cx="534377" cy="259045"/>
    <xdr:sp macro="" textlink="">
      <xdr:nvSpPr>
        <xdr:cNvPr id="628" name="公債費最大値テキスト"/>
        <xdr:cNvSpPr txBox="1"/>
      </xdr:nvSpPr>
      <xdr:spPr>
        <a:xfrm>
          <a:off x="16370300" y="1187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101905</xdr:rowOff>
    </xdr:from>
    <xdr:to>
      <xdr:col>86</xdr:col>
      <xdr:colOff>25400</xdr:colOff>
      <xdr:row>70</xdr:row>
      <xdr:rowOff>101905</xdr:rowOff>
    </xdr:to>
    <xdr:cxnSp macro="">
      <xdr:nvCxnSpPr>
        <xdr:cNvPr id="629" name="直線コネクタ 628"/>
        <xdr:cNvCxnSpPr/>
      </xdr:nvCxnSpPr>
      <xdr:spPr>
        <a:xfrm>
          <a:off x="16230600" y="1210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106991</xdr:rowOff>
    </xdr:from>
    <xdr:to>
      <xdr:col>85</xdr:col>
      <xdr:colOff>127000</xdr:colOff>
      <xdr:row>75</xdr:row>
      <xdr:rowOff>124079</xdr:rowOff>
    </xdr:to>
    <xdr:cxnSp macro="">
      <xdr:nvCxnSpPr>
        <xdr:cNvPr id="630" name="直線コネクタ 629"/>
        <xdr:cNvCxnSpPr/>
      </xdr:nvCxnSpPr>
      <xdr:spPr>
        <a:xfrm>
          <a:off x="15481300" y="12965741"/>
          <a:ext cx="838200" cy="17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53846</xdr:rowOff>
    </xdr:from>
    <xdr:ext cx="534377" cy="259045"/>
    <xdr:sp macro="" textlink="">
      <xdr:nvSpPr>
        <xdr:cNvPr id="631" name="公債費平均値テキスト"/>
        <xdr:cNvSpPr txBox="1"/>
      </xdr:nvSpPr>
      <xdr:spPr>
        <a:xfrm>
          <a:off x="16370300" y="127411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30969</xdr:rowOff>
    </xdr:from>
    <xdr:to>
      <xdr:col>85</xdr:col>
      <xdr:colOff>177800</xdr:colOff>
      <xdr:row>75</xdr:row>
      <xdr:rowOff>132569</xdr:rowOff>
    </xdr:to>
    <xdr:sp macro="" textlink="">
      <xdr:nvSpPr>
        <xdr:cNvPr id="632" name="フローチャート: 判断 631"/>
        <xdr:cNvSpPr/>
      </xdr:nvSpPr>
      <xdr:spPr>
        <a:xfrm>
          <a:off x="16268700" y="1288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104457</xdr:rowOff>
    </xdr:from>
    <xdr:to>
      <xdr:col>81</xdr:col>
      <xdr:colOff>50800</xdr:colOff>
      <xdr:row>75</xdr:row>
      <xdr:rowOff>106991</xdr:rowOff>
    </xdr:to>
    <xdr:cxnSp macro="">
      <xdr:nvCxnSpPr>
        <xdr:cNvPr id="633" name="直線コネクタ 632"/>
        <xdr:cNvCxnSpPr/>
      </xdr:nvCxnSpPr>
      <xdr:spPr>
        <a:xfrm>
          <a:off x="14592300" y="12791757"/>
          <a:ext cx="889000" cy="17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84709</xdr:rowOff>
    </xdr:from>
    <xdr:to>
      <xdr:col>81</xdr:col>
      <xdr:colOff>101600</xdr:colOff>
      <xdr:row>76</xdr:row>
      <xdr:rowOff>14858</xdr:rowOff>
    </xdr:to>
    <xdr:sp macro="" textlink="">
      <xdr:nvSpPr>
        <xdr:cNvPr id="634" name="フローチャート: 判断 633"/>
        <xdr:cNvSpPr/>
      </xdr:nvSpPr>
      <xdr:spPr>
        <a:xfrm>
          <a:off x="15430500" y="129434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5987</xdr:rowOff>
    </xdr:from>
    <xdr:ext cx="534377" cy="259045"/>
    <xdr:sp macro="" textlink="">
      <xdr:nvSpPr>
        <xdr:cNvPr id="635" name="テキスト ボックス 634"/>
        <xdr:cNvSpPr txBox="1"/>
      </xdr:nvSpPr>
      <xdr:spPr>
        <a:xfrm>
          <a:off x="15214111" y="1303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104457</xdr:rowOff>
    </xdr:from>
    <xdr:to>
      <xdr:col>76</xdr:col>
      <xdr:colOff>114300</xdr:colOff>
      <xdr:row>75</xdr:row>
      <xdr:rowOff>26486</xdr:rowOff>
    </xdr:to>
    <xdr:cxnSp macro="">
      <xdr:nvCxnSpPr>
        <xdr:cNvPr id="636" name="直線コネクタ 635"/>
        <xdr:cNvCxnSpPr/>
      </xdr:nvCxnSpPr>
      <xdr:spPr>
        <a:xfrm flipV="1">
          <a:off x="13703300" y="12791757"/>
          <a:ext cx="889000" cy="9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13348</xdr:rowOff>
    </xdr:from>
    <xdr:to>
      <xdr:col>76</xdr:col>
      <xdr:colOff>165100</xdr:colOff>
      <xdr:row>75</xdr:row>
      <xdr:rowOff>114948</xdr:rowOff>
    </xdr:to>
    <xdr:sp macro="" textlink="">
      <xdr:nvSpPr>
        <xdr:cNvPr id="637" name="フローチャート: 判断 636"/>
        <xdr:cNvSpPr/>
      </xdr:nvSpPr>
      <xdr:spPr>
        <a:xfrm>
          <a:off x="14541500" y="1287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106075</xdr:rowOff>
    </xdr:from>
    <xdr:ext cx="534377" cy="259045"/>
    <xdr:sp macro="" textlink="">
      <xdr:nvSpPr>
        <xdr:cNvPr id="638" name="テキスト ボックス 637"/>
        <xdr:cNvSpPr txBox="1"/>
      </xdr:nvSpPr>
      <xdr:spPr>
        <a:xfrm>
          <a:off x="14325111" y="1296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254</xdr:rowOff>
    </xdr:from>
    <xdr:to>
      <xdr:col>71</xdr:col>
      <xdr:colOff>177800</xdr:colOff>
      <xdr:row>75</xdr:row>
      <xdr:rowOff>26486</xdr:rowOff>
    </xdr:to>
    <xdr:cxnSp macro="">
      <xdr:nvCxnSpPr>
        <xdr:cNvPr id="639" name="直線コネクタ 638"/>
        <xdr:cNvCxnSpPr/>
      </xdr:nvCxnSpPr>
      <xdr:spPr>
        <a:xfrm>
          <a:off x="12814300" y="12859004"/>
          <a:ext cx="889000" cy="26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7385</xdr:rowOff>
    </xdr:from>
    <xdr:to>
      <xdr:col>72</xdr:col>
      <xdr:colOff>38100</xdr:colOff>
      <xdr:row>75</xdr:row>
      <xdr:rowOff>108985</xdr:rowOff>
    </xdr:to>
    <xdr:sp macro="" textlink="">
      <xdr:nvSpPr>
        <xdr:cNvPr id="640" name="フローチャート: 判断 639"/>
        <xdr:cNvSpPr/>
      </xdr:nvSpPr>
      <xdr:spPr>
        <a:xfrm>
          <a:off x="13652500" y="128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100112</xdr:rowOff>
    </xdr:from>
    <xdr:ext cx="534377" cy="259045"/>
    <xdr:sp macro="" textlink="">
      <xdr:nvSpPr>
        <xdr:cNvPr id="641" name="テキスト ボックス 640"/>
        <xdr:cNvSpPr txBox="1"/>
      </xdr:nvSpPr>
      <xdr:spPr>
        <a:xfrm>
          <a:off x="13436111" y="1295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1118</xdr:rowOff>
    </xdr:from>
    <xdr:to>
      <xdr:col>67</xdr:col>
      <xdr:colOff>101600</xdr:colOff>
      <xdr:row>75</xdr:row>
      <xdr:rowOff>102718</xdr:rowOff>
    </xdr:to>
    <xdr:sp macro="" textlink="">
      <xdr:nvSpPr>
        <xdr:cNvPr id="642" name="フローチャート: 判断 641"/>
        <xdr:cNvSpPr/>
      </xdr:nvSpPr>
      <xdr:spPr>
        <a:xfrm>
          <a:off x="12763500" y="1285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93845</xdr:rowOff>
    </xdr:from>
    <xdr:ext cx="534377" cy="259045"/>
    <xdr:sp macro="" textlink="">
      <xdr:nvSpPr>
        <xdr:cNvPr id="643" name="テキスト ボックス 642"/>
        <xdr:cNvSpPr txBox="1"/>
      </xdr:nvSpPr>
      <xdr:spPr>
        <a:xfrm>
          <a:off x="12547111" y="1295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73279</xdr:rowOff>
    </xdr:from>
    <xdr:to>
      <xdr:col>85</xdr:col>
      <xdr:colOff>177800</xdr:colOff>
      <xdr:row>76</xdr:row>
      <xdr:rowOff>3429</xdr:rowOff>
    </xdr:to>
    <xdr:sp macro="" textlink="">
      <xdr:nvSpPr>
        <xdr:cNvPr id="649" name="楕円 648"/>
        <xdr:cNvSpPr/>
      </xdr:nvSpPr>
      <xdr:spPr>
        <a:xfrm>
          <a:off x="16268700" y="1293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51706</xdr:rowOff>
    </xdr:from>
    <xdr:ext cx="534377" cy="259045"/>
    <xdr:sp macro="" textlink="">
      <xdr:nvSpPr>
        <xdr:cNvPr id="650" name="公債費該当値テキスト"/>
        <xdr:cNvSpPr txBox="1"/>
      </xdr:nvSpPr>
      <xdr:spPr>
        <a:xfrm>
          <a:off x="16370300" y="1291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56191</xdr:rowOff>
    </xdr:from>
    <xdr:to>
      <xdr:col>81</xdr:col>
      <xdr:colOff>101600</xdr:colOff>
      <xdr:row>75</xdr:row>
      <xdr:rowOff>157792</xdr:rowOff>
    </xdr:to>
    <xdr:sp macro="" textlink="">
      <xdr:nvSpPr>
        <xdr:cNvPr id="651" name="楕円 650"/>
        <xdr:cNvSpPr/>
      </xdr:nvSpPr>
      <xdr:spPr>
        <a:xfrm>
          <a:off x="15430500" y="129149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2868</xdr:rowOff>
    </xdr:from>
    <xdr:ext cx="534377" cy="259045"/>
    <xdr:sp macro="" textlink="">
      <xdr:nvSpPr>
        <xdr:cNvPr id="652" name="テキスト ボックス 651"/>
        <xdr:cNvSpPr txBox="1"/>
      </xdr:nvSpPr>
      <xdr:spPr>
        <a:xfrm>
          <a:off x="15214111" y="1269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53657</xdr:rowOff>
    </xdr:from>
    <xdr:to>
      <xdr:col>76</xdr:col>
      <xdr:colOff>165100</xdr:colOff>
      <xdr:row>74</xdr:row>
      <xdr:rowOff>155257</xdr:rowOff>
    </xdr:to>
    <xdr:sp macro="" textlink="">
      <xdr:nvSpPr>
        <xdr:cNvPr id="653" name="楕円 652"/>
        <xdr:cNvSpPr/>
      </xdr:nvSpPr>
      <xdr:spPr>
        <a:xfrm>
          <a:off x="14541500" y="1274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334</xdr:rowOff>
    </xdr:from>
    <xdr:ext cx="534377" cy="259045"/>
    <xdr:sp macro="" textlink="">
      <xdr:nvSpPr>
        <xdr:cNvPr id="654" name="テキスト ボックス 653"/>
        <xdr:cNvSpPr txBox="1"/>
      </xdr:nvSpPr>
      <xdr:spPr>
        <a:xfrm>
          <a:off x="14325111" y="1251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147136</xdr:rowOff>
    </xdr:from>
    <xdr:to>
      <xdr:col>72</xdr:col>
      <xdr:colOff>38100</xdr:colOff>
      <xdr:row>75</xdr:row>
      <xdr:rowOff>77286</xdr:rowOff>
    </xdr:to>
    <xdr:sp macro="" textlink="">
      <xdr:nvSpPr>
        <xdr:cNvPr id="655" name="楕円 654"/>
        <xdr:cNvSpPr/>
      </xdr:nvSpPr>
      <xdr:spPr>
        <a:xfrm>
          <a:off x="13652500" y="1283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93813</xdr:rowOff>
    </xdr:from>
    <xdr:ext cx="534377" cy="259045"/>
    <xdr:sp macro="" textlink="">
      <xdr:nvSpPr>
        <xdr:cNvPr id="656" name="テキスト ボックス 655"/>
        <xdr:cNvSpPr txBox="1"/>
      </xdr:nvSpPr>
      <xdr:spPr>
        <a:xfrm>
          <a:off x="13436111" y="1260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120904</xdr:rowOff>
    </xdr:from>
    <xdr:to>
      <xdr:col>67</xdr:col>
      <xdr:colOff>101600</xdr:colOff>
      <xdr:row>75</xdr:row>
      <xdr:rowOff>51054</xdr:rowOff>
    </xdr:to>
    <xdr:sp macro="" textlink="">
      <xdr:nvSpPr>
        <xdr:cNvPr id="657" name="楕円 656"/>
        <xdr:cNvSpPr/>
      </xdr:nvSpPr>
      <xdr:spPr>
        <a:xfrm>
          <a:off x="12763500" y="1280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67581</xdr:rowOff>
    </xdr:from>
    <xdr:ext cx="534377" cy="259045"/>
    <xdr:sp macro="" textlink="">
      <xdr:nvSpPr>
        <xdr:cNvPr id="658" name="テキスト ボックス 657"/>
        <xdr:cNvSpPr txBox="1"/>
      </xdr:nvSpPr>
      <xdr:spPr>
        <a:xfrm>
          <a:off x="12547111" y="1258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9" name="直線コネクタ 668"/>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0" name="テキスト ボックス 669"/>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3" name="直線コネクタ 672"/>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4" name="テキスト ボックス 673"/>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159068</xdr:rowOff>
    </xdr:from>
    <xdr:to>
      <xdr:col>85</xdr:col>
      <xdr:colOff>126364</xdr:colOff>
      <xdr:row>98</xdr:row>
      <xdr:rowOff>22583</xdr:rowOff>
    </xdr:to>
    <xdr:cxnSp macro="">
      <xdr:nvCxnSpPr>
        <xdr:cNvPr id="678" name="直線コネクタ 677"/>
        <xdr:cNvCxnSpPr/>
      </xdr:nvCxnSpPr>
      <xdr:spPr>
        <a:xfrm flipV="1">
          <a:off x="16317595" y="15589568"/>
          <a:ext cx="1269" cy="1235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26410</xdr:rowOff>
    </xdr:from>
    <xdr:ext cx="378565" cy="259045"/>
    <xdr:sp macro="" textlink="">
      <xdr:nvSpPr>
        <xdr:cNvPr id="679" name="積立金最小値テキスト"/>
        <xdr:cNvSpPr txBox="1"/>
      </xdr:nvSpPr>
      <xdr:spPr>
        <a:xfrm>
          <a:off x="16370300" y="16828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22583</xdr:rowOff>
    </xdr:from>
    <xdr:to>
      <xdr:col>86</xdr:col>
      <xdr:colOff>25400</xdr:colOff>
      <xdr:row>98</xdr:row>
      <xdr:rowOff>22583</xdr:rowOff>
    </xdr:to>
    <xdr:cxnSp macro="">
      <xdr:nvCxnSpPr>
        <xdr:cNvPr id="680" name="直線コネクタ 679"/>
        <xdr:cNvCxnSpPr/>
      </xdr:nvCxnSpPr>
      <xdr:spPr>
        <a:xfrm>
          <a:off x="16230600" y="168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105745</xdr:rowOff>
    </xdr:from>
    <xdr:ext cx="599010" cy="259045"/>
    <xdr:sp macro="" textlink="">
      <xdr:nvSpPr>
        <xdr:cNvPr id="681" name="積立金最大値テキスト"/>
        <xdr:cNvSpPr txBox="1"/>
      </xdr:nvSpPr>
      <xdr:spPr>
        <a:xfrm>
          <a:off x="16370300" y="1536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159068</xdr:rowOff>
    </xdr:from>
    <xdr:to>
      <xdr:col>86</xdr:col>
      <xdr:colOff>25400</xdr:colOff>
      <xdr:row>90</xdr:row>
      <xdr:rowOff>159068</xdr:rowOff>
    </xdr:to>
    <xdr:cxnSp macro="">
      <xdr:nvCxnSpPr>
        <xdr:cNvPr id="682" name="直線コネクタ 681"/>
        <xdr:cNvCxnSpPr/>
      </xdr:nvCxnSpPr>
      <xdr:spPr>
        <a:xfrm>
          <a:off x="16230600" y="1558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41453</xdr:rowOff>
    </xdr:from>
    <xdr:to>
      <xdr:col>85</xdr:col>
      <xdr:colOff>127000</xdr:colOff>
      <xdr:row>97</xdr:row>
      <xdr:rowOff>87934</xdr:rowOff>
    </xdr:to>
    <xdr:cxnSp macro="">
      <xdr:nvCxnSpPr>
        <xdr:cNvPr id="683" name="直線コネクタ 682"/>
        <xdr:cNvCxnSpPr/>
      </xdr:nvCxnSpPr>
      <xdr:spPr>
        <a:xfrm flipV="1">
          <a:off x="15481300" y="16672103"/>
          <a:ext cx="838200" cy="4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381</xdr:rowOff>
    </xdr:from>
    <xdr:ext cx="534377" cy="259045"/>
    <xdr:sp macro="" textlink="">
      <xdr:nvSpPr>
        <xdr:cNvPr id="684" name="積立金平均値テキスト"/>
        <xdr:cNvSpPr txBox="1"/>
      </xdr:nvSpPr>
      <xdr:spPr>
        <a:xfrm>
          <a:off x="16370300" y="16459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148954</xdr:rowOff>
    </xdr:from>
    <xdr:to>
      <xdr:col>85</xdr:col>
      <xdr:colOff>177800</xdr:colOff>
      <xdr:row>97</xdr:row>
      <xdr:rowOff>79104</xdr:rowOff>
    </xdr:to>
    <xdr:sp macro="" textlink="">
      <xdr:nvSpPr>
        <xdr:cNvPr id="685" name="フローチャート: 判断 684"/>
        <xdr:cNvSpPr/>
      </xdr:nvSpPr>
      <xdr:spPr>
        <a:xfrm>
          <a:off x="16268700" y="1660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81173</xdr:rowOff>
    </xdr:from>
    <xdr:to>
      <xdr:col>81</xdr:col>
      <xdr:colOff>50800</xdr:colOff>
      <xdr:row>97</xdr:row>
      <xdr:rowOff>87934</xdr:rowOff>
    </xdr:to>
    <xdr:cxnSp macro="">
      <xdr:nvCxnSpPr>
        <xdr:cNvPr id="686" name="直線コネクタ 685"/>
        <xdr:cNvCxnSpPr/>
      </xdr:nvCxnSpPr>
      <xdr:spPr>
        <a:xfrm>
          <a:off x="14592300" y="16711823"/>
          <a:ext cx="889000" cy="6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50124</xdr:rowOff>
    </xdr:from>
    <xdr:to>
      <xdr:col>81</xdr:col>
      <xdr:colOff>101600</xdr:colOff>
      <xdr:row>97</xdr:row>
      <xdr:rowOff>151724</xdr:rowOff>
    </xdr:to>
    <xdr:sp macro="" textlink="">
      <xdr:nvSpPr>
        <xdr:cNvPr id="687" name="フローチャート: 判断 686"/>
        <xdr:cNvSpPr/>
      </xdr:nvSpPr>
      <xdr:spPr>
        <a:xfrm>
          <a:off x="15430500" y="1668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142851</xdr:rowOff>
    </xdr:from>
    <xdr:ext cx="534377" cy="259045"/>
    <xdr:sp macro="" textlink="">
      <xdr:nvSpPr>
        <xdr:cNvPr id="688" name="テキスト ボックス 687"/>
        <xdr:cNvSpPr txBox="1"/>
      </xdr:nvSpPr>
      <xdr:spPr>
        <a:xfrm>
          <a:off x="15214111" y="1677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69062</xdr:rowOff>
    </xdr:from>
    <xdr:to>
      <xdr:col>76</xdr:col>
      <xdr:colOff>114300</xdr:colOff>
      <xdr:row>97</xdr:row>
      <xdr:rowOff>81173</xdr:rowOff>
    </xdr:to>
    <xdr:cxnSp macro="">
      <xdr:nvCxnSpPr>
        <xdr:cNvPr id="689" name="直線コネクタ 688"/>
        <xdr:cNvCxnSpPr/>
      </xdr:nvCxnSpPr>
      <xdr:spPr>
        <a:xfrm>
          <a:off x="13703300" y="16699712"/>
          <a:ext cx="889000" cy="1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63503</xdr:rowOff>
    </xdr:from>
    <xdr:to>
      <xdr:col>76</xdr:col>
      <xdr:colOff>165100</xdr:colOff>
      <xdr:row>97</xdr:row>
      <xdr:rowOff>165103</xdr:rowOff>
    </xdr:to>
    <xdr:sp macro="" textlink="">
      <xdr:nvSpPr>
        <xdr:cNvPr id="690" name="フローチャート: 判断 689"/>
        <xdr:cNvSpPr/>
      </xdr:nvSpPr>
      <xdr:spPr>
        <a:xfrm>
          <a:off x="14541500" y="1669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156230</xdr:rowOff>
    </xdr:from>
    <xdr:ext cx="534377" cy="259045"/>
    <xdr:sp macro="" textlink="">
      <xdr:nvSpPr>
        <xdr:cNvPr id="691" name="テキスト ボックス 690"/>
        <xdr:cNvSpPr txBox="1"/>
      </xdr:nvSpPr>
      <xdr:spPr>
        <a:xfrm>
          <a:off x="14325111" y="1678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69062</xdr:rowOff>
    </xdr:from>
    <xdr:to>
      <xdr:col>71</xdr:col>
      <xdr:colOff>177800</xdr:colOff>
      <xdr:row>97</xdr:row>
      <xdr:rowOff>70417</xdr:rowOff>
    </xdr:to>
    <xdr:cxnSp macro="">
      <xdr:nvCxnSpPr>
        <xdr:cNvPr id="692" name="直線コネクタ 691"/>
        <xdr:cNvCxnSpPr/>
      </xdr:nvCxnSpPr>
      <xdr:spPr>
        <a:xfrm flipV="1">
          <a:off x="12814300" y="16699712"/>
          <a:ext cx="889000" cy="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43272</xdr:rowOff>
    </xdr:from>
    <xdr:to>
      <xdr:col>72</xdr:col>
      <xdr:colOff>38100</xdr:colOff>
      <xdr:row>97</xdr:row>
      <xdr:rowOff>144872</xdr:rowOff>
    </xdr:to>
    <xdr:sp macro="" textlink="">
      <xdr:nvSpPr>
        <xdr:cNvPr id="693" name="フローチャート: 判断 692"/>
        <xdr:cNvSpPr/>
      </xdr:nvSpPr>
      <xdr:spPr>
        <a:xfrm>
          <a:off x="13652500" y="1667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135999</xdr:rowOff>
    </xdr:from>
    <xdr:ext cx="534377" cy="259045"/>
    <xdr:sp macro="" textlink="">
      <xdr:nvSpPr>
        <xdr:cNvPr id="694" name="テキスト ボックス 693"/>
        <xdr:cNvSpPr txBox="1"/>
      </xdr:nvSpPr>
      <xdr:spPr>
        <a:xfrm>
          <a:off x="13436111" y="1676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60051</xdr:rowOff>
    </xdr:from>
    <xdr:to>
      <xdr:col>67</xdr:col>
      <xdr:colOff>101600</xdr:colOff>
      <xdr:row>97</xdr:row>
      <xdr:rowOff>161651</xdr:rowOff>
    </xdr:to>
    <xdr:sp macro="" textlink="">
      <xdr:nvSpPr>
        <xdr:cNvPr id="695" name="フローチャート: 判断 694"/>
        <xdr:cNvSpPr/>
      </xdr:nvSpPr>
      <xdr:spPr>
        <a:xfrm>
          <a:off x="12763500" y="1669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152778</xdr:rowOff>
    </xdr:from>
    <xdr:ext cx="534377" cy="259045"/>
    <xdr:sp macro="" textlink="">
      <xdr:nvSpPr>
        <xdr:cNvPr id="696" name="テキスト ボックス 695"/>
        <xdr:cNvSpPr txBox="1"/>
      </xdr:nvSpPr>
      <xdr:spPr>
        <a:xfrm>
          <a:off x="12547111" y="1678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162103</xdr:rowOff>
    </xdr:from>
    <xdr:to>
      <xdr:col>85</xdr:col>
      <xdr:colOff>177800</xdr:colOff>
      <xdr:row>97</xdr:row>
      <xdr:rowOff>92253</xdr:rowOff>
    </xdr:to>
    <xdr:sp macro="" textlink="">
      <xdr:nvSpPr>
        <xdr:cNvPr id="702" name="楕円 701"/>
        <xdr:cNvSpPr/>
      </xdr:nvSpPr>
      <xdr:spPr>
        <a:xfrm>
          <a:off x="16268700" y="1662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140530</xdr:rowOff>
    </xdr:from>
    <xdr:ext cx="534377" cy="259045"/>
    <xdr:sp macro="" textlink="">
      <xdr:nvSpPr>
        <xdr:cNvPr id="703" name="積立金該当値テキスト"/>
        <xdr:cNvSpPr txBox="1"/>
      </xdr:nvSpPr>
      <xdr:spPr>
        <a:xfrm>
          <a:off x="16370300" y="1659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37134</xdr:rowOff>
    </xdr:from>
    <xdr:to>
      <xdr:col>81</xdr:col>
      <xdr:colOff>101600</xdr:colOff>
      <xdr:row>97</xdr:row>
      <xdr:rowOff>138734</xdr:rowOff>
    </xdr:to>
    <xdr:sp macro="" textlink="">
      <xdr:nvSpPr>
        <xdr:cNvPr id="704" name="楕円 703"/>
        <xdr:cNvSpPr/>
      </xdr:nvSpPr>
      <xdr:spPr>
        <a:xfrm>
          <a:off x="15430500" y="1666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155261</xdr:rowOff>
    </xdr:from>
    <xdr:ext cx="534377" cy="259045"/>
    <xdr:sp macro="" textlink="">
      <xdr:nvSpPr>
        <xdr:cNvPr id="705" name="テキスト ボックス 704"/>
        <xdr:cNvSpPr txBox="1"/>
      </xdr:nvSpPr>
      <xdr:spPr>
        <a:xfrm>
          <a:off x="15214111" y="1644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30373</xdr:rowOff>
    </xdr:from>
    <xdr:to>
      <xdr:col>76</xdr:col>
      <xdr:colOff>165100</xdr:colOff>
      <xdr:row>97</xdr:row>
      <xdr:rowOff>131973</xdr:rowOff>
    </xdr:to>
    <xdr:sp macro="" textlink="">
      <xdr:nvSpPr>
        <xdr:cNvPr id="706" name="楕円 705"/>
        <xdr:cNvSpPr/>
      </xdr:nvSpPr>
      <xdr:spPr>
        <a:xfrm>
          <a:off x="14541500" y="1666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148500</xdr:rowOff>
    </xdr:from>
    <xdr:ext cx="534377" cy="259045"/>
    <xdr:sp macro="" textlink="">
      <xdr:nvSpPr>
        <xdr:cNvPr id="707" name="テキスト ボックス 706"/>
        <xdr:cNvSpPr txBox="1"/>
      </xdr:nvSpPr>
      <xdr:spPr>
        <a:xfrm>
          <a:off x="14325111" y="1643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18262</xdr:rowOff>
    </xdr:from>
    <xdr:to>
      <xdr:col>72</xdr:col>
      <xdr:colOff>38100</xdr:colOff>
      <xdr:row>97</xdr:row>
      <xdr:rowOff>119862</xdr:rowOff>
    </xdr:to>
    <xdr:sp macro="" textlink="">
      <xdr:nvSpPr>
        <xdr:cNvPr id="708" name="楕円 707"/>
        <xdr:cNvSpPr/>
      </xdr:nvSpPr>
      <xdr:spPr>
        <a:xfrm>
          <a:off x="13652500" y="1664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136389</xdr:rowOff>
    </xdr:from>
    <xdr:ext cx="534377" cy="259045"/>
    <xdr:sp macro="" textlink="">
      <xdr:nvSpPr>
        <xdr:cNvPr id="709" name="テキスト ボックス 708"/>
        <xdr:cNvSpPr txBox="1"/>
      </xdr:nvSpPr>
      <xdr:spPr>
        <a:xfrm>
          <a:off x="13436111" y="1642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19617</xdr:rowOff>
    </xdr:from>
    <xdr:to>
      <xdr:col>67</xdr:col>
      <xdr:colOff>101600</xdr:colOff>
      <xdr:row>97</xdr:row>
      <xdr:rowOff>121217</xdr:rowOff>
    </xdr:to>
    <xdr:sp macro="" textlink="">
      <xdr:nvSpPr>
        <xdr:cNvPr id="710" name="楕円 709"/>
        <xdr:cNvSpPr/>
      </xdr:nvSpPr>
      <xdr:spPr>
        <a:xfrm>
          <a:off x="12763500" y="1665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137744</xdr:rowOff>
    </xdr:from>
    <xdr:ext cx="534377" cy="259045"/>
    <xdr:sp macro="" textlink="">
      <xdr:nvSpPr>
        <xdr:cNvPr id="711" name="テキスト ボックス 710"/>
        <xdr:cNvSpPr txBox="1"/>
      </xdr:nvSpPr>
      <xdr:spPr>
        <a:xfrm>
          <a:off x="12547111" y="1642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1" name="テキスト ボックス 73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103505</xdr:rowOff>
    </xdr:from>
    <xdr:to>
      <xdr:col>116</xdr:col>
      <xdr:colOff>62864</xdr:colOff>
      <xdr:row>39</xdr:row>
      <xdr:rowOff>44450</xdr:rowOff>
    </xdr:to>
    <xdr:cxnSp macro="">
      <xdr:nvCxnSpPr>
        <xdr:cNvPr id="735" name="直線コネクタ 734"/>
        <xdr:cNvCxnSpPr/>
      </xdr:nvCxnSpPr>
      <xdr:spPr>
        <a:xfrm flipV="1">
          <a:off x="22159595" y="5247005"/>
          <a:ext cx="1269"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50182</xdr:rowOff>
    </xdr:from>
    <xdr:ext cx="469744" cy="259045"/>
    <xdr:sp macro="" textlink="">
      <xdr:nvSpPr>
        <xdr:cNvPr id="738" name="投資及び出資金最大値テキスト"/>
        <xdr:cNvSpPr txBox="1"/>
      </xdr:nvSpPr>
      <xdr:spPr>
        <a:xfrm>
          <a:off x="22212300" y="5022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103505</xdr:rowOff>
    </xdr:from>
    <xdr:to>
      <xdr:col>116</xdr:col>
      <xdr:colOff>152400</xdr:colOff>
      <xdr:row>30</xdr:row>
      <xdr:rowOff>103505</xdr:rowOff>
    </xdr:to>
    <xdr:cxnSp macro="">
      <xdr:nvCxnSpPr>
        <xdr:cNvPr id="739" name="直線コネクタ 738"/>
        <xdr:cNvCxnSpPr/>
      </xdr:nvCxnSpPr>
      <xdr:spPr>
        <a:xfrm>
          <a:off x="22072600" y="524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31115</xdr:rowOff>
    </xdr:from>
    <xdr:to>
      <xdr:col>116</xdr:col>
      <xdr:colOff>63500</xdr:colOff>
      <xdr:row>39</xdr:row>
      <xdr:rowOff>40640</xdr:rowOff>
    </xdr:to>
    <xdr:cxnSp macro="">
      <xdr:nvCxnSpPr>
        <xdr:cNvPr id="740" name="直線コネクタ 739"/>
        <xdr:cNvCxnSpPr/>
      </xdr:nvCxnSpPr>
      <xdr:spPr>
        <a:xfrm flipV="1">
          <a:off x="21323300" y="671766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169880</xdr:rowOff>
    </xdr:from>
    <xdr:ext cx="469744" cy="259045"/>
    <xdr:sp macro="" textlink="">
      <xdr:nvSpPr>
        <xdr:cNvPr id="741" name="投資及び出資金平均値テキスト"/>
        <xdr:cNvSpPr txBox="1"/>
      </xdr:nvSpPr>
      <xdr:spPr>
        <a:xfrm>
          <a:off x="22212300" y="6170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147003</xdr:rowOff>
    </xdr:from>
    <xdr:to>
      <xdr:col>116</xdr:col>
      <xdr:colOff>114300</xdr:colOff>
      <xdr:row>37</xdr:row>
      <xdr:rowOff>77153</xdr:rowOff>
    </xdr:to>
    <xdr:sp macro="" textlink="">
      <xdr:nvSpPr>
        <xdr:cNvPr id="742" name="フローチャート: 判断 741"/>
        <xdr:cNvSpPr/>
      </xdr:nvSpPr>
      <xdr:spPr>
        <a:xfrm>
          <a:off x="22110700" y="631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40069</xdr:rowOff>
    </xdr:from>
    <xdr:to>
      <xdr:col>111</xdr:col>
      <xdr:colOff>177800</xdr:colOff>
      <xdr:row>39</xdr:row>
      <xdr:rowOff>40640</xdr:rowOff>
    </xdr:to>
    <xdr:cxnSp macro="">
      <xdr:nvCxnSpPr>
        <xdr:cNvPr id="743" name="直線コネクタ 742"/>
        <xdr:cNvCxnSpPr/>
      </xdr:nvCxnSpPr>
      <xdr:spPr>
        <a:xfrm>
          <a:off x="20434300" y="6726619"/>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73470</xdr:rowOff>
    </xdr:from>
    <xdr:to>
      <xdr:col>112</xdr:col>
      <xdr:colOff>38100</xdr:colOff>
      <xdr:row>37</xdr:row>
      <xdr:rowOff>3620</xdr:rowOff>
    </xdr:to>
    <xdr:sp macro="" textlink="">
      <xdr:nvSpPr>
        <xdr:cNvPr id="744" name="フローチャート: 判断 743"/>
        <xdr:cNvSpPr/>
      </xdr:nvSpPr>
      <xdr:spPr>
        <a:xfrm>
          <a:off x="21272500" y="624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20147</xdr:rowOff>
    </xdr:from>
    <xdr:ext cx="469744" cy="259045"/>
    <xdr:sp macro="" textlink="">
      <xdr:nvSpPr>
        <xdr:cNvPr id="745" name="テキスト ボックス 744"/>
        <xdr:cNvSpPr txBox="1"/>
      </xdr:nvSpPr>
      <xdr:spPr>
        <a:xfrm>
          <a:off x="21088428" y="602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21971</xdr:rowOff>
    </xdr:from>
    <xdr:to>
      <xdr:col>107</xdr:col>
      <xdr:colOff>50800</xdr:colOff>
      <xdr:row>39</xdr:row>
      <xdr:rowOff>40069</xdr:rowOff>
    </xdr:to>
    <xdr:cxnSp macro="">
      <xdr:nvCxnSpPr>
        <xdr:cNvPr id="746" name="直線コネクタ 745"/>
        <xdr:cNvCxnSpPr/>
      </xdr:nvCxnSpPr>
      <xdr:spPr>
        <a:xfrm>
          <a:off x="19545300" y="6537071"/>
          <a:ext cx="889000" cy="18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88138</xdr:rowOff>
    </xdr:from>
    <xdr:to>
      <xdr:col>107</xdr:col>
      <xdr:colOff>101600</xdr:colOff>
      <xdr:row>38</xdr:row>
      <xdr:rowOff>18288</xdr:rowOff>
    </xdr:to>
    <xdr:sp macro="" textlink="">
      <xdr:nvSpPr>
        <xdr:cNvPr id="747" name="フローチャート: 判断 746"/>
        <xdr:cNvSpPr/>
      </xdr:nvSpPr>
      <xdr:spPr>
        <a:xfrm>
          <a:off x="20383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34815</xdr:rowOff>
    </xdr:from>
    <xdr:ext cx="469744" cy="259045"/>
    <xdr:sp macro="" textlink="">
      <xdr:nvSpPr>
        <xdr:cNvPr id="748" name="テキスト ボックス 747"/>
        <xdr:cNvSpPr txBox="1"/>
      </xdr:nvSpPr>
      <xdr:spPr>
        <a:xfrm>
          <a:off x="20199428" y="620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30163</xdr:rowOff>
    </xdr:from>
    <xdr:to>
      <xdr:col>102</xdr:col>
      <xdr:colOff>114300</xdr:colOff>
      <xdr:row>38</xdr:row>
      <xdr:rowOff>21971</xdr:rowOff>
    </xdr:to>
    <xdr:cxnSp macro="">
      <xdr:nvCxnSpPr>
        <xdr:cNvPr id="749" name="直線コネクタ 748"/>
        <xdr:cNvCxnSpPr/>
      </xdr:nvCxnSpPr>
      <xdr:spPr>
        <a:xfrm>
          <a:off x="18656300" y="6373813"/>
          <a:ext cx="889000" cy="16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136144</xdr:rowOff>
    </xdr:from>
    <xdr:to>
      <xdr:col>102</xdr:col>
      <xdr:colOff>165100</xdr:colOff>
      <xdr:row>38</xdr:row>
      <xdr:rowOff>66294</xdr:rowOff>
    </xdr:to>
    <xdr:sp macro="" textlink="">
      <xdr:nvSpPr>
        <xdr:cNvPr id="750" name="フローチャート: 判断 749"/>
        <xdr:cNvSpPr/>
      </xdr:nvSpPr>
      <xdr:spPr>
        <a:xfrm>
          <a:off x="19494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82821</xdr:rowOff>
    </xdr:from>
    <xdr:ext cx="469744" cy="259045"/>
    <xdr:sp macro="" textlink="">
      <xdr:nvSpPr>
        <xdr:cNvPr id="751" name="テキスト ボックス 750"/>
        <xdr:cNvSpPr txBox="1"/>
      </xdr:nvSpPr>
      <xdr:spPr>
        <a:xfrm>
          <a:off x="19310428" y="625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156528</xdr:rowOff>
    </xdr:from>
    <xdr:to>
      <xdr:col>98</xdr:col>
      <xdr:colOff>38100</xdr:colOff>
      <xdr:row>38</xdr:row>
      <xdr:rowOff>86678</xdr:rowOff>
    </xdr:to>
    <xdr:sp macro="" textlink="">
      <xdr:nvSpPr>
        <xdr:cNvPr id="752" name="フローチャート: 判断 751"/>
        <xdr:cNvSpPr/>
      </xdr:nvSpPr>
      <xdr:spPr>
        <a:xfrm>
          <a:off x="18605500" y="650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77805</xdr:rowOff>
    </xdr:from>
    <xdr:ext cx="378565" cy="259045"/>
    <xdr:sp macro="" textlink="">
      <xdr:nvSpPr>
        <xdr:cNvPr id="753" name="テキスト ボックス 752"/>
        <xdr:cNvSpPr txBox="1"/>
      </xdr:nvSpPr>
      <xdr:spPr>
        <a:xfrm>
          <a:off x="18467017" y="6592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151765</xdr:rowOff>
    </xdr:from>
    <xdr:to>
      <xdr:col>116</xdr:col>
      <xdr:colOff>114300</xdr:colOff>
      <xdr:row>39</xdr:row>
      <xdr:rowOff>81915</xdr:rowOff>
    </xdr:to>
    <xdr:sp macro="" textlink="">
      <xdr:nvSpPr>
        <xdr:cNvPr id="759" name="楕円 758"/>
        <xdr:cNvSpPr/>
      </xdr:nvSpPr>
      <xdr:spPr>
        <a:xfrm>
          <a:off x="22110700" y="666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66692</xdr:rowOff>
    </xdr:from>
    <xdr:ext cx="313932" cy="259045"/>
    <xdr:sp macro="" textlink="">
      <xdr:nvSpPr>
        <xdr:cNvPr id="760" name="投資及び出資金該当値テキスト"/>
        <xdr:cNvSpPr txBox="1"/>
      </xdr:nvSpPr>
      <xdr:spPr>
        <a:xfrm>
          <a:off x="22212300" y="65817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161290</xdr:rowOff>
    </xdr:from>
    <xdr:to>
      <xdr:col>112</xdr:col>
      <xdr:colOff>38100</xdr:colOff>
      <xdr:row>39</xdr:row>
      <xdr:rowOff>91440</xdr:rowOff>
    </xdr:to>
    <xdr:sp macro="" textlink="">
      <xdr:nvSpPr>
        <xdr:cNvPr id="761" name="楕円 760"/>
        <xdr:cNvSpPr/>
      </xdr:nvSpPr>
      <xdr:spPr>
        <a:xfrm>
          <a:off x="212725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82567</xdr:rowOff>
    </xdr:from>
    <xdr:ext cx="313932" cy="259045"/>
    <xdr:sp macro="" textlink="">
      <xdr:nvSpPr>
        <xdr:cNvPr id="762" name="テキスト ボックス 761"/>
        <xdr:cNvSpPr txBox="1"/>
      </xdr:nvSpPr>
      <xdr:spPr>
        <a:xfrm>
          <a:off x="21166333" y="67691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160719</xdr:rowOff>
    </xdr:from>
    <xdr:to>
      <xdr:col>107</xdr:col>
      <xdr:colOff>101600</xdr:colOff>
      <xdr:row>39</xdr:row>
      <xdr:rowOff>90869</xdr:rowOff>
    </xdr:to>
    <xdr:sp macro="" textlink="">
      <xdr:nvSpPr>
        <xdr:cNvPr id="763" name="楕円 762"/>
        <xdr:cNvSpPr/>
      </xdr:nvSpPr>
      <xdr:spPr>
        <a:xfrm>
          <a:off x="20383500" y="667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81996</xdr:rowOff>
    </xdr:from>
    <xdr:ext cx="313932" cy="259045"/>
    <xdr:sp macro="" textlink="">
      <xdr:nvSpPr>
        <xdr:cNvPr id="764" name="テキスト ボックス 763"/>
        <xdr:cNvSpPr txBox="1"/>
      </xdr:nvSpPr>
      <xdr:spPr>
        <a:xfrm>
          <a:off x="20277333" y="67685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142621</xdr:rowOff>
    </xdr:from>
    <xdr:to>
      <xdr:col>102</xdr:col>
      <xdr:colOff>165100</xdr:colOff>
      <xdr:row>38</xdr:row>
      <xdr:rowOff>72771</xdr:rowOff>
    </xdr:to>
    <xdr:sp macro="" textlink="">
      <xdr:nvSpPr>
        <xdr:cNvPr id="765" name="楕円 764"/>
        <xdr:cNvSpPr/>
      </xdr:nvSpPr>
      <xdr:spPr>
        <a:xfrm>
          <a:off x="19494500" y="648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63898</xdr:rowOff>
    </xdr:from>
    <xdr:ext cx="469744" cy="259045"/>
    <xdr:sp macro="" textlink="">
      <xdr:nvSpPr>
        <xdr:cNvPr id="766" name="テキスト ボックス 765"/>
        <xdr:cNvSpPr txBox="1"/>
      </xdr:nvSpPr>
      <xdr:spPr>
        <a:xfrm>
          <a:off x="19310428" y="6578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150813</xdr:rowOff>
    </xdr:from>
    <xdr:to>
      <xdr:col>98</xdr:col>
      <xdr:colOff>38100</xdr:colOff>
      <xdr:row>37</xdr:row>
      <xdr:rowOff>80963</xdr:rowOff>
    </xdr:to>
    <xdr:sp macro="" textlink="">
      <xdr:nvSpPr>
        <xdr:cNvPr id="767" name="楕円 766"/>
        <xdr:cNvSpPr/>
      </xdr:nvSpPr>
      <xdr:spPr>
        <a:xfrm>
          <a:off x="18605500" y="632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97490</xdr:rowOff>
    </xdr:from>
    <xdr:ext cx="469744" cy="259045"/>
    <xdr:sp macro="" textlink="">
      <xdr:nvSpPr>
        <xdr:cNvPr id="768" name="テキスト ボックス 767"/>
        <xdr:cNvSpPr txBox="1"/>
      </xdr:nvSpPr>
      <xdr:spPr>
        <a:xfrm>
          <a:off x="18421428" y="6098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9" name="直線コネクタ 77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0" name="テキスト ボックス 77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1" name="直線コネクタ 78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2" name="テキスト ボックス 78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4" name="テキスト ボックス 78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5" name="直線コネクタ 78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6" name="テキスト ボックス 78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7" name="直線コネクタ 78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8" name="テキスト ボックス 78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34671</xdr:rowOff>
    </xdr:from>
    <xdr:to>
      <xdr:col>116</xdr:col>
      <xdr:colOff>62864</xdr:colOff>
      <xdr:row>59</xdr:row>
      <xdr:rowOff>44450</xdr:rowOff>
    </xdr:to>
    <xdr:cxnSp macro="">
      <xdr:nvCxnSpPr>
        <xdr:cNvPr id="792" name="直線コネクタ 791"/>
        <xdr:cNvCxnSpPr/>
      </xdr:nvCxnSpPr>
      <xdr:spPr>
        <a:xfrm flipV="1">
          <a:off x="22159595" y="8607171"/>
          <a:ext cx="1269" cy="1552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4" name="直線コネクタ 79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152798</xdr:rowOff>
    </xdr:from>
    <xdr:ext cx="534377" cy="259045"/>
    <xdr:sp macro="" textlink="">
      <xdr:nvSpPr>
        <xdr:cNvPr id="795" name="貸付金最大値テキスト"/>
        <xdr:cNvSpPr txBox="1"/>
      </xdr:nvSpPr>
      <xdr:spPr>
        <a:xfrm>
          <a:off x="22212300" y="838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34671</xdr:rowOff>
    </xdr:from>
    <xdr:to>
      <xdr:col>116</xdr:col>
      <xdr:colOff>152400</xdr:colOff>
      <xdr:row>50</xdr:row>
      <xdr:rowOff>34671</xdr:rowOff>
    </xdr:to>
    <xdr:cxnSp macro="">
      <xdr:nvCxnSpPr>
        <xdr:cNvPr id="796" name="直線コネクタ 795"/>
        <xdr:cNvCxnSpPr/>
      </xdr:nvCxnSpPr>
      <xdr:spPr>
        <a:xfrm>
          <a:off x="22072600" y="8607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106045</xdr:rowOff>
    </xdr:from>
    <xdr:to>
      <xdr:col>116</xdr:col>
      <xdr:colOff>63500</xdr:colOff>
      <xdr:row>58</xdr:row>
      <xdr:rowOff>148082</xdr:rowOff>
    </xdr:to>
    <xdr:cxnSp macro="">
      <xdr:nvCxnSpPr>
        <xdr:cNvPr id="797" name="直線コネクタ 796"/>
        <xdr:cNvCxnSpPr/>
      </xdr:nvCxnSpPr>
      <xdr:spPr>
        <a:xfrm>
          <a:off x="21323300" y="10050145"/>
          <a:ext cx="838200" cy="4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20337</xdr:rowOff>
    </xdr:from>
    <xdr:ext cx="469744" cy="259045"/>
    <xdr:sp macro="" textlink="">
      <xdr:nvSpPr>
        <xdr:cNvPr id="798" name="貸付金平均値テキスト"/>
        <xdr:cNvSpPr txBox="1"/>
      </xdr:nvSpPr>
      <xdr:spPr>
        <a:xfrm>
          <a:off x="22212300" y="9621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168910</xdr:rowOff>
    </xdr:from>
    <xdr:to>
      <xdr:col>116</xdr:col>
      <xdr:colOff>114300</xdr:colOff>
      <xdr:row>57</xdr:row>
      <xdr:rowOff>99060</xdr:rowOff>
    </xdr:to>
    <xdr:sp macro="" textlink="">
      <xdr:nvSpPr>
        <xdr:cNvPr id="799" name="フローチャート: 判断 798"/>
        <xdr:cNvSpPr/>
      </xdr:nvSpPr>
      <xdr:spPr>
        <a:xfrm>
          <a:off x="221107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91821</xdr:rowOff>
    </xdr:from>
    <xdr:to>
      <xdr:col>111</xdr:col>
      <xdr:colOff>177800</xdr:colOff>
      <xdr:row>58</xdr:row>
      <xdr:rowOff>106045</xdr:rowOff>
    </xdr:to>
    <xdr:cxnSp macro="">
      <xdr:nvCxnSpPr>
        <xdr:cNvPr id="800" name="直線コネクタ 799"/>
        <xdr:cNvCxnSpPr/>
      </xdr:nvCxnSpPr>
      <xdr:spPr>
        <a:xfrm>
          <a:off x="20434300" y="10035921"/>
          <a:ext cx="889000" cy="1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168529</xdr:rowOff>
    </xdr:from>
    <xdr:to>
      <xdr:col>112</xdr:col>
      <xdr:colOff>38100</xdr:colOff>
      <xdr:row>57</xdr:row>
      <xdr:rowOff>98679</xdr:rowOff>
    </xdr:to>
    <xdr:sp macro="" textlink="">
      <xdr:nvSpPr>
        <xdr:cNvPr id="801" name="フローチャート: 判断 800"/>
        <xdr:cNvSpPr/>
      </xdr:nvSpPr>
      <xdr:spPr>
        <a:xfrm>
          <a:off x="21272500" y="976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115206</xdr:rowOff>
    </xdr:from>
    <xdr:ext cx="469744" cy="259045"/>
    <xdr:sp macro="" textlink="">
      <xdr:nvSpPr>
        <xdr:cNvPr id="802" name="テキスト ボックス 801"/>
        <xdr:cNvSpPr txBox="1"/>
      </xdr:nvSpPr>
      <xdr:spPr>
        <a:xfrm>
          <a:off x="21088428" y="9544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81153</xdr:rowOff>
    </xdr:from>
    <xdr:to>
      <xdr:col>107</xdr:col>
      <xdr:colOff>50800</xdr:colOff>
      <xdr:row>58</xdr:row>
      <xdr:rowOff>91821</xdr:rowOff>
    </xdr:to>
    <xdr:cxnSp macro="">
      <xdr:nvCxnSpPr>
        <xdr:cNvPr id="803" name="直線コネクタ 802"/>
        <xdr:cNvCxnSpPr/>
      </xdr:nvCxnSpPr>
      <xdr:spPr>
        <a:xfrm>
          <a:off x="19545300" y="10025253"/>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64897</xdr:rowOff>
    </xdr:from>
    <xdr:to>
      <xdr:col>107</xdr:col>
      <xdr:colOff>101600</xdr:colOff>
      <xdr:row>57</xdr:row>
      <xdr:rowOff>166497</xdr:rowOff>
    </xdr:to>
    <xdr:sp macro="" textlink="">
      <xdr:nvSpPr>
        <xdr:cNvPr id="804" name="フローチャート: 判断 803"/>
        <xdr:cNvSpPr/>
      </xdr:nvSpPr>
      <xdr:spPr>
        <a:xfrm>
          <a:off x="203835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11574</xdr:rowOff>
    </xdr:from>
    <xdr:ext cx="469744" cy="259045"/>
    <xdr:sp macro="" textlink="">
      <xdr:nvSpPr>
        <xdr:cNvPr id="805" name="テキスト ボックス 804"/>
        <xdr:cNvSpPr txBox="1"/>
      </xdr:nvSpPr>
      <xdr:spPr>
        <a:xfrm>
          <a:off x="20199428" y="9612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72009</xdr:rowOff>
    </xdr:from>
    <xdr:to>
      <xdr:col>102</xdr:col>
      <xdr:colOff>114300</xdr:colOff>
      <xdr:row>58</xdr:row>
      <xdr:rowOff>81153</xdr:rowOff>
    </xdr:to>
    <xdr:cxnSp macro="">
      <xdr:nvCxnSpPr>
        <xdr:cNvPr id="806" name="直線コネクタ 805"/>
        <xdr:cNvCxnSpPr/>
      </xdr:nvCxnSpPr>
      <xdr:spPr>
        <a:xfrm>
          <a:off x="18656300" y="10016109"/>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28067</xdr:rowOff>
    </xdr:from>
    <xdr:to>
      <xdr:col>102</xdr:col>
      <xdr:colOff>165100</xdr:colOff>
      <xdr:row>57</xdr:row>
      <xdr:rowOff>129667</xdr:rowOff>
    </xdr:to>
    <xdr:sp macro="" textlink="">
      <xdr:nvSpPr>
        <xdr:cNvPr id="807" name="フローチャート: 判断 806"/>
        <xdr:cNvSpPr/>
      </xdr:nvSpPr>
      <xdr:spPr>
        <a:xfrm>
          <a:off x="19494500" y="9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146194</xdr:rowOff>
    </xdr:from>
    <xdr:ext cx="469744" cy="259045"/>
    <xdr:sp macro="" textlink="">
      <xdr:nvSpPr>
        <xdr:cNvPr id="808" name="テキスト ボックス 807"/>
        <xdr:cNvSpPr txBox="1"/>
      </xdr:nvSpPr>
      <xdr:spPr>
        <a:xfrm>
          <a:off x="19310428" y="957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7874</xdr:rowOff>
    </xdr:from>
    <xdr:to>
      <xdr:col>98</xdr:col>
      <xdr:colOff>38100</xdr:colOff>
      <xdr:row>57</xdr:row>
      <xdr:rowOff>109474</xdr:rowOff>
    </xdr:to>
    <xdr:sp macro="" textlink="">
      <xdr:nvSpPr>
        <xdr:cNvPr id="809" name="フローチャート: 判断 808"/>
        <xdr:cNvSpPr/>
      </xdr:nvSpPr>
      <xdr:spPr>
        <a:xfrm>
          <a:off x="18605500" y="9780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126001</xdr:rowOff>
    </xdr:from>
    <xdr:ext cx="469744" cy="259045"/>
    <xdr:sp macro="" textlink="">
      <xdr:nvSpPr>
        <xdr:cNvPr id="810" name="テキスト ボックス 809"/>
        <xdr:cNvSpPr txBox="1"/>
      </xdr:nvSpPr>
      <xdr:spPr>
        <a:xfrm>
          <a:off x="18421428" y="955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97282</xdr:rowOff>
    </xdr:from>
    <xdr:to>
      <xdr:col>116</xdr:col>
      <xdr:colOff>114300</xdr:colOff>
      <xdr:row>59</xdr:row>
      <xdr:rowOff>27432</xdr:rowOff>
    </xdr:to>
    <xdr:sp macro="" textlink="">
      <xdr:nvSpPr>
        <xdr:cNvPr id="816" name="楕円 815"/>
        <xdr:cNvSpPr/>
      </xdr:nvSpPr>
      <xdr:spPr>
        <a:xfrm>
          <a:off x="22110700" y="1004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12209</xdr:rowOff>
    </xdr:from>
    <xdr:ext cx="378565" cy="259045"/>
    <xdr:sp macro="" textlink="">
      <xdr:nvSpPr>
        <xdr:cNvPr id="817" name="貸付金該当値テキスト"/>
        <xdr:cNvSpPr txBox="1"/>
      </xdr:nvSpPr>
      <xdr:spPr>
        <a:xfrm>
          <a:off x="22212300" y="9956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55245</xdr:rowOff>
    </xdr:from>
    <xdr:to>
      <xdr:col>112</xdr:col>
      <xdr:colOff>38100</xdr:colOff>
      <xdr:row>58</xdr:row>
      <xdr:rowOff>156845</xdr:rowOff>
    </xdr:to>
    <xdr:sp macro="" textlink="">
      <xdr:nvSpPr>
        <xdr:cNvPr id="818" name="楕円 817"/>
        <xdr:cNvSpPr/>
      </xdr:nvSpPr>
      <xdr:spPr>
        <a:xfrm>
          <a:off x="21272500" y="999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147972</xdr:rowOff>
    </xdr:from>
    <xdr:ext cx="378565" cy="259045"/>
    <xdr:sp macro="" textlink="">
      <xdr:nvSpPr>
        <xdr:cNvPr id="819" name="テキスト ボックス 818"/>
        <xdr:cNvSpPr txBox="1"/>
      </xdr:nvSpPr>
      <xdr:spPr>
        <a:xfrm>
          <a:off x="21134017" y="10092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41021</xdr:rowOff>
    </xdr:from>
    <xdr:to>
      <xdr:col>107</xdr:col>
      <xdr:colOff>101600</xdr:colOff>
      <xdr:row>58</xdr:row>
      <xdr:rowOff>142621</xdr:rowOff>
    </xdr:to>
    <xdr:sp macro="" textlink="">
      <xdr:nvSpPr>
        <xdr:cNvPr id="820" name="楕円 819"/>
        <xdr:cNvSpPr/>
      </xdr:nvSpPr>
      <xdr:spPr>
        <a:xfrm>
          <a:off x="20383500" y="998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133748</xdr:rowOff>
    </xdr:from>
    <xdr:ext cx="378565" cy="259045"/>
    <xdr:sp macro="" textlink="">
      <xdr:nvSpPr>
        <xdr:cNvPr id="821" name="テキスト ボックス 820"/>
        <xdr:cNvSpPr txBox="1"/>
      </xdr:nvSpPr>
      <xdr:spPr>
        <a:xfrm>
          <a:off x="20245017" y="10077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30353</xdr:rowOff>
    </xdr:from>
    <xdr:to>
      <xdr:col>102</xdr:col>
      <xdr:colOff>165100</xdr:colOff>
      <xdr:row>58</xdr:row>
      <xdr:rowOff>131953</xdr:rowOff>
    </xdr:to>
    <xdr:sp macro="" textlink="">
      <xdr:nvSpPr>
        <xdr:cNvPr id="822" name="楕円 821"/>
        <xdr:cNvSpPr/>
      </xdr:nvSpPr>
      <xdr:spPr>
        <a:xfrm>
          <a:off x="19494500" y="997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123080</xdr:rowOff>
    </xdr:from>
    <xdr:ext cx="469744" cy="259045"/>
    <xdr:sp macro="" textlink="">
      <xdr:nvSpPr>
        <xdr:cNvPr id="823" name="テキスト ボックス 822"/>
        <xdr:cNvSpPr txBox="1"/>
      </xdr:nvSpPr>
      <xdr:spPr>
        <a:xfrm>
          <a:off x="19310428" y="10067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21209</xdr:rowOff>
    </xdr:from>
    <xdr:to>
      <xdr:col>98</xdr:col>
      <xdr:colOff>38100</xdr:colOff>
      <xdr:row>58</xdr:row>
      <xdr:rowOff>122809</xdr:rowOff>
    </xdr:to>
    <xdr:sp macro="" textlink="">
      <xdr:nvSpPr>
        <xdr:cNvPr id="824" name="楕円 823"/>
        <xdr:cNvSpPr/>
      </xdr:nvSpPr>
      <xdr:spPr>
        <a:xfrm>
          <a:off x="18605500" y="996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113936</xdr:rowOff>
    </xdr:from>
    <xdr:ext cx="469744" cy="259045"/>
    <xdr:sp macro="" textlink="">
      <xdr:nvSpPr>
        <xdr:cNvPr id="825" name="テキスト ボックス 824"/>
        <xdr:cNvSpPr txBox="1"/>
      </xdr:nvSpPr>
      <xdr:spPr>
        <a:xfrm>
          <a:off x="18421428" y="10058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6" name="テキスト ボックス 83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7" name="直線コネクタ 836"/>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8" name="テキスト ボックス 837"/>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9" name="直線コネクタ 838"/>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0" name="テキスト ボックス 839"/>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1" name="直線コネクタ 840"/>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2" name="テキスト ボックス 841"/>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3" name="直線コネクタ 842"/>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4" name="テキスト ボックス 843"/>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68857</xdr:rowOff>
    </xdr:from>
    <xdr:to>
      <xdr:col>116</xdr:col>
      <xdr:colOff>62864</xdr:colOff>
      <xdr:row>79</xdr:row>
      <xdr:rowOff>15112</xdr:rowOff>
    </xdr:to>
    <xdr:cxnSp macro="">
      <xdr:nvCxnSpPr>
        <xdr:cNvPr id="848" name="直線コネクタ 847"/>
        <xdr:cNvCxnSpPr/>
      </xdr:nvCxnSpPr>
      <xdr:spPr>
        <a:xfrm flipV="1">
          <a:off x="22159595" y="12241807"/>
          <a:ext cx="1269" cy="131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18939</xdr:rowOff>
    </xdr:from>
    <xdr:ext cx="534377" cy="259045"/>
    <xdr:sp macro="" textlink="">
      <xdr:nvSpPr>
        <xdr:cNvPr id="849" name="繰出金最小値テキスト"/>
        <xdr:cNvSpPr txBox="1"/>
      </xdr:nvSpPr>
      <xdr:spPr>
        <a:xfrm>
          <a:off x="22212300" y="1356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15112</xdr:rowOff>
    </xdr:from>
    <xdr:to>
      <xdr:col>116</xdr:col>
      <xdr:colOff>152400</xdr:colOff>
      <xdr:row>79</xdr:row>
      <xdr:rowOff>15112</xdr:rowOff>
    </xdr:to>
    <xdr:cxnSp macro="">
      <xdr:nvCxnSpPr>
        <xdr:cNvPr id="850" name="直線コネクタ 849"/>
        <xdr:cNvCxnSpPr/>
      </xdr:nvCxnSpPr>
      <xdr:spPr>
        <a:xfrm>
          <a:off x="22072600" y="1355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15534</xdr:rowOff>
    </xdr:from>
    <xdr:ext cx="534377" cy="259045"/>
    <xdr:sp macro="" textlink="">
      <xdr:nvSpPr>
        <xdr:cNvPr id="851" name="繰出金最大値テキスト"/>
        <xdr:cNvSpPr txBox="1"/>
      </xdr:nvSpPr>
      <xdr:spPr>
        <a:xfrm>
          <a:off x="22212300" y="1201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68857</xdr:rowOff>
    </xdr:from>
    <xdr:to>
      <xdr:col>116</xdr:col>
      <xdr:colOff>152400</xdr:colOff>
      <xdr:row>71</xdr:row>
      <xdr:rowOff>68857</xdr:rowOff>
    </xdr:to>
    <xdr:cxnSp macro="">
      <xdr:nvCxnSpPr>
        <xdr:cNvPr id="852" name="直線コネクタ 851"/>
        <xdr:cNvCxnSpPr/>
      </xdr:nvCxnSpPr>
      <xdr:spPr>
        <a:xfrm>
          <a:off x="22072600" y="12241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115812</xdr:rowOff>
    </xdr:from>
    <xdr:to>
      <xdr:col>116</xdr:col>
      <xdr:colOff>63500</xdr:colOff>
      <xdr:row>76</xdr:row>
      <xdr:rowOff>136613</xdr:rowOff>
    </xdr:to>
    <xdr:cxnSp macro="">
      <xdr:nvCxnSpPr>
        <xdr:cNvPr id="853" name="直線コネクタ 852"/>
        <xdr:cNvCxnSpPr/>
      </xdr:nvCxnSpPr>
      <xdr:spPr>
        <a:xfrm>
          <a:off x="21323300" y="13146012"/>
          <a:ext cx="838200" cy="20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17456</xdr:rowOff>
    </xdr:from>
    <xdr:ext cx="534377" cy="259045"/>
    <xdr:sp macro="" textlink="">
      <xdr:nvSpPr>
        <xdr:cNvPr id="854" name="繰出金平均値テキスト"/>
        <xdr:cNvSpPr txBox="1"/>
      </xdr:nvSpPr>
      <xdr:spPr>
        <a:xfrm>
          <a:off x="22212300" y="12876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166030</xdr:rowOff>
    </xdr:from>
    <xdr:to>
      <xdr:col>116</xdr:col>
      <xdr:colOff>114300</xdr:colOff>
      <xdr:row>76</xdr:row>
      <xdr:rowOff>96180</xdr:rowOff>
    </xdr:to>
    <xdr:sp macro="" textlink="">
      <xdr:nvSpPr>
        <xdr:cNvPr id="855" name="フローチャート: 判断 854"/>
        <xdr:cNvSpPr/>
      </xdr:nvSpPr>
      <xdr:spPr>
        <a:xfrm>
          <a:off x="22110700" y="130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115812</xdr:rowOff>
    </xdr:from>
    <xdr:to>
      <xdr:col>111</xdr:col>
      <xdr:colOff>177800</xdr:colOff>
      <xdr:row>76</xdr:row>
      <xdr:rowOff>154811</xdr:rowOff>
    </xdr:to>
    <xdr:cxnSp macro="">
      <xdr:nvCxnSpPr>
        <xdr:cNvPr id="856" name="直線コネクタ 855"/>
        <xdr:cNvCxnSpPr/>
      </xdr:nvCxnSpPr>
      <xdr:spPr>
        <a:xfrm flipV="1">
          <a:off x="20434300" y="13146012"/>
          <a:ext cx="889000" cy="3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6787</xdr:rowOff>
    </xdr:from>
    <xdr:to>
      <xdr:col>112</xdr:col>
      <xdr:colOff>38100</xdr:colOff>
      <xdr:row>76</xdr:row>
      <xdr:rowOff>108387</xdr:rowOff>
    </xdr:to>
    <xdr:sp macro="" textlink="">
      <xdr:nvSpPr>
        <xdr:cNvPr id="857" name="フローチャート: 判断 856"/>
        <xdr:cNvSpPr/>
      </xdr:nvSpPr>
      <xdr:spPr>
        <a:xfrm>
          <a:off x="21272500" y="1303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124914</xdr:rowOff>
    </xdr:from>
    <xdr:ext cx="534377" cy="259045"/>
    <xdr:sp macro="" textlink="">
      <xdr:nvSpPr>
        <xdr:cNvPr id="858" name="テキスト ボックス 857"/>
        <xdr:cNvSpPr txBox="1"/>
      </xdr:nvSpPr>
      <xdr:spPr>
        <a:xfrm>
          <a:off x="21056111" y="1281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154811</xdr:rowOff>
    </xdr:from>
    <xdr:to>
      <xdr:col>107</xdr:col>
      <xdr:colOff>50800</xdr:colOff>
      <xdr:row>77</xdr:row>
      <xdr:rowOff>67920</xdr:rowOff>
    </xdr:to>
    <xdr:cxnSp macro="">
      <xdr:nvCxnSpPr>
        <xdr:cNvPr id="859" name="直線コネクタ 858"/>
        <xdr:cNvCxnSpPr/>
      </xdr:nvCxnSpPr>
      <xdr:spPr>
        <a:xfrm flipV="1">
          <a:off x="19545300" y="13185011"/>
          <a:ext cx="889000" cy="8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58931</xdr:rowOff>
    </xdr:from>
    <xdr:to>
      <xdr:col>107</xdr:col>
      <xdr:colOff>101600</xdr:colOff>
      <xdr:row>75</xdr:row>
      <xdr:rowOff>160530</xdr:rowOff>
    </xdr:to>
    <xdr:sp macro="" textlink="">
      <xdr:nvSpPr>
        <xdr:cNvPr id="860" name="フローチャート: 判断 859"/>
        <xdr:cNvSpPr/>
      </xdr:nvSpPr>
      <xdr:spPr>
        <a:xfrm>
          <a:off x="20383500" y="129176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5608</xdr:rowOff>
    </xdr:from>
    <xdr:ext cx="534377" cy="259045"/>
    <xdr:sp macro="" textlink="">
      <xdr:nvSpPr>
        <xdr:cNvPr id="861" name="テキスト ボックス 860"/>
        <xdr:cNvSpPr txBox="1"/>
      </xdr:nvSpPr>
      <xdr:spPr>
        <a:xfrm>
          <a:off x="20167111" y="1269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56192</xdr:rowOff>
    </xdr:from>
    <xdr:to>
      <xdr:col>102</xdr:col>
      <xdr:colOff>114300</xdr:colOff>
      <xdr:row>77</xdr:row>
      <xdr:rowOff>67920</xdr:rowOff>
    </xdr:to>
    <xdr:cxnSp macro="">
      <xdr:nvCxnSpPr>
        <xdr:cNvPr id="862" name="直線コネクタ 861"/>
        <xdr:cNvCxnSpPr/>
      </xdr:nvCxnSpPr>
      <xdr:spPr>
        <a:xfrm>
          <a:off x="18656300" y="13257842"/>
          <a:ext cx="889000" cy="11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5095</xdr:rowOff>
    </xdr:from>
    <xdr:to>
      <xdr:col>102</xdr:col>
      <xdr:colOff>165100</xdr:colOff>
      <xdr:row>75</xdr:row>
      <xdr:rowOff>106695</xdr:rowOff>
    </xdr:to>
    <xdr:sp macro="" textlink="">
      <xdr:nvSpPr>
        <xdr:cNvPr id="863" name="フローチャート: 判断 862"/>
        <xdr:cNvSpPr/>
      </xdr:nvSpPr>
      <xdr:spPr>
        <a:xfrm>
          <a:off x="19494500" y="1286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123222</xdr:rowOff>
    </xdr:from>
    <xdr:ext cx="534377" cy="259045"/>
    <xdr:sp macro="" textlink="">
      <xdr:nvSpPr>
        <xdr:cNvPr id="864" name="テキスト ボックス 863"/>
        <xdr:cNvSpPr txBox="1"/>
      </xdr:nvSpPr>
      <xdr:spPr>
        <a:xfrm>
          <a:off x="19278111" y="1263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168887</xdr:rowOff>
    </xdr:from>
    <xdr:to>
      <xdr:col>98</xdr:col>
      <xdr:colOff>38100</xdr:colOff>
      <xdr:row>75</xdr:row>
      <xdr:rowOff>99037</xdr:rowOff>
    </xdr:to>
    <xdr:sp macro="" textlink="">
      <xdr:nvSpPr>
        <xdr:cNvPr id="865" name="フローチャート: 判断 864"/>
        <xdr:cNvSpPr/>
      </xdr:nvSpPr>
      <xdr:spPr>
        <a:xfrm>
          <a:off x="18605500" y="1285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115564</xdr:rowOff>
    </xdr:from>
    <xdr:ext cx="534377" cy="259045"/>
    <xdr:sp macro="" textlink="">
      <xdr:nvSpPr>
        <xdr:cNvPr id="866" name="テキスト ボックス 865"/>
        <xdr:cNvSpPr txBox="1"/>
      </xdr:nvSpPr>
      <xdr:spPr>
        <a:xfrm>
          <a:off x="18389111" y="1263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85813</xdr:rowOff>
    </xdr:from>
    <xdr:to>
      <xdr:col>116</xdr:col>
      <xdr:colOff>114300</xdr:colOff>
      <xdr:row>77</xdr:row>
      <xdr:rowOff>15963</xdr:rowOff>
    </xdr:to>
    <xdr:sp macro="" textlink="">
      <xdr:nvSpPr>
        <xdr:cNvPr id="872" name="楕円 871"/>
        <xdr:cNvSpPr/>
      </xdr:nvSpPr>
      <xdr:spPr>
        <a:xfrm>
          <a:off x="22110700" y="1311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64240</xdr:rowOff>
    </xdr:from>
    <xdr:ext cx="534377" cy="259045"/>
    <xdr:sp macro="" textlink="">
      <xdr:nvSpPr>
        <xdr:cNvPr id="873" name="繰出金該当値テキスト"/>
        <xdr:cNvSpPr txBox="1"/>
      </xdr:nvSpPr>
      <xdr:spPr>
        <a:xfrm>
          <a:off x="22212300" y="1309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65012</xdr:rowOff>
    </xdr:from>
    <xdr:to>
      <xdr:col>112</xdr:col>
      <xdr:colOff>38100</xdr:colOff>
      <xdr:row>76</xdr:row>
      <xdr:rowOff>166612</xdr:rowOff>
    </xdr:to>
    <xdr:sp macro="" textlink="">
      <xdr:nvSpPr>
        <xdr:cNvPr id="874" name="楕円 873"/>
        <xdr:cNvSpPr/>
      </xdr:nvSpPr>
      <xdr:spPr>
        <a:xfrm>
          <a:off x="21272500" y="1309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157739</xdr:rowOff>
    </xdr:from>
    <xdr:ext cx="534377" cy="259045"/>
    <xdr:sp macro="" textlink="">
      <xdr:nvSpPr>
        <xdr:cNvPr id="875" name="テキスト ボックス 874"/>
        <xdr:cNvSpPr txBox="1"/>
      </xdr:nvSpPr>
      <xdr:spPr>
        <a:xfrm>
          <a:off x="21056111" y="1318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104011</xdr:rowOff>
    </xdr:from>
    <xdr:to>
      <xdr:col>107</xdr:col>
      <xdr:colOff>101600</xdr:colOff>
      <xdr:row>77</xdr:row>
      <xdr:rowOff>34161</xdr:rowOff>
    </xdr:to>
    <xdr:sp macro="" textlink="">
      <xdr:nvSpPr>
        <xdr:cNvPr id="876" name="楕円 875"/>
        <xdr:cNvSpPr/>
      </xdr:nvSpPr>
      <xdr:spPr>
        <a:xfrm>
          <a:off x="20383500" y="1313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25288</xdr:rowOff>
    </xdr:from>
    <xdr:ext cx="534377" cy="259045"/>
    <xdr:sp macro="" textlink="">
      <xdr:nvSpPr>
        <xdr:cNvPr id="877" name="テキスト ボックス 876"/>
        <xdr:cNvSpPr txBox="1"/>
      </xdr:nvSpPr>
      <xdr:spPr>
        <a:xfrm>
          <a:off x="20167111" y="1322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17120</xdr:rowOff>
    </xdr:from>
    <xdr:to>
      <xdr:col>102</xdr:col>
      <xdr:colOff>165100</xdr:colOff>
      <xdr:row>77</xdr:row>
      <xdr:rowOff>118720</xdr:rowOff>
    </xdr:to>
    <xdr:sp macro="" textlink="">
      <xdr:nvSpPr>
        <xdr:cNvPr id="878" name="楕円 877"/>
        <xdr:cNvSpPr/>
      </xdr:nvSpPr>
      <xdr:spPr>
        <a:xfrm>
          <a:off x="19494500" y="132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109847</xdr:rowOff>
    </xdr:from>
    <xdr:ext cx="534377" cy="259045"/>
    <xdr:sp macro="" textlink="">
      <xdr:nvSpPr>
        <xdr:cNvPr id="879" name="テキスト ボックス 878"/>
        <xdr:cNvSpPr txBox="1"/>
      </xdr:nvSpPr>
      <xdr:spPr>
        <a:xfrm>
          <a:off x="19278111" y="1331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5392</xdr:rowOff>
    </xdr:from>
    <xdr:to>
      <xdr:col>98</xdr:col>
      <xdr:colOff>38100</xdr:colOff>
      <xdr:row>77</xdr:row>
      <xdr:rowOff>106992</xdr:rowOff>
    </xdr:to>
    <xdr:sp macro="" textlink="">
      <xdr:nvSpPr>
        <xdr:cNvPr id="880" name="楕円 879"/>
        <xdr:cNvSpPr/>
      </xdr:nvSpPr>
      <xdr:spPr>
        <a:xfrm>
          <a:off x="18605500" y="1320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98119</xdr:rowOff>
    </xdr:from>
    <xdr:ext cx="534377" cy="259045"/>
    <xdr:sp macro="" textlink="">
      <xdr:nvSpPr>
        <xdr:cNvPr id="881" name="テキスト ボックス 880"/>
        <xdr:cNvSpPr txBox="1"/>
      </xdr:nvSpPr>
      <xdr:spPr>
        <a:xfrm>
          <a:off x="18389111" y="1329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各項目の中で、類似団体平均と比較して高い主な項目は、扶助費（</a:t>
          </a:r>
          <a:r>
            <a:rPr kumimoji="1" lang="en-US" altLang="ja-JP" sz="1300">
              <a:latin typeface="ＭＳ Ｐゴシック" panose="020B0600070205080204" pitchFamily="50" charset="-128"/>
              <a:ea typeface="ＭＳ Ｐゴシック" panose="020B0600070205080204" pitchFamily="50" charset="-128"/>
            </a:rPr>
            <a:t>+24,226</a:t>
          </a:r>
          <a:r>
            <a:rPr kumimoji="1" lang="ja-JP" altLang="en-US" sz="1300">
              <a:latin typeface="ＭＳ Ｐゴシック" panose="020B0600070205080204" pitchFamily="50" charset="-128"/>
              <a:ea typeface="ＭＳ Ｐゴシック" panose="020B0600070205080204" pitchFamily="50" charset="-128"/>
            </a:rPr>
            <a:t>円）、物件費（</a:t>
          </a:r>
          <a:r>
            <a:rPr kumimoji="1" lang="en-US" altLang="ja-JP" sz="1300">
              <a:latin typeface="ＭＳ Ｐゴシック" panose="020B0600070205080204" pitchFamily="50" charset="-128"/>
              <a:ea typeface="ＭＳ Ｐゴシック" panose="020B0600070205080204" pitchFamily="50" charset="-128"/>
            </a:rPr>
            <a:t>+10,618</a:t>
          </a:r>
          <a:r>
            <a:rPr kumimoji="1" lang="ja-JP" altLang="en-US" sz="1300">
              <a:latin typeface="ＭＳ Ｐゴシック" panose="020B0600070205080204" pitchFamily="50" charset="-128"/>
              <a:ea typeface="ＭＳ Ｐゴシック" panose="020B0600070205080204" pitchFamily="50" charset="-128"/>
            </a:rPr>
            <a:t>円）、普通建設費（新規整備）（</a:t>
          </a:r>
          <a:r>
            <a:rPr kumimoji="1" lang="en-US" altLang="ja-JP" sz="1300">
              <a:latin typeface="ＭＳ Ｐゴシック" panose="020B0600070205080204" pitchFamily="50" charset="-128"/>
              <a:ea typeface="ＭＳ Ｐゴシック" panose="020B0600070205080204" pitchFamily="50" charset="-128"/>
            </a:rPr>
            <a:t>+10,864</a:t>
          </a:r>
          <a:r>
            <a:rPr kumimoji="1" lang="ja-JP" altLang="en-US" sz="1300">
              <a:latin typeface="ＭＳ Ｐゴシック" panose="020B0600070205080204" pitchFamily="50" charset="-128"/>
              <a:ea typeface="ＭＳ Ｐゴシック" panose="020B0600070205080204" pitchFamily="50" charset="-128"/>
            </a:rPr>
            <a:t>円）である。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扶助費については、前年度に比べて</a:t>
          </a:r>
          <a:r>
            <a:rPr kumimoji="1" lang="en-US" altLang="ja-JP" sz="1300">
              <a:latin typeface="ＭＳ Ｐゴシック" panose="020B0600070205080204" pitchFamily="50" charset="-128"/>
              <a:ea typeface="ＭＳ Ｐゴシック" panose="020B0600070205080204" pitchFamily="50" charset="-128"/>
            </a:rPr>
            <a:t>30,619</a:t>
          </a:r>
          <a:r>
            <a:rPr kumimoji="1" lang="ja-JP" altLang="en-US" sz="1300">
              <a:latin typeface="ＭＳ Ｐゴシック" panose="020B0600070205080204" pitchFamily="50" charset="-128"/>
              <a:ea typeface="ＭＳ Ｐゴシック" panose="020B0600070205080204" pitchFamily="50" charset="-128"/>
            </a:rPr>
            <a:t>円増加し類似団体を大幅に上回っている。これは、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自立支援給付費等の増加や</a:t>
          </a:r>
          <a:r>
            <a:rPr kumimoji="1" lang="ja-JP" altLang="en-US" sz="1300">
              <a:latin typeface="ＭＳ Ｐゴシック" panose="020B0600070205080204" pitchFamily="50" charset="-128"/>
              <a:ea typeface="ＭＳ Ｐゴシック" panose="020B0600070205080204" pitchFamily="50" charset="-128"/>
            </a:rPr>
            <a:t>類似団体の中でも</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歳未満人口構成比率が高いため、令和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実施された子育て世帯への臨時特別給付金支給対象者が類似団体に比べて多かったことが要因であると考えられる。今後も高齢化や制度改正、サービスの充実により社会保障関係経費は増加が見込まれるため、受益者負担の適正化や単独事業の見直しを検討し、持続可能なサービス提供を目指していく。</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物件費については、ごみ処理や給食、消防業務を単独で実施していることにより類似団体平均を上回っている。これらの業務で使用する施設や備品は老朽化が進み、今後コストが増加する見込みであることから民間委託や広域化、施設の統廃合を検討し、コスト削減に努め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普通建設事業費（新規整備）については、令和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年度に与原小学校校舎増築及び放課後児童クラブ施設の新築を行ったため類似団体平均を上回り、前年度に比べても</a:t>
          </a:r>
          <a:r>
            <a:rPr kumimoji="1" lang="en-US" altLang="ja-JP" sz="1300">
              <a:latin typeface="ＭＳ Ｐゴシック" panose="020B0600070205080204" pitchFamily="50" charset="-128"/>
              <a:ea typeface="ＭＳ Ｐゴシック" panose="020B0600070205080204" pitchFamily="50" charset="-128"/>
            </a:rPr>
            <a:t>10,625</a:t>
          </a:r>
          <a:r>
            <a:rPr kumimoji="1" lang="ja-JP" altLang="en-US" sz="1300">
              <a:latin typeface="ＭＳ Ｐゴシック" panose="020B0600070205080204" pitchFamily="50" charset="-128"/>
              <a:ea typeface="ＭＳ Ｐゴシック" panose="020B0600070205080204" pitchFamily="50" charset="-128"/>
            </a:rPr>
            <a:t>円増加する結果となった。</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また、補助費等が前年度と比較して大幅に減少しているのは、令和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年度に新型コロナウイルス感染症緊急経済対策として実施された特別定額給付金に係る経費が令和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年度は減少したためである。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福岡県苅田町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37,406
36,468
49.58
17,450,892
16,546,104
837,544
9,517,574
8,738,042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31.0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125984</xdr:rowOff>
    </xdr:from>
    <xdr:to>
      <xdr:col>24</xdr:col>
      <xdr:colOff>62865</xdr:colOff>
      <xdr:row>38</xdr:row>
      <xdr:rowOff>63500</xdr:rowOff>
    </xdr:to>
    <xdr:cxnSp macro="">
      <xdr:nvCxnSpPr>
        <xdr:cNvPr id="56" name="直線コネクタ 55"/>
        <xdr:cNvCxnSpPr/>
      </xdr:nvCxnSpPr>
      <xdr:spPr>
        <a:xfrm flipV="1">
          <a:off x="4633595" y="5269484"/>
          <a:ext cx="1270" cy="1309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67327</xdr:rowOff>
    </xdr:from>
    <xdr:ext cx="469744" cy="259045"/>
    <xdr:sp macro="" textlink="">
      <xdr:nvSpPr>
        <xdr:cNvPr id="57" name="議会費最小値テキスト"/>
        <xdr:cNvSpPr txBox="1"/>
      </xdr:nvSpPr>
      <xdr:spPr>
        <a:xfrm>
          <a:off x="4686300"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63500</xdr:rowOff>
    </xdr:from>
    <xdr:to>
      <xdr:col>24</xdr:col>
      <xdr:colOff>152400</xdr:colOff>
      <xdr:row>38</xdr:row>
      <xdr:rowOff>63500</xdr:rowOff>
    </xdr:to>
    <xdr:cxnSp macro="">
      <xdr:nvCxnSpPr>
        <xdr:cNvPr id="58" name="直線コネクタ 57"/>
        <xdr:cNvCxnSpPr/>
      </xdr:nvCxnSpPr>
      <xdr:spPr>
        <a:xfrm>
          <a:off x="4546600" y="65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72661</xdr:rowOff>
    </xdr:from>
    <xdr:ext cx="469744" cy="259045"/>
    <xdr:sp macro="" textlink="">
      <xdr:nvSpPr>
        <xdr:cNvPr id="59" name="議会費最大値テキスト"/>
        <xdr:cNvSpPr txBox="1"/>
      </xdr:nvSpPr>
      <xdr:spPr>
        <a:xfrm>
          <a:off x="4686300" y="504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125984</xdr:rowOff>
    </xdr:from>
    <xdr:to>
      <xdr:col>24</xdr:col>
      <xdr:colOff>152400</xdr:colOff>
      <xdr:row>30</xdr:row>
      <xdr:rowOff>125984</xdr:rowOff>
    </xdr:to>
    <xdr:cxnSp macro="">
      <xdr:nvCxnSpPr>
        <xdr:cNvPr id="60" name="直線コネクタ 59"/>
        <xdr:cNvCxnSpPr/>
      </xdr:nvCxnSpPr>
      <xdr:spPr>
        <a:xfrm>
          <a:off x="4546600" y="5269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39497</xdr:rowOff>
    </xdr:from>
    <xdr:to>
      <xdr:col>24</xdr:col>
      <xdr:colOff>63500</xdr:colOff>
      <xdr:row>34</xdr:row>
      <xdr:rowOff>61214</xdr:rowOff>
    </xdr:to>
    <xdr:cxnSp macro="">
      <xdr:nvCxnSpPr>
        <xdr:cNvPr id="61" name="直線コネクタ 60"/>
        <xdr:cNvCxnSpPr/>
      </xdr:nvCxnSpPr>
      <xdr:spPr>
        <a:xfrm>
          <a:off x="3797300" y="5868797"/>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86758</xdr:rowOff>
    </xdr:from>
    <xdr:ext cx="469744" cy="259045"/>
    <xdr:sp macro="" textlink="">
      <xdr:nvSpPr>
        <xdr:cNvPr id="62" name="議会費平均値テキスト"/>
        <xdr:cNvSpPr txBox="1"/>
      </xdr:nvSpPr>
      <xdr:spPr>
        <a:xfrm>
          <a:off x="4686300" y="5916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108331</xdr:rowOff>
    </xdr:from>
    <xdr:to>
      <xdr:col>24</xdr:col>
      <xdr:colOff>114300</xdr:colOff>
      <xdr:row>35</xdr:row>
      <xdr:rowOff>38481</xdr:rowOff>
    </xdr:to>
    <xdr:sp macro="" textlink="">
      <xdr:nvSpPr>
        <xdr:cNvPr id="63" name="フローチャート: 判断 62"/>
        <xdr:cNvSpPr/>
      </xdr:nvSpPr>
      <xdr:spPr>
        <a:xfrm>
          <a:off x="45847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39497</xdr:rowOff>
    </xdr:from>
    <xdr:to>
      <xdr:col>19</xdr:col>
      <xdr:colOff>177800</xdr:colOff>
      <xdr:row>34</xdr:row>
      <xdr:rowOff>103886</xdr:rowOff>
    </xdr:to>
    <xdr:cxnSp macro="">
      <xdr:nvCxnSpPr>
        <xdr:cNvPr id="64" name="直線コネクタ 63"/>
        <xdr:cNvCxnSpPr/>
      </xdr:nvCxnSpPr>
      <xdr:spPr>
        <a:xfrm flipV="1">
          <a:off x="2908300" y="5868797"/>
          <a:ext cx="889000" cy="6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125476</xdr:rowOff>
    </xdr:from>
    <xdr:to>
      <xdr:col>20</xdr:col>
      <xdr:colOff>38100</xdr:colOff>
      <xdr:row>35</xdr:row>
      <xdr:rowOff>55626</xdr:rowOff>
    </xdr:to>
    <xdr:sp macro="" textlink="">
      <xdr:nvSpPr>
        <xdr:cNvPr id="65" name="フローチャート: 判断 64"/>
        <xdr:cNvSpPr/>
      </xdr:nvSpPr>
      <xdr:spPr>
        <a:xfrm>
          <a:off x="37465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46753</xdr:rowOff>
    </xdr:from>
    <xdr:ext cx="469744" cy="259045"/>
    <xdr:sp macro="" textlink="">
      <xdr:nvSpPr>
        <xdr:cNvPr id="66" name="テキスト ボックス 65"/>
        <xdr:cNvSpPr txBox="1"/>
      </xdr:nvSpPr>
      <xdr:spPr>
        <a:xfrm>
          <a:off x="3562428" y="604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82931</xdr:rowOff>
    </xdr:from>
    <xdr:to>
      <xdr:col>15</xdr:col>
      <xdr:colOff>50800</xdr:colOff>
      <xdr:row>34</xdr:row>
      <xdr:rowOff>103886</xdr:rowOff>
    </xdr:to>
    <xdr:cxnSp macro="">
      <xdr:nvCxnSpPr>
        <xdr:cNvPr id="67" name="直線コネクタ 66"/>
        <xdr:cNvCxnSpPr/>
      </xdr:nvCxnSpPr>
      <xdr:spPr>
        <a:xfrm>
          <a:off x="2019300" y="5912231"/>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58420</xdr:rowOff>
    </xdr:from>
    <xdr:to>
      <xdr:col>15</xdr:col>
      <xdr:colOff>101600</xdr:colOff>
      <xdr:row>34</xdr:row>
      <xdr:rowOff>160020</xdr:rowOff>
    </xdr:to>
    <xdr:sp macro="" textlink="">
      <xdr:nvSpPr>
        <xdr:cNvPr id="68" name="フローチャート: 判断 67"/>
        <xdr:cNvSpPr/>
      </xdr:nvSpPr>
      <xdr:spPr>
        <a:xfrm>
          <a:off x="2857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151147</xdr:rowOff>
    </xdr:from>
    <xdr:ext cx="469744" cy="259045"/>
    <xdr:sp macro="" textlink="">
      <xdr:nvSpPr>
        <xdr:cNvPr id="69" name="テキスト ボックス 68"/>
        <xdr:cNvSpPr txBox="1"/>
      </xdr:nvSpPr>
      <xdr:spPr>
        <a:xfrm>
          <a:off x="2673428" y="59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82931</xdr:rowOff>
    </xdr:from>
    <xdr:to>
      <xdr:col>10</xdr:col>
      <xdr:colOff>114300</xdr:colOff>
      <xdr:row>34</xdr:row>
      <xdr:rowOff>116840</xdr:rowOff>
    </xdr:to>
    <xdr:cxnSp macro="">
      <xdr:nvCxnSpPr>
        <xdr:cNvPr id="70" name="直線コネクタ 69"/>
        <xdr:cNvCxnSpPr/>
      </xdr:nvCxnSpPr>
      <xdr:spPr>
        <a:xfrm flipV="1">
          <a:off x="1130300" y="5912231"/>
          <a:ext cx="88900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24130</xdr:rowOff>
    </xdr:from>
    <xdr:to>
      <xdr:col>10</xdr:col>
      <xdr:colOff>165100</xdr:colOff>
      <xdr:row>34</xdr:row>
      <xdr:rowOff>125730</xdr:rowOff>
    </xdr:to>
    <xdr:sp macro="" textlink="">
      <xdr:nvSpPr>
        <xdr:cNvPr id="71" name="フローチャート: 判断 70"/>
        <xdr:cNvSpPr/>
      </xdr:nvSpPr>
      <xdr:spPr>
        <a:xfrm>
          <a:off x="1968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142257</xdr:rowOff>
    </xdr:from>
    <xdr:ext cx="469744" cy="259045"/>
    <xdr:sp macro="" textlink="">
      <xdr:nvSpPr>
        <xdr:cNvPr id="72" name="テキスト ボックス 71"/>
        <xdr:cNvSpPr txBox="1"/>
      </xdr:nvSpPr>
      <xdr:spPr>
        <a:xfrm>
          <a:off x="1784428" y="562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42037</xdr:rowOff>
    </xdr:from>
    <xdr:to>
      <xdr:col>6</xdr:col>
      <xdr:colOff>38100</xdr:colOff>
      <xdr:row>34</xdr:row>
      <xdr:rowOff>143637</xdr:rowOff>
    </xdr:to>
    <xdr:sp macro="" textlink="">
      <xdr:nvSpPr>
        <xdr:cNvPr id="73" name="フローチャート: 判断 72"/>
        <xdr:cNvSpPr/>
      </xdr:nvSpPr>
      <xdr:spPr>
        <a:xfrm>
          <a:off x="10795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160164</xdr:rowOff>
    </xdr:from>
    <xdr:ext cx="469744" cy="259045"/>
    <xdr:sp macro="" textlink="">
      <xdr:nvSpPr>
        <xdr:cNvPr id="74" name="テキスト ボックス 73"/>
        <xdr:cNvSpPr txBox="1"/>
      </xdr:nvSpPr>
      <xdr:spPr>
        <a:xfrm>
          <a:off x="895428" y="564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10414</xdr:rowOff>
    </xdr:from>
    <xdr:to>
      <xdr:col>24</xdr:col>
      <xdr:colOff>114300</xdr:colOff>
      <xdr:row>34</xdr:row>
      <xdr:rowOff>112014</xdr:rowOff>
    </xdr:to>
    <xdr:sp macro="" textlink="">
      <xdr:nvSpPr>
        <xdr:cNvPr id="80" name="楕円 79"/>
        <xdr:cNvSpPr/>
      </xdr:nvSpPr>
      <xdr:spPr>
        <a:xfrm>
          <a:off x="4584700" y="583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33291</xdr:rowOff>
    </xdr:from>
    <xdr:ext cx="469744" cy="259045"/>
    <xdr:sp macro="" textlink="">
      <xdr:nvSpPr>
        <xdr:cNvPr id="81" name="議会費該当値テキスト"/>
        <xdr:cNvSpPr txBox="1"/>
      </xdr:nvSpPr>
      <xdr:spPr>
        <a:xfrm>
          <a:off x="4686300" y="569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160147</xdr:rowOff>
    </xdr:from>
    <xdr:to>
      <xdr:col>20</xdr:col>
      <xdr:colOff>38100</xdr:colOff>
      <xdr:row>34</xdr:row>
      <xdr:rowOff>90297</xdr:rowOff>
    </xdr:to>
    <xdr:sp macro="" textlink="">
      <xdr:nvSpPr>
        <xdr:cNvPr id="82" name="楕円 81"/>
        <xdr:cNvSpPr/>
      </xdr:nvSpPr>
      <xdr:spPr>
        <a:xfrm>
          <a:off x="3746500" y="581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106824</xdr:rowOff>
    </xdr:from>
    <xdr:ext cx="469744" cy="259045"/>
    <xdr:sp macro="" textlink="">
      <xdr:nvSpPr>
        <xdr:cNvPr id="83" name="テキスト ボックス 82"/>
        <xdr:cNvSpPr txBox="1"/>
      </xdr:nvSpPr>
      <xdr:spPr>
        <a:xfrm>
          <a:off x="3562428" y="5593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53086</xdr:rowOff>
    </xdr:from>
    <xdr:to>
      <xdr:col>15</xdr:col>
      <xdr:colOff>101600</xdr:colOff>
      <xdr:row>34</xdr:row>
      <xdr:rowOff>154686</xdr:rowOff>
    </xdr:to>
    <xdr:sp macro="" textlink="">
      <xdr:nvSpPr>
        <xdr:cNvPr id="84" name="楕円 83"/>
        <xdr:cNvSpPr/>
      </xdr:nvSpPr>
      <xdr:spPr>
        <a:xfrm>
          <a:off x="2857500" y="588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171213</xdr:rowOff>
    </xdr:from>
    <xdr:ext cx="469744" cy="259045"/>
    <xdr:sp macro="" textlink="">
      <xdr:nvSpPr>
        <xdr:cNvPr id="85" name="テキスト ボックス 84"/>
        <xdr:cNvSpPr txBox="1"/>
      </xdr:nvSpPr>
      <xdr:spPr>
        <a:xfrm>
          <a:off x="2673428" y="5657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32131</xdr:rowOff>
    </xdr:from>
    <xdr:to>
      <xdr:col>10</xdr:col>
      <xdr:colOff>165100</xdr:colOff>
      <xdr:row>34</xdr:row>
      <xdr:rowOff>133731</xdr:rowOff>
    </xdr:to>
    <xdr:sp macro="" textlink="">
      <xdr:nvSpPr>
        <xdr:cNvPr id="86" name="楕円 85"/>
        <xdr:cNvSpPr/>
      </xdr:nvSpPr>
      <xdr:spPr>
        <a:xfrm>
          <a:off x="1968500" y="586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124858</xdr:rowOff>
    </xdr:from>
    <xdr:ext cx="469744" cy="259045"/>
    <xdr:sp macro="" textlink="">
      <xdr:nvSpPr>
        <xdr:cNvPr id="87" name="テキスト ボックス 86"/>
        <xdr:cNvSpPr txBox="1"/>
      </xdr:nvSpPr>
      <xdr:spPr>
        <a:xfrm>
          <a:off x="1784428" y="5954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66040</xdr:rowOff>
    </xdr:from>
    <xdr:to>
      <xdr:col>6</xdr:col>
      <xdr:colOff>38100</xdr:colOff>
      <xdr:row>34</xdr:row>
      <xdr:rowOff>167640</xdr:rowOff>
    </xdr:to>
    <xdr:sp macro="" textlink="">
      <xdr:nvSpPr>
        <xdr:cNvPr id="88" name="楕円 87"/>
        <xdr:cNvSpPr/>
      </xdr:nvSpPr>
      <xdr:spPr>
        <a:xfrm>
          <a:off x="1079500" y="58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158767</xdr:rowOff>
    </xdr:from>
    <xdr:ext cx="469744" cy="259045"/>
    <xdr:sp macro="" textlink="">
      <xdr:nvSpPr>
        <xdr:cNvPr id="89" name="テキスト ボックス 88"/>
        <xdr:cNvSpPr txBox="1"/>
      </xdr:nvSpPr>
      <xdr:spPr>
        <a:xfrm>
          <a:off x="895428" y="598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9699</xdr:rowOff>
    </xdr:from>
    <xdr:to>
      <xdr:col>24</xdr:col>
      <xdr:colOff>62865</xdr:colOff>
      <xdr:row>58</xdr:row>
      <xdr:rowOff>168232</xdr:rowOff>
    </xdr:to>
    <xdr:cxnSp macro="">
      <xdr:nvCxnSpPr>
        <xdr:cNvPr id="115" name="直線コネクタ 114"/>
        <xdr:cNvCxnSpPr/>
      </xdr:nvCxnSpPr>
      <xdr:spPr>
        <a:xfrm flipV="1">
          <a:off x="4633595" y="8753649"/>
          <a:ext cx="1270" cy="1358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609</xdr:rowOff>
    </xdr:from>
    <xdr:ext cx="534377" cy="259045"/>
    <xdr:sp macro="" textlink="">
      <xdr:nvSpPr>
        <xdr:cNvPr id="116" name="総務費最小値テキスト"/>
        <xdr:cNvSpPr txBox="1"/>
      </xdr:nvSpPr>
      <xdr:spPr>
        <a:xfrm>
          <a:off x="4686300" y="1011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168232</xdr:rowOff>
    </xdr:from>
    <xdr:to>
      <xdr:col>24</xdr:col>
      <xdr:colOff>152400</xdr:colOff>
      <xdr:row>58</xdr:row>
      <xdr:rowOff>168232</xdr:rowOff>
    </xdr:to>
    <xdr:cxnSp macro="">
      <xdr:nvCxnSpPr>
        <xdr:cNvPr id="117" name="直線コネクタ 116"/>
        <xdr:cNvCxnSpPr/>
      </xdr:nvCxnSpPr>
      <xdr:spPr>
        <a:xfrm>
          <a:off x="4546600" y="1011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127826</xdr:rowOff>
    </xdr:from>
    <xdr:ext cx="599010" cy="259045"/>
    <xdr:sp macro="" textlink="">
      <xdr:nvSpPr>
        <xdr:cNvPr id="118" name="総務費最大値テキスト"/>
        <xdr:cNvSpPr txBox="1"/>
      </xdr:nvSpPr>
      <xdr:spPr>
        <a:xfrm>
          <a:off x="4686300" y="8528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447,308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9699</xdr:rowOff>
    </xdr:from>
    <xdr:to>
      <xdr:col>24</xdr:col>
      <xdr:colOff>152400</xdr:colOff>
      <xdr:row>51</xdr:row>
      <xdr:rowOff>9699</xdr:rowOff>
    </xdr:to>
    <xdr:cxnSp macro="">
      <xdr:nvCxnSpPr>
        <xdr:cNvPr id="119" name="直線コネクタ 118"/>
        <xdr:cNvCxnSpPr/>
      </xdr:nvCxnSpPr>
      <xdr:spPr>
        <a:xfrm>
          <a:off x="4546600" y="8753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105355</xdr:rowOff>
    </xdr:from>
    <xdr:to>
      <xdr:col>24</xdr:col>
      <xdr:colOff>63500</xdr:colOff>
      <xdr:row>58</xdr:row>
      <xdr:rowOff>76244</xdr:rowOff>
    </xdr:to>
    <xdr:cxnSp macro="">
      <xdr:nvCxnSpPr>
        <xdr:cNvPr id="120" name="直線コネクタ 119"/>
        <xdr:cNvCxnSpPr/>
      </xdr:nvCxnSpPr>
      <xdr:spPr>
        <a:xfrm>
          <a:off x="3797300" y="9706555"/>
          <a:ext cx="838200" cy="3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135993</xdr:rowOff>
    </xdr:from>
    <xdr:ext cx="534377" cy="259045"/>
    <xdr:sp macro="" textlink="">
      <xdr:nvSpPr>
        <xdr:cNvPr id="121" name="総務費平均値テキスト"/>
        <xdr:cNvSpPr txBox="1"/>
      </xdr:nvSpPr>
      <xdr:spPr>
        <a:xfrm>
          <a:off x="4686300" y="9737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113116</xdr:rowOff>
    </xdr:from>
    <xdr:to>
      <xdr:col>24</xdr:col>
      <xdr:colOff>114300</xdr:colOff>
      <xdr:row>58</xdr:row>
      <xdr:rowOff>43266</xdr:rowOff>
    </xdr:to>
    <xdr:sp macro="" textlink="">
      <xdr:nvSpPr>
        <xdr:cNvPr id="122" name="フローチャート: 判断 121"/>
        <xdr:cNvSpPr/>
      </xdr:nvSpPr>
      <xdr:spPr>
        <a:xfrm>
          <a:off x="4584700" y="988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105355</xdr:rowOff>
    </xdr:from>
    <xdr:to>
      <xdr:col>19</xdr:col>
      <xdr:colOff>177800</xdr:colOff>
      <xdr:row>58</xdr:row>
      <xdr:rowOff>89385</xdr:rowOff>
    </xdr:to>
    <xdr:cxnSp macro="">
      <xdr:nvCxnSpPr>
        <xdr:cNvPr id="123" name="直線コネクタ 122"/>
        <xdr:cNvCxnSpPr/>
      </xdr:nvCxnSpPr>
      <xdr:spPr>
        <a:xfrm flipV="1">
          <a:off x="2908300" y="9706555"/>
          <a:ext cx="889000" cy="326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16855</xdr:rowOff>
    </xdr:from>
    <xdr:to>
      <xdr:col>20</xdr:col>
      <xdr:colOff>38100</xdr:colOff>
      <xdr:row>56</xdr:row>
      <xdr:rowOff>118455</xdr:rowOff>
    </xdr:to>
    <xdr:sp macro="" textlink="">
      <xdr:nvSpPr>
        <xdr:cNvPr id="124" name="フローチャート: 判断 123"/>
        <xdr:cNvSpPr/>
      </xdr:nvSpPr>
      <xdr:spPr>
        <a:xfrm>
          <a:off x="3746500" y="961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134982</xdr:rowOff>
    </xdr:from>
    <xdr:ext cx="599010" cy="259045"/>
    <xdr:sp macro="" textlink="">
      <xdr:nvSpPr>
        <xdr:cNvPr id="125" name="テキスト ボックス 124"/>
        <xdr:cNvSpPr txBox="1"/>
      </xdr:nvSpPr>
      <xdr:spPr>
        <a:xfrm>
          <a:off x="3497795" y="939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89385</xdr:rowOff>
    </xdr:from>
    <xdr:to>
      <xdr:col>15</xdr:col>
      <xdr:colOff>50800</xdr:colOff>
      <xdr:row>58</xdr:row>
      <xdr:rowOff>103601</xdr:rowOff>
    </xdr:to>
    <xdr:cxnSp macro="">
      <xdr:nvCxnSpPr>
        <xdr:cNvPr id="126" name="直線コネクタ 125"/>
        <xdr:cNvCxnSpPr/>
      </xdr:nvCxnSpPr>
      <xdr:spPr>
        <a:xfrm flipV="1">
          <a:off x="2019300" y="10033485"/>
          <a:ext cx="889000" cy="1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6366</xdr:rowOff>
    </xdr:from>
    <xdr:to>
      <xdr:col>15</xdr:col>
      <xdr:colOff>101600</xdr:colOff>
      <xdr:row>58</xdr:row>
      <xdr:rowOff>107966</xdr:rowOff>
    </xdr:to>
    <xdr:sp macro="" textlink="">
      <xdr:nvSpPr>
        <xdr:cNvPr id="127" name="フローチャート: 判断 126"/>
        <xdr:cNvSpPr/>
      </xdr:nvSpPr>
      <xdr:spPr>
        <a:xfrm>
          <a:off x="2857500" y="995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124493</xdr:rowOff>
    </xdr:from>
    <xdr:ext cx="534377" cy="259045"/>
    <xdr:sp macro="" textlink="">
      <xdr:nvSpPr>
        <xdr:cNvPr id="128" name="テキスト ボックス 127"/>
        <xdr:cNvSpPr txBox="1"/>
      </xdr:nvSpPr>
      <xdr:spPr>
        <a:xfrm>
          <a:off x="2641111" y="972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103601</xdr:rowOff>
    </xdr:from>
    <xdr:to>
      <xdr:col>10</xdr:col>
      <xdr:colOff>114300</xdr:colOff>
      <xdr:row>58</xdr:row>
      <xdr:rowOff>110926</xdr:rowOff>
    </xdr:to>
    <xdr:cxnSp macro="">
      <xdr:nvCxnSpPr>
        <xdr:cNvPr id="129" name="直線コネクタ 128"/>
        <xdr:cNvCxnSpPr/>
      </xdr:nvCxnSpPr>
      <xdr:spPr>
        <a:xfrm flipV="1">
          <a:off x="1130300" y="10047701"/>
          <a:ext cx="889000" cy="7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159724</xdr:rowOff>
    </xdr:from>
    <xdr:to>
      <xdr:col>10</xdr:col>
      <xdr:colOff>165100</xdr:colOff>
      <xdr:row>58</xdr:row>
      <xdr:rowOff>89874</xdr:rowOff>
    </xdr:to>
    <xdr:sp macro="" textlink="">
      <xdr:nvSpPr>
        <xdr:cNvPr id="130" name="フローチャート: 判断 129"/>
        <xdr:cNvSpPr/>
      </xdr:nvSpPr>
      <xdr:spPr>
        <a:xfrm>
          <a:off x="19685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106401</xdr:rowOff>
    </xdr:from>
    <xdr:ext cx="534377" cy="259045"/>
    <xdr:sp macro="" textlink="">
      <xdr:nvSpPr>
        <xdr:cNvPr id="131" name="テキスト ボックス 130"/>
        <xdr:cNvSpPr txBox="1"/>
      </xdr:nvSpPr>
      <xdr:spPr>
        <a:xfrm>
          <a:off x="1752111" y="970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17276</xdr:rowOff>
    </xdr:from>
    <xdr:to>
      <xdr:col>6</xdr:col>
      <xdr:colOff>38100</xdr:colOff>
      <xdr:row>58</xdr:row>
      <xdr:rowOff>118876</xdr:rowOff>
    </xdr:to>
    <xdr:sp macro="" textlink="">
      <xdr:nvSpPr>
        <xdr:cNvPr id="132" name="フローチャート: 判断 131"/>
        <xdr:cNvSpPr/>
      </xdr:nvSpPr>
      <xdr:spPr>
        <a:xfrm>
          <a:off x="1079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135403</xdr:rowOff>
    </xdr:from>
    <xdr:ext cx="534377" cy="259045"/>
    <xdr:sp macro="" textlink="">
      <xdr:nvSpPr>
        <xdr:cNvPr id="133" name="テキスト ボックス 132"/>
        <xdr:cNvSpPr txBox="1"/>
      </xdr:nvSpPr>
      <xdr:spPr>
        <a:xfrm>
          <a:off x="863111" y="973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25444</xdr:rowOff>
    </xdr:from>
    <xdr:to>
      <xdr:col>24</xdr:col>
      <xdr:colOff>114300</xdr:colOff>
      <xdr:row>58</xdr:row>
      <xdr:rowOff>127044</xdr:rowOff>
    </xdr:to>
    <xdr:sp macro="" textlink="">
      <xdr:nvSpPr>
        <xdr:cNvPr id="139" name="楕円 138"/>
        <xdr:cNvSpPr/>
      </xdr:nvSpPr>
      <xdr:spPr>
        <a:xfrm>
          <a:off x="4584700" y="996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111821</xdr:rowOff>
    </xdr:from>
    <xdr:ext cx="534377" cy="259045"/>
    <xdr:sp macro="" textlink="">
      <xdr:nvSpPr>
        <xdr:cNvPr id="140" name="総務費該当値テキスト"/>
        <xdr:cNvSpPr txBox="1"/>
      </xdr:nvSpPr>
      <xdr:spPr>
        <a:xfrm>
          <a:off x="4686300" y="988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54555</xdr:rowOff>
    </xdr:from>
    <xdr:to>
      <xdr:col>20</xdr:col>
      <xdr:colOff>38100</xdr:colOff>
      <xdr:row>56</xdr:row>
      <xdr:rowOff>156155</xdr:rowOff>
    </xdr:to>
    <xdr:sp macro="" textlink="">
      <xdr:nvSpPr>
        <xdr:cNvPr id="141" name="楕円 140"/>
        <xdr:cNvSpPr/>
      </xdr:nvSpPr>
      <xdr:spPr>
        <a:xfrm>
          <a:off x="3746500" y="965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147282</xdr:rowOff>
    </xdr:from>
    <xdr:ext cx="599010" cy="259045"/>
    <xdr:sp macro="" textlink="">
      <xdr:nvSpPr>
        <xdr:cNvPr id="142" name="テキスト ボックス 141"/>
        <xdr:cNvSpPr txBox="1"/>
      </xdr:nvSpPr>
      <xdr:spPr>
        <a:xfrm>
          <a:off x="3497795" y="9748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38585</xdr:rowOff>
    </xdr:from>
    <xdr:to>
      <xdr:col>15</xdr:col>
      <xdr:colOff>101600</xdr:colOff>
      <xdr:row>58</xdr:row>
      <xdr:rowOff>140185</xdr:rowOff>
    </xdr:to>
    <xdr:sp macro="" textlink="">
      <xdr:nvSpPr>
        <xdr:cNvPr id="143" name="楕円 142"/>
        <xdr:cNvSpPr/>
      </xdr:nvSpPr>
      <xdr:spPr>
        <a:xfrm>
          <a:off x="2857500" y="998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131312</xdr:rowOff>
    </xdr:from>
    <xdr:ext cx="534377" cy="259045"/>
    <xdr:sp macro="" textlink="">
      <xdr:nvSpPr>
        <xdr:cNvPr id="144" name="テキスト ボックス 143"/>
        <xdr:cNvSpPr txBox="1"/>
      </xdr:nvSpPr>
      <xdr:spPr>
        <a:xfrm>
          <a:off x="2641111" y="1007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52801</xdr:rowOff>
    </xdr:from>
    <xdr:to>
      <xdr:col>10</xdr:col>
      <xdr:colOff>165100</xdr:colOff>
      <xdr:row>58</xdr:row>
      <xdr:rowOff>154401</xdr:rowOff>
    </xdr:to>
    <xdr:sp macro="" textlink="">
      <xdr:nvSpPr>
        <xdr:cNvPr id="145" name="楕円 144"/>
        <xdr:cNvSpPr/>
      </xdr:nvSpPr>
      <xdr:spPr>
        <a:xfrm>
          <a:off x="1968500" y="999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145528</xdr:rowOff>
    </xdr:from>
    <xdr:ext cx="534377" cy="259045"/>
    <xdr:sp macro="" textlink="">
      <xdr:nvSpPr>
        <xdr:cNvPr id="146" name="テキスト ボックス 145"/>
        <xdr:cNvSpPr txBox="1"/>
      </xdr:nvSpPr>
      <xdr:spPr>
        <a:xfrm>
          <a:off x="1752111" y="1008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60126</xdr:rowOff>
    </xdr:from>
    <xdr:to>
      <xdr:col>6</xdr:col>
      <xdr:colOff>38100</xdr:colOff>
      <xdr:row>58</xdr:row>
      <xdr:rowOff>161726</xdr:rowOff>
    </xdr:to>
    <xdr:sp macro="" textlink="">
      <xdr:nvSpPr>
        <xdr:cNvPr id="147" name="楕円 146"/>
        <xdr:cNvSpPr/>
      </xdr:nvSpPr>
      <xdr:spPr>
        <a:xfrm>
          <a:off x="1079500" y="1000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152853</xdr:rowOff>
    </xdr:from>
    <xdr:ext cx="534377" cy="259045"/>
    <xdr:sp macro="" textlink="">
      <xdr:nvSpPr>
        <xdr:cNvPr id="148" name="テキスト ボックス 147"/>
        <xdr:cNvSpPr txBox="1"/>
      </xdr:nvSpPr>
      <xdr:spPr>
        <a:xfrm>
          <a:off x="863111" y="1009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53556</xdr:rowOff>
    </xdr:from>
    <xdr:to>
      <xdr:col>24</xdr:col>
      <xdr:colOff>62865</xdr:colOff>
      <xdr:row>78</xdr:row>
      <xdr:rowOff>142024</xdr:rowOff>
    </xdr:to>
    <xdr:cxnSp macro="">
      <xdr:nvCxnSpPr>
        <xdr:cNvPr id="173" name="直線コネクタ 172"/>
        <xdr:cNvCxnSpPr/>
      </xdr:nvCxnSpPr>
      <xdr:spPr>
        <a:xfrm flipV="1">
          <a:off x="4633595" y="12055056"/>
          <a:ext cx="1270" cy="1460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145851</xdr:rowOff>
    </xdr:from>
    <xdr:ext cx="599010" cy="259045"/>
    <xdr:sp macro="" textlink="">
      <xdr:nvSpPr>
        <xdr:cNvPr id="174" name="民生費最小値テキスト"/>
        <xdr:cNvSpPr txBox="1"/>
      </xdr:nvSpPr>
      <xdr:spPr>
        <a:xfrm>
          <a:off x="4686300" y="13518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142024</xdr:rowOff>
    </xdr:from>
    <xdr:to>
      <xdr:col>24</xdr:col>
      <xdr:colOff>152400</xdr:colOff>
      <xdr:row>78</xdr:row>
      <xdr:rowOff>142024</xdr:rowOff>
    </xdr:to>
    <xdr:cxnSp macro="">
      <xdr:nvCxnSpPr>
        <xdr:cNvPr id="175" name="直線コネクタ 174"/>
        <xdr:cNvCxnSpPr/>
      </xdr:nvCxnSpPr>
      <xdr:spPr>
        <a:xfrm>
          <a:off x="4546600" y="1351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233</xdr:rowOff>
    </xdr:from>
    <xdr:ext cx="599010" cy="259045"/>
    <xdr:sp macro="" textlink="">
      <xdr:nvSpPr>
        <xdr:cNvPr id="176" name="民生費最大値テキスト"/>
        <xdr:cNvSpPr txBox="1"/>
      </xdr:nvSpPr>
      <xdr:spPr>
        <a:xfrm>
          <a:off x="4686300" y="11830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240,783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53556</xdr:rowOff>
    </xdr:from>
    <xdr:to>
      <xdr:col>24</xdr:col>
      <xdr:colOff>152400</xdr:colOff>
      <xdr:row>70</xdr:row>
      <xdr:rowOff>53556</xdr:rowOff>
    </xdr:to>
    <xdr:cxnSp macro="">
      <xdr:nvCxnSpPr>
        <xdr:cNvPr id="177" name="直線コネクタ 176"/>
        <xdr:cNvCxnSpPr/>
      </xdr:nvCxnSpPr>
      <xdr:spPr>
        <a:xfrm>
          <a:off x="4546600" y="1205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18466</xdr:rowOff>
    </xdr:from>
    <xdr:to>
      <xdr:col>24</xdr:col>
      <xdr:colOff>63500</xdr:colOff>
      <xdr:row>78</xdr:row>
      <xdr:rowOff>60820</xdr:rowOff>
    </xdr:to>
    <xdr:cxnSp macro="">
      <xdr:nvCxnSpPr>
        <xdr:cNvPr id="178" name="直線コネクタ 177"/>
        <xdr:cNvCxnSpPr/>
      </xdr:nvCxnSpPr>
      <xdr:spPr>
        <a:xfrm flipV="1">
          <a:off x="3797300" y="13048666"/>
          <a:ext cx="838200" cy="385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9289</xdr:rowOff>
    </xdr:from>
    <xdr:ext cx="599010" cy="259045"/>
    <xdr:sp macro="" textlink="">
      <xdr:nvSpPr>
        <xdr:cNvPr id="179" name="民生費平均値テキスト"/>
        <xdr:cNvSpPr txBox="1"/>
      </xdr:nvSpPr>
      <xdr:spPr>
        <a:xfrm>
          <a:off x="4686300" y="130394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30862</xdr:rowOff>
    </xdr:from>
    <xdr:to>
      <xdr:col>24</xdr:col>
      <xdr:colOff>114300</xdr:colOff>
      <xdr:row>76</xdr:row>
      <xdr:rowOff>132462</xdr:rowOff>
    </xdr:to>
    <xdr:sp macro="" textlink="">
      <xdr:nvSpPr>
        <xdr:cNvPr id="180" name="フローチャート: 判断 179"/>
        <xdr:cNvSpPr/>
      </xdr:nvSpPr>
      <xdr:spPr>
        <a:xfrm>
          <a:off x="4584700" y="1306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60820</xdr:rowOff>
    </xdr:from>
    <xdr:to>
      <xdr:col>19</xdr:col>
      <xdr:colOff>177800</xdr:colOff>
      <xdr:row>78</xdr:row>
      <xdr:rowOff>146089</xdr:rowOff>
    </xdr:to>
    <xdr:cxnSp macro="">
      <xdr:nvCxnSpPr>
        <xdr:cNvPr id="181" name="直線コネクタ 180"/>
        <xdr:cNvCxnSpPr/>
      </xdr:nvCxnSpPr>
      <xdr:spPr>
        <a:xfrm flipV="1">
          <a:off x="2908300" y="13433920"/>
          <a:ext cx="889000" cy="85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169850</xdr:rowOff>
    </xdr:from>
    <xdr:to>
      <xdr:col>20</xdr:col>
      <xdr:colOff>38100</xdr:colOff>
      <xdr:row>78</xdr:row>
      <xdr:rowOff>100000</xdr:rowOff>
    </xdr:to>
    <xdr:sp macro="" textlink="">
      <xdr:nvSpPr>
        <xdr:cNvPr id="182" name="フローチャート: 判断 181"/>
        <xdr:cNvSpPr/>
      </xdr:nvSpPr>
      <xdr:spPr>
        <a:xfrm>
          <a:off x="3746500" y="133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116527</xdr:rowOff>
    </xdr:from>
    <xdr:ext cx="599010" cy="259045"/>
    <xdr:sp macro="" textlink="">
      <xdr:nvSpPr>
        <xdr:cNvPr id="183" name="テキスト ボックス 182"/>
        <xdr:cNvSpPr txBox="1"/>
      </xdr:nvSpPr>
      <xdr:spPr>
        <a:xfrm>
          <a:off x="3497795" y="13146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146089</xdr:rowOff>
    </xdr:from>
    <xdr:to>
      <xdr:col>15</xdr:col>
      <xdr:colOff>50800</xdr:colOff>
      <xdr:row>79</xdr:row>
      <xdr:rowOff>51639</xdr:rowOff>
    </xdr:to>
    <xdr:cxnSp macro="">
      <xdr:nvCxnSpPr>
        <xdr:cNvPr id="184" name="直線コネクタ 183"/>
        <xdr:cNvCxnSpPr/>
      </xdr:nvCxnSpPr>
      <xdr:spPr>
        <a:xfrm flipV="1">
          <a:off x="2019300" y="13519189"/>
          <a:ext cx="889000" cy="7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40233</xdr:rowOff>
    </xdr:from>
    <xdr:to>
      <xdr:col>15</xdr:col>
      <xdr:colOff>101600</xdr:colOff>
      <xdr:row>78</xdr:row>
      <xdr:rowOff>141833</xdr:rowOff>
    </xdr:to>
    <xdr:sp macro="" textlink="">
      <xdr:nvSpPr>
        <xdr:cNvPr id="185" name="フローチャート: 判断 184"/>
        <xdr:cNvSpPr/>
      </xdr:nvSpPr>
      <xdr:spPr>
        <a:xfrm>
          <a:off x="2857500" y="1341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158360</xdr:rowOff>
    </xdr:from>
    <xdr:ext cx="599010" cy="259045"/>
    <xdr:sp macro="" textlink="">
      <xdr:nvSpPr>
        <xdr:cNvPr id="186" name="テキスト ボックス 185"/>
        <xdr:cNvSpPr txBox="1"/>
      </xdr:nvSpPr>
      <xdr:spPr>
        <a:xfrm>
          <a:off x="2608795" y="1318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7455</xdr:rowOff>
    </xdr:from>
    <xdr:to>
      <xdr:col>10</xdr:col>
      <xdr:colOff>114300</xdr:colOff>
      <xdr:row>79</xdr:row>
      <xdr:rowOff>51639</xdr:rowOff>
    </xdr:to>
    <xdr:cxnSp macro="">
      <xdr:nvCxnSpPr>
        <xdr:cNvPr id="187" name="直線コネクタ 186"/>
        <xdr:cNvCxnSpPr/>
      </xdr:nvCxnSpPr>
      <xdr:spPr>
        <a:xfrm>
          <a:off x="1130300" y="13552005"/>
          <a:ext cx="889000" cy="4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103606</xdr:rowOff>
    </xdr:from>
    <xdr:to>
      <xdr:col>10</xdr:col>
      <xdr:colOff>165100</xdr:colOff>
      <xdr:row>79</xdr:row>
      <xdr:rowOff>33756</xdr:rowOff>
    </xdr:to>
    <xdr:sp macro="" textlink="">
      <xdr:nvSpPr>
        <xdr:cNvPr id="188" name="フローチャート: 判断 187"/>
        <xdr:cNvSpPr/>
      </xdr:nvSpPr>
      <xdr:spPr>
        <a:xfrm>
          <a:off x="1968500" y="1347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50283</xdr:rowOff>
    </xdr:from>
    <xdr:ext cx="599010" cy="259045"/>
    <xdr:sp macro="" textlink="">
      <xdr:nvSpPr>
        <xdr:cNvPr id="189" name="テキスト ボックス 188"/>
        <xdr:cNvSpPr txBox="1"/>
      </xdr:nvSpPr>
      <xdr:spPr>
        <a:xfrm>
          <a:off x="1719795" y="13251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47434</xdr:rowOff>
    </xdr:from>
    <xdr:to>
      <xdr:col>6</xdr:col>
      <xdr:colOff>38100</xdr:colOff>
      <xdr:row>78</xdr:row>
      <xdr:rowOff>149034</xdr:rowOff>
    </xdr:to>
    <xdr:sp macro="" textlink="">
      <xdr:nvSpPr>
        <xdr:cNvPr id="190" name="フローチャート: 判断 189"/>
        <xdr:cNvSpPr/>
      </xdr:nvSpPr>
      <xdr:spPr>
        <a:xfrm>
          <a:off x="1079500" y="13420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165561</xdr:rowOff>
    </xdr:from>
    <xdr:ext cx="599010" cy="259045"/>
    <xdr:sp macro="" textlink="">
      <xdr:nvSpPr>
        <xdr:cNvPr id="191" name="テキスト ボックス 190"/>
        <xdr:cNvSpPr txBox="1"/>
      </xdr:nvSpPr>
      <xdr:spPr>
        <a:xfrm>
          <a:off x="830795" y="13195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139116</xdr:rowOff>
    </xdr:from>
    <xdr:to>
      <xdr:col>24</xdr:col>
      <xdr:colOff>114300</xdr:colOff>
      <xdr:row>76</xdr:row>
      <xdr:rowOff>69266</xdr:rowOff>
    </xdr:to>
    <xdr:sp macro="" textlink="">
      <xdr:nvSpPr>
        <xdr:cNvPr id="197" name="楕円 196"/>
        <xdr:cNvSpPr/>
      </xdr:nvSpPr>
      <xdr:spPr>
        <a:xfrm>
          <a:off x="4584700" y="1299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161993</xdr:rowOff>
    </xdr:from>
    <xdr:ext cx="599010" cy="259045"/>
    <xdr:sp macro="" textlink="">
      <xdr:nvSpPr>
        <xdr:cNvPr id="198" name="民生費該当値テキスト"/>
        <xdr:cNvSpPr txBox="1"/>
      </xdr:nvSpPr>
      <xdr:spPr>
        <a:xfrm>
          <a:off x="4686300" y="12849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10020</xdr:rowOff>
    </xdr:from>
    <xdr:to>
      <xdr:col>20</xdr:col>
      <xdr:colOff>38100</xdr:colOff>
      <xdr:row>78</xdr:row>
      <xdr:rowOff>111620</xdr:rowOff>
    </xdr:to>
    <xdr:sp macro="" textlink="">
      <xdr:nvSpPr>
        <xdr:cNvPr id="199" name="楕円 198"/>
        <xdr:cNvSpPr/>
      </xdr:nvSpPr>
      <xdr:spPr>
        <a:xfrm>
          <a:off x="3746500" y="1338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102747</xdr:rowOff>
    </xdr:from>
    <xdr:ext cx="599010" cy="259045"/>
    <xdr:sp macro="" textlink="">
      <xdr:nvSpPr>
        <xdr:cNvPr id="200" name="テキスト ボックス 199"/>
        <xdr:cNvSpPr txBox="1"/>
      </xdr:nvSpPr>
      <xdr:spPr>
        <a:xfrm>
          <a:off x="3497795" y="13475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95289</xdr:rowOff>
    </xdr:from>
    <xdr:to>
      <xdr:col>15</xdr:col>
      <xdr:colOff>101600</xdr:colOff>
      <xdr:row>79</xdr:row>
      <xdr:rowOff>25439</xdr:rowOff>
    </xdr:to>
    <xdr:sp macro="" textlink="">
      <xdr:nvSpPr>
        <xdr:cNvPr id="201" name="楕円 200"/>
        <xdr:cNvSpPr/>
      </xdr:nvSpPr>
      <xdr:spPr>
        <a:xfrm>
          <a:off x="2857500" y="1346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16566</xdr:rowOff>
    </xdr:from>
    <xdr:ext cx="599010" cy="259045"/>
    <xdr:sp macro="" textlink="">
      <xdr:nvSpPr>
        <xdr:cNvPr id="202" name="テキスト ボックス 201"/>
        <xdr:cNvSpPr txBox="1"/>
      </xdr:nvSpPr>
      <xdr:spPr>
        <a:xfrm>
          <a:off x="2608795" y="13561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839</xdr:rowOff>
    </xdr:from>
    <xdr:to>
      <xdr:col>10</xdr:col>
      <xdr:colOff>165100</xdr:colOff>
      <xdr:row>79</xdr:row>
      <xdr:rowOff>102439</xdr:rowOff>
    </xdr:to>
    <xdr:sp macro="" textlink="">
      <xdr:nvSpPr>
        <xdr:cNvPr id="203" name="楕円 202"/>
        <xdr:cNvSpPr/>
      </xdr:nvSpPr>
      <xdr:spPr>
        <a:xfrm>
          <a:off x="1968500" y="1354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93566</xdr:rowOff>
    </xdr:from>
    <xdr:ext cx="599010" cy="259045"/>
    <xdr:sp macro="" textlink="">
      <xdr:nvSpPr>
        <xdr:cNvPr id="204" name="テキスト ボックス 203"/>
        <xdr:cNvSpPr txBox="1"/>
      </xdr:nvSpPr>
      <xdr:spPr>
        <a:xfrm>
          <a:off x="1719795" y="1363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128105</xdr:rowOff>
    </xdr:from>
    <xdr:to>
      <xdr:col>6</xdr:col>
      <xdr:colOff>38100</xdr:colOff>
      <xdr:row>79</xdr:row>
      <xdr:rowOff>58255</xdr:rowOff>
    </xdr:to>
    <xdr:sp macro="" textlink="">
      <xdr:nvSpPr>
        <xdr:cNvPr id="205" name="楕円 204"/>
        <xdr:cNvSpPr/>
      </xdr:nvSpPr>
      <xdr:spPr>
        <a:xfrm>
          <a:off x="1079500" y="1350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49382</xdr:rowOff>
    </xdr:from>
    <xdr:ext cx="599010" cy="259045"/>
    <xdr:sp macro="" textlink="">
      <xdr:nvSpPr>
        <xdr:cNvPr id="206" name="テキスト ボックス 205"/>
        <xdr:cNvSpPr txBox="1"/>
      </xdr:nvSpPr>
      <xdr:spPr>
        <a:xfrm>
          <a:off x="830795" y="13593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7" name="テキスト ボックス 226"/>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9" name="テキスト ボックス 228"/>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132271</xdr:rowOff>
    </xdr:from>
    <xdr:to>
      <xdr:col>24</xdr:col>
      <xdr:colOff>62865</xdr:colOff>
      <xdr:row>99</xdr:row>
      <xdr:rowOff>114364</xdr:rowOff>
    </xdr:to>
    <xdr:cxnSp macro="">
      <xdr:nvCxnSpPr>
        <xdr:cNvPr id="231" name="直線コネクタ 230"/>
        <xdr:cNvCxnSpPr/>
      </xdr:nvCxnSpPr>
      <xdr:spPr>
        <a:xfrm flipV="1">
          <a:off x="4633595" y="15734221"/>
          <a:ext cx="1270" cy="1353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118191</xdr:rowOff>
    </xdr:from>
    <xdr:ext cx="534377" cy="259045"/>
    <xdr:sp macro="" textlink="">
      <xdr:nvSpPr>
        <xdr:cNvPr id="232" name="衛生費最小値テキスト"/>
        <xdr:cNvSpPr txBox="1"/>
      </xdr:nvSpPr>
      <xdr:spPr>
        <a:xfrm>
          <a:off x="4686300" y="1709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114364</xdr:rowOff>
    </xdr:from>
    <xdr:to>
      <xdr:col>24</xdr:col>
      <xdr:colOff>152400</xdr:colOff>
      <xdr:row>99</xdr:row>
      <xdr:rowOff>114364</xdr:rowOff>
    </xdr:to>
    <xdr:cxnSp macro="">
      <xdr:nvCxnSpPr>
        <xdr:cNvPr id="233" name="直線コネクタ 232"/>
        <xdr:cNvCxnSpPr/>
      </xdr:nvCxnSpPr>
      <xdr:spPr>
        <a:xfrm>
          <a:off x="4546600" y="1708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78948</xdr:rowOff>
    </xdr:from>
    <xdr:ext cx="534377" cy="259045"/>
    <xdr:sp macro="" textlink="">
      <xdr:nvSpPr>
        <xdr:cNvPr id="234" name="衛生費最大値テキスト"/>
        <xdr:cNvSpPr txBox="1"/>
      </xdr:nvSpPr>
      <xdr:spPr>
        <a:xfrm>
          <a:off x="4686300" y="1550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132271</xdr:rowOff>
    </xdr:from>
    <xdr:to>
      <xdr:col>24</xdr:col>
      <xdr:colOff>152400</xdr:colOff>
      <xdr:row>91</xdr:row>
      <xdr:rowOff>132271</xdr:rowOff>
    </xdr:to>
    <xdr:cxnSp macro="">
      <xdr:nvCxnSpPr>
        <xdr:cNvPr id="235" name="直線コネクタ 234"/>
        <xdr:cNvCxnSpPr/>
      </xdr:nvCxnSpPr>
      <xdr:spPr>
        <a:xfrm>
          <a:off x="4546600" y="15734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34125</xdr:rowOff>
    </xdr:from>
    <xdr:to>
      <xdr:col>24</xdr:col>
      <xdr:colOff>63500</xdr:colOff>
      <xdr:row>97</xdr:row>
      <xdr:rowOff>18695</xdr:rowOff>
    </xdr:to>
    <xdr:cxnSp macro="">
      <xdr:nvCxnSpPr>
        <xdr:cNvPr id="236" name="直線コネクタ 235"/>
        <xdr:cNvCxnSpPr/>
      </xdr:nvCxnSpPr>
      <xdr:spPr>
        <a:xfrm flipV="1">
          <a:off x="3797300" y="16321875"/>
          <a:ext cx="838200" cy="32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69079</xdr:rowOff>
    </xdr:from>
    <xdr:ext cx="534377" cy="259045"/>
    <xdr:sp macro="" textlink="">
      <xdr:nvSpPr>
        <xdr:cNvPr id="237" name="衛生費平均値テキスト"/>
        <xdr:cNvSpPr txBox="1"/>
      </xdr:nvSpPr>
      <xdr:spPr>
        <a:xfrm>
          <a:off x="4686300" y="165282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90652</xdr:rowOff>
    </xdr:from>
    <xdr:to>
      <xdr:col>24</xdr:col>
      <xdr:colOff>114300</xdr:colOff>
      <xdr:row>97</xdr:row>
      <xdr:rowOff>20802</xdr:rowOff>
    </xdr:to>
    <xdr:sp macro="" textlink="">
      <xdr:nvSpPr>
        <xdr:cNvPr id="238" name="フローチャート: 判断 237"/>
        <xdr:cNvSpPr/>
      </xdr:nvSpPr>
      <xdr:spPr>
        <a:xfrm>
          <a:off x="4584700" y="16549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18695</xdr:rowOff>
    </xdr:from>
    <xdr:to>
      <xdr:col>19</xdr:col>
      <xdr:colOff>177800</xdr:colOff>
      <xdr:row>97</xdr:row>
      <xdr:rowOff>148616</xdr:rowOff>
    </xdr:to>
    <xdr:cxnSp macro="">
      <xdr:nvCxnSpPr>
        <xdr:cNvPr id="239" name="直線コネクタ 238"/>
        <xdr:cNvCxnSpPr/>
      </xdr:nvCxnSpPr>
      <xdr:spPr>
        <a:xfrm flipV="1">
          <a:off x="2908300" y="16649345"/>
          <a:ext cx="889000" cy="1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57658</xdr:rowOff>
    </xdr:from>
    <xdr:to>
      <xdr:col>20</xdr:col>
      <xdr:colOff>38100</xdr:colOff>
      <xdr:row>97</xdr:row>
      <xdr:rowOff>159258</xdr:rowOff>
    </xdr:to>
    <xdr:sp macro="" textlink="">
      <xdr:nvSpPr>
        <xdr:cNvPr id="240" name="フローチャート: 判断 239"/>
        <xdr:cNvSpPr/>
      </xdr:nvSpPr>
      <xdr:spPr>
        <a:xfrm>
          <a:off x="3746500" y="166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150385</xdr:rowOff>
    </xdr:from>
    <xdr:ext cx="534377" cy="259045"/>
    <xdr:sp macro="" textlink="">
      <xdr:nvSpPr>
        <xdr:cNvPr id="241" name="テキスト ボックス 240"/>
        <xdr:cNvSpPr txBox="1"/>
      </xdr:nvSpPr>
      <xdr:spPr>
        <a:xfrm>
          <a:off x="3530111" y="16781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148006</xdr:rowOff>
    </xdr:from>
    <xdr:to>
      <xdr:col>15</xdr:col>
      <xdr:colOff>50800</xdr:colOff>
      <xdr:row>97</xdr:row>
      <xdr:rowOff>148616</xdr:rowOff>
    </xdr:to>
    <xdr:cxnSp macro="">
      <xdr:nvCxnSpPr>
        <xdr:cNvPr id="242" name="直線コネクタ 241"/>
        <xdr:cNvCxnSpPr/>
      </xdr:nvCxnSpPr>
      <xdr:spPr>
        <a:xfrm>
          <a:off x="2019300" y="16778656"/>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64097</xdr:rowOff>
    </xdr:from>
    <xdr:to>
      <xdr:col>15</xdr:col>
      <xdr:colOff>101600</xdr:colOff>
      <xdr:row>97</xdr:row>
      <xdr:rowOff>165697</xdr:rowOff>
    </xdr:to>
    <xdr:sp macro="" textlink="">
      <xdr:nvSpPr>
        <xdr:cNvPr id="243" name="フローチャート: 判断 242"/>
        <xdr:cNvSpPr/>
      </xdr:nvSpPr>
      <xdr:spPr>
        <a:xfrm>
          <a:off x="2857500" y="16694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10774</xdr:rowOff>
    </xdr:from>
    <xdr:ext cx="534377" cy="259045"/>
    <xdr:sp macro="" textlink="">
      <xdr:nvSpPr>
        <xdr:cNvPr id="244" name="テキスト ボックス 243"/>
        <xdr:cNvSpPr txBox="1"/>
      </xdr:nvSpPr>
      <xdr:spPr>
        <a:xfrm>
          <a:off x="2641111" y="16469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130366</xdr:rowOff>
    </xdr:from>
    <xdr:to>
      <xdr:col>10</xdr:col>
      <xdr:colOff>114300</xdr:colOff>
      <xdr:row>97</xdr:row>
      <xdr:rowOff>148006</xdr:rowOff>
    </xdr:to>
    <xdr:cxnSp macro="">
      <xdr:nvCxnSpPr>
        <xdr:cNvPr id="245" name="直線コネクタ 244"/>
        <xdr:cNvCxnSpPr/>
      </xdr:nvCxnSpPr>
      <xdr:spPr>
        <a:xfrm>
          <a:off x="1130300" y="16761016"/>
          <a:ext cx="889000" cy="1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133401</xdr:rowOff>
    </xdr:from>
    <xdr:to>
      <xdr:col>10</xdr:col>
      <xdr:colOff>165100</xdr:colOff>
      <xdr:row>98</xdr:row>
      <xdr:rowOff>63551</xdr:rowOff>
    </xdr:to>
    <xdr:sp macro="" textlink="">
      <xdr:nvSpPr>
        <xdr:cNvPr id="246" name="フローチャート: 判断 245"/>
        <xdr:cNvSpPr/>
      </xdr:nvSpPr>
      <xdr:spPr>
        <a:xfrm>
          <a:off x="1968500" y="1676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54678</xdr:rowOff>
    </xdr:from>
    <xdr:ext cx="534377" cy="259045"/>
    <xdr:sp macro="" textlink="">
      <xdr:nvSpPr>
        <xdr:cNvPr id="247" name="テキスト ボックス 246"/>
        <xdr:cNvSpPr txBox="1"/>
      </xdr:nvSpPr>
      <xdr:spPr>
        <a:xfrm>
          <a:off x="1752111" y="1685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118771</xdr:rowOff>
    </xdr:from>
    <xdr:to>
      <xdr:col>6</xdr:col>
      <xdr:colOff>38100</xdr:colOff>
      <xdr:row>98</xdr:row>
      <xdr:rowOff>48921</xdr:rowOff>
    </xdr:to>
    <xdr:sp macro="" textlink="">
      <xdr:nvSpPr>
        <xdr:cNvPr id="248" name="フローチャート: 判断 247"/>
        <xdr:cNvSpPr/>
      </xdr:nvSpPr>
      <xdr:spPr>
        <a:xfrm>
          <a:off x="1079500" y="16749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40048</xdr:rowOff>
    </xdr:from>
    <xdr:ext cx="534377" cy="259045"/>
    <xdr:sp macro="" textlink="">
      <xdr:nvSpPr>
        <xdr:cNvPr id="249" name="テキスト ボックス 248"/>
        <xdr:cNvSpPr txBox="1"/>
      </xdr:nvSpPr>
      <xdr:spPr>
        <a:xfrm>
          <a:off x="863111" y="1684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154775</xdr:rowOff>
    </xdr:from>
    <xdr:to>
      <xdr:col>24</xdr:col>
      <xdr:colOff>114300</xdr:colOff>
      <xdr:row>95</xdr:row>
      <xdr:rowOff>84925</xdr:rowOff>
    </xdr:to>
    <xdr:sp macro="" textlink="">
      <xdr:nvSpPr>
        <xdr:cNvPr id="255" name="楕円 254"/>
        <xdr:cNvSpPr/>
      </xdr:nvSpPr>
      <xdr:spPr>
        <a:xfrm>
          <a:off x="4584700" y="1627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6202</xdr:rowOff>
    </xdr:from>
    <xdr:ext cx="534377" cy="259045"/>
    <xdr:sp macro="" textlink="">
      <xdr:nvSpPr>
        <xdr:cNvPr id="256" name="衛生費該当値テキスト"/>
        <xdr:cNvSpPr txBox="1"/>
      </xdr:nvSpPr>
      <xdr:spPr>
        <a:xfrm>
          <a:off x="4686300" y="1612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139345</xdr:rowOff>
    </xdr:from>
    <xdr:to>
      <xdr:col>20</xdr:col>
      <xdr:colOff>38100</xdr:colOff>
      <xdr:row>97</xdr:row>
      <xdr:rowOff>69495</xdr:rowOff>
    </xdr:to>
    <xdr:sp macro="" textlink="">
      <xdr:nvSpPr>
        <xdr:cNvPr id="257" name="楕円 256"/>
        <xdr:cNvSpPr/>
      </xdr:nvSpPr>
      <xdr:spPr>
        <a:xfrm>
          <a:off x="3746500" y="1659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86022</xdr:rowOff>
    </xdr:from>
    <xdr:ext cx="534377" cy="259045"/>
    <xdr:sp macro="" textlink="">
      <xdr:nvSpPr>
        <xdr:cNvPr id="258" name="テキスト ボックス 257"/>
        <xdr:cNvSpPr txBox="1"/>
      </xdr:nvSpPr>
      <xdr:spPr>
        <a:xfrm>
          <a:off x="3530111" y="1637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97816</xdr:rowOff>
    </xdr:from>
    <xdr:to>
      <xdr:col>15</xdr:col>
      <xdr:colOff>101600</xdr:colOff>
      <xdr:row>98</xdr:row>
      <xdr:rowOff>27966</xdr:rowOff>
    </xdr:to>
    <xdr:sp macro="" textlink="">
      <xdr:nvSpPr>
        <xdr:cNvPr id="259" name="楕円 258"/>
        <xdr:cNvSpPr/>
      </xdr:nvSpPr>
      <xdr:spPr>
        <a:xfrm>
          <a:off x="2857500" y="1672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19093</xdr:rowOff>
    </xdr:from>
    <xdr:ext cx="534377" cy="259045"/>
    <xdr:sp macro="" textlink="">
      <xdr:nvSpPr>
        <xdr:cNvPr id="260" name="テキスト ボックス 259"/>
        <xdr:cNvSpPr txBox="1"/>
      </xdr:nvSpPr>
      <xdr:spPr>
        <a:xfrm>
          <a:off x="2641111" y="1682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97206</xdr:rowOff>
    </xdr:from>
    <xdr:to>
      <xdr:col>10</xdr:col>
      <xdr:colOff>165100</xdr:colOff>
      <xdr:row>98</xdr:row>
      <xdr:rowOff>27356</xdr:rowOff>
    </xdr:to>
    <xdr:sp macro="" textlink="">
      <xdr:nvSpPr>
        <xdr:cNvPr id="261" name="楕円 260"/>
        <xdr:cNvSpPr/>
      </xdr:nvSpPr>
      <xdr:spPr>
        <a:xfrm>
          <a:off x="1968500" y="1672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43883</xdr:rowOff>
    </xdr:from>
    <xdr:ext cx="534377" cy="259045"/>
    <xdr:sp macro="" textlink="">
      <xdr:nvSpPr>
        <xdr:cNvPr id="262" name="テキスト ボックス 261"/>
        <xdr:cNvSpPr txBox="1"/>
      </xdr:nvSpPr>
      <xdr:spPr>
        <a:xfrm>
          <a:off x="1752111" y="1650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79566</xdr:rowOff>
    </xdr:from>
    <xdr:to>
      <xdr:col>6</xdr:col>
      <xdr:colOff>38100</xdr:colOff>
      <xdr:row>98</xdr:row>
      <xdr:rowOff>9716</xdr:rowOff>
    </xdr:to>
    <xdr:sp macro="" textlink="">
      <xdr:nvSpPr>
        <xdr:cNvPr id="263" name="楕円 262"/>
        <xdr:cNvSpPr/>
      </xdr:nvSpPr>
      <xdr:spPr>
        <a:xfrm>
          <a:off x="1079500" y="1671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26243</xdr:rowOff>
    </xdr:from>
    <xdr:ext cx="534377" cy="259045"/>
    <xdr:sp macro="" textlink="">
      <xdr:nvSpPr>
        <xdr:cNvPr id="264" name="テキスト ボックス 263"/>
        <xdr:cNvSpPr txBox="1"/>
      </xdr:nvSpPr>
      <xdr:spPr>
        <a:xfrm>
          <a:off x="863111" y="1648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26543</xdr:rowOff>
    </xdr:from>
    <xdr:to>
      <xdr:col>54</xdr:col>
      <xdr:colOff>189865</xdr:colOff>
      <xdr:row>39</xdr:row>
      <xdr:rowOff>44450</xdr:rowOff>
    </xdr:to>
    <xdr:cxnSp macro="">
      <xdr:nvCxnSpPr>
        <xdr:cNvPr id="288" name="直線コネクタ 287"/>
        <xdr:cNvCxnSpPr/>
      </xdr:nvCxnSpPr>
      <xdr:spPr>
        <a:xfrm flipV="1">
          <a:off x="10475595" y="5341493"/>
          <a:ext cx="1270" cy="1389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144670</xdr:rowOff>
    </xdr:from>
    <xdr:ext cx="469744" cy="259045"/>
    <xdr:sp macro="" textlink="">
      <xdr:nvSpPr>
        <xdr:cNvPr id="291" name="労働費最大値テキスト"/>
        <xdr:cNvSpPr txBox="1"/>
      </xdr:nvSpPr>
      <xdr:spPr>
        <a:xfrm>
          <a:off x="10528300" y="5116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26543</xdr:rowOff>
    </xdr:from>
    <xdr:to>
      <xdr:col>55</xdr:col>
      <xdr:colOff>88900</xdr:colOff>
      <xdr:row>31</xdr:row>
      <xdr:rowOff>26543</xdr:rowOff>
    </xdr:to>
    <xdr:cxnSp macro="">
      <xdr:nvCxnSpPr>
        <xdr:cNvPr id="292" name="直線コネクタ 291"/>
        <xdr:cNvCxnSpPr/>
      </xdr:nvCxnSpPr>
      <xdr:spPr>
        <a:xfrm>
          <a:off x="10388600" y="534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3" name="直線コネクタ 292"/>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88536</xdr:rowOff>
    </xdr:from>
    <xdr:ext cx="378565" cy="259045"/>
    <xdr:sp macro="" textlink="">
      <xdr:nvSpPr>
        <xdr:cNvPr id="294" name="労働費平均値テキスト"/>
        <xdr:cNvSpPr txBox="1"/>
      </xdr:nvSpPr>
      <xdr:spPr>
        <a:xfrm>
          <a:off x="10528300" y="62607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65659</xdr:rowOff>
    </xdr:from>
    <xdr:to>
      <xdr:col>55</xdr:col>
      <xdr:colOff>50800</xdr:colOff>
      <xdr:row>37</xdr:row>
      <xdr:rowOff>167260</xdr:rowOff>
    </xdr:to>
    <xdr:sp macro="" textlink="">
      <xdr:nvSpPr>
        <xdr:cNvPr id="295" name="フローチャート: 判断 294"/>
        <xdr:cNvSpPr/>
      </xdr:nvSpPr>
      <xdr:spPr>
        <a:xfrm>
          <a:off x="10426700" y="6409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6" name="直線コネクタ 295"/>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297" name="フローチャート: 判断 296"/>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15003</xdr:rowOff>
    </xdr:from>
    <xdr:ext cx="378565" cy="259045"/>
    <xdr:sp macro="" textlink="">
      <xdr:nvSpPr>
        <xdr:cNvPr id="298" name="テキスト ボックス 297"/>
        <xdr:cNvSpPr txBox="1"/>
      </xdr:nvSpPr>
      <xdr:spPr>
        <a:xfrm>
          <a:off x="9450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9" name="直線コネクタ 298"/>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33655</xdr:rowOff>
    </xdr:from>
    <xdr:to>
      <xdr:col>46</xdr:col>
      <xdr:colOff>38100</xdr:colOff>
      <xdr:row>37</xdr:row>
      <xdr:rowOff>135255</xdr:rowOff>
    </xdr:to>
    <xdr:sp macro="" textlink="">
      <xdr:nvSpPr>
        <xdr:cNvPr id="300" name="フローチャート: 判断 299"/>
        <xdr:cNvSpPr/>
      </xdr:nvSpPr>
      <xdr:spPr>
        <a:xfrm>
          <a:off x="8699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151782</xdr:rowOff>
    </xdr:from>
    <xdr:ext cx="378565" cy="259045"/>
    <xdr:sp macro="" textlink="">
      <xdr:nvSpPr>
        <xdr:cNvPr id="301" name="テキスト ボックス 300"/>
        <xdr:cNvSpPr txBox="1"/>
      </xdr:nvSpPr>
      <xdr:spPr>
        <a:xfrm>
          <a:off x="8561017" y="6152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2" name="直線コネクタ 301"/>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52705</xdr:rowOff>
    </xdr:from>
    <xdr:to>
      <xdr:col>41</xdr:col>
      <xdr:colOff>101600</xdr:colOff>
      <xdr:row>37</xdr:row>
      <xdr:rowOff>154305</xdr:rowOff>
    </xdr:to>
    <xdr:sp macro="" textlink="">
      <xdr:nvSpPr>
        <xdr:cNvPr id="303" name="フローチャート: 判断 302"/>
        <xdr:cNvSpPr/>
      </xdr:nvSpPr>
      <xdr:spPr>
        <a:xfrm>
          <a:off x="7810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170832</xdr:rowOff>
    </xdr:from>
    <xdr:ext cx="378565" cy="259045"/>
    <xdr:sp macro="" textlink="">
      <xdr:nvSpPr>
        <xdr:cNvPr id="304" name="テキスト ボックス 303"/>
        <xdr:cNvSpPr txBox="1"/>
      </xdr:nvSpPr>
      <xdr:spPr>
        <a:xfrm>
          <a:off x="7672017" y="6171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28702</xdr:rowOff>
    </xdr:from>
    <xdr:to>
      <xdr:col>36</xdr:col>
      <xdr:colOff>165100</xdr:colOff>
      <xdr:row>37</xdr:row>
      <xdr:rowOff>130302</xdr:rowOff>
    </xdr:to>
    <xdr:sp macro="" textlink="">
      <xdr:nvSpPr>
        <xdr:cNvPr id="305" name="フローチャート: 判断 304"/>
        <xdr:cNvSpPr/>
      </xdr:nvSpPr>
      <xdr:spPr>
        <a:xfrm>
          <a:off x="6921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146829</xdr:rowOff>
    </xdr:from>
    <xdr:ext cx="378565" cy="259045"/>
    <xdr:sp macro="" textlink="">
      <xdr:nvSpPr>
        <xdr:cNvPr id="306" name="テキスト ボックス 305"/>
        <xdr:cNvSpPr txBox="1"/>
      </xdr:nvSpPr>
      <xdr:spPr>
        <a:xfrm>
          <a:off x="6783017" y="6147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2" name="楕円 311"/>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3"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4" name="楕円 313"/>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5" name="テキスト ボックス 314"/>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6" name="楕円 315"/>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7" name="テキスト ボックス 316"/>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8" name="楕円 317"/>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9" name="テキスト ボックス 318"/>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0" name="楕円 319"/>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1" name="テキスト ボックス 320"/>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5" name="テキスト ボックス 334"/>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7" name="テキスト ボックス 336"/>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9" name="テキスト ボックス 338"/>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9215</xdr:rowOff>
    </xdr:from>
    <xdr:to>
      <xdr:col>54</xdr:col>
      <xdr:colOff>189865</xdr:colOff>
      <xdr:row>58</xdr:row>
      <xdr:rowOff>75852</xdr:rowOff>
    </xdr:to>
    <xdr:cxnSp macro="">
      <xdr:nvCxnSpPr>
        <xdr:cNvPr id="343" name="直線コネクタ 342"/>
        <xdr:cNvCxnSpPr/>
      </xdr:nvCxnSpPr>
      <xdr:spPr>
        <a:xfrm flipV="1">
          <a:off x="10475595" y="8753165"/>
          <a:ext cx="1270" cy="126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79679</xdr:rowOff>
    </xdr:from>
    <xdr:ext cx="469744" cy="259045"/>
    <xdr:sp macro="" textlink="">
      <xdr:nvSpPr>
        <xdr:cNvPr id="344" name="農林水産業費最小値テキスト"/>
        <xdr:cNvSpPr txBox="1"/>
      </xdr:nvSpPr>
      <xdr:spPr>
        <a:xfrm>
          <a:off x="10528300" y="10023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75852</xdr:rowOff>
    </xdr:from>
    <xdr:to>
      <xdr:col>55</xdr:col>
      <xdr:colOff>88900</xdr:colOff>
      <xdr:row>58</xdr:row>
      <xdr:rowOff>75852</xdr:rowOff>
    </xdr:to>
    <xdr:cxnSp macro="">
      <xdr:nvCxnSpPr>
        <xdr:cNvPr id="345" name="直線コネクタ 344"/>
        <xdr:cNvCxnSpPr/>
      </xdr:nvCxnSpPr>
      <xdr:spPr>
        <a:xfrm>
          <a:off x="10388600" y="1001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127342</xdr:rowOff>
    </xdr:from>
    <xdr:ext cx="534377" cy="259045"/>
    <xdr:sp macro="" textlink="">
      <xdr:nvSpPr>
        <xdr:cNvPr id="346" name="農林水産業費最大値テキスト"/>
        <xdr:cNvSpPr txBox="1"/>
      </xdr:nvSpPr>
      <xdr:spPr>
        <a:xfrm>
          <a:off x="10528300" y="852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9215</xdr:rowOff>
    </xdr:from>
    <xdr:to>
      <xdr:col>55</xdr:col>
      <xdr:colOff>88900</xdr:colOff>
      <xdr:row>51</xdr:row>
      <xdr:rowOff>9215</xdr:rowOff>
    </xdr:to>
    <xdr:cxnSp macro="">
      <xdr:nvCxnSpPr>
        <xdr:cNvPr id="347" name="直線コネクタ 346"/>
        <xdr:cNvCxnSpPr/>
      </xdr:nvCxnSpPr>
      <xdr:spPr>
        <a:xfrm>
          <a:off x="10388600" y="875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96769</xdr:rowOff>
    </xdr:from>
    <xdr:to>
      <xdr:col>55</xdr:col>
      <xdr:colOff>0</xdr:colOff>
      <xdr:row>57</xdr:row>
      <xdr:rowOff>135631</xdr:rowOff>
    </xdr:to>
    <xdr:cxnSp macro="">
      <xdr:nvCxnSpPr>
        <xdr:cNvPr id="348" name="直線コネクタ 347"/>
        <xdr:cNvCxnSpPr/>
      </xdr:nvCxnSpPr>
      <xdr:spPr>
        <a:xfrm flipV="1">
          <a:off x="9639300" y="9869419"/>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36544</xdr:rowOff>
    </xdr:from>
    <xdr:ext cx="534377" cy="259045"/>
    <xdr:sp macro="" textlink="">
      <xdr:nvSpPr>
        <xdr:cNvPr id="349" name="農林水産業費平均値テキスト"/>
        <xdr:cNvSpPr txBox="1"/>
      </xdr:nvSpPr>
      <xdr:spPr>
        <a:xfrm>
          <a:off x="10528300" y="9466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13667</xdr:rowOff>
    </xdr:from>
    <xdr:to>
      <xdr:col>55</xdr:col>
      <xdr:colOff>50800</xdr:colOff>
      <xdr:row>56</xdr:row>
      <xdr:rowOff>115267</xdr:rowOff>
    </xdr:to>
    <xdr:sp macro="" textlink="">
      <xdr:nvSpPr>
        <xdr:cNvPr id="350" name="フローチャート: 判断 349"/>
        <xdr:cNvSpPr/>
      </xdr:nvSpPr>
      <xdr:spPr>
        <a:xfrm>
          <a:off x="10426700" y="961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133619</xdr:rowOff>
    </xdr:from>
    <xdr:to>
      <xdr:col>50</xdr:col>
      <xdr:colOff>114300</xdr:colOff>
      <xdr:row>57</xdr:row>
      <xdr:rowOff>135631</xdr:rowOff>
    </xdr:to>
    <xdr:cxnSp macro="">
      <xdr:nvCxnSpPr>
        <xdr:cNvPr id="351" name="直線コネクタ 350"/>
        <xdr:cNvCxnSpPr/>
      </xdr:nvCxnSpPr>
      <xdr:spPr>
        <a:xfrm>
          <a:off x="8750300" y="9906269"/>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57102</xdr:rowOff>
    </xdr:from>
    <xdr:to>
      <xdr:col>50</xdr:col>
      <xdr:colOff>165100</xdr:colOff>
      <xdr:row>56</xdr:row>
      <xdr:rowOff>158702</xdr:rowOff>
    </xdr:to>
    <xdr:sp macro="" textlink="">
      <xdr:nvSpPr>
        <xdr:cNvPr id="352" name="フローチャート: 判断 351"/>
        <xdr:cNvSpPr/>
      </xdr:nvSpPr>
      <xdr:spPr>
        <a:xfrm>
          <a:off x="9588500" y="965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3779</xdr:rowOff>
    </xdr:from>
    <xdr:ext cx="534377" cy="259045"/>
    <xdr:sp macro="" textlink="">
      <xdr:nvSpPr>
        <xdr:cNvPr id="353" name="テキスト ボックス 352"/>
        <xdr:cNvSpPr txBox="1"/>
      </xdr:nvSpPr>
      <xdr:spPr>
        <a:xfrm>
          <a:off x="9372111" y="943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133619</xdr:rowOff>
    </xdr:from>
    <xdr:to>
      <xdr:col>45</xdr:col>
      <xdr:colOff>177800</xdr:colOff>
      <xdr:row>57</xdr:row>
      <xdr:rowOff>134808</xdr:rowOff>
    </xdr:to>
    <xdr:cxnSp macro="">
      <xdr:nvCxnSpPr>
        <xdr:cNvPr id="354" name="直線コネクタ 353"/>
        <xdr:cNvCxnSpPr/>
      </xdr:nvCxnSpPr>
      <xdr:spPr>
        <a:xfrm flipV="1">
          <a:off x="7861300" y="9906269"/>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148679</xdr:rowOff>
    </xdr:from>
    <xdr:to>
      <xdr:col>46</xdr:col>
      <xdr:colOff>38100</xdr:colOff>
      <xdr:row>56</xdr:row>
      <xdr:rowOff>78829</xdr:rowOff>
    </xdr:to>
    <xdr:sp macro="" textlink="">
      <xdr:nvSpPr>
        <xdr:cNvPr id="355" name="フローチャート: 判断 354"/>
        <xdr:cNvSpPr/>
      </xdr:nvSpPr>
      <xdr:spPr>
        <a:xfrm>
          <a:off x="86995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95356</xdr:rowOff>
    </xdr:from>
    <xdr:ext cx="534377" cy="259045"/>
    <xdr:sp macro="" textlink="">
      <xdr:nvSpPr>
        <xdr:cNvPr id="356" name="テキスト ボックス 355"/>
        <xdr:cNvSpPr txBox="1"/>
      </xdr:nvSpPr>
      <xdr:spPr>
        <a:xfrm>
          <a:off x="8483111" y="935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133025</xdr:rowOff>
    </xdr:from>
    <xdr:to>
      <xdr:col>41</xdr:col>
      <xdr:colOff>50800</xdr:colOff>
      <xdr:row>57</xdr:row>
      <xdr:rowOff>134808</xdr:rowOff>
    </xdr:to>
    <xdr:cxnSp macro="">
      <xdr:nvCxnSpPr>
        <xdr:cNvPr id="357" name="直線コネクタ 356"/>
        <xdr:cNvCxnSpPr/>
      </xdr:nvCxnSpPr>
      <xdr:spPr>
        <a:xfrm>
          <a:off x="6972300" y="9905675"/>
          <a:ext cx="8890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153982</xdr:rowOff>
    </xdr:from>
    <xdr:to>
      <xdr:col>41</xdr:col>
      <xdr:colOff>101600</xdr:colOff>
      <xdr:row>56</xdr:row>
      <xdr:rowOff>84132</xdr:rowOff>
    </xdr:to>
    <xdr:sp macro="" textlink="">
      <xdr:nvSpPr>
        <xdr:cNvPr id="358" name="フローチャート: 判断 357"/>
        <xdr:cNvSpPr/>
      </xdr:nvSpPr>
      <xdr:spPr>
        <a:xfrm>
          <a:off x="7810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100659</xdr:rowOff>
    </xdr:from>
    <xdr:ext cx="534377" cy="259045"/>
    <xdr:sp macro="" textlink="">
      <xdr:nvSpPr>
        <xdr:cNvPr id="359" name="テキスト ボックス 358"/>
        <xdr:cNvSpPr txBox="1"/>
      </xdr:nvSpPr>
      <xdr:spPr>
        <a:xfrm>
          <a:off x="7594111" y="935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142758</xdr:rowOff>
    </xdr:from>
    <xdr:to>
      <xdr:col>36</xdr:col>
      <xdr:colOff>165100</xdr:colOff>
      <xdr:row>56</xdr:row>
      <xdr:rowOff>72908</xdr:rowOff>
    </xdr:to>
    <xdr:sp macro="" textlink="">
      <xdr:nvSpPr>
        <xdr:cNvPr id="360" name="フローチャート: 判断 359"/>
        <xdr:cNvSpPr/>
      </xdr:nvSpPr>
      <xdr:spPr>
        <a:xfrm>
          <a:off x="6921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89435</xdr:rowOff>
    </xdr:from>
    <xdr:ext cx="534377" cy="259045"/>
    <xdr:sp macro="" textlink="">
      <xdr:nvSpPr>
        <xdr:cNvPr id="361" name="テキスト ボックス 360"/>
        <xdr:cNvSpPr txBox="1"/>
      </xdr:nvSpPr>
      <xdr:spPr>
        <a:xfrm>
          <a:off x="6705111" y="93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45969</xdr:rowOff>
    </xdr:from>
    <xdr:to>
      <xdr:col>55</xdr:col>
      <xdr:colOff>50800</xdr:colOff>
      <xdr:row>57</xdr:row>
      <xdr:rowOff>147569</xdr:rowOff>
    </xdr:to>
    <xdr:sp macro="" textlink="">
      <xdr:nvSpPr>
        <xdr:cNvPr id="367" name="楕円 366"/>
        <xdr:cNvSpPr/>
      </xdr:nvSpPr>
      <xdr:spPr>
        <a:xfrm>
          <a:off x="10426700" y="981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24396</xdr:rowOff>
    </xdr:from>
    <xdr:ext cx="469744" cy="259045"/>
    <xdr:sp macro="" textlink="">
      <xdr:nvSpPr>
        <xdr:cNvPr id="368" name="農林水産業費該当値テキスト"/>
        <xdr:cNvSpPr txBox="1"/>
      </xdr:nvSpPr>
      <xdr:spPr>
        <a:xfrm>
          <a:off x="10528300" y="9797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84831</xdr:rowOff>
    </xdr:from>
    <xdr:to>
      <xdr:col>50</xdr:col>
      <xdr:colOff>165100</xdr:colOff>
      <xdr:row>58</xdr:row>
      <xdr:rowOff>14981</xdr:rowOff>
    </xdr:to>
    <xdr:sp macro="" textlink="">
      <xdr:nvSpPr>
        <xdr:cNvPr id="369" name="楕円 368"/>
        <xdr:cNvSpPr/>
      </xdr:nvSpPr>
      <xdr:spPr>
        <a:xfrm>
          <a:off x="9588500" y="985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6108</xdr:rowOff>
    </xdr:from>
    <xdr:ext cx="469744" cy="259045"/>
    <xdr:sp macro="" textlink="">
      <xdr:nvSpPr>
        <xdr:cNvPr id="370" name="テキスト ボックス 369"/>
        <xdr:cNvSpPr txBox="1"/>
      </xdr:nvSpPr>
      <xdr:spPr>
        <a:xfrm>
          <a:off x="9404428" y="9950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82819</xdr:rowOff>
    </xdr:from>
    <xdr:to>
      <xdr:col>46</xdr:col>
      <xdr:colOff>38100</xdr:colOff>
      <xdr:row>58</xdr:row>
      <xdr:rowOff>12969</xdr:rowOff>
    </xdr:to>
    <xdr:sp macro="" textlink="">
      <xdr:nvSpPr>
        <xdr:cNvPr id="371" name="楕円 370"/>
        <xdr:cNvSpPr/>
      </xdr:nvSpPr>
      <xdr:spPr>
        <a:xfrm>
          <a:off x="8699500" y="985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4096</xdr:rowOff>
    </xdr:from>
    <xdr:ext cx="469744" cy="259045"/>
    <xdr:sp macro="" textlink="">
      <xdr:nvSpPr>
        <xdr:cNvPr id="372" name="テキスト ボックス 371"/>
        <xdr:cNvSpPr txBox="1"/>
      </xdr:nvSpPr>
      <xdr:spPr>
        <a:xfrm>
          <a:off x="8515428" y="994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84008</xdr:rowOff>
    </xdr:from>
    <xdr:to>
      <xdr:col>41</xdr:col>
      <xdr:colOff>101600</xdr:colOff>
      <xdr:row>58</xdr:row>
      <xdr:rowOff>14158</xdr:rowOff>
    </xdr:to>
    <xdr:sp macro="" textlink="">
      <xdr:nvSpPr>
        <xdr:cNvPr id="373" name="楕円 372"/>
        <xdr:cNvSpPr/>
      </xdr:nvSpPr>
      <xdr:spPr>
        <a:xfrm>
          <a:off x="7810500" y="985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5285</xdr:rowOff>
    </xdr:from>
    <xdr:ext cx="469744" cy="259045"/>
    <xdr:sp macro="" textlink="">
      <xdr:nvSpPr>
        <xdr:cNvPr id="374" name="テキスト ボックス 373"/>
        <xdr:cNvSpPr txBox="1"/>
      </xdr:nvSpPr>
      <xdr:spPr>
        <a:xfrm>
          <a:off x="7626428" y="9949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82225</xdr:rowOff>
    </xdr:from>
    <xdr:to>
      <xdr:col>36</xdr:col>
      <xdr:colOff>165100</xdr:colOff>
      <xdr:row>58</xdr:row>
      <xdr:rowOff>12375</xdr:rowOff>
    </xdr:to>
    <xdr:sp macro="" textlink="">
      <xdr:nvSpPr>
        <xdr:cNvPr id="375" name="楕円 374"/>
        <xdr:cNvSpPr/>
      </xdr:nvSpPr>
      <xdr:spPr>
        <a:xfrm>
          <a:off x="6921500" y="985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3502</xdr:rowOff>
    </xdr:from>
    <xdr:ext cx="469744" cy="259045"/>
    <xdr:sp macro="" textlink="">
      <xdr:nvSpPr>
        <xdr:cNvPr id="376" name="テキスト ボックス 375"/>
        <xdr:cNvSpPr txBox="1"/>
      </xdr:nvSpPr>
      <xdr:spPr>
        <a:xfrm>
          <a:off x="6737428" y="9947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16446</xdr:rowOff>
    </xdr:from>
    <xdr:to>
      <xdr:col>54</xdr:col>
      <xdr:colOff>189865</xdr:colOff>
      <xdr:row>78</xdr:row>
      <xdr:rowOff>146672</xdr:rowOff>
    </xdr:to>
    <xdr:cxnSp macro="">
      <xdr:nvCxnSpPr>
        <xdr:cNvPr id="400" name="直線コネクタ 399"/>
        <xdr:cNvCxnSpPr/>
      </xdr:nvCxnSpPr>
      <xdr:spPr>
        <a:xfrm flipV="1">
          <a:off x="10475595" y="12017946"/>
          <a:ext cx="1270" cy="1501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150499</xdr:rowOff>
    </xdr:from>
    <xdr:ext cx="469744" cy="259045"/>
    <xdr:sp macro="" textlink="">
      <xdr:nvSpPr>
        <xdr:cNvPr id="401" name="商工費最小値テキスト"/>
        <xdr:cNvSpPr txBox="1"/>
      </xdr:nvSpPr>
      <xdr:spPr>
        <a:xfrm>
          <a:off x="10528300" y="1352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146672</xdr:rowOff>
    </xdr:from>
    <xdr:to>
      <xdr:col>55</xdr:col>
      <xdr:colOff>88900</xdr:colOff>
      <xdr:row>78</xdr:row>
      <xdr:rowOff>146672</xdr:rowOff>
    </xdr:to>
    <xdr:cxnSp macro="">
      <xdr:nvCxnSpPr>
        <xdr:cNvPr id="402" name="直線コネクタ 401"/>
        <xdr:cNvCxnSpPr/>
      </xdr:nvCxnSpPr>
      <xdr:spPr>
        <a:xfrm>
          <a:off x="10388600" y="13519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134573</xdr:rowOff>
    </xdr:from>
    <xdr:ext cx="534377" cy="259045"/>
    <xdr:sp macro="" textlink="">
      <xdr:nvSpPr>
        <xdr:cNvPr id="403" name="商工費最大値テキスト"/>
        <xdr:cNvSpPr txBox="1"/>
      </xdr:nvSpPr>
      <xdr:spPr>
        <a:xfrm>
          <a:off x="10528300" y="1179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16446</xdr:rowOff>
    </xdr:from>
    <xdr:to>
      <xdr:col>55</xdr:col>
      <xdr:colOff>88900</xdr:colOff>
      <xdr:row>70</xdr:row>
      <xdr:rowOff>16446</xdr:rowOff>
    </xdr:to>
    <xdr:cxnSp macro="">
      <xdr:nvCxnSpPr>
        <xdr:cNvPr id="404" name="直線コネクタ 403"/>
        <xdr:cNvCxnSpPr/>
      </xdr:nvCxnSpPr>
      <xdr:spPr>
        <a:xfrm>
          <a:off x="10388600" y="1201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98933</xdr:rowOff>
    </xdr:from>
    <xdr:to>
      <xdr:col>55</xdr:col>
      <xdr:colOff>0</xdr:colOff>
      <xdr:row>76</xdr:row>
      <xdr:rowOff>100000</xdr:rowOff>
    </xdr:to>
    <xdr:cxnSp macro="">
      <xdr:nvCxnSpPr>
        <xdr:cNvPr id="405" name="直線コネクタ 404"/>
        <xdr:cNvCxnSpPr/>
      </xdr:nvCxnSpPr>
      <xdr:spPr>
        <a:xfrm>
          <a:off x="9639300" y="12957683"/>
          <a:ext cx="838200" cy="17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26395</xdr:rowOff>
    </xdr:from>
    <xdr:ext cx="534377" cy="259045"/>
    <xdr:sp macro="" textlink="">
      <xdr:nvSpPr>
        <xdr:cNvPr id="406" name="商工費平均値テキスト"/>
        <xdr:cNvSpPr txBox="1"/>
      </xdr:nvSpPr>
      <xdr:spPr>
        <a:xfrm>
          <a:off x="10528300" y="128851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3518</xdr:rowOff>
    </xdr:from>
    <xdr:to>
      <xdr:col>55</xdr:col>
      <xdr:colOff>50800</xdr:colOff>
      <xdr:row>76</xdr:row>
      <xdr:rowOff>105118</xdr:rowOff>
    </xdr:to>
    <xdr:sp macro="" textlink="">
      <xdr:nvSpPr>
        <xdr:cNvPr id="407" name="フローチャート: 判断 406"/>
        <xdr:cNvSpPr/>
      </xdr:nvSpPr>
      <xdr:spPr>
        <a:xfrm>
          <a:off x="10426700" y="130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98933</xdr:rowOff>
    </xdr:from>
    <xdr:to>
      <xdr:col>50</xdr:col>
      <xdr:colOff>114300</xdr:colOff>
      <xdr:row>78</xdr:row>
      <xdr:rowOff>112649</xdr:rowOff>
    </xdr:to>
    <xdr:cxnSp macro="">
      <xdr:nvCxnSpPr>
        <xdr:cNvPr id="408" name="直線コネクタ 407"/>
        <xdr:cNvCxnSpPr/>
      </xdr:nvCxnSpPr>
      <xdr:spPr>
        <a:xfrm flipV="1">
          <a:off x="8750300" y="12957683"/>
          <a:ext cx="889000" cy="52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169024</xdr:rowOff>
    </xdr:from>
    <xdr:to>
      <xdr:col>50</xdr:col>
      <xdr:colOff>165100</xdr:colOff>
      <xdr:row>76</xdr:row>
      <xdr:rowOff>99174</xdr:rowOff>
    </xdr:to>
    <xdr:sp macro="" textlink="">
      <xdr:nvSpPr>
        <xdr:cNvPr id="409" name="フローチャート: 判断 408"/>
        <xdr:cNvSpPr/>
      </xdr:nvSpPr>
      <xdr:spPr>
        <a:xfrm>
          <a:off x="9588500" y="13027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90301</xdr:rowOff>
    </xdr:from>
    <xdr:ext cx="534377" cy="259045"/>
    <xdr:sp macro="" textlink="">
      <xdr:nvSpPr>
        <xdr:cNvPr id="410" name="テキスト ボックス 409"/>
        <xdr:cNvSpPr txBox="1"/>
      </xdr:nvSpPr>
      <xdr:spPr>
        <a:xfrm>
          <a:off x="9372111" y="1312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32792</xdr:rowOff>
    </xdr:from>
    <xdr:to>
      <xdr:col>45</xdr:col>
      <xdr:colOff>177800</xdr:colOff>
      <xdr:row>78</xdr:row>
      <xdr:rowOff>112649</xdr:rowOff>
    </xdr:to>
    <xdr:cxnSp macro="">
      <xdr:nvCxnSpPr>
        <xdr:cNvPr id="411" name="直線コネクタ 410"/>
        <xdr:cNvCxnSpPr/>
      </xdr:nvCxnSpPr>
      <xdr:spPr>
        <a:xfrm>
          <a:off x="7861300" y="13234442"/>
          <a:ext cx="889000" cy="25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144678</xdr:rowOff>
    </xdr:from>
    <xdr:to>
      <xdr:col>46</xdr:col>
      <xdr:colOff>38100</xdr:colOff>
      <xdr:row>77</xdr:row>
      <xdr:rowOff>74828</xdr:rowOff>
    </xdr:to>
    <xdr:sp macro="" textlink="">
      <xdr:nvSpPr>
        <xdr:cNvPr id="412" name="フローチャート: 判断 411"/>
        <xdr:cNvSpPr/>
      </xdr:nvSpPr>
      <xdr:spPr>
        <a:xfrm>
          <a:off x="8699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91356</xdr:rowOff>
    </xdr:from>
    <xdr:ext cx="469744" cy="259045"/>
    <xdr:sp macro="" textlink="">
      <xdr:nvSpPr>
        <xdr:cNvPr id="413" name="テキスト ボックス 412"/>
        <xdr:cNvSpPr txBox="1"/>
      </xdr:nvSpPr>
      <xdr:spPr>
        <a:xfrm>
          <a:off x="8515428" y="1295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32792</xdr:rowOff>
    </xdr:from>
    <xdr:to>
      <xdr:col>41</xdr:col>
      <xdr:colOff>50800</xdr:colOff>
      <xdr:row>77</xdr:row>
      <xdr:rowOff>37554</xdr:rowOff>
    </xdr:to>
    <xdr:cxnSp macro="">
      <xdr:nvCxnSpPr>
        <xdr:cNvPr id="414" name="直線コネクタ 413"/>
        <xdr:cNvCxnSpPr/>
      </xdr:nvCxnSpPr>
      <xdr:spPr>
        <a:xfrm flipV="1">
          <a:off x="6972300" y="13234442"/>
          <a:ext cx="8890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129439</xdr:rowOff>
    </xdr:from>
    <xdr:to>
      <xdr:col>41</xdr:col>
      <xdr:colOff>101600</xdr:colOff>
      <xdr:row>77</xdr:row>
      <xdr:rowOff>59589</xdr:rowOff>
    </xdr:to>
    <xdr:sp macro="" textlink="">
      <xdr:nvSpPr>
        <xdr:cNvPr id="415" name="フローチャート: 判断 414"/>
        <xdr:cNvSpPr/>
      </xdr:nvSpPr>
      <xdr:spPr>
        <a:xfrm>
          <a:off x="78105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76116</xdr:rowOff>
    </xdr:from>
    <xdr:ext cx="469744" cy="259045"/>
    <xdr:sp macro="" textlink="">
      <xdr:nvSpPr>
        <xdr:cNvPr id="416" name="テキスト ボックス 415"/>
        <xdr:cNvSpPr txBox="1"/>
      </xdr:nvSpPr>
      <xdr:spPr>
        <a:xfrm>
          <a:off x="7626428" y="1293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134086</xdr:rowOff>
    </xdr:from>
    <xdr:to>
      <xdr:col>36</xdr:col>
      <xdr:colOff>165100</xdr:colOff>
      <xdr:row>77</xdr:row>
      <xdr:rowOff>64236</xdr:rowOff>
    </xdr:to>
    <xdr:sp macro="" textlink="">
      <xdr:nvSpPr>
        <xdr:cNvPr id="417" name="フローチャート: 判断 416"/>
        <xdr:cNvSpPr/>
      </xdr:nvSpPr>
      <xdr:spPr>
        <a:xfrm>
          <a:off x="6921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80763</xdr:rowOff>
    </xdr:from>
    <xdr:ext cx="469744" cy="259045"/>
    <xdr:sp macro="" textlink="">
      <xdr:nvSpPr>
        <xdr:cNvPr id="418" name="テキスト ボックス 417"/>
        <xdr:cNvSpPr txBox="1"/>
      </xdr:nvSpPr>
      <xdr:spPr>
        <a:xfrm>
          <a:off x="6737428" y="1293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49200</xdr:rowOff>
    </xdr:from>
    <xdr:to>
      <xdr:col>55</xdr:col>
      <xdr:colOff>50800</xdr:colOff>
      <xdr:row>76</xdr:row>
      <xdr:rowOff>150800</xdr:rowOff>
    </xdr:to>
    <xdr:sp macro="" textlink="">
      <xdr:nvSpPr>
        <xdr:cNvPr id="424" name="楕円 423"/>
        <xdr:cNvSpPr/>
      </xdr:nvSpPr>
      <xdr:spPr>
        <a:xfrm>
          <a:off x="10426700" y="1307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27627</xdr:rowOff>
    </xdr:from>
    <xdr:ext cx="534377" cy="259045"/>
    <xdr:sp macro="" textlink="">
      <xdr:nvSpPr>
        <xdr:cNvPr id="425" name="商工費該当値テキスト"/>
        <xdr:cNvSpPr txBox="1"/>
      </xdr:nvSpPr>
      <xdr:spPr>
        <a:xfrm>
          <a:off x="10528300" y="1305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48133</xdr:rowOff>
    </xdr:from>
    <xdr:to>
      <xdr:col>50</xdr:col>
      <xdr:colOff>165100</xdr:colOff>
      <xdr:row>75</xdr:row>
      <xdr:rowOff>149733</xdr:rowOff>
    </xdr:to>
    <xdr:sp macro="" textlink="">
      <xdr:nvSpPr>
        <xdr:cNvPr id="426" name="楕円 425"/>
        <xdr:cNvSpPr/>
      </xdr:nvSpPr>
      <xdr:spPr>
        <a:xfrm>
          <a:off x="9588500" y="1290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166260</xdr:rowOff>
    </xdr:from>
    <xdr:ext cx="534377" cy="259045"/>
    <xdr:sp macro="" textlink="">
      <xdr:nvSpPr>
        <xdr:cNvPr id="427" name="テキスト ボックス 426"/>
        <xdr:cNvSpPr txBox="1"/>
      </xdr:nvSpPr>
      <xdr:spPr>
        <a:xfrm>
          <a:off x="9372111" y="1268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61849</xdr:rowOff>
    </xdr:from>
    <xdr:to>
      <xdr:col>46</xdr:col>
      <xdr:colOff>38100</xdr:colOff>
      <xdr:row>78</xdr:row>
      <xdr:rowOff>163449</xdr:rowOff>
    </xdr:to>
    <xdr:sp macro="" textlink="">
      <xdr:nvSpPr>
        <xdr:cNvPr id="428" name="楕円 427"/>
        <xdr:cNvSpPr/>
      </xdr:nvSpPr>
      <xdr:spPr>
        <a:xfrm>
          <a:off x="8699500" y="1343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154576</xdr:rowOff>
    </xdr:from>
    <xdr:ext cx="469744" cy="259045"/>
    <xdr:sp macro="" textlink="">
      <xdr:nvSpPr>
        <xdr:cNvPr id="429" name="テキスト ボックス 428"/>
        <xdr:cNvSpPr txBox="1"/>
      </xdr:nvSpPr>
      <xdr:spPr>
        <a:xfrm>
          <a:off x="8515428" y="13527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153442</xdr:rowOff>
    </xdr:from>
    <xdr:to>
      <xdr:col>41</xdr:col>
      <xdr:colOff>101600</xdr:colOff>
      <xdr:row>77</xdr:row>
      <xdr:rowOff>83592</xdr:rowOff>
    </xdr:to>
    <xdr:sp macro="" textlink="">
      <xdr:nvSpPr>
        <xdr:cNvPr id="430" name="楕円 429"/>
        <xdr:cNvSpPr/>
      </xdr:nvSpPr>
      <xdr:spPr>
        <a:xfrm>
          <a:off x="7810500" y="1318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74719</xdr:rowOff>
    </xdr:from>
    <xdr:ext cx="469744" cy="259045"/>
    <xdr:sp macro="" textlink="">
      <xdr:nvSpPr>
        <xdr:cNvPr id="431" name="テキスト ボックス 430"/>
        <xdr:cNvSpPr txBox="1"/>
      </xdr:nvSpPr>
      <xdr:spPr>
        <a:xfrm>
          <a:off x="7626428" y="1327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158204</xdr:rowOff>
    </xdr:from>
    <xdr:to>
      <xdr:col>36</xdr:col>
      <xdr:colOff>165100</xdr:colOff>
      <xdr:row>77</xdr:row>
      <xdr:rowOff>88354</xdr:rowOff>
    </xdr:to>
    <xdr:sp macro="" textlink="">
      <xdr:nvSpPr>
        <xdr:cNvPr id="432" name="楕円 431"/>
        <xdr:cNvSpPr/>
      </xdr:nvSpPr>
      <xdr:spPr>
        <a:xfrm>
          <a:off x="6921500" y="1318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79481</xdr:rowOff>
    </xdr:from>
    <xdr:ext cx="469744" cy="259045"/>
    <xdr:sp macro="" textlink="">
      <xdr:nvSpPr>
        <xdr:cNvPr id="433" name="テキスト ボックス 432"/>
        <xdr:cNvSpPr txBox="1"/>
      </xdr:nvSpPr>
      <xdr:spPr>
        <a:xfrm>
          <a:off x="6737428" y="13281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6" name="テキスト ボックス 445"/>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131927</xdr:rowOff>
    </xdr:from>
    <xdr:to>
      <xdr:col>54</xdr:col>
      <xdr:colOff>189865</xdr:colOff>
      <xdr:row>99</xdr:row>
      <xdr:rowOff>69881</xdr:rowOff>
    </xdr:to>
    <xdr:cxnSp macro="">
      <xdr:nvCxnSpPr>
        <xdr:cNvPr id="458" name="直線コネクタ 457"/>
        <xdr:cNvCxnSpPr/>
      </xdr:nvCxnSpPr>
      <xdr:spPr>
        <a:xfrm flipV="1">
          <a:off x="10475595" y="15733877"/>
          <a:ext cx="1270" cy="1309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73708</xdr:rowOff>
    </xdr:from>
    <xdr:ext cx="534377" cy="259045"/>
    <xdr:sp macro="" textlink="">
      <xdr:nvSpPr>
        <xdr:cNvPr id="459" name="土木費最小値テキスト"/>
        <xdr:cNvSpPr txBox="1"/>
      </xdr:nvSpPr>
      <xdr:spPr>
        <a:xfrm>
          <a:off x="10528300" y="1704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69881</xdr:rowOff>
    </xdr:from>
    <xdr:to>
      <xdr:col>55</xdr:col>
      <xdr:colOff>88900</xdr:colOff>
      <xdr:row>99</xdr:row>
      <xdr:rowOff>69881</xdr:rowOff>
    </xdr:to>
    <xdr:cxnSp macro="">
      <xdr:nvCxnSpPr>
        <xdr:cNvPr id="460" name="直線コネクタ 459"/>
        <xdr:cNvCxnSpPr/>
      </xdr:nvCxnSpPr>
      <xdr:spPr>
        <a:xfrm>
          <a:off x="10388600" y="1704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78604</xdr:rowOff>
    </xdr:from>
    <xdr:ext cx="534377" cy="259045"/>
    <xdr:sp macro="" textlink="">
      <xdr:nvSpPr>
        <xdr:cNvPr id="461" name="土木費最大値テキスト"/>
        <xdr:cNvSpPr txBox="1"/>
      </xdr:nvSpPr>
      <xdr:spPr>
        <a:xfrm>
          <a:off x="10528300" y="1550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87,408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131927</xdr:rowOff>
    </xdr:from>
    <xdr:to>
      <xdr:col>55</xdr:col>
      <xdr:colOff>88900</xdr:colOff>
      <xdr:row>91</xdr:row>
      <xdr:rowOff>131927</xdr:rowOff>
    </xdr:to>
    <xdr:cxnSp macro="">
      <xdr:nvCxnSpPr>
        <xdr:cNvPr id="462" name="直線コネクタ 461"/>
        <xdr:cNvCxnSpPr/>
      </xdr:nvCxnSpPr>
      <xdr:spPr>
        <a:xfrm>
          <a:off x="10388600" y="15733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56890</xdr:rowOff>
    </xdr:from>
    <xdr:to>
      <xdr:col>55</xdr:col>
      <xdr:colOff>0</xdr:colOff>
      <xdr:row>96</xdr:row>
      <xdr:rowOff>110382</xdr:rowOff>
    </xdr:to>
    <xdr:cxnSp macro="">
      <xdr:nvCxnSpPr>
        <xdr:cNvPr id="463" name="直線コネクタ 462"/>
        <xdr:cNvCxnSpPr/>
      </xdr:nvCxnSpPr>
      <xdr:spPr>
        <a:xfrm flipV="1">
          <a:off x="9639300" y="16516090"/>
          <a:ext cx="838200" cy="5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60278</xdr:rowOff>
    </xdr:from>
    <xdr:ext cx="534377" cy="259045"/>
    <xdr:sp macro="" textlink="">
      <xdr:nvSpPr>
        <xdr:cNvPr id="464" name="土木費平均値テキスト"/>
        <xdr:cNvSpPr txBox="1"/>
      </xdr:nvSpPr>
      <xdr:spPr>
        <a:xfrm>
          <a:off x="10528300" y="16519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81851</xdr:rowOff>
    </xdr:from>
    <xdr:to>
      <xdr:col>55</xdr:col>
      <xdr:colOff>50800</xdr:colOff>
      <xdr:row>97</xdr:row>
      <xdr:rowOff>12001</xdr:rowOff>
    </xdr:to>
    <xdr:sp macro="" textlink="">
      <xdr:nvSpPr>
        <xdr:cNvPr id="465" name="フローチャート: 判断 464"/>
        <xdr:cNvSpPr/>
      </xdr:nvSpPr>
      <xdr:spPr>
        <a:xfrm>
          <a:off x="10426700" y="1654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110382</xdr:rowOff>
    </xdr:from>
    <xdr:to>
      <xdr:col>50</xdr:col>
      <xdr:colOff>114300</xdr:colOff>
      <xdr:row>96</xdr:row>
      <xdr:rowOff>128288</xdr:rowOff>
    </xdr:to>
    <xdr:cxnSp macro="">
      <xdr:nvCxnSpPr>
        <xdr:cNvPr id="466" name="直線コネクタ 465"/>
        <xdr:cNvCxnSpPr/>
      </xdr:nvCxnSpPr>
      <xdr:spPr>
        <a:xfrm flipV="1">
          <a:off x="8750300" y="16569582"/>
          <a:ext cx="889000" cy="17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94959</xdr:rowOff>
    </xdr:from>
    <xdr:to>
      <xdr:col>50</xdr:col>
      <xdr:colOff>165100</xdr:colOff>
      <xdr:row>97</xdr:row>
      <xdr:rowOff>25109</xdr:rowOff>
    </xdr:to>
    <xdr:sp macro="" textlink="">
      <xdr:nvSpPr>
        <xdr:cNvPr id="467" name="フローチャート: 判断 466"/>
        <xdr:cNvSpPr/>
      </xdr:nvSpPr>
      <xdr:spPr>
        <a:xfrm>
          <a:off x="9588500" y="165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16236</xdr:rowOff>
    </xdr:from>
    <xdr:ext cx="534377" cy="259045"/>
    <xdr:sp macro="" textlink="">
      <xdr:nvSpPr>
        <xdr:cNvPr id="468" name="テキスト ボックス 467"/>
        <xdr:cNvSpPr txBox="1"/>
      </xdr:nvSpPr>
      <xdr:spPr>
        <a:xfrm>
          <a:off x="9372111" y="1664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128288</xdr:rowOff>
    </xdr:from>
    <xdr:to>
      <xdr:col>45</xdr:col>
      <xdr:colOff>177800</xdr:colOff>
      <xdr:row>97</xdr:row>
      <xdr:rowOff>75464</xdr:rowOff>
    </xdr:to>
    <xdr:cxnSp macro="">
      <xdr:nvCxnSpPr>
        <xdr:cNvPr id="469" name="直線コネクタ 468"/>
        <xdr:cNvCxnSpPr/>
      </xdr:nvCxnSpPr>
      <xdr:spPr>
        <a:xfrm flipV="1">
          <a:off x="7861300" y="16587488"/>
          <a:ext cx="889000" cy="118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81338</xdr:rowOff>
    </xdr:from>
    <xdr:to>
      <xdr:col>46</xdr:col>
      <xdr:colOff>38100</xdr:colOff>
      <xdr:row>97</xdr:row>
      <xdr:rowOff>11488</xdr:rowOff>
    </xdr:to>
    <xdr:sp macro="" textlink="">
      <xdr:nvSpPr>
        <xdr:cNvPr id="470" name="フローチャート: 判断 469"/>
        <xdr:cNvSpPr/>
      </xdr:nvSpPr>
      <xdr:spPr>
        <a:xfrm>
          <a:off x="8699500" y="1654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2615</xdr:rowOff>
    </xdr:from>
    <xdr:ext cx="534377" cy="259045"/>
    <xdr:sp macro="" textlink="">
      <xdr:nvSpPr>
        <xdr:cNvPr id="471" name="テキスト ボックス 470"/>
        <xdr:cNvSpPr txBox="1"/>
      </xdr:nvSpPr>
      <xdr:spPr>
        <a:xfrm>
          <a:off x="8483111" y="1663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20695</xdr:rowOff>
    </xdr:from>
    <xdr:to>
      <xdr:col>41</xdr:col>
      <xdr:colOff>50800</xdr:colOff>
      <xdr:row>97</xdr:row>
      <xdr:rowOff>75464</xdr:rowOff>
    </xdr:to>
    <xdr:cxnSp macro="">
      <xdr:nvCxnSpPr>
        <xdr:cNvPr id="472" name="直線コネクタ 471"/>
        <xdr:cNvCxnSpPr/>
      </xdr:nvCxnSpPr>
      <xdr:spPr>
        <a:xfrm>
          <a:off x="6972300" y="16651345"/>
          <a:ext cx="889000" cy="5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117360</xdr:rowOff>
    </xdr:from>
    <xdr:to>
      <xdr:col>41</xdr:col>
      <xdr:colOff>101600</xdr:colOff>
      <xdr:row>97</xdr:row>
      <xdr:rowOff>47510</xdr:rowOff>
    </xdr:to>
    <xdr:sp macro="" textlink="">
      <xdr:nvSpPr>
        <xdr:cNvPr id="473" name="フローチャート: 判断 472"/>
        <xdr:cNvSpPr/>
      </xdr:nvSpPr>
      <xdr:spPr>
        <a:xfrm>
          <a:off x="78105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64037</xdr:rowOff>
    </xdr:from>
    <xdr:ext cx="534377" cy="259045"/>
    <xdr:sp macro="" textlink="">
      <xdr:nvSpPr>
        <xdr:cNvPr id="474" name="テキスト ボックス 473"/>
        <xdr:cNvSpPr txBox="1"/>
      </xdr:nvSpPr>
      <xdr:spPr>
        <a:xfrm>
          <a:off x="7594111" y="1635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75564</xdr:rowOff>
    </xdr:from>
    <xdr:to>
      <xdr:col>36</xdr:col>
      <xdr:colOff>165100</xdr:colOff>
      <xdr:row>97</xdr:row>
      <xdr:rowOff>5714</xdr:rowOff>
    </xdr:to>
    <xdr:sp macro="" textlink="">
      <xdr:nvSpPr>
        <xdr:cNvPr id="475" name="フローチャート: 判断 474"/>
        <xdr:cNvSpPr/>
      </xdr:nvSpPr>
      <xdr:spPr>
        <a:xfrm>
          <a:off x="6921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22241</xdr:rowOff>
    </xdr:from>
    <xdr:ext cx="534377" cy="259045"/>
    <xdr:sp macro="" textlink="">
      <xdr:nvSpPr>
        <xdr:cNvPr id="476" name="テキスト ボックス 475"/>
        <xdr:cNvSpPr txBox="1"/>
      </xdr:nvSpPr>
      <xdr:spPr>
        <a:xfrm>
          <a:off x="6705111" y="1630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6090</xdr:rowOff>
    </xdr:from>
    <xdr:to>
      <xdr:col>55</xdr:col>
      <xdr:colOff>50800</xdr:colOff>
      <xdr:row>96</xdr:row>
      <xdr:rowOff>107690</xdr:rowOff>
    </xdr:to>
    <xdr:sp macro="" textlink="">
      <xdr:nvSpPr>
        <xdr:cNvPr id="482" name="楕円 481"/>
        <xdr:cNvSpPr/>
      </xdr:nvSpPr>
      <xdr:spPr>
        <a:xfrm>
          <a:off x="10426700" y="164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28967</xdr:rowOff>
    </xdr:from>
    <xdr:ext cx="534377" cy="259045"/>
    <xdr:sp macro="" textlink="">
      <xdr:nvSpPr>
        <xdr:cNvPr id="483" name="土木費該当値テキスト"/>
        <xdr:cNvSpPr txBox="1"/>
      </xdr:nvSpPr>
      <xdr:spPr>
        <a:xfrm>
          <a:off x="10528300" y="1631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59582</xdr:rowOff>
    </xdr:from>
    <xdr:to>
      <xdr:col>50</xdr:col>
      <xdr:colOff>165100</xdr:colOff>
      <xdr:row>96</xdr:row>
      <xdr:rowOff>161182</xdr:rowOff>
    </xdr:to>
    <xdr:sp macro="" textlink="">
      <xdr:nvSpPr>
        <xdr:cNvPr id="484" name="楕円 483"/>
        <xdr:cNvSpPr/>
      </xdr:nvSpPr>
      <xdr:spPr>
        <a:xfrm>
          <a:off x="9588500" y="1651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6259</xdr:rowOff>
    </xdr:from>
    <xdr:ext cx="534377" cy="259045"/>
    <xdr:sp macro="" textlink="">
      <xdr:nvSpPr>
        <xdr:cNvPr id="485" name="テキスト ボックス 484"/>
        <xdr:cNvSpPr txBox="1"/>
      </xdr:nvSpPr>
      <xdr:spPr>
        <a:xfrm>
          <a:off x="9372111" y="1629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77488</xdr:rowOff>
    </xdr:from>
    <xdr:to>
      <xdr:col>46</xdr:col>
      <xdr:colOff>38100</xdr:colOff>
      <xdr:row>97</xdr:row>
      <xdr:rowOff>7638</xdr:rowOff>
    </xdr:to>
    <xdr:sp macro="" textlink="">
      <xdr:nvSpPr>
        <xdr:cNvPr id="486" name="楕円 485"/>
        <xdr:cNvSpPr/>
      </xdr:nvSpPr>
      <xdr:spPr>
        <a:xfrm>
          <a:off x="8699500" y="1653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24165</xdr:rowOff>
    </xdr:from>
    <xdr:ext cx="534377" cy="259045"/>
    <xdr:sp macro="" textlink="">
      <xdr:nvSpPr>
        <xdr:cNvPr id="487" name="テキスト ボックス 486"/>
        <xdr:cNvSpPr txBox="1"/>
      </xdr:nvSpPr>
      <xdr:spPr>
        <a:xfrm>
          <a:off x="8483111" y="1631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24664</xdr:rowOff>
    </xdr:from>
    <xdr:to>
      <xdr:col>41</xdr:col>
      <xdr:colOff>101600</xdr:colOff>
      <xdr:row>97</xdr:row>
      <xdr:rowOff>126264</xdr:rowOff>
    </xdr:to>
    <xdr:sp macro="" textlink="">
      <xdr:nvSpPr>
        <xdr:cNvPr id="488" name="楕円 487"/>
        <xdr:cNvSpPr/>
      </xdr:nvSpPr>
      <xdr:spPr>
        <a:xfrm>
          <a:off x="7810500" y="1665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117391</xdr:rowOff>
    </xdr:from>
    <xdr:ext cx="534377" cy="259045"/>
    <xdr:sp macro="" textlink="">
      <xdr:nvSpPr>
        <xdr:cNvPr id="489" name="テキスト ボックス 488"/>
        <xdr:cNvSpPr txBox="1"/>
      </xdr:nvSpPr>
      <xdr:spPr>
        <a:xfrm>
          <a:off x="7594111" y="1674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141345</xdr:rowOff>
    </xdr:from>
    <xdr:to>
      <xdr:col>36</xdr:col>
      <xdr:colOff>165100</xdr:colOff>
      <xdr:row>97</xdr:row>
      <xdr:rowOff>71495</xdr:rowOff>
    </xdr:to>
    <xdr:sp macro="" textlink="">
      <xdr:nvSpPr>
        <xdr:cNvPr id="490" name="楕円 489"/>
        <xdr:cNvSpPr/>
      </xdr:nvSpPr>
      <xdr:spPr>
        <a:xfrm>
          <a:off x="6921500" y="1660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62622</xdr:rowOff>
    </xdr:from>
    <xdr:ext cx="534377" cy="259045"/>
    <xdr:sp macro="" textlink="">
      <xdr:nvSpPr>
        <xdr:cNvPr id="491" name="テキスト ボックス 490"/>
        <xdr:cNvSpPr txBox="1"/>
      </xdr:nvSpPr>
      <xdr:spPr>
        <a:xfrm>
          <a:off x="6705111" y="1669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121961</xdr:rowOff>
    </xdr:from>
    <xdr:to>
      <xdr:col>85</xdr:col>
      <xdr:colOff>126364</xdr:colOff>
      <xdr:row>38</xdr:row>
      <xdr:rowOff>16256</xdr:rowOff>
    </xdr:to>
    <xdr:cxnSp macro="">
      <xdr:nvCxnSpPr>
        <xdr:cNvPr id="514" name="直線コネクタ 513"/>
        <xdr:cNvCxnSpPr/>
      </xdr:nvCxnSpPr>
      <xdr:spPr>
        <a:xfrm flipV="1">
          <a:off x="16317595" y="5265461"/>
          <a:ext cx="1269" cy="126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20083</xdr:rowOff>
    </xdr:from>
    <xdr:ext cx="534377" cy="259045"/>
    <xdr:sp macro="" textlink="">
      <xdr:nvSpPr>
        <xdr:cNvPr id="515" name="消防費最小値テキスト"/>
        <xdr:cNvSpPr txBox="1"/>
      </xdr:nvSpPr>
      <xdr:spPr>
        <a:xfrm>
          <a:off x="16370300" y="653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16256</xdr:rowOff>
    </xdr:from>
    <xdr:to>
      <xdr:col>86</xdr:col>
      <xdr:colOff>25400</xdr:colOff>
      <xdr:row>38</xdr:row>
      <xdr:rowOff>16256</xdr:rowOff>
    </xdr:to>
    <xdr:cxnSp macro="">
      <xdr:nvCxnSpPr>
        <xdr:cNvPr id="516" name="直線コネクタ 515"/>
        <xdr:cNvCxnSpPr/>
      </xdr:nvCxnSpPr>
      <xdr:spPr>
        <a:xfrm>
          <a:off x="16230600" y="6531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68638</xdr:rowOff>
    </xdr:from>
    <xdr:ext cx="534377" cy="259045"/>
    <xdr:sp macro="" textlink="">
      <xdr:nvSpPr>
        <xdr:cNvPr id="517" name="消防費最大値テキスト"/>
        <xdr:cNvSpPr txBox="1"/>
      </xdr:nvSpPr>
      <xdr:spPr>
        <a:xfrm>
          <a:off x="16370300" y="504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121961</xdr:rowOff>
    </xdr:from>
    <xdr:to>
      <xdr:col>86</xdr:col>
      <xdr:colOff>25400</xdr:colOff>
      <xdr:row>30</xdr:row>
      <xdr:rowOff>121961</xdr:rowOff>
    </xdr:to>
    <xdr:cxnSp macro="">
      <xdr:nvCxnSpPr>
        <xdr:cNvPr id="518" name="直線コネクタ 517"/>
        <xdr:cNvCxnSpPr/>
      </xdr:nvCxnSpPr>
      <xdr:spPr>
        <a:xfrm>
          <a:off x="16230600" y="526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99146</xdr:rowOff>
    </xdr:from>
    <xdr:to>
      <xdr:col>85</xdr:col>
      <xdr:colOff>127000</xdr:colOff>
      <xdr:row>37</xdr:row>
      <xdr:rowOff>170287</xdr:rowOff>
    </xdr:to>
    <xdr:cxnSp macro="">
      <xdr:nvCxnSpPr>
        <xdr:cNvPr id="519" name="直線コネクタ 518"/>
        <xdr:cNvCxnSpPr/>
      </xdr:nvCxnSpPr>
      <xdr:spPr>
        <a:xfrm flipV="1">
          <a:off x="15481300" y="6442796"/>
          <a:ext cx="838200" cy="7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53255</xdr:rowOff>
    </xdr:from>
    <xdr:ext cx="534377" cy="259045"/>
    <xdr:sp macro="" textlink="">
      <xdr:nvSpPr>
        <xdr:cNvPr id="520" name="消防費平均値テキスト"/>
        <xdr:cNvSpPr txBox="1"/>
      </xdr:nvSpPr>
      <xdr:spPr>
        <a:xfrm>
          <a:off x="16370300" y="6054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30378</xdr:rowOff>
    </xdr:from>
    <xdr:to>
      <xdr:col>85</xdr:col>
      <xdr:colOff>177800</xdr:colOff>
      <xdr:row>36</xdr:row>
      <xdr:rowOff>131978</xdr:rowOff>
    </xdr:to>
    <xdr:sp macro="" textlink="">
      <xdr:nvSpPr>
        <xdr:cNvPr id="521" name="フローチャート: 判断 520"/>
        <xdr:cNvSpPr/>
      </xdr:nvSpPr>
      <xdr:spPr>
        <a:xfrm>
          <a:off x="162687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113228</xdr:rowOff>
    </xdr:from>
    <xdr:to>
      <xdr:col>81</xdr:col>
      <xdr:colOff>50800</xdr:colOff>
      <xdr:row>37</xdr:row>
      <xdr:rowOff>170287</xdr:rowOff>
    </xdr:to>
    <xdr:cxnSp macro="">
      <xdr:nvCxnSpPr>
        <xdr:cNvPr id="522" name="直線コネクタ 521"/>
        <xdr:cNvCxnSpPr/>
      </xdr:nvCxnSpPr>
      <xdr:spPr>
        <a:xfrm>
          <a:off x="14592300" y="6456878"/>
          <a:ext cx="889000" cy="5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130414</xdr:rowOff>
    </xdr:from>
    <xdr:to>
      <xdr:col>81</xdr:col>
      <xdr:colOff>101600</xdr:colOff>
      <xdr:row>36</xdr:row>
      <xdr:rowOff>60564</xdr:rowOff>
    </xdr:to>
    <xdr:sp macro="" textlink="">
      <xdr:nvSpPr>
        <xdr:cNvPr id="523" name="フローチャート: 判断 522"/>
        <xdr:cNvSpPr/>
      </xdr:nvSpPr>
      <xdr:spPr>
        <a:xfrm>
          <a:off x="15430500" y="613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77091</xdr:rowOff>
    </xdr:from>
    <xdr:ext cx="534377" cy="259045"/>
    <xdr:sp macro="" textlink="">
      <xdr:nvSpPr>
        <xdr:cNvPr id="524" name="テキスト ボックス 523"/>
        <xdr:cNvSpPr txBox="1"/>
      </xdr:nvSpPr>
      <xdr:spPr>
        <a:xfrm>
          <a:off x="15214111" y="590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12873</xdr:rowOff>
    </xdr:from>
    <xdr:to>
      <xdr:col>76</xdr:col>
      <xdr:colOff>114300</xdr:colOff>
      <xdr:row>37</xdr:row>
      <xdr:rowOff>113228</xdr:rowOff>
    </xdr:to>
    <xdr:cxnSp macro="">
      <xdr:nvCxnSpPr>
        <xdr:cNvPr id="525" name="直線コネクタ 524"/>
        <xdr:cNvCxnSpPr/>
      </xdr:nvCxnSpPr>
      <xdr:spPr>
        <a:xfrm>
          <a:off x="13703300" y="6356523"/>
          <a:ext cx="889000" cy="100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17028</xdr:rowOff>
    </xdr:from>
    <xdr:to>
      <xdr:col>76</xdr:col>
      <xdr:colOff>165100</xdr:colOff>
      <xdr:row>36</xdr:row>
      <xdr:rowOff>118628</xdr:rowOff>
    </xdr:to>
    <xdr:sp macro="" textlink="">
      <xdr:nvSpPr>
        <xdr:cNvPr id="526" name="フローチャート: 判断 525"/>
        <xdr:cNvSpPr/>
      </xdr:nvSpPr>
      <xdr:spPr>
        <a:xfrm>
          <a:off x="145415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135155</xdr:rowOff>
    </xdr:from>
    <xdr:ext cx="534377" cy="259045"/>
    <xdr:sp macro="" textlink="">
      <xdr:nvSpPr>
        <xdr:cNvPr id="527" name="テキスト ボックス 526"/>
        <xdr:cNvSpPr txBox="1"/>
      </xdr:nvSpPr>
      <xdr:spPr>
        <a:xfrm>
          <a:off x="14325111" y="596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12873</xdr:rowOff>
    </xdr:from>
    <xdr:to>
      <xdr:col>71</xdr:col>
      <xdr:colOff>177800</xdr:colOff>
      <xdr:row>38</xdr:row>
      <xdr:rowOff>16256</xdr:rowOff>
    </xdr:to>
    <xdr:cxnSp macro="">
      <xdr:nvCxnSpPr>
        <xdr:cNvPr id="528" name="直線コネクタ 527"/>
        <xdr:cNvCxnSpPr/>
      </xdr:nvCxnSpPr>
      <xdr:spPr>
        <a:xfrm flipV="1">
          <a:off x="12814300" y="6356523"/>
          <a:ext cx="889000" cy="17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4867</xdr:rowOff>
    </xdr:from>
    <xdr:to>
      <xdr:col>72</xdr:col>
      <xdr:colOff>38100</xdr:colOff>
      <xdr:row>36</xdr:row>
      <xdr:rowOff>106467</xdr:rowOff>
    </xdr:to>
    <xdr:sp macro="" textlink="">
      <xdr:nvSpPr>
        <xdr:cNvPr id="529" name="フローチャート: 判断 528"/>
        <xdr:cNvSpPr/>
      </xdr:nvSpPr>
      <xdr:spPr>
        <a:xfrm>
          <a:off x="13652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122994</xdr:rowOff>
    </xdr:from>
    <xdr:ext cx="534377" cy="259045"/>
    <xdr:sp macro="" textlink="">
      <xdr:nvSpPr>
        <xdr:cNvPr id="530" name="テキスト ボックス 529"/>
        <xdr:cNvSpPr txBox="1"/>
      </xdr:nvSpPr>
      <xdr:spPr>
        <a:xfrm>
          <a:off x="13436111" y="59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47295</xdr:rowOff>
    </xdr:from>
    <xdr:to>
      <xdr:col>67</xdr:col>
      <xdr:colOff>101600</xdr:colOff>
      <xdr:row>36</xdr:row>
      <xdr:rowOff>148895</xdr:rowOff>
    </xdr:to>
    <xdr:sp macro="" textlink="">
      <xdr:nvSpPr>
        <xdr:cNvPr id="531" name="フローチャート: 判断 530"/>
        <xdr:cNvSpPr/>
      </xdr:nvSpPr>
      <xdr:spPr>
        <a:xfrm>
          <a:off x="12763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165422</xdr:rowOff>
    </xdr:from>
    <xdr:ext cx="534377" cy="259045"/>
    <xdr:sp macro="" textlink="">
      <xdr:nvSpPr>
        <xdr:cNvPr id="532" name="テキスト ボックス 531"/>
        <xdr:cNvSpPr txBox="1"/>
      </xdr:nvSpPr>
      <xdr:spPr>
        <a:xfrm>
          <a:off x="12547111" y="599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48346</xdr:rowOff>
    </xdr:from>
    <xdr:to>
      <xdr:col>85</xdr:col>
      <xdr:colOff>177800</xdr:colOff>
      <xdr:row>37</xdr:row>
      <xdr:rowOff>149946</xdr:rowOff>
    </xdr:to>
    <xdr:sp macro="" textlink="">
      <xdr:nvSpPr>
        <xdr:cNvPr id="538" name="楕円 537"/>
        <xdr:cNvSpPr/>
      </xdr:nvSpPr>
      <xdr:spPr>
        <a:xfrm>
          <a:off x="16268700" y="639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134723</xdr:rowOff>
    </xdr:from>
    <xdr:ext cx="534377" cy="259045"/>
    <xdr:sp macro="" textlink="">
      <xdr:nvSpPr>
        <xdr:cNvPr id="539" name="消防費該当値テキスト"/>
        <xdr:cNvSpPr txBox="1"/>
      </xdr:nvSpPr>
      <xdr:spPr>
        <a:xfrm>
          <a:off x="16370300" y="630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119487</xdr:rowOff>
    </xdr:from>
    <xdr:to>
      <xdr:col>81</xdr:col>
      <xdr:colOff>101600</xdr:colOff>
      <xdr:row>38</xdr:row>
      <xdr:rowOff>49637</xdr:rowOff>
    </xdr:to>
    <xdr:sp macro="" textlink="">
      <xdr:nvSpPr>
        <xdr:cNvPr id="540" name="楕円 539"/>
        <xdr:cNvSpPr/>
      </xdr:nvSpPr>
      <xdr:spPr>
        <a:xfrm>
          <a:off x="15430500" y="646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40764</xdr:rowOff>
    </xdr:from>
    <xdr:ext cx="534377" cy="259045"/>
    <xdr:sp macro="" textlink="">
      <xdr:nvSpPr>
        <xdr:cNvPr id="541" name="テキスト ボックス 540"/>
        <xdr:cNvSpPr txBox="1"/>
      </xdr:nvSpPr>
      <xdr:spPr>
        <a:xfrm>
          <a:off x="15214111" y="655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62428</xdr:rowOff>
    </xdr:from>
    <xdr:to>
      <xdr:col>76</xdr:col>
      <xdr:colOff>165100</xdr:colOff>
      <xdr:row>37</xdr:row>
      <xdr:rowOff>164028</xdr:rowOff>
    </xdr:to>
    <xdr:sp macro="" textlink="">
      <xdr:nvSpPr>
        <xdr:cNvPr id="542" name="楕円 541"/>
        <xdr:cNvSpPr/>
      </xdr:nvSpPr>
      <xdr:spPr>
        <a:xfrm>
          <a:off x="14541500" y="640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155155</xdr:rowOff>
    </xdr:from>
    <xdr:ext cx="534377" cy="259045"/>
    <xdr:sp macro="" textlink="">
      <xdr:nvSpPr>
        <xdr:cNvPr id="543" name="テキスト ボックス 542"/>
        <xdr:cNvSpPr txBox="1"/>
      </xdr:nvSpPr>
      <xdr:spPr>
        <a:xfrm>
          <a:off x="14325111" y="649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133523</xdr:rowOff>
    </xdr:from>
    <xdr:to>
      <xdr:col>72</xdr:col>
      <xdr:colOff>38100</xdr:colOff>
      <xdr:row>37</xdr:row>
      <xdr:rowOff>63673</xdr:rowOff>
    </xdr:to>
    <xdr:sp macro="" textlink="">
      <xdr:nvSpPr>
        <xdr:cNvPr id="544" name="楕円 543"/>
        <xdr:cNvSpPr/>
      </xdr:nvSpPr>
      <xdr:spPr>
        <a:xfrm>
          <a:off x="13652500" y="630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54800</xdr:rowOff>
    </xdr:from>
    <xdr:ext cx="534377" cy="259045"/>
    <xdr:sp macro="" textlink="">
      <xdr:nvSpPr>
        <xdr:cNvPr id="545" name="テキスト ボックス 544"/>
        <xdr:cNvSpPr txBox="1"/>
      </xdr:nvSpPr>
      <xdr:spPr>
        <a:xfrm>
          <a:off x="13436111" y="639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136906</xdr:rowOff>
    </xdr:from>
    <xdr:to>
      <xdr:col>67</xdr:col>
      <xdr:colOff>101600</xdr:colOff>
      <xdr:row>38</xdr:row>
      <xdr:rowOff>67056</xdr:rowOff>
    </xdr:to>
    <xdr:sp macro="" textlink="">
      <xdr:nvSpPr>
        <xdr:cNvPr id="546" name="楕円 545"/>
        <xdr:cNvSpPr/>
      </xdr:nvSpPr>
      <xdr:spPr>
        <a:xfrm>
          <a:off x="12763500" y="648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58183</xdr:rowOff>
    </xdr:from>
    <xdr:ext cx="534377" cy="259045"/>
    <xdr:sp macro="" textlink="">
      <xdr:nvSpPr>
        <xdr:cNvPr id="547" name="テキスト ボックス 546"/>
        <xdr:cNvSpPr txBox="1"/>
      </xdr:nvSpPr>
      <xdr:spPr>
        <a:xfrm>
          <a:off x="12547111" y="657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152254</xdr:rowOff>
    </xdr:from>
    <xdr:to>
      <xdr:col>85</xdr:col>
      <xdr:colOff>126364</xdr:colOff>
      <xdr:row>57</xdr:row>
      <xdr:rowOff>122403</xdr:rowOff>
    </xdr:to>
    <xdr:cxnSp macro="">
      <xdr:nvCxnSpPr>
        <xdr:cNvPr id="572" name="直線コネクタ 571"/>
        <xdr:cNvCxnSpPr/>
      </xdr:nvCxnSpPr>
      <xdr:spPr>
        <a:xfrm flipV="1">
          <a:off x="16317595" y="8553304"/>
          <a:ext cx="1269" cy="1341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126230</xdr:rowOff>
    </xdr:from>
    <xdr:ext cx="534377" cy="259045"/>
    <xdr:sp macro="" textlink="">
      <xdr:nvSpPr>
        <xdr:cNvPr id="573" name="教育費最小値テキスト"/>
        <xdr:cNvSpPr txBox="1"/>
      </xdr:nvSpPr>
      <xdr:spPr>
        <a:xfrm>
          <a:off x="16370300" y="989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122403</xdr:rowOff>
    </xdr:from>
    <xdr:to>
      <xdr:col>86</xdr:col>
      <xdr:colOff>25400</xdr:colOff>
      <xdr:row>57</xdr:row>
      <xdr:rowOff>122403</xdr:rowOff>
    </xdr:to>
    <xdr:cxnSp macro="">
      <xdr:nvCxnSpPr>
        <xdr:cNvPr id="574" name="直線コネクタ 573"/>
        <xdr:cNvCxnSpPr/>
      </xdr:nvCxnSpPr>
      <xdr:spPr>
        <a:xfrm>
          <a:off x="16230600" y="989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98931</xdr:rowOff>
    </xdr:from>
    <xdr:ext cx="599010" cy="259045"/>
    <xdr:sp macro="" textlink="">
      <xdr:nvSpPr>
        <xdr:cNvPr id="575" name="教育費最大値テキスト"/>
        <xdr:cNvSpPr txBox="1"/>
      </xdr:nvSpPr>
      <xdr:spPr>
        <a:xfrm>
          <a:off x="16370300" y="8328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152254</xdr:rowOff>
    </xdr:from>
    <xdr:to>
      <xdr:col>86</xdr:col>
      <xdr:colOff>25400</xdr:colOff>
      <xdr:row>49</xdr:row>
      <xdr:rowOff>152254</xdr:rowOff>
    </xdr:to>
    <xdr:cxnSp macro="">
      <xdr:nvCxnSpPr>
        <xdr:cNvPr id="576" name="直線コネクタ 575"/>
        <xdr:cNvCxnSpPr/>
      </xdr:nvCxnSpPr>
      <xdr:spPr>
        <a:xfrm>
          <a:off x="16230600" y="8553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71996</xdr:rowOff>
    </xdr:from>
    <xdr:to>
      <xdr:col>85</xdr:col>
      <xdr:colOff>127000</xdr:colOff>
      <xdr:row>55</xdr:row>
      <xdr:rowOff>93352</xdr:rowOff>
    </xdr:to>
    <xdr:cxnSp macro="">
      <xdr:nvCxnSpPr>
        <xdr:cNvPr id="577" name="直線コネクタ 576"/>
        <xdr:cNvCxnSpPr/>
      </xdr:nvCxnSpPr>
      <xdr:spPr>
        <a:xfrm>
          <a:off x="15481300" y="9501746"/>
          <a:ext cx="838200" cy="2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27691</xdr:rowOff>
    </xdr:from>
    <xdr:ext cx="534377" cy="259045"/>
    <xdr:sp macro="" textlink="">
      <xdr:nvSpPr>
        <xdr:cNvPr id="578" name="教育費平均値テキスト"/>
        <xdr:cNvSpPr txBox="1"/>
      </xdr:nvSpPr>
      <xdr:spPr>
        <a:xfrm>
          <a:off x="16370300" y="92859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4814</xdr:rowOff>
    </xdr:from>
    <xdr:to>
      <xdr:col>85</xdr:col>
      <xdr:colOff>177800</xdr:colOff>
      <xdr:row>55</xdr:row>
      <xdr:rowOff>106414</xdr:rowOff>
    </xdr:to>
    <xdr:sp macro="" textlink="">
      <xdr:nvSpPr>
        <xdr:cNvPr id="579" name="フローチャート: 判断 578"/>
        <xdr:cNvSpPr/>
      </xdr:nvSpPr>
      <xdr:spPr>
        <a:xfrm>
          <a:off x="16268700" y="943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71996</xdr:rowOff>
    </xdr:from>
    <xdr:to>
      <xdr:col>81</xdr:col>
      <xdr:colOff>50800</xdr:colOff>
      <xdr:row>56</xdr:row>
      <xdr:rowOff>125470</xdr:rowOff>
    </xdr:to>
    <xdr:cxnSp macro="">
      <xdr:nvCxnSpPr>
        <xdr:cNvPr id="580" name="直線コネクタ 579"/>
        <xdr:cNvCxnSpPr/>
      </xdr:nvCxnSpPr>
      <xdr:spPr>
        <a:xfrm flipV="1">
          <a:off x="14592300" y="9501746"/>
          <a:ext cx="889000" cy="22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157594</xdr:rowOff>
    </xdr:from>
    <xdr:to>
      <xdr:col>81</xdr:col>
      <xdr:colOff>101600</xdr:colOff>
      <xdr:row>55</xdr:row>
      <xdr:rowOff>87744</xdr:rowOff>
    </xdr:to>
    <xdr:sp macro="" textlink="">
      <xdr:nvSpPr>
        <xdr:cNvPr id="581" name="フローチャート: 判断 580"/>
        <xdr:cNvSpPr/>
      </xdr:nvSpPr>
      <xdr:spPr>
        <a:xfrm>
          <a:off x="15430500" y="941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104271</xdr:rowOff>
    </xdr:from>
    <xdr:ext cx="534377" cy="259045"/>
    <xdr:sp macro="" textlink="">
      <xdr:nvSpPr>
        <xdr:cNvPr id="582" name="テキスト ボックス 581"/>
        <xdr:cNvSpPr txBox="1"/>
      </xdr:nvSpPr>
      <xdr:spPr>
        <a:xfrm>
          <a:off x="15214111" y="919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125470</xdr:rowOff>
    </xdr:from>
    <xdr:to>
      <xdr:col>76</xdr:col>
      <xdr:colOff>114300</xdr:colOff>
      <xdr:row>57</xdr:row>
      <xdr:rowOff>70663</xdr:rowOff>
    </xdr:to>
    <xdr:cxnSp macro="">
      <xdr:nvCxnSpPr>
        <xdr:cNvPr id="583" name="直線コネクタ 582"/>
        <xdr:cNvCxnSpPr/>
      </xdr:nvCxnSpPr>
      <xdr:spPr>
        <a:xfrm flipV="1">
          <a:off x="13703300" y="9726670"/>
          <a:ext cx="889000" cy="11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49829</xdr:rowOff>
    </xdr:from>
    <xdr:to>
      <xdr:col>76</xdr:col>
      <xdr:colOff>165100</xdr:colOff>
      <xdr:row>55</xdr:row>
      <xdr:rowOff>151429</xdr:rowOff>
    </xdr:to>
    <xdr:sp macro="" textlink="">
      <xdr:nvSpPr>
        <xdr:cNvPr id="584" name="フローチャート: 判断 583"/>
        <xdr:cNvSpPr/>
      </xdr:nvSpPr>
      <xdr:spPr>
        <a:xfrm>
          <a:off x="14541500" y="9479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167956</xdr:rowOff>
    </xdr:from>
    <xdr:ext cx="534377" cy="259045"/>
    <xdr:sp macro="" textlink="">
      <xdr:nvSpPr>
        <xdr:cNvPr id="585" name="テキスト ボックス 584"/>
        <xdr:cNvSpPr txBox="1"/>
      </xdr:nvSpPr>
      <xdr:spPr>
        <a:xfrm>
          <a:off x="14325111" y="925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70663</xdr:rowOff>
    </xdr:from>
    <xdr:to>
      <xdr:col>71</xdr:col>
      <xdr:colOff>177800</xdr:colOff>
      <xdr:row>57</xdr:row>
      <xdr:rowOff>101333</xdr:rowOff>
    </xdr:to>
    <xdr:cxnSp macro="">
      <xdr:nvCxnSpPr>
        <xdr:cNvPr id="586" name="直線コネクタ 585"/>
        <xdr:cNvCxnSpPr/>
      </xdr:nvCxnSpPr>
      <xdr:spPr>
        <a:xfrm flipV="1">
          <a:off x="12814300" y="9843313"/>
          <a:ext cx="889000" cy="3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99358</xdr:rowOff>
    </xdr:from>
    <xdr:to>
      <xdr:col>72</xdr:col>
      <xdr:colOff>38100</xdr:colOff>
      <xdr:row>56</xdr:row>
      <xdr:rowOff>29508</xdr:rowOff>
    </xdr:to>
    <xdr:sp macro="" textlink="">
      <xdr:nvSpPr>
        <xdr:cNvPr id="587" name="フローチャート: 判断 586"/>
        <xdr:cNvSpPr/>
      </xdr:nvSpPr>
      <xdr:spPr>
        <a:xfrm>
          <a:off x="13652500" y="95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46035</xdr:rowOff>
    </xdr:from>
    <xdr:ext cx="534377" cy="259045"/>
    <xdr:sp macro="" textlink="">
      <xdr:nvSpPr>
        <xdr:cNvPr id="588" name="テキスト ボックス 587"/>
        <xdr:cNvSpPr txBox="1"/>
      </xdr:nvSpPr>
      <xdr:spPr>
        <a:xfrm>
          <a:off x="13436111" y="930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110541</xdr:rowOff>
    </xdr:from>
    <xdr:to>
      <xdr:col>67</xdr:col>
      <xdr:colOff>101600</xdr:colOff>
      <xdr:row>56</xdr:row>
      <xdr:rowOff>40691</xdr:rowOff>
    </xdr:to>
    <xdr:sp macro="" textlink="">
      <xdr:nvSpPr>
        <xdr:cNvPr id="589" name="フローチャート: 判断 588"/>
        <xdr:cNvSpPr/>
      </xdr:nvSpPr>
      <xdr:spPr>
        <a:xfrm>
          <a:off x="12763500" y="954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57218</xdr:rowOff>
    </xdr:from>
    <xdr:ext cx="534377" cy="259045"/>
    <xdr:sp macro="" textlink="">
      <xdr:nvSpPr>
        <xdr:cNvPr id="590" name="テキスト ボックス 589"/>
        <xdr:cNvSpPr txBox="1"/>
      </xdr:nvSpPr>
      <xdr:spPr>
        <a:xfrm>
          <a:off x="12547111" y="931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42552</xdr:rowOff>
    </xdr:from>
    <xdr:to>
      <xdr:col>85</xdr:col>
      <xdr:colOff>177800</xdr:colOff>
      <xdr:row>55</xdr:row>
      <xdr:rowOff>144152</xdr:rowOff>
    </xdr:to>
    <xdr:sp macro="" textlink="">
      <xdr:nvSpPr>
        <xdr:cNvPr id="596" name="楕円 595"/>
        <xdr:cNvSpPr/>
      </xdr:nvSpPr>
      <xdr:spPr>
        <a:xfrm>
          <a:off x="16268700" y="947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20979</xdr:rowOff>
    </xdr:from>
    <xdr:ext cx="534377" cy="259045"/>
    <xdr:sp macro="" textlink="">
      <xdr:nvSpPr>
        <xdr:cNvPr id="597" name="教育費該当値テキスト"/>
        <xdr:cNvSpPr txBox="1"/>
      </xdr:nvSpPr>
      <xdr:spPr>
        <a:xfrm>
          <a:off x="16370300" y="9450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21196</xdr:rowOff>
    </xdr:from>
    <xdr:to>
      <xdr:col>81</xdr:col>
      <xdr:colOff>101600</xdr:colOff>
      <xdr:row>55</xdr:row>
      <xdr:rowOff>122796</xdr:rowOff>
    </xdr:to>
    <xdr:sp macro="" textlink="">
      <xdr:nvSpPr>
        <xdr:cNvPr id="598" name="楕円 597"/>
        <xdr:cNvSpPr/>
      </xdr:nvSpPr>
      <xdr:spPr>
        <a:xfrm>
          <a:off x="15430500" y="945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113923</xdr:rowOff>
    </xdr:from>
    <xdr:ext cx="534377" cy="259045"/>
    <xdr:sp macro="" textlink="">
      <xdr:nvSpPr>
        <xdr:cNvPr id="599" name="テキスト ボックス 598"/>
        <xdr:cNvSpPr txBox="1"/>
      </xdr:nvSpPr>
      <xdr:spPr>
        <a:xfrm>
          <a:off x="15214111" y="954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74670</xdr:rowOff>
    </xdr:from>
    <xdr:to>
      <xdr:col>76</xdr:col>
      <xdr:colOff>165100</xdr:colOff>
      <xdr:row>57</xdr:row>
      <xdr:rowOff>4820</xdr:rowOff>
    </xdr:to>
    <xdr:sp macro="" textlink="">
      <xdr:nvSpPr>
        <xdr:cNvPr id="600" name="楕円 599"/>
        <xdr:cNvSpPr/>
      </xdr:nvSpPr>
      <xdr:spPr>
        <a:xfrm>
          <a:off x="14541500" y="967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167397</xdr:rowOff>
    </xdr:from>
    <xdr:ext cx="534377" cy="259045"/>
    <xdr:sp macro="" textlink="">
      <xdr:nvSpPr>
        <xdr:cNvPr id="601" name="テキスト ボックス 600"/>
        <xdr:cNvSpPr txBox="1"/>
      </xdr:nvSpPr>
      <xdr:spPr>
        <a:xfrm>
          <a:off x="14325111" y="976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19863</xdr:rowOff>
    </xdr:from>
    <xdr:to>
      <xdr:col>72</xdr:col>
      <xdr:colOff>38100</xdr:colOff>
      <xdr:row>57</xdr:row>
      <xdr:rowOff>121463</xdr:rowOff>
    </xdr:to>
    <xdr:sp macro="" textlink="">
      <xdr:nvSpPr>
        <xdr:cNvPr id="602" name="楕円 601"/>
        <xdr:cNvSpPr/>
      </xdr:nvSpPr>
      <xdr:spPr>
        <a:xfrm>
          <a:off x="13652500" y="979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112590</xdr:rowOff>
    </xdr:from>
    <xdr:ext cx="534377" cy="259045"/>
    <xdr:sp macro="" textlink="">
      <xdr:nvSpPr>
        <xdr:cNvPr id="603" name="テキスト ボックス 602"/>
        <xdr:cNvSpPr txBox="1"/>
      </xdr:nvSpPr>
      <xdr:spPr>
        <a:xfrm>
          <a:off x="13436111" y="988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50533</xdr:rowOff>
    </xdr:from>
    <xdr:to>
      <xdr:col>67</xdr:col>
      <xdr:colOff>101600</xdr:colOff>
      <xdr:row>57</xdr:row>
      <xdr:rowOff>152133</xdr:rowOff>
    </xdr:to>
    <xdr:sp macro="" textlink="">
      <xdr:nvSpPr>
        <xdr:cNvPr id="604" name="楕円 603"/>
        <xdr:cNvSpPr/>
      </xdr:nvSpPr>
      <xdr:spPr>
        <a:xfrm>
          <a:off x="12763500" y="982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143260</xdr:rowOff>
    </xdr:from>
    <xdr:ext cx="534377" cy="259045"/>
    <xdr:sp macro="" textlink="">
      <xdr:nvSpPr>
        <xdr:cNvPr id="605" name="テキスト ボックス 604"/>
        <xdr:cNvSpPr txBox="1"/>
      </xdr:nvSpPr>
      <xdr:spPr>
        <a:xfrm>
          <a:off x="12547111" y="991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161828</xdr:rowOff>
    </xdr:from>
    <xdr:to>
      <xdr:col>85</xdr:col>
      <xdr:colOff>126364</xdr:colOff>
      <xdr:row>78</xdr:row>
      <xdr:rowOff>139700</xdr:rowOff>
    </xdr:to>
    <xdr:cxnSp macro="">
      <xdr:nvCxnSpPr>
        <xdr:cNvPr id="627" name="直線コネクタ 626"/>
        <xdr:cNvCxnSpPr/>
      </xdr:nvCxnSpPr>
      <xdr:spPr>
        <a:xfrm flipV="1">
          <a:off x="16317595" y="12163328"/>
          <a:ext cx="1269" cy="1349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108505</xdr:rowOff>
    </xdr:from>
    <xdr:ext cx="534377" cy="259045"/>
    <xdr:sp macro="" textlink="">
      <xdr:nvSpPr>
        <xdr:cNvPr id="630" name="災害復旧費最大値テキスト"/>
        <xdr:cNvSpPr txBox="1"/>
      </xdr:nvSpPr>
      <xdr:spPr>
        <a:xfrm>
          <a:off x="16370300" y="1193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59,032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161828</xdr:rowOff>
    </xdr:from>
    <xdr:to>
      <xdr:col>86</xdr:col>
      <xdr:colOff>25400</xdr:colOff>
      <xdr:row>70</xdr:row>
      <xdr:rowOff>161828</xdr:rowOff>
    </xdr:to>
    <xdr:cxnSp macro="">
      <xdr:nvCxnSpPr>
        <xdr:cNvPr id="631" name="直線コネクタ 630"/>
        <xdr:cNvCxnSpPr/>
      </xdr:nvCxnSpPr>
      <xdr:spPr>
        <a:xfrm>
          <a:off x="16230600" y="1216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134511</xdr:rowOff>
    </xdr:from>
    <xdr:to>
      <xdr:col>85</xdr:col>
      <xdr:colOff>127000</xdr:colOff>
      <xdr:row>78</xdr:row>
      <xdr:rowOff>139700</xdr:rowOff>
    </xdr:to>
    <xdr:cxnSp macro="">
      <xdr:nvCxnSpPr>
        <xdr:cNvPr id="632" name="直線コネクタ 631"/>
        <xdr:cNvCxnSpPr/>
      </xdr:nvCxnSpPr>
      <xdr:spPr>
        <a:xfrm flipV="1">
          <a:off x="15481300" y="13507611"/>
          <a:ext cx="838200" cy="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32111</xdr:rowOff>
    </xdr:from>
    <xdr:ext cx="469744" cy="259045"/>
    <xdr:sp macro="" textlink="">
      <xdr:nvSpPr>
        <xdr:cNvPr id="633" name="災害復旧費平均値テキスト"/>
        <xdr:cNvSpPr txBox="1"/>
      </xdr:nvSpPr>
      <xdr:spPr>
        <a:xfrm>
          <a:off x="16370300" y="13233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9234</xdr:rowOff>
    </xdr:from>
    <xdr:to>
      <xdr:col>85</xdr:col>
      <xdr:colOff>177800</xdr:colOff>
      <xdr:row>78</xdr:row>
      <xdr:rowOff>110834</xdr:rowOff>
    </xdr:to>
    <xdr:sp macro="" textlink="">
      <xdr:nvSpPr>
        <xdr:cNvPr id="634" name="フローチャート: 判断 633"/>
        <xdr:cNvSpPr/>
      </xdr:nvSpPr>
      <xdr:spPr>
        <a:xfrm>
          <a:off x="16268700" y="1338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138328</xdr:rowOff>
    </xdr:from>
    <xdr:to>
      <xdr:col>81</xdr:col>
      <xdr:colOff>50800</xdr:colOff>
      <xdr:row>78</xdr:row>
      <xdr:rowOff>139700</xdr:rowOff>
    </xdr:to>
    <xdr:cxnSp macro="">
      <xdr:nvCxnSpPr>
        <xdr:cNvPr id="635" name="直線コネクタ 634"/>
        <xdr:cNvCxnSpPr/>
      </xdr:nvCxnSpPr>
      <xdr:spPr>
        <a:xfrm>
          <a:off x="14592300" y="13511428"/>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1552</xdr:rowOff>
    </xdr:from>
    <xdr:to>
      <xdr:col>81</xdr:col>
      <xdr:colOff>101600</xdr:colOff>
      <xdr:row>78</xdr:row>
      <xdr:rowOff>103152</xdr:rowOff>
    </xdr:to>
    <xdr:sp macro="" textlink="">
      <xdr:nvSpPr>
        <xdr:cNvPr id="636" name="フローチャート: 判断 635"/>
        <xdr:cNvSpPr/>
      </xdr:nvSpPr>
      <xdr:spPr>
        <a:xfrm>
          <a:off x="15430500" y="1337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119679</xdr:rowOff>
    </xdr:from>
    <xdr:ext cx="469744" cy="259045"/>
    <xdr:sp macro="" textlink="">
      <xdr:nvSpPr>
        <xdr:cNvPr id="637" name="テキスト ボックス 636"/>
        <xdr:cNvSpPr txBox="1"/>
      </xdr:nvSpPr>
      <xdr:spPr>
        <a:xfrm>
          <a:off x="15246428" y="1314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124864</xdr:rowOff>
    </xdr:from>
    <xdr:to>
      <xdr:col>76</xdr:col>
      <xdr:colOff>114300</xdr:colOff>
      <xdr:row>78</xdr:row>
      <xdr:rowOff>138328</xdr:rowOff>
    </xdr:to>
    <xdr:cxnSp macro="">
      <xdr:nvCxnSpPr>
        <xdr:cNvPr id="638" name="直線コネクタ 637"/>
        <xdr:cNvCxnSpPr/>
      </xdr:nvCxnSpPr>
      <xdr:spPr>
        <a:xfrm>
          <a:off x="13703300" y="13497964"/>
          <a:ext cx="889000" cy="1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6283</xdr:rowOff>
    </xdr:from>
    <xdr:to>
      <xdr:col>76</xdr:col>
      <xdr:colOff>165100</xdr:colOff>
      <xdr:row>78</xdr:row>
      <xdr:rowOff>107883</xdr:rowOff>
    </xdr:to>
    <xdr:sp macro="" textlink="">
      <xdr:nvSpPr>
        <xdr:cNvPr id="639" name="フローチャート: 判断 638"/>
        <xdr:cNvSpPr/>
      </xdr:nvSpPr>
      <xdr:spPr>
        <a:xfrm>
          <a:off x="145415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124410</xdr:rowOff>
    </xdr:from>
    <xdr:ext cx="469744" cy="259045"/>
    <xdr:sp macro="" textlink="">
      <xdr:nvSpPr>
        <xdr:cNvPr id="640" name="テキスト ボックス 639"/>
        <xdr:cNvSpPr txBox="1"/>
      </xdr:nvSpPr>
      <xdr:spPr>
        <a:xfrm>
          <a:off x="14357428" y="1315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124864</xdr:rowOff>
    </xdr:from>
    <xdr:to>
      <xdr:col>71</xdr:col>
      <xdr:colOff>177800</xdr:colOff>
      <xdr:row>78</xdr:row>
      <xdr:rowOff>138283</xdr:rowOff>
    </xdr:to>
    <xdr:cxnSp macro="">
      <xdr:nvCxnSpPr>
        <xdr:cNvPr id="641" name="直線コネクタ 640"/>
        <xdr:cNvCxnSpPr/>
      </xdr:nvCxnSpPr>
      <xdr:spPr>
        <a:xfrm flipV="1">
          <a:off x="12814300" y="13497964"/>
          <a:ext cx="889000" cy="1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35682</xdr:rowOff>
    </xdr:from>
    <xdr:to>
      <xdr:col>72</xdr:col>
      <xdr:colOff>38100</xdr:colOff>
      <xdr:row>78</xdr:row>
      <xdr:rowOff>137282</xdr:rowOff>
    </xdr:to>
    <xdr:sp macro="" textlink="">
      <xdr:nvSpPr>
        <xdr:cNvPr id="642" name="フローチャート: 判断 641"/>
        <xdr:cNvSpPr/>
      </xdr:nvSpPr>
      <xdr:spPr>
        <a:xfrm>
          <a:off x="13652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153809</xdr:rowOff>
    </xdr:from>
    <xdr:ext cx="469744" cy="259045"/>
    <xdr:sp macro="" textlink="">
      <xdr:nvSpPr>
        <xdr:cNvPr id="643" name="テキスト ボックス 642"/>
        <xdr:cNvSpPr txBox="1"/>
      </xdr:nvSpPr>
      <xdr:spPr>
        <a:xfrm>
          <a:off x="13468428" y="1318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49284</xdr:rowOff>
    </xdr:from>
    <xdr:to>
      <xdr:col>67</xdr:col>
      <xdr:colOff>101600</xdr:colOff>
      <xdr:row>78</xdr:row>
      <xdr:rowOff>150884</xdr:rowOff>
    </xdr:to>
    <xdr:sp macro="" textlink="">
      <xdr:nvSpPr>
        <xdr:cNvPr id="644" name="フローチャート: 判断 643"/>
        <xdr:cNvSpPr/>
      </xdr:nvSpPr>
      <xdr:spPr>
        <a:xfrm>
          <a:off x="12763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167411</xdr:rowOff>
    </xdr:from>
    <xdr:ext cx="469744" cy="259045"/>
    <xdr:sp macro="" textlink="">
      <xdr:nvSpPr>
        <xdr:cNvPr id="645" name="テキスト ボックス 644"/>
        <xdr:cNvSpPr txBox="1"/>
      </xdr:nvSpPr>
      <xdr:spPr>
        <a:xfrm>
          <a:off x="12579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83711</xdr:rowOff>
    </xdr:from>
    <xdr:to>
      <xdr:col>85</xdr:col>
      <xdr:colOff>177800</xdr:colOff>
      <xdr:row>79</xdr:row>
      <xdr:rowOff>13861</xdr:rowOff>
    </xdr:to>
    <xdr:sp macro="" textlink="">
      <xdr:nvSpPr>
        <xdr:cNvPr id="651" name="楕円 650"/>
        <xdr:cNvSpPr/>
      </xdr:nvSpPr>
      <xdr:spPr>
        <a:xfrm>
          <a:off x="16268700" y="1345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170088</xdr:rowOff>
    </xdr:from>
    <xdr:ext cx="378565" cy="259045"/>
    <xdr:sp macro="" textlink="">
      <xdr:nvSpPr>
        <xdr:cNvPr id="652" name="災害復旧費該当値テキスト"/>
        <xdr:cNvSpPr txBox="1"/>
      </xdr:nvSpPr>
      <xdr:spPr>
        <a:xfrm>
          <a:off x="16370300" y="13371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3" name="楕円 652"/>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4" name="テキスト ボックス 653"/>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87528</xdr:rowOff>
    </xdr:from>
    <xdr:to>
      <xdr:col>76</xdr:col>
      <xdr:colOff>165100</xdr:colOff>
      <xdr:row>79</xdr:row>
      <xdr:rowOff>17678</xdr:rowOff>
    </xdr:to>
    <xdr:sp macro="" textlink="">
      <xdr:nvSpPr>
        <xdr:cNvPr id="655" name="楕円 654"/>
        <xdr:cNvSpPr/>
      </xdr:nvSpPr>
      <xdr:spPr>
        <a:xfrm>
          <a:off x="14541500" y="1346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8805</xdr:rowOff>
    </xdr:from>
    <xdr:ext cx="313932" cy="259045"/>
    <xdr:sp macro="" textlink="">
      <xdr:nvSpPr>
        <xdr:cNvPr id="656" name="テキスト ボックス 655"/>
        <xdr:cNvSpPr txBox="1"/>
      </xdr:nvSpPr>
      <xdr:spPr>
        <a:xfrm>
          <a:off x="14435333" y="13553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74064</xdr:rowOff>
    </xdr:from>
    <xdr:to>
      <xdr:col>72</xdr:col>
      <xdr:colOff>38100</xdr:colOff>
      <xdr:row>79</xdr:row>
      <xdr:rowOff>4214</xdr:rowOff>
    </xdr:to>
    <xdr:sp macro="" textlink="">
      <xdr:nvSpPr>
        <xdr:cNvPr id="657" name="楕円 656"/>
        <xdr:cNvSpPr/>
      </xdr:nvSpPr>
      <xdr:spPr>
        <a:xfrm>
          <a:off x="13652500" y="1344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166791</xdr:rowOff>
    </xdr:from>
    <xdr:ext cx="378565" cy="259045"/>
    <xdr:sp macro="" textlink="">
      <xdr:nvSpPr>
        <xdr:cNvPr id="658" name="テキスト ボックス 657"/>
        <xdr:cNvSpPr txBox="1"/>
      </xdr:nvSpPr>
      <xdr:spPr>
        <a:xfrm>
          <a:off x="13514017" y="13539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87483</xdr:rowOff>
    </xdr:from>
    <xdr:to>
      <xdr:col>67</xdr:col>
      <xdr:colOff>101600</xdr:colOff>
      <xdr:row>79</xdr:row>
      <xdr:rowOff>17633</xdr:rowOff>
    </xdr:to>
    <xdr:sp macro="" textlink="">
      <xdr:nvSpPr>
        <xdr:cNvPr id="659" name="楕円 658"/>
        <xdr:cNvSpPr/>
      </xdr:nvSpPr>
      <xdr:spPr>
        <a:xfrm>
          <a:off x="12763500" y="1346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8760</xdr:rowOff>
    </xdr:from>
    <xdr:ext cx="313932" cy="259045"/>
    <xdr:sp macro="" textlink="">
      <xdr:nvSpPr>
        <xdr:cNvPr id="660" name="テキスト ボックス 659"/>
        <xdr:cNvSpPr txBox="1"/>
      </xdr:nvSpPr>
      <xdr:spPr>
        <a:xfrm>
          <a:off x="12657333" y="135533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0" name="テキスト ボックス 67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101905</xdr:rowOff>
    </xdr:from>
    <xdr:to>
      <xdr:col>85</xdr:col>
      <xdr:colOff>126364</xdr:colOff>
      <xdr:row>98</xdr:row>
      <xdr:rowOff>32277</xdr:rowOff>
    </xdr:to>
    <xdr:cxnSp macro="">
      <xdr:nvCxnSpPr>
        <xdr:cNvPr id="684" name="直線コネクタ 683"/>
        <xdr:cNvCxnSpPr/>
      </xdr:nvCxnSpPr>
      <xdr:spPr>
        <a:xfrm flipV="1">
          <a:off x="16317595" y="15532405"/>
          <a:ext cx="1269" cy="130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36104</xdr:rowOff>
    </xdr:from>
    <xdr:ext cx="469744" cy="259045"/>
    <xdr:sp macro="" textlink="">
      <xdr:nvSpPr>
        <xdr:cNvPr id="685" name="公債費最小値テキスト"/>
        <xdr:cNvSpPr txBox="1"/>
      </xdr:nvSpPr>
      <xdr:spPr>
        <a:xfrm>
          <a:off x="16370300" y="16838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32277</xdr:rowOff>
    </xdr:from>
    <xdr:to>
      <xdr:col>86</xdr:col>
      <xdr:colOff>25400</xdr:colOff>
      <xdr:row>98</xdr:row>
      <xdr:rowOff>32277</xdr:rowOff>
    </xdr:to>
    <xdr:cxnSp macro="">
      <xdr:nvCxnSpPr>
        <xdr:cNvPr id="686" name="直線コネクタ 685"/>
        <xdr:cNvCxnSpPr/>
      </xdr:nvCxnSpPr>
      <xdr:spPr>
        <a:xfrm>
          <a:off x="16230600" y="1683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48582</xdr:rowOff>
    </xdr:from>
    <xdr:ext cx="534377" cy="259045"/>
    <xdr:sp macro="" textlink="">
      <xdr:nvSpPr>
        <xdr:cNvPr id="687" name="公債費最大値テキスト"/>
        <xdr:cNvSpPr txBox="1"/>
      </xdr:nvSpPr>
      <xdr:spPr>
        <a:xfrm>
          <a:off x="16370300" y="1530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101905</xdr:rowOff>
    </xdr:from>
    <xdr:to>
      <xdr:col>86</xdr:col>
      <xdr:colOff>25400</xdr:colOff>
      <xdr:row>90</xdr:row>
      <xdr:rowOff>101905</xdr:rowOff>
    </xdr:to>
    <xdr:cxnSp macro="">
      <xdr:nvCxnSpPr>
        <xdr:cNvPr id="688" name="直線コネクタ 687"/>
        <xdr:cNvCxnSpPr/>
      </xdr:nvCxnSpPr>
      <xdr:spPr>
        <a:xfrm>
          <a:off x="16230600" y="1553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106992</xdr:rowOff>
    </xdr:from>
    <xdr:to>
      <xdr:col>85</xdr:col>
      <xdr:colOff>127000</xdr:colOff>
      <xdr:row>95</xdr:row>
      <xdr:rowOff>124079</xdr:rowOff>
    </xdr:to>
    <xdr:cxnSp macro="">
      <xdr:nvCxnSpPr>
        <xdr:cNvPr id="689" name="直線コネクタ 688"/>
        <xdr:cNvCxnSpPr/>
      </xdr:nvCxnSpPr>
      <xdr:spPr>
        <a:xfrm>
          <a:off x="15481300" y="16394742"/>
          <a:ext cx="838200" cy="1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53579</xdr:rowOff>
    </xdr:from>
    <xdr:ext cx="534377" cy="259045"/>
    <xdr:sp macro="" textlink="">
      <xdr:nvSpPr>
        <xdr:cNvPr id="690" name="公債費平均値テキスト"/>
        <xdr:cNvSpPr txBox="1"/>
      </xdr:nvSpPr>
      <xdr:spPr>
        <a:xfrm>
          <a:off x="16370300" y="16169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30702</xdr:rowOff>
    </xdr:from>
    <xdr:to>
      <xdr:col>85</xdr:col>
      <xdr:colOff>177800</xdr:colOff>
      <xdr:row>95</xdr:row>
      <xdr:rowOff>132302</xdr:rowOff>
    </xdr:to>
    <xdr:sp macro="" textlink="">
      <xdr:nvSpPr>
        <xdr:cNvPr id="691" name="フローチャート: 判断 690"/>
        <xdr:cNvSpPr/>
      </xdr:nvSpPr>
      <xdr:spPr>
        <a:xfrm>
          <a:off x="16268700" y="1631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104457</xdr:rowOff>
    </xdr:from>
    <xdr:to>
      <xdr:col>81</xdr:col>
      <xdr:colOff>50800</xdr:colOff>
      <xdr:row>95</xdr:row>
      <xdr:rowOff>106992</xdr:rowOff>
    </xdr:to>
    <xdr:cxnSp macro="">
      <xdr:nvCxnSpPr>
        <xdr:cNvPr id="692" name="直線コネクタ 691"/>
        <xdr:cNvCxnSpPr/>
      </xdr:nvCxnSpPr>
      <xdr:spPr>
        <a:xfrm>
          <a:off x="14592300" y="16220757"/>
          <a:ext cx="889000" cy="17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84710</xdr:rowOff>
    </xdr:from>
    <xdr:to>
      <xdr:col>81</xdr:col>
      <xdr:colOff>101600</xdr:colOff>
      <xdr:row>96</xdr:row>
      <xdr:rowOff>14860</xdr:rowOff>
    </xdr:to>
    <xdr:sp macro="" textlink="">
      <xdr:nvSpPr>
        <xdr:cNvPr id="693" name="フローチャート: 判断 692"/>
        <xdr:cNvSpPr/>
      </xdr:nvSpPr>
      <xdr:spPr>
        <a:xfrm>
          <a:off x="15430500" y="163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5987</xdr:rowOff>
    </xdr:from>
    <xdr:ext cx="534377" cy="259045"/>
    <xdr:sp macro="" textlink="">
      <xdr:nvSpPr>
        <xdr:cNvPr id="694" name="テキスト ボックス 693"/>
        <xdr:cNvSpPr txBox="1"/>
      </xdr:nvSpPr>
      <xdr:spPr>
        <a:xfrm>
          <a:off x="15214111" y="1646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104457</xdr:rowOff>
    </xdr:from>
    <xdr:to>
      <xdr:col>76</xdr:col>
      <xdr:colOff>114300</xdr:colOff>
      <xdr:row>95</xdr:row>
      <xdr:rowOff>26485</xdr:rowOff>
    </xdr:to>
    <xdr:cxnSp macro="">
      <xdr:nvCxnSpPr>
        <xdr:cNvPr id="695" name="直線コネクタ 694"/>
        <xdr:cNvCxnSpPr/>
      </xdr:nvCxnSpPr>
      <xdr:spPr>
        <a:xfrm flipV="1">
          <a:off x="13703300" y="16220757"/>
          <a:ext cx="889000" cy="9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13329</xdr:rowOff>
    </xdr:from>
    <xdr:to>
      <xdr:col>76</xdr:col>
      <xdr:colOff>165100</xdr:colOff>
      <xdr:row>95</xdr:row>
      <xdr:rowOff>114929</xdr:rowOff>
    </xdr:to>
    <xdr:sp macro="" textlink="">
      <xdr:nvSpPr>
        <xdr:cNvPr id="696" name="フローチャート: 判断 695"/>
        <xdr:cNvSpPr/>
      </xdr:nvSpPr>
      <xdr:spPr>
        <a:xfrm>
          <a:off x="14541500" y="163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106056</xdr:rowOff>
    </xdr:from>
    <xdr:ext cx="534377" cy="259045"/>
    <xdr:sp macro="" textlink="">
      <xdr:nvSpPr>
        <xdr:cNvPr id="697" name="テキスト ボックス 696"/>
        <xdr:cNvSpPr txBox="1"/>
      </xdr:nvSpPr>
      <xdr:spPr>
        <a:xfrm>
          <a:off x="14325111" y="1639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254</xdr:rowOff>
    </xdr:from>
    <xdr:to>
      <xdr:col>71</xdr:col>
      <xdr:colOff>177800</xdr:colOff>
      <xdr:row>95</xdr:row>
      <xdr:rowOff>26485</xdr:rowOff>
    </xdr:to>
    <xdr:cxnSp macro="">
      <xdr:nvCxnSpPr>
        <xdr:cNvPr id="698" name="直線コネクタ 697"/>
        <xdr:cNvCxnSpPr/>
      </xdr:nvCxnSpPr>
      <xdr:spPr>
        <a:xfrm>
          <a:off x="12814300" y="16288004"/>
          <a:ext cx="889000" cy="2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7386</xdr:rowOff>
    </xdr:from>
    <xdr:to>
      <xdr:col>72</xdr:col>
      <xdr:colOff>38100</xdr:colOff>
      <xdr:row>95</xdr:row>
      <xdr:rowOff>108986</xdr:rowOff>
    </xdr:to>
    <xdr:sp macro="" textlink="">
      <xdr:nvSpPr>
        <xdr:cNvPr id="699" name="フローチャート: 判断 698"/>
        <xdr:cNvSpPr/>
      </xdr:nvSpPr>
      <xdr:spPr>
        <a:xfrm>
          <a:off x="13652500" y="1629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100113</xdr:rowOff>
    </xdr:from>
    <xdr:ext cx="534377" cy="259045"/>
    <xdr:sp macro="" textlink="">
      <xdr:nvSpPr>
        <xdr:cNvPr id="700" name="テキスト ボックス 699"/>
        <xdr:cNvSpPr txBox="1"/>
      </xdr:nvSpPr>
      <xdr:spPr>
        <a:xfrm>
          <a:off x="13436111" y="1638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1118</xdr:rowOff>
    </xdr:from>
    <xdr:to>
      <xdr:col>67</xdr:col>
      <xdr:colOff>101600</xdr:colOff>
      <xdr:row>95</xdr:row>
      <xdr:rowOff>102718</xdr:rowOff>
    </xdr:to>
    <xdr:sp macro="" textlink="">
      <xdr:nvSpPr>
        <xdr:cNvPr id="701" name="フローチャート: 判断 700"/>
        <xdr:cNvSpPr/>
      </xdr:nvSpPr>
      <xdr:spPr>
        <a:xfrm>
          <a:off x="12763500" y="162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93845</xdr:rowOff>
    </xdr:from>
    <xdr:ext cx="534377" cy="259045"/>
    <xdr:sp macro="" textlink="">
      <xdr:nvSpPr>
        <xdr:cNvPr id="702" name="テキスト ボックス 701"/>
        <xdr:cNvSpPr txBox="1"/>
      </xdr:nvSpPr>
      <xdr:spPr>
        <a:xfrm>
          <a:off x="12547111" y="1638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73279</xdr:rowOff>
    </xdr:from>
    <xdr:to>
      <xdr:col>85</xdr:col>
      <xdr:colOff>177800</xdr:colOff>
      <xdr:row>96</xdr:row>
      <xdr:rowOff>3429</xdr:rowOff>
    </xdr:to>
    <xdr:sp macro="" textlink="">
      <xdr:nvSpPr>
        <xdr:cNvPr id="708" name="楕円 707"/>
        <xdr:cNvSpPr/>
      </xdr:nvSpPr>
      <xdr:spPr>
        <a:xfrm>
          <a:off x="16268700" y="163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51706</xdr:rowOff>
    </xdr:from>
    <xdr:ext cx="534377" cy="259045"/>
    <xdr:sp macro="" textlink="">
      <xdr:nvSpPr>
        <xdr:cNvPr id="709" name="公債費該当値テキスト"/>
        <xdr:cNvSpPr txBox="1"/>
      </xdr:nvSpPr>
      <xdr:spPr>
        <a:xfrm>
          <a:off x="16370300" y="1633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56192</xdr:rowOff>
    </xdr:from>
    <xdr:to>
      <xdr:col>81</xdr:col>
      <xdr:colOff>101600</xdr:colOff>
      <xdr:row>95</xdr:row>
      <xdr:rowOff>157792</xdr:rowOff>
    </xdr:to>
    <xdr:sp macro="" textlink="">
      <xdr:nvSpPr>
        <xdr:cNvPr id="710" name="楕円 709"/>
        <xdr:cNvSpPr/>
      </xdr:nvSpPr>
      <xdr:spPr>
        <a:xfrm>
          <a:off x="15430500" y="1634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2869</xdr:rowOff>
    </xdr:from>
    <xdr:ext cx="534377" cy="259045"/>
    <xdr:sp macro="" textlink="">
      <xdr:nvSpPr>
        <xdr:cNvPr id="711" name="テキスト ボックス 710"/>
        <xdr:cNvSpPr txBox="1"/>
      </xdr:nvSpPr>
      <xdr:spPr>
        <a:xfrm>
          <a:off x="15214111" y="1611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53657</xdr:rowOff>
    </xdr:from>
    <xdr:to>
      <xdr:col>76</xdr:col>
      <xdr:colOff>165100</xdr:colOff>
      <xdr:row>94</xdr:row>
      <xdr:rowOff>155257</xdr:rowOff>
    </xdr:to>
    <xdr:sp macro="" textlink="">
      <xdr:nvSpPr>
        <xdr:cNvPr id="712" name="楕円 711"/>
        <xdr:cNvSpPr/>
      </xdr:nvSpPr>
      <xdr:spPr>
        <a:xfrm>
          <a:off x="14541500" y="1616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334</xdr:rowOff>
    </xdr:from>
    <xdr:ext cx="534377" cy="259045"/>
    <xdr:sp macro="" textlink="">
      <xdr:nvSpPr>
        <xdr:cNvPr id="713" name="テキスト ボックス 712"/>
        <xdr:cNvSpPr txBox="1"/>
      </xdr:nvSpPr>
      <xdr:spPr>
        <a:xfrm>
          <a:off x="14325111" y="1594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147135</xdr:rowOff>
    </xdr:from>
    <xdr:to>
      <xdr:col>72</xdr:col>
      <xdr:colOff>38100</xdr:colOff>
      <xdr:row>95</xdr:row>
      <xdr:rowOff>77285</xdr:rowOff>
    </xdr:to>
    <xdr:sp macro="" textlink="">
      <xdr:nvSpPr>
        <xdr:cNvPr id="714" name="楕円 713"/>
        <xdr:cNvSpPr/>
      </xdr:nvSpPr>
      <xdr:spPr>
        <a:xfrm>
          <a:off x="13652500" y="1626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93812</xdr:rowOff>
    </xdr:from>
    <xdr:ext cx="534377" cy="259045"/>
    <xdr:sp macro="" textlink="">
      <xdr:nvSpPr>
        <xdr:cNvPr id="715" name="テキスト ボックス 714"/>
        <xdr:cNvSpPr txBox="1"/>
      </xdr:nvSpPr>
      <xdr:spPr>
        <a:xfrm>
          <a:off x="13436111" y="1603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120904</xdr:rowOff>
    </xdr:from>
    <xdr:to>
      <xdr:col>67</xdr:col>
      <xdr:colOff>101600</xdr:colOff>
      <xdr:row>95</xdr:row>
      <xdr:rowOff>51054</xdr:rowOff>
    </xdr:to>
    <xdr:sp macro="" textlink="">
      <xdr:nvSpPr>
        <xdr:cNvPr id="716" name="楕円 715"/>
        <xdr:cNvSpPr/>
      </xdr:nvSpPr>
      <xdr:spPr>
        <a:xfrm>
          <a:off x="12763500" y="1623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67581</xdr:rowOff>
    </xdr:from>
    <xdr:ext cx="534377" cy="259045"/>
    <xdr:sp macro="" textlink="">
      <xdr:nvSpPr>
        <xdr:cNvPr id="717" name="テキスト ボックス 716"/>
        <xdr:cNvSpPr txBox="1"/>
      </xdr:nvSpPr>
      <xdr:spPr>
        <a:xfrm>
          <a:off x="12547111" y="1601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macro="" textlink="">
      <xdr:nvSpPr>
        <xdr:cNvPr id="731" name="テキスト ボックス 730"/>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33" name="テキスト ボックス 732"/>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31</xdr:row>
      <xdr:rowOff>130827</xdr:rowOff>
    </xdr:from>
    <xdr:ext cx="312906" cy="259045"/>
    <xdr:sp macro="" textlink="">
      <xdr:nvSpPr>
        <xdr:cNvPr id="735" name="テキスト ボックス 734"/>
        <xdr:cNvSpPr txBox="1"/>
      </xdr:nvSpPr>
      <xdr:spPr>
        <a:xfrm>
          <a:off x="17975094" y="544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29</xdr:row>
      <xdr:rowOff>92727</xdr:rowOff>
    </xdr:from>
    <xdr:ext cx="312906" cy="259045"/>
    <xdr:sp macro="" textlink="">
      <xdr:nvSpPr>
        <xdr:cNvPr id="737" name="テキスト ボックス 736"/>
        <xdr:cNvSpPr txBox="1"/>
      </xdr:nvSpPr>
      <xdr:spPr>
        <a:xfrm>
          <a:off x="17975094" y="506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39" name="テキスト ボックス 738"/>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63500</xdr:rowOff>
    </xdr:from>
    <xdr:to>
      <xdr:col>116</xdr:col>
      <xdr:colOff>62864</xdr:colOff>
      <xdr:row>39</xdr:row>
      <xdr:rowOff>44450</xdr:rowOff>
    </xdr:to>
    <xdr:cxnSp macro="">
      <xdr:nvCxnSpPr>
        <xdr:cNvPr id="741" name="直線コネクタ 740"/>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10177</xdr:rowOff>
    </xdr:from>
    <xdr:ext cx="313932" cy="259045"/>
    <xdr:sp macro="" textlink="">
      <xdr:nvSpPr>
        <xdr:cNvPr id="744" name="諸支出金最大値テキスト"/>
        <xdr:cNvSpPr txBox="1"/>
      </xdr:nvSpPr>
      <xdr:spPr>
        <a:xfrm>
          <a:off x="22212300" y="4982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63500</xdr:rowOff>
    </xdr:from>
    <xdr:to>
      <xdr:col>116</xdr:col>
      <xdr:colOff>152400</xdr:colOff>
      <xdr:row>30</xdr:row>
      <xdr:rowOff>63500</xdr:rowOff>
    </xdr:to>
    <xdr:cxnSp macro="">
      <xdr:nvCxnSpPr>
        <xdr:cNvPr id="745" name="直線コネクタ 744"/>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7" name="諸支出金平均値テキスト"/>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8" name="フローチャート: 判断 747"/>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165100</xdr:rowOff>
    </xdr:from>
    <xdr:to>
      <xdr:col>112</xdr:col>
      <xdr:colOff>38100</xdr:colOff>
      <xdr:row>39</xdr:row>
      <xdr:rowOff>95250</xdr:rowOff>
    </xdr:to>
    <xdr:sp macro="" textlink="">
      <xdr:nvSpPr>
        <xdr:cNvPr id="750" name="フローチャート: 判断 749"/>
        <xdr:cNvSpPr/>
      </xdr:nvSpPr>
      <xdr:spPr>
        <a:xfrm>
          <a:off x="21272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1" name="テキスト ボックス 75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30</xdr:row>
      <xdr:rowOff>50800</xdr:rowOff>
    </xdr:from>
    <xdr:to>
      <xdr:col>107</xdr:col>
      <xdr:colOff>101600</xdr:colOff>
      <xdr:row>30</xdr:row>
      <xdr:rowOff>152400</xdr:rowOff>
    </xdr:to>
    <xdr:sp macro="" textlink="">
      <xdr:nvSpPr>
        <xdr:cNvPr id="753" name="フローチャート: 判断 752"/>
        <xdr:cNvSpPr/>
      </xdr:nvSpPr>
      <xdr:spPr>
        <a:xfrm>
          <a:off x="20383500" y="51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28</xdr:row>
      <xdr:rowOff>168927</xdr:rowOff>
    </xdr:from>
    <xdr:ext cx="313932" cy="259045"/>
    <xdr:sp macro="" textlink="">
      <xdr:nvSpPr>
        <xdr:cNvPr id="754" name="テキスト ボックス 753"/>
        <xdr:cNvSpPr txBox="1"/>
      </xdr:nvSpPr>
      <xdr:spPr>
        <a:xfrm>
          <a:off x="20277333" y="4969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127000</xdr:rowOff>
    </xdr:from>
    <xdr:to>
      <xdr:col>102</xdr:col>
      <xdr:colOff>165100</xdr:colOff>
      <xdr:row>39</xdr:row>
      <xdr:rowOff>57150</xdr:rowOff>
    </xdr:to>
    <xdr:sp macro="" textlink="">
      <xdr:nvSpPr>
        <xdr:cNvPr id="756" name="フローチャート: 判断 755"/>
        <xdr:cNvSpPr/>
      </xdr:nvSpPr>
      <xdr:spPr>
        <a:xfrm>
          <a:off x="19494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73677</xdr:rowOff>
    </xdr:from>
    <xdr:ext cx="249299" cy="259045"/>
    <xdr:sp macro="" textlink="">
      <xdr:nvSpPr>
        <xdr:cNvPr id="757" name="テキスト ボックス 756"/>
        <xdr:cNvSpPr txBox="1"/>
      </xdr:nvSpPr>
      <xdr:spPr>
        <a:xfrm>
          <a:off x="19420650" y="64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127000</xdr:rowOff>
    </xdr:from>
    <xdr:to>
      <xdr:col>98</xdr:col>
      <xdr:colOff>38100</xdr:colOff>
      <xdr:row>35</xdr:row>
      <xdr:rowOff>57150</xdr:rowOff>
    </xdr:to>
    <xdr:sp macro="" textlink="">
      <xdr:nvSpPr>
        <xdr:cNvPr id="758" name="フローチャート: 判断 757"/>
        <xdr:cNvSpPr/>
      </xdr:nvSpPr>
      <xdr:spPr>
        <a:xfrm>
          <a:off x="18605500" y="595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33</xdr:row>
      <xdr:rowOff>73677</xdr:rowOff>
    </xdr:from>
    <xdr:ext cx="313932" cy="259045"/>
    <xdr:sp macro="" textlink="">
      <xdr:nvSpPr>
        <xdr:cNvPr id="759" name="テキスト ボックス 758"/>
        <xdr:cNvSpPr txBox="1"/>
      </xdr:nvSpPr>
      <xdr:spPr>
        <a:xfrm>
          <a:off x="18499333" y="5731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6"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111777</xdr:rowOff>
    </xdr:from>
    <xdr:ext cx="249299" cy="259045"/>
    <xdr:sp macro="" textlink="">
      <xdr:nvSpPr>
        <xdr:cNvPr id="768" name="テキスト ボックス 767"/>
        <xdr:cNvSpPr txBox="1"/>
      </xdr:nvSpPr>
      <xdr:spPr>
        <a:xfrm>
          <a:off x="21198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類似団体平均と比較して高い主な項目は、民生費（</a:t>
          </a:r>
          <a:r>
            <a:rPr kumimoji="1" lang="en-US" altLang="ja-JP" sz="1300">
              <a:latin typeface="ＭＳ Ｐゴシック" panose="020B0600070205080204" pitchFamily="50" charset="-128"/>
              <a:ea typeface="ＭＳ Ｐゴシック" panose="020B0600070205080204" pitchFamily="50" charset="-128"/>
            </a:rPr>
            <a:t>+4,976</a:t>
          </a:r>
          <a:r>
            <a:rPr kumimoji="1" lang="ja-JP" altLang="en-US" sz="1300">
              <a:latin typeface="ＭＳ Ｐゴシック" panose="020B0600070205080204" pitchFamily="50" charset="-128"/>
              <a:ea typeface="ＭＳ Ｐゴシック" panose="020B0600070205080204" pitchFamily="50" charset="-128"/>
            </a:rPr>
            <a:t>円）、衛生費（</a:t>
          </a:r>
          <a:r>
            <a:rPr kumimoji="1" lang="en-US" altLang="ja-JP" sz="1300">
              <a:latin typeface="ＭＳ Ｐゴシック" panose="020B0600070205080204" pitchFamily="50" charset="-128"/>
              <a:ea typeface="ＭＳ Ｐゴシック" panose="020B0600070205080204" pitchFamily="50" charset="-128"/>
            </a:rPr>
            <a:t>+7,317</a:t>
          </a:r>
          <a:r>
            <a:rPr kumimoji="1" lang="ja-JP" altLang="en-US" sz="1300">
              <a:latin typeface="ＭＳ Ｐゴシック" panose="020B0600070205080204" pitchFamily="50" charset="-128"/>
              <a:ea typeface="ＭＳ Ｐゴシック" panose="020B0600070205080204" pitchFamily="50" charset="-128"/>
            </a:rPr>
            <a:t>円）である。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民生費は、類似団体の中でも人口が多く、</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歳未満人口比率割合も高いため社会福祉サービスや子育て支援に係る経費が高くなっていると考えられる。また、前年度と比べて、</a:t>
          </a:r>
          <a:r>
            <a:rPr kumimoji="1" lang="en-US" altLang="ja-JP" sz="1300">
              <a:latin typeface="ＭＳ Ｐゴシック" panose="020B0600070205080204" pitchFamily="50" charset="-128"/>
              <a:ea typeface="ＭＳ Ｐゴシック" panose="020B0600070205080204" pitchFamily="50" charset="-128"/>
            </a:rPr>
            <a:t>30,335</a:t>
          </a:r>
          <a:r>
            <a:rPr kumimoji="1" lang="ja-JP" altLang="en-US" sz="1300">
              <a:latin typeface="ＭＳ Ｐゴシック" panose="020B0600070205080204" pitchFamily="50" charset="-128"/>
              <a:ea typeface="ＭＳ Ｐゴシック" panose="020B0600070205080204" pitchFamily="50" charset="-128"/>
            </a:rPr>
            <a:t>円増加しているのは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年度に実施された子育て世帯への臨時特別給付金事業に係る経費が増加したためである。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r>
          <a:b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b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衛生費は、ごみ処理業務を本町単独で実施しているため例年、類似団体平均を上回っているが、令和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年度に大幅に類似団体平均を上回ったのは、火葬場、し尿処理施設の修繕工事を行ったためである。また、前年度と比べて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8,595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千円増加しているのは、火葬場、し尿処理施設の修繕工事に加えて、新型コロナウイルスワクチン接種業務に係る経費が大幅に増加したためである。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r>
          <a:b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b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前年度に比べて減少している項目は、総務費（△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96,086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円）、商工費（△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4,528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円）である。総務費は新型コロナウイルス感染症緊急経済対策として実施された特別定額給付金に係る経費、商工費は、町内小規模事業者支援のため町独自の応援給付金に係る経費が減少したためである。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福岡県苅田町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年度の実質収支比率は、</a:t>
          </a:r>
          <a:r>
            <a:rPr kumimoji="1" lang="en-US" altLang="ja-JP" sz="1400">
              <a:latin typeface="ＭＳ ゴシック" pitchFamily="49" charset="-128"/>
              <a:ea typeface="ＭＳ ゴシック" pitchFamily="49" charset="-128"/>
            </a:rPr>
            <a:t>1.26</a:t>
          </a:r>
          <a:r>
            <a:rPr kumimoji="1" lang="ja-JP" altLang="en-US" sz="1400">
              <a:latin typeface="ＭＳ ゴシック" pitchFamily="49" charset="-128"/>
              <a:ea typeface="ＭＳ ゴシック" pitchFamily="49" charset="-128"/>
            </a:rPr>
            <a:t>％増加し黒字となった。</a:t>
          </a:r>
          <a:r>
            <a:rPr kumimoji="1" lang="en-US" altLang="ja-JP" sz="1400">
              <a:latin typeface="ＭＳ ゴシック" pitchFamily="49" charset="-128"/>
              <a:ea typeface="ＭＳ ゴシック" pitchFamily="49" charset="-128"/>
            </a:rPr>
            <a:t/>
          </a:r>
          <a:br>
            <a:rPr kumimoji="1" lang="en-US" altLang="ja-JP"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実質単年度収支比率は、新型コロナウイルス感染症対策のために財政調整基金から</a:t>
          </a:r>
          <a:r>
            <a:rPr kumimoji="1" lang="en-US" altLang="ja-JP" sz="1400">
              <a:latin typeface="ＭＳ ゴシック" pitchFamily="49" charset="-128"/>
              <a:ea typeface="ＭＳ ゴシック" pitchFamily="49" charset="-128"/>
            </a:rPr>
            <a:t>216</a:t>
          </a:r>
          <a:r>
            <a:rPr kumimoji="1" lang="ja-JP" altLang="en-US" sz="1400">
              <a:latin typeface="ＭＳ ゴシック" pitchFamily="49" charset="-128"/>
              <a:ea typeface="ＭＳ ゴシック" pitchFamily="49" charset="-128"/>
            </a:rPr>
            <a:t>百万円取り崩したことから、</a:t>
          </a:r>
          <a:r>
            <a:rPr kumimoji="1" lang="en-US" altLang="ja-JP" sz="1400">
              <a:latin typeface="ＭＳ ゴシック" pitchFamily="49" charset="-128"/>
              <a:ea typeface="ＭＳ ゴシック" pitchFamily="49" charset="-128"/>
            </a:rPr>
            <a:t>3.64</a:t>
          </a:r>
          <a:r>
            <a:rPr kumimoji="1" lang="ja-JP" altLang="en-US" sz="1400">
              <a:latin typeface="ＭＳ ゴシック" pitchFamily="49" charset="-128"/>
              <a:ea typeface="ＭＳ ゴシック" pitchFamily="49" charset="-128"/>
            </a:rPr>
            <a:t>％減少し赤字となり、財政調整基金残高比率も</a:t>
          </a:r>
          <a:r>
            <a:rPr kumimoji="1" lang="en-US" altLang="ja-JP" sz="1400">
              <a:latin typeface="ＭＳ ゴシック" pitchFamily="49" charset="-128"/>
              <a:ea typeface="ＭＳ ゴシック" pitchFamily="49" charset="-128"/>
            </a:rPr>
            <a:t>1.04</a:t>
          </a:r>
          <a:r>
            <a:rPr kumimoji="1" lang="ja-JP" altLang="en-US" sz="1400">
              <a:latin typeface="ＭＳ ゴシック" pitchFamily="49" charset="-128"/>
              <a:ea typeface="ＭＳ ゴシック" pitchFamily="49" charset="-128"/>
            </a:rPr>
            <a:t>％減少した。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福岡県苅田町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国民健康保険特別会計において、令和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年度の歳入不足を補うため、令和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年度より</a:t>
          </a:r>
          <a:r>
            <a:rPr kumimoji="1" lang="en-US" altLang="ja-JP" sz="1400">
              <a:latin typeface="ＭＳ ゴシック" pitchFamily="49" charset="-128"/>
              <a:ea typeface="ＭＳ ゴシック" pitchFamily="49" charset="-128"/>
            </a:rPr>
            <a:t>93</a:t>
          </a:r>
          <a:r>
            <a:rPr kumimoji="1" lang="ja-JP" altLang="en-US" sz="1400">
              <a:latin typeface="ＭＳ ゴシック" pitchFamily="49" charset="-128"/>
              <a:ea typeface="ＭＳ ゴシック" pitchFamily="49" charset="-128"/>
            </a:rPr>
            <a:t>百万円の繰上充用を行ったことが赤字の主な原因である。</a:t>
          </a:r>
          <a:r>
            <a:rPr kumimoji="1" lang="en-US" altLang="ja-JP" sz="1400">
              <a:latin typeface="ＭＳ ゴシック" pitchFamily="49" charset="-128"/>
              <a:ea typeface="ＭＳ ゴシック" pitchFamily="49" charset="-128"/>
            </a:rPr>
            <a:t/>
          </a:r>
          <a:br>
            <a:rPr kumimoji="1" lang="en-US" altLang="ja-JP"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また、令和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年度の実質収支赤字額は</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百万円で、繰上充用額</a:t>
          </a:r>
          <a:r>
            <a:rPr kumimoji="1" lang="en-US" altLang="ja-JP" sz="1400">
              <a:latin typeface="ＭＳ ゴシック" pitchFamily="49" charset="-128"/>
              <a:ea typeface="ＭＳ ゴシック" pitchFamily="49" charset="-128"/>
            </a:rPr>
            <a:t>93</a:t>
          </a:r>
          <a:r>
            <a:rPr kumimoji="1" lang="ja-JP" altLang="en-US" sz="1400">
              <a:latin typeface="ＭＳ ゴシック" pitchFamily="49" charset="-128"/>
              <a:ea typeface="ＭＳ ゴシック" pitchFamily="49" charset="-128"/>
            </a:rPr>
            <a:t>百万円に対して、</a:t>
          </a:r>
          <a:r>
            <a:rPr kumimoji="1" lang="en-US" altLang="ja-JP" sz="1400">
              <a:latin typeface="ＭＳ ゴシック" pitchFamily="49" charset="-128"/>
              <a:ea typeface="ＭＳ ゴシック" pitchFamily="49" charset="-128"/>
            </a:rPr>
            <a:t>67</a:t>
          </a:r>
          <a:r>
            <a:rPr kumimoji="1" lang="ja-JP" altLang="en-US" sz="1400">
              <a:latin typeface="ＭＳ ゴシック" pitchFamily="49" charset="-128"/>
              <a:ea typeface="ＭＳ ゴシック" pitchFamily="49" charset="-128"/>
            </a:rPr>
            <a:t>百万円減少している。減少の主な要因は、繰越滞納分を含めた国保税の収納率の向上（</a:t>
          </a:r>
          <a:r>
            <a:rPr kumimoji="1" lang="en-US" altLang="ja-JP" sz="1400">
              <a:latin typeface="ＭＳ ゴシック" pitchFamily="49" charset="-128"/>
              <a:ea typeface="ＭＳ ゴシック" pitchFamily="49" charset="-128"/>
            </a:rPr>
            <a:t>74.9</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76.6</a:t>
          </a:r>
          <a:r>
            <a:rPr kumimoji="1" lang="ja-JP" altLang="en-US" sz="1400">
              <a:latin typeface="ＭＳ ゴシック" pitchFamily="49" charset="-128"/>
              <a:ea typeface="ＭＳ ゴシック" pitchFamily="49" charset="-128"/>
            </a:rPr>
            <a:t>％）、県補助金の増額による歳入の増加及び国民健康保険事業費納付金の減額（約</a:t>
          </a:r>
          <a:r>
            <a:rPr kumimoji="1" lang="en-US" altLang="ja-JP" sz="1400">
              <a:latin typeface="ＭＳ ゴシック" pitchFamily="49" charset="-128"/>
              <a:ea typeface="ＭＳ ゴシック" pitchFamily="49" charset="-128"/>
            </a:rPr>
            <a:t>40</a:t>
          </a:r>
          <a:r>
            <a:rPr kumimoji="1" lang="ja-JP" altLang="en-US" sz="1400">
              <a:latin typeface="ＭＳ ゴシック" pitchFamily="49" charset="-128"/>
              <a:ea typeface="ＭＳ ゴシック" pitchFamily="49" charset="-128"/>
            </a:rPr>
            <a:t>百万円）による歳出額の減少である。</a:t>
          </a:r>
          <a:r>
            <a:rPr kumimoji="1" lang="en-US" altLang="ja-JP" sz="1400">
              <a:latin typeface="ＭＳ ゴシック" pitchFamily="49" charset="-128"/>
              <a:ea typeface="ＭＳ ゴシック" pitchFamily="49" charset="-128"/>
            </a:rPr>
            <a:t/>
          </a:r>
          <a:br>
            <a:rPr kumimoji="1" lang="en-US" altLang="ja-JP"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一般会計からの赤字補填はなく、繰上充用分を除けば、毎年度黒字となっており、赤字額の圧縮が順調に進んでいる状況である。今後、赤字解消に向けて、更なる国保税収納率の上昇による歳入確保並びに疾病予防対策等による歳出抑制に努めていく。</a:t>
          </a:r>
          <a:r>
            <a:rPr kumimoji="1" lang="en-US" altLang="ja-JP" sz="1400">
              <a:latin typeface="ＭＳ ゴシック" pitchFamily="49" charset="-128"/>
              <a:ea typeface="ＭＳ ゴシック" pitchFamily="49" charset="-128"/>
            </a:rPr>
            <a:t/>
          </a:r>
          <a:br>
            <a:rPr kumimoji="1" lang="en-US" altLang="ja-JP" sz="1400">
              <a:latin typeface="ＭＳ ゴシック" pitchFamily="49" charset="-128"/>
              <a:ea typeface="ＭＳ ゴシック" pitchFamily="49" charset="-128"/>
            </a:rPr>
          </a:br>
          <a:r>
            <a:rPr kumimoji="1" lang="en-US" altLang="ja-JP" sz="1400">
              <a:latin typeface="ＭＳ ゴシック" pitchFamily="49" charset="-128"/>
              <a:ea typeface="ＭＳ ゴシック" pitchFamily="49" charset="-128"/>
            </a:rPr>
            <a:t/>
          </a:r>
          <a:br>
            <a:rPr kumimoji="1" lang="en-US" altLang="ja-JP"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国民健康保険特別会計以外の会計は、例年と同程度の黒字額を維持している。今後も歳入歳出のバランスに注視し、保険料、使用料等の見直しを適宜検討していく。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X56" sqref="X56"/>
    </sheetView>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418" t="s">
        <v>79</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75" thickBot="1">
      <c r="B2" s="179" t="s">
        <v>80</v>
      </c>
      <c r="C2" s="179"/>
      <c r="D2" s="180"/>
    </row>
    <row r="3" spans="1:119" ht="18.75" customHeight="1" thickBot="1">
      <c r="A3" s="178"/>
      <c r="B3" s="419" t="s">
        <v>81</v>
      </c>
      <c r="C3" s="420"/>
      <c r="D3" s="420"/>
      <c r="E3" s="421"/>
      <c r="F3" s="421"/>
      <c r="G3" s="421"/>
      <c r="H3" s="421"/>
      <c r="I3" s="421"/>
      <c r="J3" s="421"/>
      <c r="K3" s="421"/>
      <c r="L3" s="421" t="s">
        <v>82</v>
      </c>
      <c r="M3" s="421"/>
      <c r="N3" s="421"/>
      <c r="O3" s="421"/>
      <c r="P3" s="421"/>
      <c r="Q3" s="421"/>
      <c r="R3" s="428"/>
      <c r="S3" s="428"/>
      <c r="T3" s="428"/>
      <c r="U3" s="428"/>
      <c r="V3" s="429"/>
      <c r="W3" s="403" t="s">
        <v>83</v>
      </c>
      <c r="X3" s="404"/>
      <c r="Y3" s="404"/>
      <c r="Z3" s="404"/>
      <c r="AA3" s="404"/>
      <c r="AB3" s="420"/>
      <c r="AC3" s="428" t="s">
        <v>84</v>
      </c>
      <c r="AD3" s="404"/>
      <c r="AE3" s="404"/>
      <c r="AF3" s="404"/>
      <c r="AG3" s="404"/>
      <c r="AH3" s="404"/>
      <c r="AI3" s="404"/>
      <c r="AJ3" s="404"/>
      <c r="AK3" s="404"/>
      <c r="AL3" s="405"/>
      <c r="AM3" s="403" t="s">
        <v>85</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86</v>
      </c>
      <c r="BO3" s="404"/>
      <c r="BP3" s="404"/>
      <c r="BQ3" s="404"/>
      <c r="BR3" s="404"/>
      <c r="BS3" s="404"/>
      <c r="BT3" s="404"/>
      <c r="BU3" s="405"/>
      <c r="BV3" s="403" t="s">
        <v>87</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88</v>
      </c>
      <c r="CU3" s="404"/>
      <c r="CV3" s="404"/>
      <c r="CW3" s="404"/>
      <c r="CX3" s="404"/>
      <c r="CY3" s="404"/>
      <c r="CZ3" s="404"/>
      <c r="DA3" s="405"/>
      <c r="DB3" s="403" t="s">
        <v>89</v>
      </c>
      <c r="DC3" s="404"/>
      <c r="DD3" s="404"/>
      <c r="DE3" s="404"/>
      <c r="DF3" s="404"/>
      <c r="DG3" s="404"/>
      <c r="DH3" s="404"/>
      <c r="DI3" s="405"/>
    </row>
    <row r="4" spans="1:119" ht="18.75" customHeight="1">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90</v>
      </c>
      <c r="AZ4" s="407"/>
      <c r="BA4" s="407"/>
      <c r="BB4" s="407"/>
      <c r="BC4" s="407"/>
      <c r="BD4" s="407"/>
      <c r="BE4" s="407"/>
      <c r="BF4" s="407"/>
      <c r="BG4" s="407"/>
      <c r="BH4" s="407"/>
      <c r="BI4" s="407"/>
      <c r="BJ4" s="407"/>
      <c r="BK4" s="407"/>
      <c r="BL4" s="407"/>
      <c r="BM4" s="408"/>
      <c r="BN4" s="409">
        <v>17450892</v>
      </c>
      <c r="BO4" s="410"/>
      <c r="BP4" s="410"/>
      <c r="BQ4" s="410"/>
      <c r="BR4" s="410"/>
      <c r="BS4" s="410"/>
      <c r="BT4" s="410"/>
      <c r="BU4" s="411"/>
      <c r="BV4" s="409">
        <v>19486265</v>
      </c>
      <c r="BW4" s="410"/>
      <c r="BX4" s="410"/>
      <c r="BY4" s="410"/>
      <c r="BZ4" s="410"/>
      <c r="CA4" s="410"/>
      <c r="CB4" s="410"/>
      <c r="CC4" s="411"/>
      <c r="CD4" s="412" t="s">
        <v>91</v>
      </c>
      <c r="CE4" s="413"/>
      <c r="CF4" s="413"/>
      <c r="CG4" s="413"/>
      <c r="CH4" s="413"/>
      <c r="CI4" s="413"/>
      <c r="CJ4" s="413"/>
      <c r="CK4" s="413"/>
      <c r="CL4" s="413"/>
      <c r="CM4" s="413"/>
      <c r="CN4" s="413"/>
      <c r="CO4" s="413"/>
      <c r="CP4" s="413"/>
      <c r="CQ4" s="413"/>
      <c r="CR4" s="413"/>
      <c r="CS4" s="414"/>
      <c r="CT4" s="415">
        <v>8.8000000000000007</v>
      </c>
      <c r="CU4" s="416"/>
      <c r="CV4" s="416"/>
      <c r="CW4" s="416"/>
      <c r="CX4" s="416"/>
      <c r="CY4" s="416"/>
      <c r="CZ4" s="416"/>
      <c r="DA4" s="417"/>
      <c r="DB4" s="415">
        <v>7.5</v>
      </c>
      <c r="DC4" s="416"/>
      <c r="DD4" s="416"/>
      <c r="DE4" s="416"/>
      <c r="DF4" s="416"/>
      <c r="DG4" s="416"/>
      <c r="DH4" s="416"/>
      <c r="DI4" s="417"/>
    </row>
    <row r="5" spans="1:119" ht="18.75" customHeight="1">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92</v>
      </c>
      <c r="AN5" s="476"/>
      <c r="AO5" s="476"/>
      <c r="AP5" s="476"/>
      <c r="AQ5" s="476"/>
      <c r="AR5" s="476"/>
      <c r="AS5" s="476"/>
      <c r="AT5" s="477"/>
      <c r="AU5" s="478" t="s">
        <v>93</v>
      </c>
      <c r="AV5" s="479"/>
      <c r="AW5" s="479"/>
      <c r="AX5" s="479"/>
      <c r="AY5" s="480" t="s">
        <v>94</v>
      </c>
      <c r="AZ5" s="481"/>
      <c r="BA5" s="481"/>
      <c r="BB5" s="481"/>
      <c r="BC5" s="481"/>
      <c r="BD5" s="481"/>
      <c r="BE5" s="481"/>
      <c r="BF5" s="481"/>
      <c r="BG5" s="481"/>
      <c r="BH5" s="481"/>
      <c r="BI5" s="481"/>
      <c r="BJ5" s="481"/>
      <c r="BK5" s="481"/>
      <c r="BL5" s="481"/>
      <c r="BM5" s="482"/>
      <c r="BN5" s="446">
        <v>16546104</v>
      </c>
      <c r="BO5" s="447"/>
      <c r="BP5" s="447"/>
      <c r="BQ5" s="447"/>
      <c r="BR5" s="447"/>
      <c r="BS5" s="447"/>
      <c r="BT5" s="447"/>
      <c r="BU5" s="448"/>
      <c r="BV5" s="446">
        <v>18718268</v>
      </c>
      <c r="BW5" s="447"/>
      <c r="BX5" s="447"/>
      <c r="BY5" s="447"/>
      <c r="BZ5" s="447"/>
      <c r="CA5" s="447"/>
      <c r="CB5" s="447"/>
      <c r="CC5" s="448"/>
      <c r="CD5" s="449" t="s">
        <v>95</v>
      </c>
      <c r="CE5" s="450"/>
      <c r="CF5" s="450"/>
      <c r="CG5" s="450"/>
      <c r="CH5" s="450"/>
      <c r="CI5" s="450"/>
      <c r="CJ5" s="450"/>
      <c r="CK5" s="450"/>
      <c r="CL5" s="450"/>
      <c r="CM5" s="450"/>
      <c r="CN5" s="450"/>
      <c r="CO5" s="450"/>
      <c r="CP5" s="450"/>
      <c r="CQ5" s="450"/>
      <c r="CR5" s="450"/>
      <c r="CS5" s="451"/>
      <c r="CT5" s="443">
        <v>85</v>
      </c>
      <c r="CU5" s="444"/>
      <c r="CV5" s="444"/>
      <c r="CW5" s="444"/>
      <c r="CX5" s="444"/>
      <c r="CY5" s="444"/>
      <c r="CZ5" s="444"/>
      <c r="DA5" s="445"/>
      <c r="DB5" s="443">
        <v>84.2</v>
      </c>
      <c r="DC5" s="444"/>
      <c r="DD5" s="444"/>
      <c r="DE5" s="444"/>
      <c r="DF5" s="444"/>
      <c r="DG5" s="444"/>
      <c r="DH5" s="444"/>
      <c r="DI5" s="445"/>
    </row>
    <row r="6" spans="1:119" ht="18.75" customHeight="1">
      <c r="A6" s="178"/>
      <c r="B6" s="452" t="s">
        <v>96</v>
      </c>
      <c r="C6" s="453"/>
      <c r="D6" s="453"/>
      <c r="E6" s="454"/>
      <c r="F6" s="454"/>
      <c r="G6" s="454"/>
      <c r="H6" s="454"/>
      <c r="I6" s="454"/>
      <c r="J6" s="454"/>
      <c r="K6" s="454"/>
      <c r="L6" s="454" t="s">
        <v>97</v>
      </c>
      <c r="M6" s="454"/>
      <c r="N6" s="454"/>
      <c r="O6" s="454"/>
      <c r="P6" s="454"/>
      <c r="Q6" s="454"/>
      <c r="R6" s="458"/>
      <c r="S6" s="458"/>
      <c r="T6" s="458"/>
      <c r="U6" s="458"/>
      <c r="V6" s="459"/>
      <c r="W6" s="462" t="s">
        <v>98</v>
      </c>
      <c r="X6" s="463"/>
      <c r="Y6" s="463"/>
      <c r="Z6" s="463"/>
      <c r="AA6" s="463"/>
      <c r="AB6" s="453"/>
      <c r="AC6" s="466" t="s">
        <v>99</v>
      </c>
      <c r="AD6" s="467"/>
      <c r="AE6" s="467"/>
      <c r="AF6" s="467"/>
      <c r="AG6" s="467"/>
      <c r="AH6" s="467"/>
      <c r="AI6" s="467"/>
      <c r="AJ6" s="467"/>
      <c r="AK6" s="467"/>
      <c r="AL6" s="468"/>
      <c r="AM6" s="475" t="s">
        <v>100</v>
      </c>
      <c r="AN6" s="476"/>
      <c r="AO6" s="476"/>
      <c r="AP6" s="476"/>
      <c r="AQ6" s="476"/>
      <c r="AR6" s="476"/>
      <c r="AS6" s="476"/>
      <c r="AT6" s="477"/>
      <c r="AU6" s="478" t="s">
        <v>101</v>
      </c>
      <c r="AV6" s="479"/>
      <c r="AW6" s="479"/>
      <c r="AX6" s="479"/>
      <c r="AY6" s="480" t="s">
        <v>102</v>
      </c>
      <c r="AZ6" s="481"/>
      <c r="BA6" s="481"/>
      <c r="BB6" s="481"/>
      <c r="BC6" s="481"/>
      <c r="BD6" s="481"/>
      <c r="BE6" s="481"/>
      <c r="BF6" s="481"/>
      <c r="BG6" s="481"/>
      <c r="BH6" s="481"/>
      <c r="BI6" s="481"/>
      <c r="BJ6" s="481"/>
      <c r="BK6" s="481"/>
      <c r="BL6" s="481"/>
      <c r="BM6" s="482"/>
      <c r="BN6" s="446">
        <v>904788</v>
      </c>
      <c r="BO6" s="447"/>
      <c r="BP6" s="447"/>
      <c r="BQ6" s="447"/>
      <c r="BR6" s="447"/>
      <c r="BS6" s="447"/>
      <c r="BT6" s="447"/>
      <c r="BU6" s="448"/>
      <c r="BV6" s="446">
        <v>767997</v>
      </c>
      <c r="BW6" s="447"/>
      <c r="BX6" s="447"/>
      <c r="BY6" s="447"/>
      <c r="BZ6" s="447"/>
      <c r="CA6" s="447"/>
      <c r="CB6" s="447"/>
      <c r="CC6" s="448"/>
      <c r="CD6" s="449" t="s">
        <v>103</v>
      </c>
      <c r="CE6" s="450"/>
      <c r="CF6" s="450"/>
      <c r="CG6" s="450"/>
      <c r="CH6" s="450"/>
      <c r="CI6" s="450"/>
      <c r="CJ6" s="450"/>
      <c r="CK6" s="450"/>
      <c r="CL6" s="450"/>
      <c r="CM6" s="450"/>
      <c r="CN6" s="450"/>
      <c r="CO6" s="450"/>
      <c r="CP6" s="450"/>
      <c r="CQ6" s="450"/>
      <c r="CR6" s="450"/>
      <c r="CS6" s="451"/>
      <c r="CT6" s="483">
        <v>85</v>
      </c>
      <c r="CU6" s="484"/>
      <c r="CV6" s="484"/>
      <c r="CW6" s="484"/>
      <c r="CX6" s="484"/>
      <c r="CY6" s="484"/>
      <c r="CZ6" s="484"/>
      <c r="DA6" s="485"/>
      <c r="DB6" s="483">
        <v>84.2</v>
      </c>
      <c r="DC6" s="484"/>
      <c r="DD6" s="484"/>
      <c r="DE6" s="484"/>
      <c r="DF6" s="484"/>
      <c r="DG6" s="484"/>
      <c r="DH6" s="484"/>
      <c r="DI6" s="485"/>
    </row>
    <row r="7" spans="1:119" ht="18.75" customHeight="1">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104</v>
      </c>
      <c r="AN7" s="476"/>
      <c r="AO7" s="476"/>
      <c r="AP7" s="476"/>
      <c r="AQ7" s="476"/>
      <c r="AR7" s="476"/>
      <c r="AS7" s="476"/>
      <c r="AT7" s="477"/>
      <c r="AU7" s="478" t="s">
        <v>105</v>
      </c>
      <c r="AV7" s="479"/>
      <c r="AW7" s="479"/>
      <c r="AX7" s="479"/>
      <c r="AY7" s="480" t="s">
        <v>106</v>
      </c>
      <c r="AZ7" s="481"/>
      <c r="BA7" s="481"/>
      <c r="BB7" s="481"/>
      <c r="BC7" s="481"/>
      <c r="BD7" s="481"/>
      <c r="BE7" s="481"/>
      <c r="BF7" s="481"/>
      <c r="BG7" s="481"/>
      <c r="BH7" s="481"/>
      <c r="BI7" s="481"/>
      <c r="BJ7" s="481"/>
      <c r="BK7" s="481"/>
      <c r="BL7" s="481"/>
      <c r="BM7" s="482"/>
      <c r="BN7" s="446">
        <v>67244</v>
      </c>
      <c r="BO7" s="447"/>
      <c r="BP7" s="447"/>
      <c r="BQ7" s="447"/>
      <c r="BR7" s="447"/>
      <c r="BS7" s="447"/>
      <c r="BT7" s="447"/>
      <c r="BU7" s="448"/>
      <c r="BV7" s="446">
        <v>29553</v>
      </c>
      <c r="BW7" s="447"/>
      <c r="BX7" s="447"/>
      <c r="BY7" s="447"/>
      <c r="BZ7" s="447"/>
      <c r="CA7" s="447"/>
      <c r="CB7" s="447"/>
      <c r="CC7" s="448"/>
      <c r="CD7" s="449" t="s">
        <v>107</v>
      </c>
      <c r="CE7" s="450"/>
      <c r="CF7" s="450"/>
      <c r="CG7" s="450"/>
      <c r="CH7" s="450"/>
      <c r="CI7" s="450"/>
      <c r="CJ7" s="450"/>
      <c r="CK7" s="450"/>
      <c r="CL7" s="450"/>
      <c r="CM7" s="450"/>
      <c r="CN7" s="450"/>
      <c r="CO7" s="450"/>
      <c r="CP7" s="450"/>
      <c r="CQ7" s="450"/>
      <c r="CR7" s="450"/>
      <c r="CS7" s="451"/>
      <c r="CT7" s="446">
        <v>9517574</v>
      </c>
      <c r="CU7" s="447"/>
      <c r="CV7" s="447"/>
      <c r="CW7" s="447"/>
      <c r="CX7" s="447"/>
      <c r="CY7" s="447"/>
      <c r="CZ7" s="447"/>
      <c r="DA7" s="448"/>
      <c r="DB7" s="446">
        <v>9794260</v>
      </c>
      <c r="DC7" s="447"/>
      <c r="DD7" s="447"/>
      <c r="DE7" s="447"/>
      <c r="DF7" s="447"/>
      <c r="DG7" s="447"/>
      <c r="DH7" s="447"/>
      <c r="DI7" s="448"/>
    </row>
    <row r="8" spans="1:119" ht="18.75" customHeight="1" thickBot="1">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108</v>
      </c>
      <c r="AN8" s="476"/>
      <c r="AO8" s="476"/>
      <c r="AP8" s="476"/>
      <c r="AQ8" s="476"/>
      <c r="AR8" s="476"/>
      <c r="AS8" s="476"/>
      <c r="AT8" s="477"/>
      <c r="AU8" s="478" t="s">
        <v>93</v>
      </c>
      <c r="AV8" s="479"/>
      <c r="AW8" s="479"/>
      <c r="AX8" s="479"/>
      <c r="AY8" s="480" t="s">
        <v>109</v>
      </c>
      <c r="AZ8" s="481"/>
      <c r="BA8" s="481"/>
      <c r="BB8" s="481"/>
      <c r="BC8" s="481"/>
      <c r="BD8" s="481"/>
      <c r="BE8" s="481"/>
      <c r="BF8" s="481"/>
      <c r="BG8" s="481"/>
      <c r="BH8" s="481"/>
      <c r="BI8" s="481"/>
      <c r="BJ8" s="481"/>
      <c r="BK8" s="481"/>
      <c r="BL8" s="481"/>
      <c r="BM8" s="482"/>
      <c r="BN8" s="446">
        <v>837544</v>
      </c>
      <c r="BO8" s="447"/>
      <c r="BP8" s="447"/>
      <c r="BQ8" s="447"/>
      <c r="BR8" s="447"/>
      <c r="BS8" s="447"/>
      <c r="BT8" s="447"/>
      <c r="BU8" s="448"/>
      <c r="BV8" s="446">
        <v>738444</v>
      </c>
      <c r="BW8" s="447"/>
      <c r="BX8" s="447"/>
      <c r="BY8" s="447"/>
      <c r="BZ8" s="447"/>
      <c r="CA8" s="447"/>
      <c r="CB8" s="447"/>
      <c r="CC8" s="448"/>
      <c r="CD8" s="449" t="s">
        <v>110</v>
      </c>
      <c r="CE8" s="450"/>
      <c r="CF8" s="450"/>
      <c r="CG8" s="450"/>
      <c r="CH8" s="450"/>
      <c r="CI8" s="450"/>
      <c r="CJ8" s="450"/>
      <c r="CK8" s="450"/>
      <c r="CL8" s="450"/>
      <c r="CM8" s="450"/>
      <c r="CN8" s="450"/>
      <c r="CO8" s="450"/>
      <c r="CP8" s="450"/>
      <c r="CQ8" s="450"/>
      <c r="CR8" s="450"/>
      <c r="CS8" s="451"/>
      <c r="CT8" s="486">
        <v>1.24</v>
      </c>
      <c r="CU8" s="487"/>
      <c r="CV8" s="487"/>
      <c r="CW8" s="487"/>
      <c r="CX8" s="487"/>
      <c r="CY8" s="487"/>
      <c r="CZ8" s="487"/>
      <c r="DA8" s="488"/>
      <c r="DB8" s="486">
        <v>1.27</v>
      </c>
      <c r="DC8" s="487"/>
      <c r="DD8" s="487"/>
      <c r="DE8" s="487"/>
      <c r="DF8" s="487"/>
      <c r="DG8" s="487"/>
      <c r="DH8" s="487"/>
      <c r="DI8" s="488"/>
    </row>
    <row r="9" spans="1:119" ht="18.75" customHeight="1" thickBot="1">
      <c r="A9" s="178"/>
      <c r="B9" s="440" t="s">
        <v>111</v>
      </c>
      <c r="C9" s="441"/>
      <c r="D9" s="441"/>
      <c r="E9" s="441"/>
      <c r="F9" s="441"/>
      <c r="G9" s="441"/>
      <c r="H9" s="441"/>
      <c r="I9" s="441"/>
      <c r="J9" s="441"/>
      <c r="K9" s="489"/>
      <c r="L9" s="490" t="s">
        <v>112</v>
      </c>
      <c r="M9" s="491"/>
      <c r="N9" s="491"/>
      <c r="O9" s="491"/>
      <c r="P9" s="491"/>
      <c r="Q9" s="492"/>
      <c r="R9" s="493">
        <v>37684</v>
      </c>
      <c r="S9" s="494"/>
      <c r="T9" s="494"/>
      <c r="U9" s="494"/>
      <c r="V9" s="495"/>
      <c r="W9" s="403" t="s">
        <v>113</v>
      </c>
      <c r="X9" s="404"/>
      <c r="Y9" s="404"/>
      <c r="Z9" s="404"/>
      <c r="AA9" s="404"/>
      <c r="AB9" s="404"/>
      <c r="AC9" s="404"/>
      <c r="AD9" s="404"/>
      <c r="AE9" s="404"/>
      <c r="AF9" s="404"/>
      <c r="AG9" s="404"/>
      <c r="AH9" s="404"/>
      <c r="AI9" s="404"/>
      <c r="AJ9" s="404"/>
      <c r="AK9" s="404"/>
      <c r="AL9" s="405"/>
      <c r="AM9" s="475" t="s">
        <v>114</v>
      </c>
      <c r="AN9" s="476"/>
      <c r="AO9" s="476"/>
      <c r="AP9" s="476"/>
      <c r="AQ9" s="476"/>
      <c r="AR9" s="476"/>
      <c r="AS9" s="476"/>
      <c r="AT9" s="477"/>
      <c r="AU9" s="478" t="s">
        <v>93</v>
      </c>
      <c r="AV9" s="479"/>
      <c r="AW9" s="479"/>
      <c r="AX9" s="479"/>
      <c r="AY9" s="480" t="s">
        <v>115</v>
      </c>
      <c r="AZ9" s="481"/>
      <c r="BA9" s="481"/>
      <c r="BB9" s="481"/>
      <c r="BC9" s="481"/>
      <c r="BD9" s="481"/>
      <c r="BE9" s="481"/>
      <c r="BF9" s="481"/>
      <c r="BG9" s="481"/>
      <c r="BH9" s="481"/>
      <c r="BI9" s="481"/>
      <c r="BJ9" s="481"/>
      <c r="BK9" s="481"/>
      <c r="BL9" s="481"/>
      <c r="BM9" s="482"/>
      <c r="BN9" s="446">
        <v>99100</v>
      </c>
      <c r="BO9" s="447"/>
      <c r="BP9" s="447"/>
      <c r="BQ9" s="447"/>
      <c r="BR9" s="447"/>
      <c r="BS9" s="447"/>
      <c r="BT9" s="447"/>
      <c r="BU9" s="448"/>
      <c r="BV9" s="446">
        <v>73559</v>
      </c>
      <c r="BW9" s="447"/>
      <c r="BX9" s="447"/>
      <c r="BY9" s="447"/>
      <c r="BZ9" s="447"/>
      <c r="CA9" s="447"/>
      <c r="CB9" s="447"/>
      <c r="CC9" s="448"/>
      <c r="CD9" s="449" t="s">
        <v>116</v>
      </c>
      <c r="CE9" s="450"/>
      <c r="CF9" s="450"/>
      <c r="CG9" s="450"/>
      <c r="CH9" s="450"/>
      <c r="CI9" s="450"/>
      <c r="CJ9" s="450"/>
      <c r="CK9" s="450"/>
      <c r="CL9" s="450"/>
      <c r="CM9" s="450"/>
      <c r="CN9" s="450"/>
      <c r="CO9" s="450"/>
      <c r="CP9" s="450"/>
      <c r="CQ9" s="450"/>
      <c r="CR9" s="450"/>
      <c r="CS9" s="451"/>
      <c r="CT9" s="443">
        <v>10.1</v>
      </c>
      <c r="CU9" s="444"/>
      <c r="CV9" s="444"/>
      <c r="CW9" s="444"/>
      <c r="CX9" s="444"/>
      <c r="CY9" s="444"/>
      <c r="CZ9" s="444"/>
      <c r="DA9" s="445"/>
      <c r="DB9" s="443">
        <v>10.7</v>
      </c>
      <c r="DC9" s="444"/>
      <c r="DD9" s="444"/>
      <c r="DE9" s="444"/>
      <c r="DF9" s="444"/>
      <c r="DG9" s="444"/>
      <c r="DH9" s="444"/>
      <c r="DI9" s="445"/>
    </row>
    <row r="10" spans="1:119" ht="18.75" customHeight="1" thickBot="1">
      <c r="A10" s="178"/>
      <c r="B10" s="440"/>
      <c r="C10" s="441"/>
      <c r="D10" s="441"/>
      <c r="E10" s="441"/>
      <c r="F10" s="441"/>
      <c r="G10" s="441"/>
      <c r="H10" s="441"/>
      <c r="I10" s="441"/>
      <c r="J10" s="441"/>
      <c r="K10" s="489"/>
      <c r="L10" s="496" t="s">
        <v>117</v>
      </c>
      <c r="M10" s="476"/>
      <c r="N10" s="476"/>
      <c r="O10" s="476"/>
      <c r="P10" s="476"/>
      <c r="Q10" s="477"/>
      <c r="R10" s="497">
        <v>34963</v>
      </c>
      <c r="S10" s="498"/>
      <c r="T10" s="498"/>
      <c r="U10" s="498"/>
      <c r="V10" s="499"/>
      <c r="W10" s="434"/>
      <c r="X10" s="435"/>
      <c r="Y10" s="435"/>
      <c r="Z10" s="435"/>
      <c r="AA10" s="435"/>
      <c r="AB10" s="435"/>
      <c r="AC10" s="435"/>
      <c r="AD10" s="435"/>
      <c r="AE10" s="435"/>
      <c r="AF10" s="435"/>
      <c r="AG10" s="435"/>
      <c r="AH10" s="435"/>
      <c r="AI10" s="435"/>
      <c r="AJ10" s="435"/>
      <c r="AK10" s="435"/>
      <c r="AL10" s="438"/>
      <c r="AM10" s="475" t="s">
        <v>118</v>
      </c>
      <c r="AN10" s="476"/>
      <c r="AO10" s="476"/>
      <c r="AP10" s="476"/>
      <c r="AQ10" s="476"/>
      <c r="AR10" s="476"/>
      <c r="AS10" s="476"/>
      <c r="AT10" s="477"/>
      <c r="AU10" s="478" t="s">
        <v>119</v>
      </c>
      <c r="AV10" s="479"/>
      <c r="AW10" s="479"/>
      <c r="AX10" s="479"/>
      <c r="AY10" s="480" t="s">
        <v>120</v>
      </c>
      <c r="AZ10" s="481"/>
      <c r="BA10" s="481"/>
      <c r="BB10" s="481"/>
      <c r="BC10" s="481"/>
      <c r="BD10" s="481"/>
      <c r="BE10" s="481"/>
      <c r="BF10" s="481"/>
      <c r="BG10" s="481"/>
      <c r="BH10" s="481"/>
      <c r="BI10" s="481"/>
      <c r="BJ10" s="481"/>
      <c r="BK10" s="481"/>
      <c r="BL10" s="481"/>
      <c r="BM10" s="482"/>
      <c r="BN10" s="446">
        <v>32</v>
      </c>
      <c r="BO10" s="447"/>
      <c r="BP10" s="447"/>
      <c r="BQ10" s="447"/>
      <c r="BR10" s="447"/>
      <c r="BS10" s="447"/>
      <c r="BT10" s="447"/>
      <c r="BU10" s="448"/>
      <c r="BV10" s="446">
        <v>332477</v>
      </c>
      <c r="BW10" s="447"/>
      <c r="BX10" s="447"/>
      <c r="BY10" s="447"/>
      <c r="BZ10" s="447"/>
      <c r="CA10" s="447"/>
      <c r="CB10" s="447"/>
      <c r="CC10" s="448"/>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440"/>
      <c r="C11" s="441"/>
      <c r="D11" s="441"/>
      <c r="E11" s="441"/>
      <c r="F11" s="441"/>
      <c r="G11" s="441"/>
      <c r="H11" s="441"/>
      <c r="I11" s="441"/>
      <c r="J11" s="441"/>
      <c r="K11" s="489"/>
      <c r="L11" s="500" t="s">
        <v>122</v>
      </c>
      <c r="M11" s="501"/>
      <c r="N11" s="501"/>
      <c r="O11" s="501"/>
      <c r="P11" s="501"/>
      <c r="Q11" s="502"/>
      <c r="R11" s="503" t="s">
        <v>123</v>
      </c>
      <c r="S11" s="504"/>
      <c r="T11" s="504"/>
      <c r="U11" s="504"/>
      <c r="V11" s="505"/>
      <c r="W11" s="434"/>
      <c r="X11" s="435"/>
      <c r="Y11" s="435"/>
      <c r="Z11" s="435"/>
      <c r="AA11" s="435"/>
      <c r="AB11" s="435"/>
      <c r="AC11" s="435"/>
      <c r="AD11" s="435"/>
      <c r="AE11" s="435"/>
      <c r="AF11" s="435"/>
      <c r="AG11" s="435"/>
      <c r="AH11" s="435"/>
      <c r="AI11" s="435"/>
      <c r="AJ11" s="435"/>
      <c r="AK11" s="435"/>
      <c r="AL11" s="438"/>
      <c r="AM11" s="475" t="s">
        <v>124</v>
      </c>
      <c r="AN11" s="476"/>
      <c r="AO11" s="476"/>
      <c r="AP11" s="476"/>
      <c r="AQ11" s="476"/>
      <c r="AR11" s="476"/>
      <c r="AS11" s="476"/>
      <c r="AT11" s="477"/>
      <c r="AU11" s="478" t="s">
        <v>93</v>
      </c>
      <c r="AV11" s="479"/>
      <c r="AW11" s="479"/>
      <c r="AX11" s="479"/>
      <c r="AY11" s="480" t="s">
        <v>125</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126</v>
      </c>
      <c r="CE11" s="450"/>
      <c r="CF11" s="450"/>
      <c r="CG11" s="450"/>
      <c r="CH11" s="450"/>
      <c r="CI11" s="450"/>
      <c r="CJ11" s="450"/>
      <c r="CK11" s="450"/>
      <c r="CL11" s="450"/>
      <c r="CM11" s="450"/>
      <c r="CN11" s="450"/>
      <c r="CO11" s="450"/>
      <c r="CP11" s="450"/>
      <c r="CQ11" s="450"/>
      <c r="CR11" s="450"/>
      <c r="CS11" s="451"/>
      <c r="CT11" s="486" t="s">
        <v>127</v>
      </c>
      <c r="CU11" s="487"/>
      <c r="CV11" s="487"/>
      <c r="CW11" s="487"/>
      <c r="CX11" s="487"/>
      <c r="CY11" s="487"/>
      <c r="CZ11" s="487"/>
      <c r="DA11" s="488"/>
      <c r="DB11" s="486" t="s">
        <v>128</v>
      </c>
      <c r="DC11" s="487"/>
      <c r="DD11" s="487"/>
      <c r="DE11" s="487"/>
      <c r="DF11" s="487"/>
      <c r="DG11" s="487"/>
      <c r="DH11" s="487"/>
      <c r="DI11" s="488"/>
    </row>
    <row r="12" spans="1:119" ht="18.75" customHeight="1">
      <c r="A12" s="178"/>
      <c r="B12" s="506" t="s">
        <v>129</v>
      </c>
      <c r="C12" s="507"/>
      <c r="D12" s="507"/>
      <c r="E12" s="507"/>
      <c r="F12" s="507"/>
      <c r="G12" s="507"/>
      <c r="H12" s="507"/>
      <c r="I12" s="507"/>
      <c r="J12" s="507"/>
      <c r="K12" s="508"/>
      <c r="L12" s="515" t="s">
        <v>130</v>
      </c>
      <c r="M12" s="516"/>
      <c r="N12" s="516"/>
      <c r="O12" s="516"/>
      <c r="P12" s="516"/>
      <c r="Q12" s="517"/>
      <c r="R12" s="518">
        <v>37406</v>
      </c>
      <c r="S12" s="519"/>
      <c r="T12" s="519"/>
      <c r="U12" s="519"/>
      <c r="V12" s="520"/>
      <c r="W12" s="521" t="s">
        <v>1</v>
      </c>
      <c r="X12" s="479"/>
      <c r="Y12" s="479"/>
      <c r="Z12" s="479"/>
      <c r="AA12" s="479"/>
      <c r="AB12" s="522"/>
      <c r="AC12" s="523" t="s">
        <v>131</v>
      </c>
      <c r="AD12" s="524"/>
      <c r="AE12" s="524"/>
      <c r="AF12" s="524"/>
      <c r="AG12" s="525"/>
      <c r="AH12" s="523" t="s">
        <v>132</v>
      </c>
      <c r="AI12" s="524"/>
      <c r="AJ12" s="524"/>
      <c r="AK12" s="524"/>
      <c r="AL12" s="526"/>
      <c r="AM12" s="475" t="s">
        <v>133</v>
      </c>
      <c r="AN12" s="476"/>
      <c r="AO12" s="476"/>
      <c r="AP12" s="476"/>
      <c r="AQ12" s="476"/>
      <c r="AR12" s="476"/>
      <c r="AS12" s="476"/>
      <c r="AT12" s="477"/>
      <c r="AU12" s="478" t="s">
        <v>93</v>
      </c>
      <c r="AV12" s="479"/>
      <c r="AW12" s="479"/>
      <c r="AX12" s="479"/>
      <c r="AY12" s="480" t="s">
        <v>134</v>
      </c>
      <c r="AZ12" s="481"/>
      <c r="BA12" s="481"/>
      <c r="BB12" s="481"/>
      <c r="BC12" s="481"/>
      <c r="BD12" s="481"/>
      <c r="BE12" s="481"/>
      <c r="BF12" s="481"/>
      <c r="BG12" s="481"/>
      <c r="BH12" s="481"/>
      <c r="BI12" s="481"/>
      <c r="BJ12" s="481"/>
      <c r="BK12" s="481"/>
      <c r="BL12" s="481"/>
      <c r="BM12" s="482"/>
      <c r="BN12" s="446">
        <v>216000</v>
      </c>
      <c r="BO12" s="447"/>
      <c r="BP12" s="447"/>
      <c r="BQ12" s="447"/>
      <c r="BR12" s="447"/>
      <c r="BS12" s="447"/>
      <c r="BT12" s="447"/>
      <c r="BU12" s="448"/>
      <c r="BV12" s="446">
        <v>170000</v>
      </c>
      <c r="BW12" s="447"/>
      <c r="BX12" s="447"/>
      <c r="BY12" s="447"/>
      <c r="BZ12" s="447"/>
      <c r="CA12" s="447"/>
      <c r="CB12" s="447"/>
      <c r="CC12" s="448"/>
      <c r="CD12" s="449" t="s">
        <v>135</v>
      </c>
      <c r="CE12" s="450"/>
      <c r="CF12" s="450"/>
      <c r="CG12" s="450"/>
      <c r="CH12" s="450"/>
      <c r="CI12" s="450"/>
      <c r="CJ12" s="450"/>
      <c r="CK12" s="450"/>
      <c r="CL12" s="450"/>
      <c r="CM12" s="450"/>
      <c r="CN12" s="450"/>
      <c r="CO12" s="450"/>
      <c r="CP12" s="450"/>
      <c r="CQ12" s="450"/>
      <c r="CR12" s="450"/>
      <c r="CS12" s="451"/>
      <c r="CT12" s="486" t="s">
        <v>136</v>
      </c>
      <c r="CU12" s="487"/>
      <c r="CV12" s="487"/>
      <c r="CW12" s="487"/>
      <c r="CX12" s="487"/>
      <c r="CY12" s="487"/>
      <c r="CZ12" s="487"/>
      <c r="DA12" s="488"/>
      <c r="DB12" s="486" t="s">
        <v>127</v>
      </c>
      <c r="DC12" s="487"/>
      <c r="DD12" s="487"/>
      <c r="DE12" s="487"/>
      <c r="DF12" s="487"/>
      <c r="DG12" s="487"/>
      <c r="DH12" s="487"/>
      <c r="DI12" s="488"/>
    </row>
    <row r="13" spans="1:119" ht="18.75" customHeight="1">
      <c r="A13" s="178"/>
      <c r="B13" s="509"/>
      <c r="C13" s="510"/>
      <c r="D13" s="510"/>
      <c r="E13" s="510"/>
      <c r="F13" s="510"/>
      <c r="G13" s="510"/>
      <c r="H13" s="510"/>
      <c r="I13" s="510"/>
      <c r="J13" s="510"/>
      <c r="K13" s="511"/>
      <c r="L13" s="187"/>
      <c r="M13" s="537" t="s">
        <v>137</v>
      </c>
      <c r="N13" s="538"/>
      <c r="O13" s="538"/>
      <c r="P13" s="538"/>
      <c r="Q13" s="539"/>
      <c r="R13" s="530">
        <v>36468</v>
      </c>
      <c r="S13" s="531"/>
      <c r="T13" s="531"/>
      <c r="U13" s="531"/>
      <c r="V13" s="532"/>
      <c r="W13" s="462" t="s">
        <v>138</v>
      </c>
      <c r="X13" s="463"/>
      <c r="Y13" s="463"/>
      <c r="Z13" s="463"/>
      <c r="AA13" s="463"/>
      <c r="AB13" s="453"/>
      <c r="AC13" s="497">
        <v>194</v>
      </c>
      <c r="AD13" s="498"/>
      <c r="AE13" s="498"/>
      <c r="AF13" s="498"/>
      <c r="AG13" s="540"/>
      <c r="AH13" s="497">
        <v>205</v>
      </c>
      <c r="AI13" s="498"/>
      <c r="AJ13" s="498"/>
      <c r="AK13" s="498"/>
      <c r="AL13" s="499"/>
      <c r="AM13" s="475" t="s">
        <v>139</v>
      </c>
      <c r="AN13" s="476"/>
      <c r="AO13" s="476"/>
      <c r="AP13" s="476"/>
      <c r="AQ13" s="476"/>
      <c r="AR13" s="476"/>
      <c r="AS13" s="476"/>
      <c r="AT13" s="477"/>
      <c r="AU13" s="478" t="s">
        <v>101</v>
      </c>
      <c r="AV13" s="479"/>
      <c r="AW13" s="479"/>
      <c r="AX13" s="479"/>
      <c r="AY13" s="480" t="s">
        <v>140</v>
      </c>
      <c r="AZ13" s="481"/>
      <c r="BA13" s="481"/>
      <c r="BB13" s="481"/>
      <c r="BC13" s="481"/>
      <c r="BD13" s="481"/>
      <c r="BE13" s="481"/>
      <c r="BF13" s="481"/>
      <c r="BG13" s="481"/>
      <c r="BH13" s="481"/>
      <c r="BI13" s="481"/>
      <c r="BJ13" s="481"/>
      <c r="BK13" s="481"/>
      <c r="BL13" s="481"/>
      <c r="BM13" s="482"/>
      <c r="BN13" s="446">
        <v>-116868</v>
      </c>
      <c r="BO13" s="447"/>
      <c r="BP13" s="447"/>
      <c r="BQ13" s="447"/>
      <c r="BR13" s="447"/>
      <c r="BS13" s="447"/>
      <c r="BT13" s="447"/>
      <c r="BU13" s="448"/>
      <c r="BV13" s="446">
        <v>236036</v>
      </c>
      <c r="BW13" s="447"/>
      <c r="BX13" s="447"/>
      <c r="BY13" s="447"/>
      <c r="BZ13" s="447"/>
      <c r="CA13" s="447"/>
      <c r="CB13" s="447"/>
      <c r="CC13" s="448"/>
      <c r="CD13" s="449" t="s">
        <v>141</v>
      </c>
      <c r="CE13" s="450"/>
      <c r="CF13" s="450"/>
      <c r="CG13" s="450"/>
      <c r="CH13" s="450"/>
      <c r="CI13" s="450"/>
      <c r="CJ13" s="450"/>
      <c r="CK13" s="450"/>
      <c r="CL13" s="450"/>
      <c r="CM13" s="450"/>
      <c r="CN13" s="450"/>
      <c r="CO13" s="450"/>
      <c r="CP13" s="450"/>
      <c r="CQ13" s="450"/>
      <c r="CR13" s="450"/>
      <c r="CS13" s="451"/>
      <c r="CT13" s="443">
        <v>9.1999999999999993</v>
      </c>
      <c r="CU13" s="444"/>
      <c r="CV13" s="444"/>
      <c r="CW13" s="444"/>
      <c r="CX13" s="444"/>
      <c r="CY13" s="444"/>
      <c r="CZ13" s="444"/>
      <c r="DA13" s="445"/>
      <c r="DB13" s="443">
        <v>9.4</v>
      </c>
      <c r="DC13" s="444"/>
      <c r="DD13" s="444"/>
      <c r="DE13" s="444"/>
      <c r="DF13" s="444"/>
      <c r="DG13" s="444"/>
      <c r="DH13" s="444"/>
      <c r="DI13" s="445"/>
    </row>
    <row r="14" spans="1:119" ht="18.75" customHeight="1" thickBot="1">
      <c r="A14" s="178"/>
      <c r="B14" s="509"/>
      <c r="C14" s="510"/>
      <c r="D14" s="510"/>
      <c r="E14" s="510"/>
      <c r="F14" s="510"/>
      <c r="G14" s="510"/>
      <c r="H14" s="510"/>
      <c r="I14" s="510"/>
      <c r="J14" s="510"/>
      <c r="K14" s="511"/>
      <c r="L14" s="527" t="s">
        <v>142</v>
      </c>
      <c r="M14" s="528"/>
      <c r="N14" s="528"/>
      <c r="O14" s="528"/>
      <c r="P14" s="528"/>
      <c r="Q14" s="529"/>
      <c r="R14" s="530">
        <v>37451</v>
      </c>
      <c r="S14" s="531"/>
      <c r="T14" s="531"/>
      <c r="U14" s="531"/>
      <c r="V14" s="532"/>
      <c r="W14" s="436"/>
      <c r="X14" s="437"/>
      <c r="Y14" s="437"/>
      <c r="Z14" s="437"/>
      <c r="AA14" s="437"/>
      <c r="AB14" s="426"/>
      <c r="AC14" s="533">
        <v>1.2</v>
      </c>
      <c r="AD14" s="534"/>
      <c r="AE14" s="534"/>
      <c r="AF14" s="534"/>
      <c r="AG14" s="535"/>
      <c r="AH14" s="533">
        <v>1.4</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143</v>
      </c>
      <c r="CE14" s="542"/>
      <c r="CF14" s="542"/>
      <c r="CG14" s="542"/>
      <c r="CH14" s="542"/>
      <c r="CI14" s="542"/>
      <c r="CJ14" s="542"/>
      <c r="CK14" s="542"/>
      <c r="CL14" s="542"/>
      <c r="CM14" s="542"/>
      <c r="CN14" s="542"/>
      <c r="CO14" s="542"/>
      <c r="CP14" s="542"/>
      <c r="CQ14" s="542"/>
      <c r="CR14" s="542"/>
      <c r="CS14" s="543"/>
      <c r="CT14" s="544">
        <v>31</v>
      </c>
      <c r="CU14" s="545"/>
      <c r="CV14" s="545"/>
      <c r="CW14" s="545"/>
      <c r="CX14" s="545"/>
      <c r="CY14" s="545"/>
      <c r="CZ14" s="545"/>
      <c r="DA14" s="546"/>
      <c r="DB14" s="544">
        <v>36.700000000000003</v>
      </c>
      <c r="DC14" s="545"/>
      <c r="DD14" s="545"/>
      <c r="DE14" s="545"/>
      <c r="DF14" s="545"/>
      <c r="DG14" s="545"/>
      <c r="DH14" s="545"/>
      <c r="DI14" s="546"/>
    </row>
    <row r="15" spans="1:119" ht="18.75" customHeight="1">
      <c r="A15" s="178"/>
      <c r="B15" s="509"/>
      <c r="C15" s="510"/>
      <c r="D15" s="510"/>
      <c r="E15" s="510"/>
      <c r="F15" s="510"/>
      <c r="G15" s="510"/>
      <c r="H15" s="510"/>
      <c r="I15" s="510"/>
      <c r="J15" s="510"/>
      <c r="K15" s="511"/>
      <c r="L15" s="187"/>
      <c r="M15" s="537" t="s">
        <v>144</v>
      </c>
      <c r="N15" s="538"/>
      <c r="O15" s="538"/>
      <c r="P15" s="538"/>
      <c r="Q15" s="539"/>
      <c r="R15" s="530">
        <v>36301</v>
      </c>
      <c r="S15" s="531"/>
      <c r="T15" s="531"/>
      <c r="U15" s="531"/>
      <c r="V15" s="532"/>
      <c r="W15" s="462" t="s">
        <v>145</v>
      </c>
      <c r="X15" s="463"/>
      <c r="Y15" s="463"/>
      <c r="Z15" s="463"/>
      <c r="AA15" s="463"/>
      <c r="AB15" s="453"/>
      <c r="AC15" s="497">
        <v>6705</v>
      </c>
      <c r="AD15" s="498"/>
      <c r="AE15" s="498"/>
      <c r="AF15" s="498"/>
      <c r="AG15" s="540"/>
      <c r="AH15" s="497">
        <v>5831</v>
      </c>
      <c r="AI15" s="498"/>
      <c r="AJ15" s="498"/>
      <c r="AK15" s="498"/>
      <c r="AL15" s="499"/>
      <c r="AM15" s="475"/>
      <c r="AN15" s="476"/>
      <c r="AO15" s="476"/>
      <c r="AP15" s="476"/>
      <c r="AQ15" s="476"/>
      <c r="AR15" s="476"/>
      <c r="AS15" s="476"/>
      <c r="AT15" s="477"/>
      <c r="AU15" s="478"/>
      <c r="AV15" s="479"/>
      <c r="AW15" s="479"/>
      <c r="AX15" s="479"/>
      <c r="AY15" s="406" t="s">
        <v>146</v>
      </c>
      <c r="AZ15" s="407"/>
      <c r="BA15" s="407"/>
      <c r="BB15" s="407"/>
      <c r="BC15" s="407"/>
      <c r="BD15" s="407"/>
      <c r="BE15" s="407"/>
      <c r="BF15" s="407"/>
      <c r="BG15" s="407"/>
      <c r="BH15" s="407"/>
      <c r="BI15" s="407"/>
      <c r="BJ15" s="407"/>
      <c r="BK15" s="407"/>
      <c r="BL15" s="407"/>
      <c r="BM15" s="408"/>
      <c r="BN15" s="409">
        <v>7401314</v>
      </c>
      <c r="BO15" s="410"/>
      <c r="BP15" s="410"/>
      <c r="BQ15" s="410"/>
      <c r="BR15" s="410"/>
      <c r="BS15" s="410"/>
      <c r="BT15" s="410"/>
      <c r="BU15" s="411"/>
      <c r="BV15" s="409">
        <v>7614492</v>
      </c>
      <c r="BW15" s="410"/>
      <c r="BX15" s="410"/>
      <c r="BY15" s="410"/>
      <c r="BZ15" s="410"/>
      <c r="CA15" s="410"/>
      <c r="CB15" s="410"/>
      <c r="CC15" s="411"/>
      <c r="CD15" s="547" t="s">
        <v>147</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c r="A16" s="178"/>
      <c r="B16" s="509"/>
      <c r="C16" s="510"/>
      <c r="D16" s="510"/>
      <c r="E16" s="510"/>
      <c r="F16" s="510"/>
      <c r="G16" s="510"/>
      <c r="H16" s="510"/>
      <c r="I16" s="510"/>
      <c r="J16" s="510"/>
      <c r="K16" s="511"/>
      <c r="L16" s="527" t="s">
        <v>148</v>
      </c>
      <c r="M16" s="550"/>
      <c r="N16" s="550"/>
      <c r="O16" s="550"/>
      <c r="P16" s="550"/>
      <c r="Q16" s="551"/>
      <c r="R16" s="552" t="s">
        <v>149</v>
      </c>
      <c r="S16" s="553"/>
      <c r="T16" s="553"/>
      <c r="U16" s="553"/>
      <c r="V16" s="554"/>
      <c r="W16" s="436"/>
      <c r="X16" s="437"/>
      <c r="Y16" s="437"/>
      <c r="Z16" s="437"/>
      <c r="AA16" s="437"/>
      <c r="AB16" s="426"/>
      <c r="AC16" s="533">
        <v>41.1</v>
      </c>
      <c r="AD16" s="534"/>
      <c r="AE16" s="534"/>
      <c r="AF16" s="534"/>
      <c r="AG16" s="535"/>
      <c r="AH16" s="533">
        <v>38.799999999999997</v>
      </c>
      <c r="AI16" s="534"/>
      <c r="AJ16" s="534"/>
      <c r="AK16" s="534"/>
      <c r="AL16" s="536"/>
      <c r="AM16" s="475"/>
      <c r="AN16" s="476"/>
      <c r="AO16" s="476"/>
      <c r="AP16" s="476"/>
      <c r="AQ16" s="476"/>
      <c r="AR16" s="476"/>
      <c r="AS16" s="476"/>
      <c r="AT16" s="477"/>
      <c r="AU16" s="478"/>
      <c r="AV16" s="479"/>
      <c r="AW16" s="479"/>
      <c r="AX16" s="479"/>
      <c r="AY16" s="480" t="s">
        <v>150</v>
      </c>
      <c r="AZ16" s="481"/>
      <c r="BA16" s="481"/>
      <c r="BB16" s="481"/>
      <c r="BC16" s="481"/>
      <c r="BD16" s="481"/>
      <c r="BE16" s="481"/>
      <c r="BF16" s="481"/>
      <c r="BG16" s="481"/>
      <c r="BH16" s="481"/>
      <c r="BI16" s="481"/>
      <c r="BJ16" s="481"/>
      <c r="BK16" s="481"/>
      <c r="BL16" s="481"/>
      <c r="BM16" s="482"/>
      <c r="BN16" s="446">
        <v>6351660</v>
      </c>
      <c r="BO16" s="447"/>
      <c r="BP16" s="447"/>
      <c r="BQ16" s="447"/>
      <c r="BR16" s="447"/>
      <c r="BS16" s="447"/>
      <c r="BT16" s="447"/>
      <c r="BU16" s="448"/>
      <c r="BV16" s="446">
        <v>5932720</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c r="A17" s="178"/>
      <c r="B17" s="512"/>
      <c r="C17" s="513"/>
      <c r="D17" s="513"/>
      <c r="E17" s="513"/>
      <c r="F17" s="513"/>
      <c r="G17" s="513"/>
      <c r="H17" s="513"/>
      <c r="I17" s="513"/>
      <c r="J17" s="513"/>
      <c r="K17" s="514"/>
      <c r="L17" s="192"/>
      <c r="M17" s="557" t="s">
        <v>151</v>
      </c>
      <c r="N17" s="558"/>
      <c r="O17" s="558"/>
      <c r="P17" s="558"/>
      <c r="Q17" s="559"/>
      <c r="R17" s="552" t="s">
        <v>152</v>
      </c>
      <c r="S17" s="553"/>
      <c r="T17" s="553"/>
      <c r="U17" s="553"/>
      <c r="V17" s="554"/>
      <c r="W17" s="462" t="s">
        <v>153</v>
      </c>
      <c r="X17" s="463"/>
      <c r="Y17" s="463"/>
      <c r="Z17" s="463"/>
      <c r="AA17" s="463"/>
      <c r="AB17" s="453"/>
      <c r="AC17" s="497">
        <v>9406</v>
      </c>
      <c r="AD17" s="498"/>
      <c r="AE17" s="498"/>
      <c r="AF17" s="498"/>
      <c r="AG17" s="540"/>
      <c r="AH17" s="497">
        <v>8988</v>
      </c>
      <c r="AI17" s="498"/>
      <c r="AJ17" s="498"/>
      <c r="AK17" s="498"/>
      <c r="AL17" s="499"/>
      <c r="AM17" s="475"/>
      <c r="AN17" s="476"/>
      <c r="AO17" s="476"/>
      <c r="AP17" s="476"/>
      <c r="AQ17" s="476"/>
      <c r="AR17" s="476"/>
      <c r="AS17" s="476"/>
      <c r="AT17" s="477"/>
      <c r="AU17" s="478"/>
      <c r="AV17" s="479"/>
      <c r="AW17" s="479"/>
      <c r="AX17" s="479"/>
      <c r="AY17" s="480" t="s">
        <v>154</v>
      </c>
      <c r="AZ17" s="481"/>
      <c r="BA17" s="481"/>
      <c r="BB17" s="481"/>
      <c r="BC17" s="481"/>
      <c r="BD17" s="481"/>
      <c r="BE17" s="481"/>
      <c r="BF17" s="481"/>
      <c r="BG17" s="481"/>
      <c r="BH17" s="481"/>
      <c r="BI17" s="481"/>
      <c r="BJ17" s="481"/>
      <c r="BK17" s="481"/>
      <c r="BL17" s="481"/>
      <c r="BM17" s="482"/>
      <c r="BN17" s="446">
        <v>9517574</v>
      </c>
      <c r="BO17" s="447"/>
      <c r="BP17" s="447"/>
      <c r="BQ17" s="447"/>
      <c r="BR17" s="447"/>
      <c r="BS17" s="447"/>
      <c r="BT17" s="447"/>
      <c r="BU17" s="448"/>
      <c r="BV17" s="446">
        <v>9794260</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c r="A18" s="178"/>
      <c r="B18" s="568" t="s">
        <v>155</v>
      </c>
      <c r="C18" s="489"/>
      <c r="D18" s="489"/>
      <c r="E18" s="569"/>
      <c r="F18" s="569"/>
      <c r="G18" s="569"/>
      <c r="H18" s="569"/>
      <c r="I18" s="569"/>
      <c r="J18" s="569"/>
      <c r="K18" s="569"/>
      <c r="L18" s="570">
        <v>49.58</v>
      </c>
      <c r="M18" s="570"/>
      <c r="N18" s="570"/>
      <c r="O18" s="570"/>
      <c r="P18" s="570"/>
      <c r="Q18" s="570"/>
      <c r="R18" s="571"/>
      <c r="S18" s="571"/>
      <c r="T18" s="571"/>
      <c r="U18" s="571"/>
      <c r="V18" s="572"/>
      <c r="W18" s="464"/>
      <c r="X18" s="465"/>
      <c r="Y18" s="465"/>
      <c r="Z18" s="465"/>
      <c r="AA18" s="465"/>
      <c r="AB18" s="456"/>
      <c r="AC18" s="573">
        <v>57.7</v>
      </c>
      <c r="AD18" s="574"/>
      <c r="AE18" s="574"/>
      <c r="AF18" s="574"/>
      <c r="AG18" s="575"/>
      <c r="AH18" s="573">
        <v>59.8</v>
      </c>
      <c r="AI18" s="574"/>
      <c r="AJ18" s="574"/>
      <c r="AK18" s="574"/>
      <c r="AL18" s="576"/>
      <c r="AM18" s="475"/>
      <c r="AN18" s="476"/>
      <c r="AO18" s="476"/>
      <c r="AP18" s="476"/>
      <c r="AQ18" s="476"/>
      <c r="AR18" s="476"/>
      <c r="AS18" s="476"/>
      <c r="AT18" s="477"/>
      <c r="AU18" s="478"/>
      <c r="AV18" s="479"/>
      <c r="AW18" s="479"/>
      <c r="AX18" s="479"/>
      <c r="AY18" s="480" t="s">
        <v>156</v>
      </c>
      <c r="AZ18" s="481"/>
      <c r="BA18" s="481"/>
      <c r="BB18" s="481"/>
      <c r="BC18" s="481"/>
      <c r="BD18" s="481"/>
      <c r="BE18" s="481"/>
      <c r="BF18" s="481"/>
      <c r="BG18" s="481"/>
      <c r="BH18" s="481"/>
      <c r="BI18" s="481"/>
      <c r="BJ18" s="481"/>
      <c r="BK18" s="481"/>
      <c r="BL18" s="481"/>
      <c r="BM18" s="482"/>
      <c r="BN18" s="446">
        <v>8587374</v>
      </c>
      <c r="BO18" s="447"/>
      <c r="BP18" s="447"/>
      <c r="BQ18" s="447"/>
      <c r="BR18" s="447"/>
      <c r="BS18" s="447"/>
      <c r="BT18" s="447"/>
      <c r="BU18" s="448"/>
      <c r="BV18" s="446">
        <v>8356083</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c r="A19" s="178"/>
      <c r="B19" s="568" t="s">
        <v>157</v>
      </c>
      <c r="C19" s="489"/>
      <c r="D19" s="489"/>
      <c r="E19" s="569"/>
      <c r="F19" s="569"/>
      <c r="G19" s="569"/>
      <c r="H19" s="569"/>
      <c r="I19" s="569"/>
      <c r="J19" s="569"/>
      <c r="K19" s="569"/>
      <c r="L19" s="577">
        <v>760</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158</v>
      </c>
      <c r="AZ19" s="481"/>
      <c r="BA19" s="481"/>
      <c r="BB19" s="481"/>
      <c r="BC19" s="481"/>
      <c r="BD19" s="481"/>
      <c r="BE19" s="481"/>
      <c r="BF19" s="481"/>
      <c r="BG19" s="481"/>
      <c r="BH19" s="481"/>
      <c r="BI19" s="481"/>
      <c r="BJ19" s="481"/>
      <c r="BK19" s="481"/>
      <c r="BL19" s="481"/>
      <c r="BM19" s="482"/>
      <c r="BN19" s="446">
        <v>11574962</v>
      </c>
      <c r="BO19" s="447"/>
      <c r="BP19" s="447"/>
      <c r="BQ19" s="447"/>
      <c r="BR19" s="447"/>
      <c r="BS19" s="447"/>
      <c r="BT19" s="447"/>
      <c r="BU19" s="448"/>
      <c r="BV19" s="446">
        <v>11190285</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c r="A20" s="178"/>
      <c r="B20" s="568" t="s">
        <v>159</v>
      </c>
      <c r="C20" s="489"/>
      <c r="D20" s="489"/>
      <c r="E20" s="569"/>
      <c r="F20" s="569"/>
      <c r="G20" s="569"/>
      <c r="H20" s="569"/>
      <c r="I20" s="569"/>
      <c r="J20" s="569"/>
      <c r="K20" s="569"/>
      <c r="L20" s="577">
        <v>17722</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c r="A21" s="178"/>
      <c r="B21" s="586" t="s">
        <v>160</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c r="A22" s="178"/>
      <c r="B22" s="616" t="s">
        <v>161</v>
      </c>
      <c r="C22" s="590"/>
      <c r="D22" s="591"/>
      <c r="E22" s="458" t="s">
        <v>1</v>
      </c>
      <c r="F22" s="463"/>
      <c r="G22" s="463"/>
      <c r="H22" s="463"/>
      <c r="I22" s="463"/>
      <c r="J22" s="463"/>
      <c r="K22" s="453"/>
      <c r="L22" s="458" t="s">
        <v>162</v>
      </c>
      <c r="M22" s="463"/>
      <c r="N22" s="463"/>
      <c r="O22" s="463"/>
      <c r="P22" s="453"/>
      <c r="Q22" s="621" t="s">
        <v>163</v>
      </c>
      <c r="R22" s="622"/>
      <c r="S22" s="622"/>
      <c r="T22" s="622"/>
      <c r="U22" s="622"/>
      <c r="V22" s="623"/>
      <c r="W22" s="589" t="s">
        <v>164</v>
      </c>
      <c r="X22" s="590"/>
      <c r="Y22" s="591"/>
      <c r="Z22" s="458" t="s">
        <v>1</v>
      </c>
      <c r="AA22" s="463"/>
      <c r="AB22" s="463"/>
      <c r="AC22" s="463"/>
      <c r="AD22" s="463"/>
      <c r="AE22" s="463"/>
      <c r="AF22" s="463"/>
      <c r="AG22" s="453"/>
      <c r="AH22" s="627" t="s">
        <v>165</v>
      </c>
      <c r="AI22" s="463"/>
      <c r="AJ22" s="463"/>
      <c r="AK22" s="463"/>
      <c r="AL22" s="453"/>
      <c r="AM22" s="627" t="s">
        <v>166</v>
      </c>
      <c r="AN22" s="628"/>
      <c r="AO22" s="628"/>
      <c r="AP22" s="628"/>
      <c r="AQ22" s="628"/>
      <c r="AR22" s="629"/>
      <c r="AS22" s="621" t="s">
        <v>163</v>
      </c>
      <c r="AT22" s="622"/>
      <c r="AU22" s="622"/>
      <c r="AV22" s="622"/>
      <c r="AW22" s="622"/>
      <c r="AX22" s="633"/>
      <c r="AY22" s="406" t="s">
        <v>167</v>
      </c>
      <c r="AZ22" s="407"/>
      <c r="BA22" s="407"/>
      <c r="BB22" s="407"/>
      <c r="BC22" s="407"/>
      <c r="BD22" s="407"/>
      <c r="BE22" s="407"/>
      <c r="BF22" s="407"/>
      <c r="BG22" s="407"/>
      <c r="BH22" s="407"/>
      <c r="BI22" s="407"/>
      <c r="BJ22" s="407"/>
      <c r="BK22" s="407"/>
      <c r="BL22" s="407"/>
      <c r="BM22" s="408"/>
      <c r="BN22" s="409">
        <v>8738042</v>
      </c>
      <c r="BO22" s="410"/>
      <c r="BP22" s="410"/>
      <c r="BQ22" s="410"/>
      <c r="BR22" s="410"/>
      <c r="BS22" s="410"/>
      <c r="BT22" s="410"/>
      <c r="BU22" s="411"/>
      <c r="BV22" s="409">
        <v>9107507</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168</v>
      </c>
      <c r="AZ23" s="481"/>
      <c r="BA23" s="481"/>
      <c r="BB23" s="481"/>
      <c r="BC23" s="481"/>
      <c r="BD23" s="481"/>
      <c r="BE23" s="481"/>
      <c r="BF23" s="481"/>
      <c r="BG23" s="481"/>
      <c r="BH23" s="481"/>
      <c r="BI23" s="481"/>
      <c r="BJ23" s="481"/>
      <c r="BK23" s="481"/>
      <c r="BL23" s="481"/>
      <c r="BM23" s="482"/>
      <c r="BN23" s="446">
        <v>6603410</v>
      </c>
      <c r="BO23" s="447"/>
      <c r="BP23" s="447"/>
      <c r="BQ23" s="447"/>
      <c r="BR23" s="447"/>
      <c r="BS23" s="447"/>
      <c r="BT23" s="447"/>
      <c r="BU23" s="448"/>
      <c r="BV23" s="446">
        <v>7200497</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c r="A24" s="178"/>
      <c r="B24" s="617"/>
      <c r="C24" s="593"/>
      <c r="D24" s="594"/>
      <c r="E24" s="496" t="s">
        <v>169</v>
      </c>
      <c r="F24" s="476"/>
      <c r="G24" s="476"/>
      <c r="H24" s="476"/>
      <c r="I24" s="476"/>
      <c r="J24" s="476"/>
      <c r="K24" s="477"/>
      <c r="L24" s="497">
        <v>1</v>
      </c>
      <c r="M24" s="498"/>
      <c r="N24" s="498"/>
      <c r="O24" s="498"/>
      <c r="P24" s="540"/>
      <c r="Q24" s="497">
        <v>8290</v>
      </c>
      <c r="R24" s="498"/>
      <c r="S24" s="498"/>
      <c r="T24" s="498"/>
      <c r="U24" s="498"/>
      <c r="V24" s="540"/>
      <c r="W24" s="592"/>
      <c r="X24" s="593"/>
      <c r="Y24" s="594"/>
      <c r="Z24" s="496" t="s">
        <v>170</v>
      </c>
      <c r="AA24" s="476"/>
      <c r="AB24" s="476"/>
      <c r="AC24" s="476"/>
      <c r="AD24" s="476"/>
      <c r="AE24" s="476"/>
      <c r="AF24" s="476"/>
      <c r="AG24" s="477"/>
      <c r="AH24" s="497">
        <v>264</v>
      </c>
      <c r="AI24" s="498"/>
      <c r="AJ24" s="498"/>
      <c r="AK24" s="498"/>
      <c r="AL24" s="540"/>
      <c r="AM24" s="497">
        <v>838200</v>
      </c>
      <c r="AN24" s="498"/>
      <c r="AO24" s="498"/>
      <c r="AP24" s="498"/>
      <c r="AQ24" s="498"/>
      <c r="AR24" s="540"/>
      <c r="AS24" s="497">
        <v>3175</v>
      </c>
      <c r="AT24" s="498"/>
      <c r="AU24" s="498"/>
      <c r="AV24" s="498"/>
      <c r="AW24" s="498"/>
      <c r="AX24" s="499"/>
      <c r="AY24" s="562" t="s">
        <v>171</v>
      </c>
      <c r="AZ24" s="563"/>
      <c r="BA24" s="563"/>
      <c r="BB24" s="563"/>
      <c r="BC24" s="563"/>
      <c r="BD24" s="563"/>
      <c r="BE24" s="563"/>
      <c r="BF24" s="563"/>
      <c r="BG24" s="563"/>
      <c r="BH24" s="563"/>
      <c r="BI24" s="563"/>
      <c r="BJ24" s="563"/>
      <c r="BK24" s="563"/>
      <c r="BL24" s="563"/>
      <c r="BM24" s="564"/>
      <c r="BN24" s="446">
        <v>7416029</v>
      </c>
      <c r="BO24" s="447"/>
      <c r="BP24" s="447"/>
      <c r="BQ24" s="447"/>
      <c r="BR24" s="447"/>
      <c r="BS24" s="447"/>
      <c r="BT24" s="447"/>
      <c r="BU24" s="448"/>
      <c r="BV24" s="446">
        <v>7519531</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c r="A25" s="178"/>
      <c r="B25" s="617"/>
      <c r="C25" s="593"/>
      <c r="D25" s="594"/>
      <c r="E25" s="496" t="s">
        <v>172</v>
      </c>
      <c r="F25" s="476"/>
      <c r="G25" s="476"/>
      <c r="H25" s="476"/>
      <c r="I25" s="476"/>
      <c r="J25" s="476"/>
      <c r="K25" s="477"/>
      <c r="L25" s="497">
        <v>1</v>
      </c>
      <c r="M25" s="498"/>
      <c r="N25" s="498"/>
      <c r="O25" s="498"/>
      <c r="P25" s="540"/>
      <c r="Q25" s="497">
        <v>6630</v>
      </c>
      <c r="R25" s="498"/>
      <c r="S25" s="498"/>
      <c r="T25" s="498"/>
      <c r="U25" s="498"/>
      <c r="V25" s="540"/>
      <c r="W25" s="592"/>
      <c r="X25" s="593"/>
      <c r="Y25" s="594"/>
      <c r="Z25" s="496" t="s">
        <v>173</v>
      </c>
      <c r="AA25" s="476"/>
      <c r="AB25" s="476"/>
      <c r="AC25" s="476"/>
      <c r="AD25" s="476"/>
      <c r="AE25" s="476"/>
      <c r="AF25" s="476"/>
      <c r="AG25" s="477"/>
      <c r="AH25" s="497">
        <v>49</v>
      </c>
      <c r="AI25" s="498"/>
      <c r="AJ25" s="498"/>
      <c r="AK25" s="498"/>
      <c r="AL25" s="540"/>
      <c r="AM25" s="497">
        <v>156800</v>
      </c>
      <c r="AN25" s="498"/>
      <c r="AO25" s="498"/>
      <c r="AP25" s="498"/>
      <c r="AQ25" s="498"/>
      <c r="AR25" s="540"/>
      <c r="AS25" s="497">
        <v>3200</v>
      </c>
      <c r="AT25" s="498"/>
      <c r="AU25" s="498"/>
      <c r="AV25" s="498"/>
      <c r="AW25" s="498"/>
      <c r="AX25" s="499"/>
      <c r="AY25" s="406" t="s">
        <v>174</v>
      </c>
      <c r="AZ25" s="407"/>
      <c r="BA25" s="407"/>
      <c r="BB25" s="407"/>
      <c r="BC25" s="407"/>
      <c r="BD25" s="407"/>
      <c r="BE25" s="407"/>
      <c r="BF25" s="407"/>
      <c r="BG25" s="407"/>
      <c r="BH25" s="407"/>
      <c r="BI25" s="407"/>
      <c r="BJ25" s="407"/>
      <c r="BK25" s="407"/>
      <c r="BL25" s="407"/>
      <c r="BM25" s="408"/>
      <c r="BN25" s="409">
        <v>2148903</v>
      </c>
      <c r="BO25" s="410"/>
      <c r="BP25" s="410"/>
      <c r="BQ25" s="410"/>
      <c r="BR25" s="410"/>
      <c r="BS25" s="410"/>
      <c r="BT25" s="410"/>
      <c r="BU25" s="411"/>
      <c r="BV25" s="409">
        <v>2841808</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c r="A26" s="178"/>
      <c r="B26" s="617"/>
      <c r="C26" s="593"/>
      <c r="D26" s="594"/>
      <c r="E26" s="496" t="s">
        <v>175</v>
      </c>
      <c r="F26" s="476"/>
      <c r="G26" s="476"/>
      <c r="H26" s="476"/>
      <c r="I26" s="476"/>
      <c r="J26" s="476"/>
      <c r="K26" s="477"/>
      <c r="L26" s="497">
        <v>1</v>
      </c>
      <c r="M26" s="498"/>
      <c r="N26" s="498"/>
      <c r="O26" s="498"/>
      <c r="P26" s="540"/>
      <c r="Q26" s="497">
        <v>6050</v>
      </c>
      <c r="R26" s="498"/>
      <c r="S26" s="498"/>
      <c r="T26" s="498"/>
      <c r="U26" s="498"/>
      <c r="V26" s="540"/>
      <c r="W26" s="592"/>
      <c r="X26" s="593"/>
      <c r="Y26" s="594"/>
      <c r="Z26" s="496" t="s">
        <v>176</v>
      </c>
      <c r="AA26" s="598"/>
      <c r="AB26" s="598"/>
      <c r="AC26" s="598"/>
      <c r="AD26" s="598"/>
      <c r="AE26" s="598"/>
      <c r="AF26" s="598"/>
      <c r="AG26" s="599"/>
      <c r="AH26" s="497" t="s">
        <v>136</v>
      </c>
      <c r="AI26" s="498"/>
      <c r="AJ26" s="498"/>
      <c r="AK26" s="498"/>
      <c r="AL26" s="540"/>
      <c r="AM26" s="497" t="s">
        <v>136</v>
      </c>
      <c r="AN26" s="498"/>
      <c r="AO26" s="498"/>
      <c r="AP26" s="498"/>
      <c r="AQ26" s="498"/>
      <c r="AR26" s="540"/>
      <c r="AS26" s="497" t="s">
        <v>136</v>
      </c>
      <c r="AT26" s="498"/>
      <c r="AU26" s="498"/>
      <c r="AV26" s="498"/>
      <c r="AW26" s="498"/>
      <c r="AX26" s="499"/>
      <c r="AY26" s="449" t="s">
        <v>177</v>
      </c>
      <c r="AZ26" s="450"/>
      <c r="BA26" s="450"/>
      <c r="BB26" s="450"/>
      <c r="BC26" s="450"/>
      <c r="BD26" s="450"/>
      <c r="BE26" s="450"/>
      <c r="BF26" s="450"/>
      <c r="BG26" s="450"/>
      <c r="BH26" s="450"/>
      <c r="BI26" s="450"/>
      <c r="BJ26" s="450"/>
      <c r="BK26" s="450"/>
      <c r="BL26" s="450"/>
      <c r="BM26" s="451"/>
      <c r="BN26" s="446" t="s">
        <v>128</v>
      </c>
      <c r="BO26" s="447"/>
      <c r="BP26" s="447"/>
      <c r="BQ26" s="447"/>
      <c r="BR26" s="447"/>
      <c r="BS26" s="447"/>
      <c r="BT26" s="447"/>
      <c r="BU26" s="448"/>
      <c r="BV26" s="446" t="s">
        <v>136</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c r="A27" s="178"/>
      <c r="B27" s="617"/>
      <c r="C27" s="593"/>
      <c r="D27" s="594"/>
      <c r="E27" s="496" t="s">
        <v>178</v>
      </c>
      <c r="F27" s="476"/>
      <c r="G27" s="476"/>
      <c r="H27" s="476"/>
      <c r="I27" s="476"/>
      <c r="J27" s="476"/>
      <c r="K27" s="477"/>
      <c r="L27" s="497">
        <v>1</v>
      </c>
      <c r="M27" s="498"/>
      <c r="N27" s="498"/>
      <c r="O27" s="498"/>
      <c r="P27" s="540"/>
      <c r="Q27" s="497">
        <v>4150</v>
      </c>
      <c r="R27" s="498"/>
      <c r="S27" s="498"/>
      <c r="T27" s="498"/>
      <c r="U27" s="498"/>
      <c r="V27" s="540"/>
      <c r="W27" s="592"/>
      <c r="X27" s="593"/>
      <c r="Y27" s="594"/>
      <c r="Z27" s="496" t="s">
        <v>179</v>
      </c>
      <c r="AA27" s="476"/>
      <c r="AB27" s="476"/>
      <c r="AC27" s="476"/>
      <c r="AD27" s="476"/>
      <c r="AE27" s="476"/>
      <c r="AF27" s="476"/>
      <c r="AG27" s="477"/>
      <c r="AH27" s="497">
        <v>1</v>
      </c>
      <c r="AI27" s="498"/>
      <c r="AJ27" s="498"/>
      <c r="AK27" s="498"/>
      <c r="AL27" s="540"/>
      <c r="AM27" s="497" t="s">
        <v>180</v>
      </c>
      <c r="AN27" s="498"/>
      <c r="AO27" s="498"/>
      <c r="AP27" s="498"/>
      <c r="AQ27" s="498"/>
      <c r="AR27" s="540"/>
      <c r="AS27" s="497" t="s">
        <v>181</v>
      </c>
      <c r="AT27" s="498"/>
      <c r="AU27" s="498"/>
      <c r="AV27" s="498"/>
      <c r="AW27" s="498"/>
      <c r="AX27" s="499"/>
      <c r="AY27" s="541" t="s">
        <v>182</v>
      </c>
      <c r="AZ27" s="542"/>
      <c r="BA27" s="542"/>
      <c r="BB27" s="542"/>
      <c r="BC27" s="542"/>
      <c r="BD27" s="542"/>
      <c r="BE27" s="542"/>
      <c r="BF27" s="542"/>
      <c r="BG27" s="542"/>
      <c r="BH27" s="542"/>
      <c r="BI27" s="542"/>
      <c r="BJ27" s="542"/>
      <c r="BK27" s="542"/>
      <c r="BL27" s="542"/>
      <c r="BM27" s="543"/>
      <c r="BN27" s="565" t="s">
        <v>128</v>
      </c>
      <c r="BO27" s="566"/>
      <c r="BP27" s="566"/>
      <c r="BQ27" s="566"/>
      <c r="BR27" s="566"/>
      <c r="BS27" s="566"/>
      <c r="BT27" s="566"/>
      <c r="BU27" s="567"/>
      <c r="BV27" s="565" t="s">
        <v>136</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c r="A28" s="178"/>
      <c r="B28" s="617"/>
      <c r="C28" s="593"/>
      <c r="D28" s="594"/>
      <c r="E28" s="496" t="s">
        <v>183</v>
      </c>
      <c r="F28" s="476"/>
      <c r="G28" s="476"/>
      <c r="H28" s="476"/>
      <c r="I28" s="476"/>
      <c r="J28" s="476"/>
      <c r="K28" s="477"/>
      <c r="L28" s="497">
        <v>1</v>
      </c>
      <c r="M28" s="498"/>
      <c r="N28" s="498"/>
      <c r="O28" s="498"/>
      <c r="P28" s="540"/>
      <c r="Q28" s="497">
        <v>3750</v>
      </c>
      <c r="R28" s="498"/>
      <c r="S28" s="498"/>
      <c r="T28" s="498"/>
      <c r="U28" s="498"/>
      <c r="V28" s="540"/>
      <c r="W28" s="592"/>
      <c r="X28" s="593"/>
      <c r="Y28" s="594"/>
      <c r="Z28" s="496" t="s">
        <v>184</v>
      </c>
      <c r="AA28" s="476"/>
      <c r="AB28" s="476"/>
      <c r="AC28" s="476"/>
      <c r="AD28" s="476"/>
      <c r="AE28" s="476"/>
      <c r="AF28" s="476"/>
      <c r="AG28" s="477"/>
      <c r="AH28" s="497" t="s">
        <v>136</v>
      </c>
      <c r="AI28" s="498"/>
      <c r="AJ28" s="498"/>
      <c r="AK28" s="498"/>
      <c r="AL28" s="540"/>
      <c r="AM28" s="497" t="s">
        <v>136</v>
      </c>
      <c r="AN28" s="498"/>
      <c r="AO28" s="498"/>
      <c r="AP28" s="498"/>
      <c r="AQ28" s="498"/>
      <c r="AR28" s="540"/>
      <c r="AS28" s="497" t="s">
        <v>136</v>
      </c>
      <c r="AT28" s="498"/>
      <c r="AU28" s="498"/>
      <c r="AV28" s="498"/>
      <c r="AW28" s="498"/>
      <c r="AX28" s="499"/>
      <c r="AY28" s="600" t="s">
        <v>185</v>
      </c>
      <c r="AZ28" s="601"/>
      <c r="BA28" s="601"/>
      <c r="BB28" s="602"/>
      <c r="BC28" s="406" t="s">
        <v>48</v>
      </c>
      <c r="BD28" s="407"/>
      <c r="BE28" s="407"/>
      <c r="BF28" s="407"/>
      <c r="BG28" s="407"/>
      <c r="BH28" s="407"/>
      <c r="BI28" s="407"/>
      <c r="BJ28" s="407"/>
      <c r="BK28" s="407"/>
      <c r="BL28" s="407"/>
      <c r="BM28" s="408"/>
      <c r="BN28" s="409">
        <v>3949061</v>
      </c>
      <c r="BO28" s="410"/>
      <c r="BP28" s="410"/>
      <c r="BQ28" s="410"/>
      <c r="BR28" s="410"/>
      <c r="BS28" s="410"/>
      <c r="BT28" s="410"/>
      <c r="BU28" s="411"/>
      <c r="BV28" s="409">
        <v>4165029</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c r="A29" s="178"/>
      <c r="B29" s="617"/>
      <c r="C29" s="593"/>
      <c r="D29" s="594"/>
      <c r="E29" s="496" t="s">
        <v>186</v>
      </c>
      <c r="F29" s="476"/>
      <c r="G29" s="476"/>
      <c r="H29" s="476"/>
      <c r="I29" s="476"/>
      <c r="J29" s="476"/>
      <c r="K29" s="477"/>
      <c r="L29" s="497">
        <v>14</v>
      </c>
      <c r="M29" s="498"/>
      <c r="N29" s="498"/>
      <c r="O29" s="498"/>
      <c r="P29" s="540"/>
      <c r="Q29" s="497">
        <v>3440</v>
      </c>
      <c r="R29" s="498"/>
      <c r="S29" s="498"/>
      <c r="T29" s="498"/>
      <c r="U29" s="498"/>
      <c r="V29" s="540"/>
      <c r="W29" s="595"/>
      <c r="X29" s="596"/>
      <c r="Y29" s="597"/>
      <c r="Z29" s="496" t="s">
        <v>187</v>
      </c>
      <c r="AA29" s="476"/>
      <c r="AB29" s="476"/>
      <c r="AC29" s="476"/>
      <c r="AD29" s="476"/>
      <c r="AE29" s="476"/>
      <c r="AF29" s="476"/>
      <c r="AG29" s="477"/>
      <c r="AH29" s="497">
        <v>265</v>
      </c>
      <c r="AI29" s="498"/>
      <c r="AJ29" s="498"/>
      <c r="AK29" s="498"/>
      <c r="AL29" s="540"/>
      <c r="AM29" s="497">
        <v>841045</v>
      </c>
      <c r="AN29" s="498"/>
      <c r="AO29" s="498"/>
      <c r="AP29" s="498"/>
      <c r="AQ29" s="498"/>
      <c r="AR29" s="540"/>
      <c r="AS29" s="497">
        <v>3174</v>
      </c>
      <c r="AT29" s="498"/>
      <c r="AU29" s="498"/>
      <c r="AV29" s="498"/>
      <c r="AW29" s="498"/>
      <c r="AX29" s="499"/>
      <c r="AY29" s="603"/>
      <c r="AZ29" s="604"/>
      <c r="BA29" s="604"/>
      <c r="BB29" s="605"/>
      <c r="BC29" s="480" t="s">
        <v>188</v>
      </c>
      <c r="BD29" s="481"/>
      <c r="BE29" s="481"/>
      <c r="BF29" s="481"/>
      <c r="BG29" s="481"/>
      <c r="BH29" s="481"/>
      <c r="BI29" s="481"/>
      <c r="BJ29" s="481"/>
      <c r="BK29" s="481"/>
      <c r="BL29" s="481"/>
      <c r="BM29" s="482"/>
      <c r="BN29" s="446">
        <v>39103</v>
      </c>
      <c r="BO29" s="447"/>
      <c r="BP29" s="447"/>
      <c r="BQ29" s="447"/>
      <c r="BR29" s="447"/>
      <c r="BS29" s="447"/>
      <c r="BT29" s="447"/>
      <c r="BU29" s="448"/>
      <c r="BV29" s="446">
        <v>39103</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189</v>
      </c>
      <c r="X30" s="614"/>
      <c r="Y30" s="614"/>
      <c r="Z30" s="614"/>
      <c r="AA30" s="614"/>
      <c r="AB30" s="614"/>
      <c r="AC30" s="614"/>
      <c r="AD30" s="614"/>
      <c r="AE30" s="614"/>
      <c r="AF30" s="614"/>
      <c r="AG30" s="615"/>
      <c r="AH30" s="573">
        <v>100.9</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50</v>
      </c>
      <c r="BD30" s="563"/>
      <c r="BE30" s="563"/>
      <c r="BF30" s="563"/>
      <c r="BG30" s="563"/>
      <c r="BH30" s="563"/>
      <c r="BI30" s="563"/>
      <c r="BJ30" s="563"/>
      <c r="BK30" s="563"/>
      <c r="BL30" s="563"/>
      <c r="BM30" s="564"/>
      <c r="BN30" s="565">
        <v>3198525</v>
      </c>
      <c r="BO30" s="566"/>
      <c r="BP30" s="566"/>
      <c r="BQ30" s="566"/>
      <c r="BR30" s="566"/>
      <c r="BS30" s="566"/>
      <c r="BT30" s="566"/>
      <c r="BU30" s="567"/>
      <c r="BV30" s="565">
        <v>2340258</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609" t="s">
        <v>190</v>
      </c>
      <c r="D32" s="609"/>
      <c r="E32" s="609"/>
      <c r="F32" s="609"/>
      <c r="G32" s="609"/>
      <c r="H32" s="609"/>
      <c r="I32" s="609"/>
      <c r="J32" s="609"/>
      <c r="K32" s="609"/>
      <c r="L32" s="609"/>
      <c r="M32" s="609"/>
      <c r="N32" s="609"/>
      <c r="O32" s="609"/>
      <c r="P32" s="609"/>
      <c r="Q32" s="609"/>
      <c r="R32" s="609"/>
      <c r="S32" s="609"/>
      <c r="U32" s="450" t="s">
        <v>191</v>
      </c>
      <c r="V32" s="450"/>
      <c r="W32" s="450"/>
      <c r="X32" s="450"/>
      <c r="Y32" s="450"/>
      <c r="Z32" s="450"/>
      <c r="AA32" s="450"/>
      <c r="AB32" s="450"/>
      <c r="AC32" s="450"/>
      <c r="AD32" s="450"/>
      <c r="AE32" s="450"/>
      <c r="AF32" s="450"/>
      <c r="AG32" s="450"/>
      <c r="AH32" s="450"/>
      <c r="AI32" s="450"/>
      <c r="AJ32" s="450"/>
      <c r="AK32" s="450"/>
      <c r="AM32" s="450" t="s">
        <v>192</v>
      </c>
      <c r="AN32" s="450"/>
      <c r="AO32" s="450"/>
      <c r="AP32" s="450"/>
      <c r="AQ32" s="450"/>
      <c r="AR32" s="450"/>
      <c r="AS32" s="450"/>
      <c r="AT32" s="450"/>
      <c r="AU32" s="450"/>
      <c r="AV32" s="450"/>
      <c r="AW32" s="450"/>
      <c r="AX32" s="450"/>
      <c r="AY32" s="450"/>
      <c r="AZ32" s="450"/>
      <c r="BA32" s="450"/>
      <c r="BB32" s="450"/>
      <c r="BC32" s="450"/>
      <c r="BE32" s="450" t="s">
        <v>193</v>
      </c>
      <c r="BF32" s="450"/>
      <c r="BG32" s="450"/>
      <c r="BH32" s="450"/>
      <c r="BI32" s="450"/>
      <c r="BJ32" s="450"/>
      <c r="BK32" s="450"/>
      <c r="BL32" s="450"/>
      <c r="BM32" s="450"/>
      <c r="BN32" s="450"/>
      <c r="BO32" s="450"/>
      <c r="BP32" s="450"/>
      <c r="BQ32" s="450"/>
      <c r="BR32" s="450"/>
      <c r="BS32" s="450"/>
      <c r="BT32" s="450"/>
      <c r="BU32" s="450"/>
      <c r="BW32" s="450" t="s">
        <v>194</v>
      </c>
      <c r="BX32" s="450"/>
      <c r="BY32" s="450"/>
      <c r="BZ32" s="450"/>
      <c r="CA32" s="450"/>
      <c r="CB32" s="450"/>
      <c r="CC32" s="450"/>
      <c r="CD32" s="450"/>
      <c r="CE32" s="450"/>
      <c r="CF32" s="450"/>
      <c r="CG32" s="450"/>
      <c r="CH32" s="450"/>
      <c r="CI32" s="450"/>
      <c r="CJ32" s="450"/>
      <c r="CK32" s="450"/>
      <c r="CL32" s="450"/>
      <c r="CM32" s="450"/>
      <c r="CO32" s="450" t="s">
        <v>195</v>
      </c>
      <c r="CP32" s="450"/>
      <c r="CQ32" s="450"/>
      <c r="CR32" s="450"/>
      <c r="CS32" s="450"/>
      <c r="CT32" s="450"/>
      <c r="CU32" s="450"/>
      <c r="CV32" s="450"/>
      <c r="CW32" s="450"/>
      <c r="CX32" s="450"/>
      <c r="CY32" s="450"/>
      <c r="CZ32" s="450"/>
      <c r="DA32" s="450"/>
      <c r="DB32" s="450"/>
      <c r="DC32" s="450"/>
      <c r="DD32" s="450"/>
      <c r="DE32" s="450"/>
      <c r="DI32" s="201"/>
    </row>
    <row r="33" spans="1:113" ht="13.5" customHeight="1">
      <c r="A33" s="178"/>
      <c r="B33" s="202"/>
      <c r="C33" s="470" t="s">
        <v>196</v>
      </c>
      <c r="D33" s="470"/>
      <c r="E33" s="435" t="s">
        <v>197</v>
      </c>
      <c r="F33" s="435"/>
      <c r="G33" s="435"/>
      <c r="H33" s="435"/>
      <c r="I33" s="435"/>
      <c r="J33" s="435"/>
      <c r="K33" s="435"/>
      <c r="L33" s="435"/>
      <c r="M33" s="435"/>
      <c r="N33" s="435"/>
      <c r="O33" s="435"/>
      <c r="P33" s="435"/>
      <c r="Q33" s="435"/>
      <c r="R33" s="435"/>
      <c r="S33" s="435"/>
      <c r="T33" s="203"/>
      <c r="U33" s="470" t="s">
        <v>198</v>
      </c>
      <c r="V33" s="470"/>
      <c r="W33" s="435" t="s">
        <v>197</v>
      </c>
      <c r="X33" s="435"/>
      <c r="Y33" s="435"/>
      <c r="Z33" s="435"/>
      <c r="AA33" s="435"/>
      <c r="AB33" s="435"/>
      <c r="AC33" s="435"/>
      <c r="AD33" s="435"/>
      <c r="AE33" s="435"/>
      <c r="AF33" s="435"/>
      <c r="AG33" s="435"/>
      <c r="AH33" s="435"/>
      <c r="AI33" s="435"/>
      <c r="AJ33" s="435"/>
      <c r="AK33" s="435"/>
      <c r="AL33" s="203"/>
      <c r="AM33" s="470" t="s">
        <v>196</v>
      </c>
      <c r="AN33" s="470"/>
      <c r="AO33" s="435" t="s">
        <v>199</v>
      </c>
      <c r="AP33" s="435"/>
      <c r="AQ33" s="435"/>
      <c r="AR33" s="435"/>
      <c r="AS33" s="435"/>
      <c r="AT33" s="435"/>
      <c r="AU33" s="435"/>
      <c r="AV33" s="435"/>
      <c r="AW33" s="435"/>
      <c r="AX33" s="435"/>
      <c r="AY33" s="435"/>
      <c r="AZ33" s="435"/>
      <c r="BA33" s="435"/>
      <c r="BB33" s="435"/>
      <c r="BC33" s="435"/>
      <c r="BD33" s="204"/>
      <c r="BE33" s="435" t="s">
        <v>200</v>
      </c>
      <c r="BF33" s="435"/>
      <c r="BG33" s="435" t="s">
        <v>201</v>
      </c>
      <c r="BH33" s="435"/>
      <c r="BI33" s="435"/>
      <c r="BJ33" s="435"/>
      <c r="BK33" s="435"/>
      <c r="BL33" s="435"/>
      <c r="BM33" s="435"/>
      <c r="BN33" s="435"/>
      <c r="BO33" s="435"/>
      <c r="BP33" s="435"/>
      <c r="BQ33" s="435"/>
      <c r="BR33" s="435"/>
      <c r="BS33" s="435"/>
      <c r="BT33" s="435"/>
      <c r="BU33" s="435"/>
      <c r="BV33" s="204"/>
      <c r="BW33" s="470" t="s">
        <v>200</v>
      </c>
      <c r="BX33" s="470"/>
      <c r="BY33" s="435" t="s">
        <v>202</v>
      </c>
      <c r="BZ33" s="435"/>
      <c r="CA33" s="435"/>
      <c r="CB33" s="435"/>
      <c r="CC33" s="435"/>
      <c r="CD33" s="435"/>
      <c r="CE33" s="435"/>
      <c r="CF33" s="435"/>
      <c r="CG33" s="435"/>
      <c r="CH33" s="435"/>
      <c r="CI33" s="435"/>
      <c r="CJ33" s="435"/>
      <c r="CK33" s="435"/>
      <c r="CL33" s="435"/>
      <c r="CM33" s="435"/>
      <c r="CN33" s="203"/>
      <c r="CO33" s="470" t="s">
        <v>196</v>
      </c>
      <c r="CP33" s="470"/>
      <c r="CQ33" s="435" t="s">
        <v>203</v>
      </c>
      <c r="CR33" s="435"/>
      <c r="CS33" s="435"/>
      <c r="CT33" s="435"/>
      <c r="CU33" s="435"/>
      <c r="CV33" s="435"/>
      <c r="CW33" s="435"/>
      <c r="CX33" s="435"/>
      <c r="CY33" s="435"/>
      <c r="CZ33" s="435"/>
      <c r="DA33" s="435"/>
      <c r="DB33" s="435"/>
      <c r="DC33" s="435"/>
      <c r="DD33" s="435"/>
      <c r="DE33" s="435"/>
      <c r="DF33" s="203"/>
      <c r="DG33" s="635" t="s">
        <v>204</v>
      </c>
      <c r="DH33" s="635"/>
      <c r="DI33" s="205"/>
    </row>
    <row r="34" spans="1:113" ht="32.25" customHeight="1">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5</v>
      </c>
      <c r="V34" s="636"/>
      <c r="W34" s="637" t="str">
        <f>IF('各会計、関係団体の財政状況及び健全化判断比率'!B28="","",'各会計、関係団体の財政状況及び健全化判断比率'!B28)</f>
        <v>国民健康保険特別会計</v>
      </c>
      <c r="X34" s="637"/>
      <c r="Y34" s="637"/>
      <c r="Z34" s="637"/>
      <c r="AA34" s="637"/>
      <c r="AB34" s="637"/>
      <c r="AC34" s="637"/>
      <c r="AD34" s="637"/>
      <c r="AE34" s="637"/>
      <c r="AF34" s="637"/>
      <c r="AG34" s="637"/>
      <c r="AH34" s="637"/>
      <c r="AI34" s="637"/>
      <c r="AJ34" s="637"/>
      <c r="AK34" s="637"/>
      <c r="AL34" s="178"/>
      <c r="AM34" s="636">
        <f>IF(AO34="","",MAX(C34:D43,U34:V43)+1)</f>
        <v>8</v>
      </c>
      <c r="AN34" s="636"/>
      <c r="AO34" s="637" t="str">
        <f>IF('各会計、関係団体の財政状況及び健全化判断比率'!B31="","",'各会計、関係団体の財政状況及び健全化判断比率'!B31)</f>
        <v>水道事業会計</v>
      </c>
      <c r="AP34" s="637"/>
      <c r="AQ34" s="637"/>
      <c r="AR34" s="637"/>
      <c r="AS34" s="637"/>
      <c r="AT34" s="637"/>
      <c r="AU34" s="637"/>
      <c r="AV34" s="637"/>
      <c r="AW34" s="637"/>
      <c r="AX34" s="637"/>
      <c r="AY34" s="637"/>
      <c r="AZ34" s="637"/>
      <c r="BA34" s="637"/>
      <c r="BB34" s="637"/>
      <c r="BC34" s="637"/>
      <c r="BD34" s="178"/>
      <c r="BE34" s="636">
        <f>IF(BG34="","",MAX(C34:D43,U34:V43,AM34:AN43)+1)</f>
        <v>10</v>
      </c>
      <c r="BF34" s="636"/>
      <c r="BG34" s="637" t="str">
        <f>IF('各会計、関係団体の財政状況及び健全化判断比率'!B33="","",'各会計、関係団体の財政状況及び健全化判断比率'!B33)</f>
        <v>苅田臨空産業団地開発事業特別会計</v>
      </c>
      <c r="BH34" s="637"/>
      <c r="BI34" s="637"/>
      <c r="BJ34" s="637"/>
      <c r="BK34" s="637"/>
      <c r="BL34" s="637"/>
      <c r="BM34" s="637"/>
      <c r="BN34" s="637"/>
      <c r="BO34" s="637"/>
      <c r="BP34" s="637"/>
      <c r="BQ34" s="637"/>
      <c r="BR34" s="637"/>
      <c r="BS34" s="637"/>
      <c r="BT34" s="637"/>
      <c r="BU34" s="637"/>
      <c r="BV34" s="178"/>
      <c r="BW34" s="636">
        <f>IF(BY34="","",MAX(C34:D43,U34:V43,AM34:AN43,BE34:BF43)+1)</f>
        <v>11</v>
      </c>
      <c r="BX34" s="636"/>
      <c r="BY34" s="637" t="str">
        <f>IF('各会計、関係団体の財政状況及び健全化判断比率'!B68="","",'各会計、関係団体の財政状況及び健全化判断比率'!B68)</f>
        <v>福岡県市町村消防団員等公務災害補償組合</v>
      </c>
      <c r="BZ34" s="637"/>
      <c r="CA34" s="637"/>
      <c r="CB34" s="637"/>
      <c r="CC34" s="637"/>
      <c r="CD34" s="637"/>
      <c r="CE34" s="637"/>
      <c r="CF34" s="637"/>
      <c r="CG34" s="637"/>
      <c r="CH34" s="637"/>
      <c r="CI34" s="637"/>
      <c r="CJ34" s="637"/>
      <c r="CK34" s="637"/>
      <c r="CL34" s="637"/>
      <c r="CM34" s="637"/>
      <c r="CN34" s="178"/>
      <c r="CO34" s="636">
        <f>IF(CQ34="","",MAX(C34:D43,U34:V43,AM34:AN43,BE34:BF43,BW34:BX43)+1)</f>
        <v>21</v>
      </c>
      <c r="CP34" s="636"/>
      <c r="CQ34" s="637" t="str">
        <f>IF('各会計、関係団体の財政状況及び健全化判断比率'!BS7="","",'各会計、関係団体の財政状況及び健全化判断比率'!BS7)</f>
        <v>ピュアタウン苅田</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c r="A35" s="178"/>
      <c r="B35" s="202"/>
      <c r="C35" s="636">
        <f>IF(E35="","",C34+1)</f>
        <v>2</v>
      </c>
      <c r="D35" s="636"/>
      <c r="E35" s="637" t="str">
        <f>IF('各会計、関係団体の財政状況及び健全化判断比率'!B8="","",'各会計、関係団体の財政状況及び健全化判断比率'!B8)</f>
        <v>土地区画整理事業特別会計</v>
      </c>
      <c r="F35" s="637"/>
      <c r="G35" s="637"/>
      <c r="H35" s="637"/>
      <c r="I35" s="637"/>
      <c r="J35" s="637"/>
      <c r="K35" s="637"/>
      <c r="L35" s="637"/>
      <c r="M35" s="637"/>
      <c r="N35" s="637"/>
      <c r="O35" s="637"/>
      <c r="P35" s="637"/>
      <c r="Q35" s="637"/>
      <c r="R35" s="637"/>
      <c r="S35" s="637"/>
      <c r="T35" s="178"/>
      <c r="U35" s="636">
        <f>IF(W35="","",U34+1)</f>
        <v>6</v>
      </c>
      <c r="V35" s="636"/>
      <c r="W35" s="637" t="str">
        <f>IF('各会計、関係団体の財政状況及び健全化判断比率'!B29="","",'各会計、関係団体の財政状況及び健全化判断比率'!B29)</f>
        <v>後期高齢者医療特別会計</v>
      </c>
      <c r="X35" s="637"/>
      <c r="Y35" s="637"/>
      <c r="Z35" s="637"/>
      <c r="AA35" s="637"/>
      <c r="AB35" s="637"/>
      <c r="AC35" s="637"/>
      <c r="AD35" s="637"/>
      <c r="AE35" s="637"/>
      <c r="AF35" s="637"/>
      <c r="AG35" s="637"/>
      <c r="AH35" s="637"/>
      <c r="AI35" s="637"/>
      <c r="AJ35" s="637"/>
      <c r="AK35" s="637"/>
      <c r="AL35" s="178"/>
      <c r="AM35" s="636">
        <f t="shared" ref="AM35:AM43" si="0">IF(AO35="","",AM34+1)</f>
        <v>9</v>
      </c>
      <c r="AN35" s="636"/>
      <c r="AO35" s="637" t="str">
        <f>IF('各会計、関係団体の財政状況及び健全化判断比率'!B32="","",'各会計、関係団体の財政状況及び健全化判断比率'!B32)</f>
        <v>下水道事業会計</v>
      </c>
      <c r="AP35" s="637"/>
      <c r="AQ35" s="637"/>
      <c r="AR35" s="637"/>
      <c r="AS35" s="637"/>
      <c r="AT35" s="637"/>
      <c r="AU35" s="637"/>
      <c r="AV35" s="637"/>
      <c r="AW35" s="637"/>
      <c r="AX35" s="637"/>
      <c r="AY35" s="637"/>
      <c r="AZ35" s="637"/>
      <c r="BA35" s="637"/>
      <c r="BB35" s="637"/>
      <c r="BC35" s="637"/>
      <c r="BD35" s="178"/>
      <c r="BE35" s="636" t="str">
        <f t="shared" ref="BE35:BE43" si="1">IF(BG35="","",BE34+1)</f>
        <v/>
      </c>
      <c r="BF35" s="636"/>
      <c r="BG35" s="637"/>
      <c r="BH35" s="637"/>
      <c r="BI35" s="637"/>
      <c r="BJ35" s="637"/>
      <c r="BK35" s="637"/>
      <c r="BL35" s="637"/>
      <c r="BM35" s="637"/>
      <c r="BN35" s="637"/>
      <c r="BO35" s="637"/>
      <c r="BP35" s="637"/>
      <c r="BQ35" s="637"/>
      <c r="BR35" s="637"/>
      <c r="BS35" s="637"/>
      <c r="BT35" s="637"/>
      <c r="BU35" s="637"/>
      <c r="BV35" s="178"/>
      <c r="BW35" s="636">
        <f t="shared" ref="BW35:BW43" si="2">IF(BY35="","",BW34+1)</f>
        <v>12</v>
      </c>
      <c r="BX35" s="636"/>
      <c r="BY35" s="637" t="str">
        <f>IF('各会計、関係団体の財政状況及び健全化判断比率'!B69="","",'各会計、関係団体の財政状況及び健全化判断比率'!B69)</f>
        <v>福岡県市町村職員退職手当組合（一般会計）</v>
      </c>
      <c r="BZ35" s="637"/>
      <c r="CA35" s="637"/>
      <c r="CB35" s="637"/>
      <c r="CC35" s="637"/>
      <c r="CD35" s="637"/>
      <c r="CE35" s="637"/>
      <c r="CF35" s="637"/>
      <c r="CG35" s="637"/>
      <c r="CH35" s="637"/>
      <c r="CI35" s="637"/>
      <c r="CJ35" s="637"/>
      <c r="CK35" s="637"/>
      <c r="CL35" s="637"/>
      <c r="CM35" s="637"/>
      <c r="CN35" s="178"/>
      <c r="CO35" s="636">
        <f t="shared" ref="CO35:CO43" si="3">IF(CQ35="","",CO34+1)</f>
        <v>22</v>
      </c>
      <c r="CP35" s="636"/>
      <c r="CQ35" s="637" t="str">
        <f>IF('各会計、関係団体の財政状況及び健全化判断比率'!BS8="","",'各会計、関係団体の財政状況及び健全化判断比率'!BS8)</f>
        <v>苅田エコプラント</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c r="A36" s="178"/>
      <c r="B36" s="202"/>
      <c r="C36" s="636">
        <f>IF(E36="","",C35+1)</f>
        <v>3</v>
      </c>
      <c r="D36" s="636"/>
      <c r="E36" s="637" t="str">
        <f>IF('各会計、関係団体の財政状況及び健全化判断比率'!B9="","",'各会計、関係団体の財政状況及び健全化判断比率'!B9)</f>
        <v>住宅新築資金等特別会計</v>
      </c>
      <c r="F36" s="637"/>
      <c r="G36" s="637"/>
      <c r="H36" s="637"/>
      <c r="I36" s="637"/>
      <c r="J36" s="637"/>
      <c r="K36" s="637"/>
      <c r="L36" s="637"/>
      <c r="M36" s="637"/>
      <c r="N36" s="637"/>
      <c r="O36" s="637"/>
      <c r="P36" s="637"/>
      <c r="Q36" s="637"/>
      <c r="R36" s="637"/>
      <c r="S36" s="637"/>
      <c r="T36" s="178"/>
      <c r="U36" s="636">
        <f t="shared" ref="U36:U43" si="4">IF(W36="","",U35+1)</f>
        <v>7</v>
      </c>
      <c r="V36" s="636"/>
      <c r="W36" s="637" t="str">
        <f>IF('各会計、関係団体の財政状況及び健全化判断比率'!B30="","",'各会計、関係団体の財政状況及び健全化判断比率'!B30)</f>
        <v>介護保険特別会計</v>
      </c>
      <c r="X36" s="637"/>
      <c r="Y36" s="637"/>
      <c r="Z36" s="637"/>
      <c r="AA36" s="637"/>
      <c r="AB36" s="637"/>
      <c r="AC36" s="637"/>
      <c r="AD36" s="637"/>
      <c r="AE36" s="637"/>
      <c r="AF36" s="637"/>
      <c r="AG36" s="637"/>
      <c r="AH36" s="637"/>
      <c r="AI36" s="637"/>
      <c r="AJ36" s="637"/>
      <c r="AK36" s="637"/>
      <c r="AL36" s="178"/>
      <c r="AM36" s="636" t="str">
        <f t="shared" si="0"/>
        <v/>
      </c>
      <c r="AN36" s="636"/>
      <c r="AO36" s="637"/>
      <c r="AP36" s="637"/>
      <c r="AQ36" s="637"/>
      <c r="AR36" s="637"/>
      <c r="AS36" s="637"/>
      <c r="AT36" s="637"/>
      <c r="AU36" s="637"/>
      <c r="AV36" s="637"/>
      <c r="AW36" s="637"/>
      <c r="AX36" s="637"/>
      <c r="AY36" s="637"/>
      <c r="AZ36" s="637"/>
      <c r="BA36" s="637"/>
      <c r="BB36" s="637"/>
      <c r="BC36" s="637"/>
      <c r="BD36" s="178"/>
      <c r="BE36" s="636" t="str">
        <f t="shared" si="1"/>
        <v/>
      </c>
      <c r="BF36" s="636"/>
      <c r="BG36" s="637"/>
      <c r="BH36" s="637"/>
      <c r="BI36" s="637"/>
      <c r="BJ36" s="637"/>
      <c r="BK36" s="637"/>
      <c r="BL36" s="637"/>
      <c r="BM36" s="637"/>
      <c r="BN36" s="637"/>
      <c r="BO36" s="637"/>
      <c r="BP36" s="637"/>
      <c r="BQ36" s="637"/>
      <c r="BR36" s="637"/>
      <c r="BS36" s="637"/>
      <c r="BT36" s="637"/>
      <c r="BU36" s="637"/>
      <c r="BV36" s="178"/>
      <c r="BW36" s="636">
        <f t="shared" si="2"/>
        <v>13</v>
      </c>
      <c r="BX36" s="636"/>
      <c r="BY36" s="637" t="str">
        <f>IF('各会計、関係団体の財政状況及び健全化判断比率'!B70="","",'各会計、関係団体の財政状況及び健全化判断比率'!B70)</f>
        <v>福岡県市町村職員退職手当組合（基金特別会計）</v>
      </c>
      <c r="BZ36" s="637"/>
      <c r="CA36" s="637"/>
      <c r="CB36" s="637"/>
      <c r="CC36" s="637"/>
      <c r="CD36" s="637"/>
      <c r="CE36" s="637"/>
      <c r="CF36" s="637"/>
      <c r="CG36" s="637"/>
      <c r="CH36" s="637"/>
      <c r="CI36" s="637"/>
      <c r="CJ36" s="637"/>
      <c r="CK36" s="637"/>
      <c r="CL36" s="637"/>
      <c r="CM36" s="637"/>
      <c r="CN36" s="178"/>
      <c r="CO36" s="636">
        <f t="shared" si="3"/>
        <v>23</v>
      </c>
      <c r="CP36" s="636"/>
      <c r="CQ36" s="637" t="str">
        <f>IF('各会計、関係団体の財政状況及び健全化判断比率'!BS9="","",'各会計、関係団体の財政状況及び健全化判断比率'!BS9)</f>
        <v>苅田町土地開発公社</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〇</v>
      </c>
      <c r="DH36" s="638"/>
      <c r="DI36" s="205"/>
    </row>
    <row r="37" spans="1:113" ht="32.25" customHeight="1">
      <c r="A37" s="178"/>
      <c r="B37" s="202"/>
      <c r="C37" s="636">
        <f>IF(E37="","",C36+1)</f>
        <v>4</v>
      </c>
      <c r="D37" s="636"/>
      <c r="E37" s="637" t="str">
        <f>IF('各会計、関係団体の財政状況及び健全化判断比率'!B10="","",'各会計、関係団体の財政状況及び健全化判断比率'!B10)</f>
        <v>京都郡公平委員会特別会計</v>
      </c>
      <c r="F37" s="637"/>
      <c r="G37" s="637"/>
      <c r="H37" s="637"/>
      <c r="I37" s="637"/>
      <c r="J37" s="637"/>
      <c r="K37" s="637"/>
      <c r="L37" s="637"/>
      <c r="M37" s="637"/>
      <c r="N37" s="637"/>
      <c r="O37" s="637"/>
      <c r="P37" s="637"/>
      <c r="Q37" s="637"/>
      <c r="R37" s="637"/>
      <c r="S37" s="637"/>
      <c r="T37" s="178"/>
      <c r="U37" s="636" t="str">
        <f t="shared" si="4"/>
        <v/>
      </c>
      <c r="V37" s="636"/>
      <c r="W37" s="637"/>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14</v>
      </c>
      <c r="BX37" s="636"/>
      <c r="BY37" s="637" t="str">
        <f>IF('各会計、関係団体の財政状況及び健全化判断比率'!B71="","",'各会計、関係団体の財政状況及び健全化判断比率'!B71)</f>
        <v>福岡県自治会館管理組合</v>
      </c>
      <c r="BZ37" s="637"/>
      <c r="CA37" s="637"/>
      <c r="CB37" s="637"/>
      <c r="CC37" s="637"/>
      <c r="CD37" s="637"/>
      <c r="CE37" s="637"/>
      <c r="CF37" s="637"/>
      <c r="CG37" s="637"/>
      <c r="CH37" s="637"/>
      <c r="CI37" s="637"/>
      <c r="CJ37" s="637"/>
      <c r="CK37" s="637"/>
      <c r="CL37" s="637"/>
      <c r="CM37" s="637"/>
      <c r="CN37" s="178"/>
      <c r="CO37" s="636">
        <f t="shared" si="3"/>
        <v>24</v>
      </c>
      <c r="CP37" s="636"/>
      <c r="CQ37" s="637" t="str">
        <f>IF('各会計、関係団体の財政状況及び健全化判断比率'!BS10="","",'各会計、関係団体の財政状況及び健全化判断比率'!BS10)</f>
        <v>苅田町農業公社</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15</v>
      </c>
      <c r="BX38" s="636"/>
      <c r="BY38" s="637" t="str">
        <f>IF('各会計、関係団体の財政状況及び健全化判断比率'!B72="","",'各会計、関係団体の財政状況及び健全化判断比率'!B72)</f>
        <v>京築広域市町村圏事務組合（一般会計）</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f t="shared" si="2"/>
        <v>16</v>
      </c>
      <c r="BX39" s="636"/>
      <c r="BY39" s="637" t="str">
        <f>IF('各会計、関係団体の財政状況及び健全化判断比率'!B73="","",'各会計、関係団体の財政状況及び健全化判断比率'!B73)</f>
        <v>京築広域市町村圏事務組合（行橋京都メディカルセンター特別会計）</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f t="shared" si="2"/>
        <v>17</v>
      </c>
      <c r="BX40" s="636"/>
      <c r="BY40" s="637" t="str">
        <f>IF('各会計、関係団体の財政状況及び健全化判断比率'!B74="","",'各会計、関係団体の財政状況及び健全化判断比率'!B74)</f>
        <v>福岡県自治振興組合（一般会計）</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f t="shared" si="2"/>
        <v>18</v>
      </c>
      <c r="BX41" s="636"/>
      <c r="BY41" s="637" t="str">
        <f>IF('各会計、関係団体の財政状況及び健全化判断比率'!B75="","",'各会計、関係団体の財政状況及び健全化判断比率'!B75)</f>
        <v>福岡県自治振興組合（公文書館事業特別会計）</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f t="shared" si="2"/>
        <v>19</v>
      </c>
      <c r="BX42" s="636"/>
      <c r="BY42" s="637" t="str">
        <f>IF('各会計、関係団体の財政状況及び健全化判断比率'!B76="","",'各会計、関係団体の財政状況及び健全化判断比率'!B76)</f>
        <v>京築地区水道企業団</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f t="shared" si="2"/>
        <v>20</v>
      </c>
      <c r="BX43" s="636"/>
      <c r="BY43" s="637" t="str">
        <f>IF('各会計、関係団体の財政状況及び健全化判断比率'!B77="","",'各会計、関係団体の財政状況及び健全化判断比率'!B77)</f>
        <v>福岡県後期高齢者医療広域連合（一般会計）</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205</v>
      </c>
      <c r="E46" s="639" t="s">
        <v>206</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c r="E47" s="639" t="s">
        <v>207</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c r="E48" s="639" t="s">
        <v>208</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c r="E49" s="640" t="s">
        <v>209</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c r="E50" s="639" t="s">
        <v>210</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c r="E51" s="639" t="s">
        <v>211</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c r="E52" s="639" t="s">
        <v>212</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c r="E53" s="177" t="s">
        <v>616</v>
      </c>
    </row>
    <row r="54" spans="5:113"/>
    <row r="55" spans="5:113"/>
    <row r="56" spans="5:113"/>
  </sheetData>
  <sheetProtection password="C5BB"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0"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493</v>
      </c>
      <c r="G33" s="29" t="s">
        <v>494</v>
      </c>
      <c r="H33" s="29" t="s">
        <v>495</v>
      </c>
      <c r="I33" s="29" t="s">
        <v>496</v>
      </c>
      <c r="J33" s="30" t="s">
        <v>497</v>
      </c>
      <c r="K33" s="22"/>
      <c r="L33" s="22"/>
      <c r="M33" s="22"/>
      <c r="N33" s="22"/>
      <c r="O33" s="22"/>
      <c r="P33" s="22"/>
    </row>
    <row r="34" spans="1:16" ht="39" customHeight="1">
      <c r="A34" s="22"/>
      <c r="B34" s="31"/>
      <c r="C34" s="1215" t="s">
        <v>499</v>
      </c>
      <c r="D34" s="1215"/>
      <c r="E34" s="1216"/>
      <c r="F34" s="32" t="s">
        <v>500</v>
      </c>
      <c r="G34" s="33" t="s">
        <v>501</v>
      </c>
      <c r="H34" s="33" t="s">
        <v>502</v>
      </c>
      <c r="I34" s="33" t="s">
        <v>503</v>
      </c>
      <c r="J34" s="34" t="s">
        <v>504</v>
      </c>
      <c r="K34" s="22"/>
      <c r="L34" s="22"/>
      <c r="M34" s="22"/>
      <c r="N34" s="22"/>
      <c r="O34" s="22"/>
      <c r="P34" s="22"/>
    </row>
    <row r="35" spans="1:16" ht="39" customHeight="1">
      <c r="A35" s="22"/>
      <c r="B35" s="35"/>
      <c r="C35" s="1209" t="s">
        <v>505</v>
      </c>
      <c r="D35" s="1210"/>
      <c r="E35" s="1211"/>
      <c r="F35" s="36">
        <v>13.24</v>
      </c>
      <c r="G35" s="37">
        <v>12.96</v>
      </c>
      <c r="H35" s="37">
        <v>13.35</v>
      </c>
      <c r="I35" s="37">
        <v>13.37</v>
      </c>
      <c r="J35" s="38">
        <v>13.92</v>
      </c>
      <c r="K35" s="22"/>
      <c r="L35" s="22"/>
      <c r="M35" s="22"/>
      <c r="N35" s="22"/>
      <c r="O35" s="22"/>
      <c r="P35" s="22"/>
    </row>
    <row r="36" spans="1:16" ht="39" customHeight="1">
      <c r="A36" s="22"/>
      <c r="B36" s="35"/>
      <c r="C36" s="1209" t="s">
        <v>506</v>
      </c>
      <c r="D36" s="1210"/>
      <c r="E36" s="1211"/>
      <c r="F36" s="36">
        <v>11.14</v>
      </c>
      <c r="G36" s="37">
        <v>7.84</v>
      </c>
      <c r="H36" s="37">
        <v>7.09</v>
      </c>
      <c r="I36" s="37">
        <v>7.51</v>
      </c>
      <c r="J36" s="38">
        <v>8.76</v>
      </c>
      <c r="K36" s="22"/>
      <c r="L36" s="22"/>
      <c r="M36" s="22"/>
      <c r="N36" s="22"/>
      <c r="O36" s="22"/>
      <c r="P36" s="22"/>
    </row>
    <row r="37" spans="1:16" ht="39" customHeight="1">
      <c r="A37" s="22"/>
      <c r="B37" s="35"/>
      <c r="C37" s="1209" t="s">
        <v>507</v>
      </c>
      <c r="D37" s="1210"/>
      <c r="E37" s="1211"/>
      <c r="F37" s="36">
        <v>3.08</v>
      </c>
      <c r="G37" s="37">
        <v>3.27</v>
      </c>
      <c r="H37" s="37">
        <v>3.38</v>
      </c>
      <c r="I37" s="37">
        <v>3.28</v>
      </c>
      <c r="J37" s="38">
        <v>3.39</v>
      </c>
      <c r="K37" s="22"/>
      <c r="L37" s="22"/>
      <c r="M37" s="22"/>
      <c r="N37" s="22"/>
      <c r="O37" s="22"/>
      <c r="P37" s="22"/>
    </row>
    <row r="38" spans="1:16" ht="39" customHeight="1">
      <c r="A38" s="22"/>
      <c r="B38" s="35"/>
      <c r="C38" s="1209" t="s">
        <v>508</v>
      </c>
      <c r="D38" s="1210"/>
      <c r="E38" s="1211"/>
      <c r="F38" s="36">
        <v>2.56</v>
      </c>
      <c r="G38" s="37">
        <v>2.16</v>
      </c>
      <c r="H38" s="37">
        <v>2.17</v>
      </c>
      <c r="I38" s="37">
        <v>1.59</v>
      </c>
      <c r="J38" s="38">
        <v>1.41</v>
      </c>
      <c r="K38" s="22"/>
      <c r="L38" s="22"/>
      <c r="M38" s="22"/>
      <c r="N38" s="22"/>
      <c r="O38" s="22"/>
      <c r="P38" s="22"/>
    </row>
    <row r="39" spans="1:16" ht="39" customHeight="1">
      <c r="A39" s="22"/>
      <c r="B39" s="35"/>
      <c r="C39" s="1209" t="s">
        <v>509</v>
      </c>
      <c r="D39" s="1210"/>
      <c r="E39" s="1211"/>
      <c r="F39" s="36">
        <v>1.18</v>
      </c>
      <c r="G39" s="37">
        <v>0.42</v>
      </c>
      <c r="H39" s="37">
        <v>0.34</v>
      </c>
      <c r="I39" s="37">
        <v>0.12</v>
      </c>
      <c r="J39" s="38">
        <v>0.32</v>
      </c>
      <c r="K39" s="22"/>
      <c r="L39" s="22"/>
      <c r="M39" s="22"/>
      <c r="N39" s="22"/>
      <c r="O39" s="22"/>
      <c r="P39" s="22"/>
    </row>
    <row r="40" spans="1:16" ht="39" customHeight="1">
      <c r="A40" s="22"/>
      <c r="B40" s="35"/>
      <c r="C40" s="1209" t="s">
        <v>510</v>
      </c>
      <c r="D40" s="1210"/>
      <c r="E40" s="1211"/>
      <c r="F40" s="36">
        <v>0.05</v>
      </c>
      <c r="G40" s="37">
        <v>0.08</v>
      </c>
      <c r="H40" s="37">
        <v>0.04</v>
      </c>
      <c r="I40" s="37">
        <v>0.04</v>
      </c>
      <c r="J40" s="38">
        <v>0.05</v>
      </c>
      <c r="K40" s="22"/>
      <c r="L40" s="22"/>
      <c r="M40" s="22"/>
      <c r="N40" s="22"/>
      <c r="O40" s="22"/>
      <c r="P40" s="22"/>
    </row>
    <row r="41" spans="1:16" ht="39" customHeight="1">
      <c r="A41" s="22"/>
      <c r="B41" s="35"/>
      <c r="C41" s="1209" t="s">
        <v>511</v>
      </c>
      <c r="D41" s="1210"/>
      <c r="E41" s="1211"/>
      <c r="F41" s="36">
        <v>0.03</v>
      </c>
      <c r="G41" s="37">
        <v>0.04</v>
      </c>
      <c r="H41" s="37">
        <v>0.02</v>
      </c>
      <c r="I41" s="37">
        <v>0.02</v>
      </c>
      <c r="J41" s="38">
        <v>0.02</v>
      </c>
      <c r="K41" s="22"/>
      <c r="L41" s="22"/>
      <c r="M41" s="22"/>
      <c r="N41" s="22"/>
      <c r="O41" s="22"/>
      <c r="P41" s="22"/>
    </row>
    <row r="42" spans="1:16" ht="39" customHeight="1">
      <c r="A42" s="22"/>
      <c r="B42" s="39"/>
      <c r="C42" s="1209" t="s">
        <v>512</v>
      </c>
      <c r="D42" s="1210"/>
      <c r="E42" s="1211"/>
      <c r="F42" s="36" t="s">
        <v>452</v>
      </c>
      <c r="G42" s="37" t="s">
        <v>452</v>
      </c>
      <c r="H42" s="37" t="s">
        <v>452</v>
      </c>
      <c r="I42" s="37" t="s">
        <v>452</v>
      </c>
      <c r="J42" s="38" t="s">
        <v>452</v>
      </c>
      <c r="K42" s="22"/>
      <c r="L42" s="22"/>
      <c r="M42" s="22"/>
      <c r="N42" s="22"/>
      <c r="O42" s="22"/>
      <c r="P42" s="22"/>
    </row>
    <row r="43" spans="1:16" ht="39" customHeight="1" thickBot="1">
      <c r="A43" s="22"/>
      <c r="B43" s="40"/>
      <c r="C43" s="1212" t="s">
        <v>513</v>
      </c>
      <c r="D43" s="1213"/>
      <c r="E43" s="1214"/>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oseLnY3RaITS/Ikny9XZq5F/pKoACTxLqVTw4qH1ImPaM8TuaBZkPci98mH/d6v31cAwf7QgJus2hJD4gldEIQ==" saltValue="nwTufjhhd8MiFB6kP6IRD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sqref="A1:XFD1"/>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493</v>
      </c>
      <c r="L44" s="56" t="s">
        <v>494</v>
      </c>
      <c r="M44" s="56" t="s">
        <v>495</v>
      </c>
      <c r="N44" s="56" t="s">
        <v>496</v>
      </c>
      <c r="O44" s="57" t="s">
        <v>497</v>
      </c>
      <c r="P44" s="48"/>
      <c r="Q44" s="48"/>
      <c r="R44" s="48"/>
      <c r="S44" s="48"/>
      <c r="T44" s="48"/>
      <c r="U44" s="48"/>
    </row>
    <row r="45" spans="1:21" ht="30.75" customHeight="1">
      <c r="A45" s="48"/>
      <c r="B45" s="1217" t="s">
        <v>11</v>
      </c>
      <c r="C45" s="1218"/>
      <c r="D45" s="58"/>
      <c r="E45" s="1223" t="s">
        <v>12</v>
      </c>
      <c r="F45" s="1223"/>
      <c r="G45" s="1223"/>
      <c r="H45" s="1223"/>
      <c r="I45" s="1223"/>
      <c r="J45" s="1224"/>
      <c r="K45" s="59">
        <v>1432</v>
      </c>
      <c r="L45" s="60">
        <v>1391</v>
      </c>
      <c r="M45" s="60">
        <v>1279</v>
      </c>
      <c r="N45" s="60">
        <v>1225</v>
      </c>
      <c r="O45" s="61">
        <v>1190</v>
      </c>
      <c r="P45" s="48"/>
      <c r="Q45" s="48"/>
      <c r="R45" s="48"/>
      <c r="S45" s="48"/>
      <c r="T45" s="48"/>
      <c r="U45" s="48"/>
    </row>
    <row r="46" spans="1:21" ht="30.75" customHeight="1">
      <c r="A46" s="48"/>
      <c r="B46" s="1219"/>
      <c r="C46" s="1220"/>
      <c r="D46" s="62"/>
      <c r="E46" s="1225" t="s">
        <v>13</v>
      </c>
      <c r="F46" s="1225"/>
      <c r="G46" s="1225"/>
      <c r="H46" s="1225"/>
      <c r="I46" s="1225"/>
      <c r="J46" s="1226"/>
      <c r="K46" s="63" t="s">
        <v>452</v>
      </c>
      <c r="L46" s="64" t="s">
        <v>452</v>
      </c>
      <c r="M46" s="64" t="s">
        <v>452</v>
      </c>
      <c r="N46" s="64" t="s">
        <v>452</v>
      </c>
      <c r="O46" s="65" t="s">
        <v>452</v>
      </c>
      <c r="P46" s="48"/>
      <c r="Q46" s="48"/>
      <c r="R46" s="48"/>
      <c r="S46" s="48"/>
      <c r="T46" s="48"/>
      <c r="U46" s="48"/>
    </row>
    <row r="47" spans="1:21" ht="30.75" customHeight="1">
      <c r="A47" s="48"/>
      <c r="B47" s="1219"/>
      <c r="C47" s="1220"/>
      <c r="D47" s="62"/>
      <c r="E47" s="1225" t="s">
        <v>14</v>
      </c>
      <c r="F47" s="1225"/>
      <c r="G47" s="1225"/>
      <c r="H47" s="1225"/>
      <c r="I47" s="1225"/>
      <c r="J47" s="1226"/>
      <c r="K47" s="63" t="s">
        <v>452</v>
      </c>
      <c r="L47" s="64" t="s">
        <v>452</v>
      </c>
      <c r="M47" s="64" t="s">
        <v>452</v>
      </c>
      <c r="N47" s="64" t="s">
        <v>452</v>
      </c>
      <c r="O47" s="65" t="s">
        <v>452</v>
      </c>
      <c r="P47" s="48"/>
      <c r="Q47" s="48"/>
      <c r="R47" s="48"/>
      <c r="S47" s="48"/>
      <c r="T47" s="48"/>
      <c r="U47" s="48"/>
    </row>
    <row r="48" spans="1:21" ht="30.75" customHeight="1">
      <c r="A48" s="48"/>
      <c r="B48" s="1219"/>
      <c r="C48" s="1220"/>
      <c r="D48" s="62"/>
      <c r="E48" s="1225" t="s">
        <v>15</v>
      </c>
      <c r="F48" s="1225"/>
      <c r="G48" s="1225"/>
      <c r="H48" s="1225"/>
      <c r="I48" s="1225"/>
      <c r="J48" s="1226"/>
      <c r="K48" s="63">
        <v>283</v>
      </c>
      <c r="L48" s="64">
        <v>266</v>
      </c>
      <c r="M48" s="64">
        <v>275</v>
      </c>
      <c r="N48" s="64">
        <v>301</v>
      </c>
      <c r="O48" s="65">
        <v>296</v>
      </c>
      <c r="P48" s="48"/>
      <c r="Q48" s="48"/>
      <c r="R48" s="48"/>
      <c r="S48" s="48"/>
      <c r="T48" s="48"/>
      <c r="U48" s="48"/>
    </row>
    <row r="49" spans="1:21" ht="30.75" customHeight="1">
      <c r="A49" s="48"/>
      <c r="B49" s="1219"/>
      <c r="C49" s="1220"/>
      <c r="D49" s="62"/>
      <c r="E49" s="1225" t="s">
        <v>16</v>
      </c>
      <c r="F49" s="1225"/>
      <c r="G49" s="1225"/>
      <c r="H49" s="1225"/>
      <c r="I49" s="1225"/>
      <c r="J49" s="1226"/>
      <c r="K49" s="63" t="s">
        <v>452</v>
      </c>
      <c r="L49" s="64" t="s">
        <v>452</v>
      </c>
      <c r="M49" s="64" t="s">
        <v>452</v>
      </c>
      <c r="N49" s="64" t="s">
        <v>452</v>
      </c>
      <c r="O49" s="65" t="s">
        <v>452</v>
      </c>
      <c r="P49" s="48"/>
      <c r="Q49" s="48"/>
      <c r="R49" s="48"/>
      <c r="S49" s="48"/>
      <c r="T49" s="48"/>
      <c r="U49" s="48"/>
    </row>
    <row r="50" spans="1:21" ht="30.75" customHeight="1">
      <c r="A50" s="48"/>
      <c r="B50" s="1219"/>
      <c r="C50" s="1220"/>
      <c r="D50" s="62"/>
      <c r="E50" s="1225" t="s">
        <v>17</v>
      </c>
      <c r="F50" s="1225"/>
      <c r="G50" s="1225"/>
      <c r="H50" s="1225"/>
      <c r="I50" s="1225"/>
      <c r="J50" s="1226"/>
      <c r="K50" s="63">
        <v>4</v>
      </c>
      <c r="L50" s="64">
        <v>3</v>
      </c>
      <c r="M50" s="64">
        <v>2</v>
      </c>
      <c r="N50" s="64">
        <v>1</v>
      </c>
      <c r="O50" s="65">
        <v>0</v>
      </c>
      <c r="P50" s="48"/>
      <c r="Q50" s="48"/>
      <c r="R50" s="48"/>
      <c r="S50" s="48"/>
      <c r="T50" s="48"/>
      <c r="U50" s="48"/>
    </row>
    <row r="51" spans="1:21" ht="30.75" customHeight="1">
      <c r="A51" s="48"/>
      <c r="B51" s="1221"/>
      <c r="C51" s="1222"/>
      <c r="D51" s="66"/>
      <c r="E51" s="1225" t="s">
        <v>18</v>
      </c>
      <c r="F51" s="1225"/>
      <c r="G51" s="1225"/>
      <c r="H51" s="1225"/>
      <c r="I51" s="1225"/>
      <c r="J51" s="1226"/>
      <c r="K51" s="63">
        <v>0</v>
      </c>
      <c r="L51" s="64">
        <v>0</v>
      </c>
      <c r="M51" s="64">
        <v>0</v>
      </c>
      <c r="N51" s="64">
        <v>0</v>
      </c>
      <c r="O51" s="65">
        <v>0</v>
      </c>
      <c r="P51" s="48"/>
      <c r="Q51" s="48"/>
      <c r="R51" s="48"/>
      <c r="S51" s="48"/>
      <c r="T51" s="48"/>
      <c r="U51" s="48"/>
    </row>
    <row r="52" spans="1:21" ht="30.75" customHeight="1">
      <c r="A52" s="48"/>
      <c r="B52" s="1227" t="s">
        <v>19</v>
      </c>
      <c r="C52" s="1228"/>
      <c r="D52" s="66"/>
      <c r="E52" s="1225" t="s">
        <v>20</v>
      </c>
      <c r="F52" s="1225"/>
      <c r="G52" s="1225"/>
      <c r="H52" s="1225"/>
      <c r="I52" s="1225"/>
      <c r="J52" s="1226"/>
      <c r="K52" s="63">
        <v>799</v>
      </c>
      <c r="L52" s="64">
        <v>791</v>
      </c>
      <c r="M52" s="64">
        <v>749</v>
      </c>
      <c r="N52" s="64">
        <v>708</v>
      </c>
      <c r="O52" s="65">
        <v>652</v>
      </c>
      <c r="P52" s="48"/>
      <c r="Q52" s="48"/>
      <c r="R52" s="48"/>
      <c r="S52" s="48"/>
      <c r="T52" s="48"/>
      <c r="U52" s="48"/>
    </row>
    <row r="53" spans="1:21" ht="30.75" customHeight="1" thickBot="1">
      <c r="A53" s="48"/>
      <c r="B53" s="1229" t="s">
        <v>21</v>
      </c>
      <c r="C53" s="1230"/>
      <c r="D53" s="67"/>
      <c r="E53" s="1231" t="s">
        <v>22</v>
      </c>
      <c r="F53" s="1231"/>
      <c r="G53" s="1231"/>
      <c r="H53" s="1231"/>
      <c r="I53" s="1231"/>
      <c r="J53" s="1232"/>
      <c r="K53" s="68">
        <v>920</v>
      </c>
      <c r="L53" s="69">
        <v>869</v>
      </c>
      <c r="M53" s="69">
        <v>807</v>
      </c>
      <c r="N53" s="69">
        <v>819</v>
      </c>
      <c r="O53" s="70">
        <v>834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514</v>
      </c>
      <c r="P55" s="48"/>
      <c r="Q55" s="48"/>
      <c r="R55" s="48"/>
      <c r="S55" s="48"/>
      <c r="T55" s="48"/>
      <c r="U55" s="48"/>
    </row>
    <row r="56" spans="1:21" ht="31.5" customHeight="1" thickBot="1">
      <c r="A56" s="48"/>
      <c r="B56" s="76"/>
      <c r="C56" s="77"/>
      <c r="D56" s="77"/>
      <c r="E56" s="78"/>
      <c r="F56" s="78"/>
      <c r="G56" s="78"/>
      <c r="H56" s="78"/>
      <c r="I56" s="78"/>
      <c r="J56" s="79" t="s">
        <v>2</v>
      </c>
      <c r="K56" s="80" t="s">
        <v>515</v>
      </c>
      <c r="L56" s="81" t="s">
        <v>516</v>
      </c>
      <c r="M56" s="81" t="s">
        <v>517</v>
      </c>
      <c r="N56" s="81" t="s">
        <v>518</v>
      </c>
      <c r="O56" s="82" t="s">
        <v>519</v>
      </c>
      <c r="P56" s="48"/>
      <c r="Q56" s="48"/>
      <c r="R56" s="48"/>
      <c r="S56" s="48"/>
      <c r="T56" s="48"/>
      <c r="U56" s="48"/>
    </row>
    <row r="57" spans="1:21" ht="31.5" customHeight="1">
      <c r="B57" s="1233" t="s">
        <v>25</v>
      </c>
      <c r="C57" s="1234"/>
      <c r="D57" s="1237" t="s">
        <v>26</v>
      </c>
      <c r="E57" s="1238"/>
      <c r="F57" s="1238"/>
      <c r="G57" s="1238"/>
      <c r="H57" s="1238"/>
      <c r="I57" s="1238"/>
      <c r="J57" s="1239"/>
      <c r="K57" s="83"/>
      <c r="L57" s="84"/>
      <c r="M57" s="84"/>
      <c r="N57" s="84"/>
      <c r="O57" s="85"/>
    </row>
    <row r="58" spans="1:21" ht="31.5" customHeight="1" thickBot="1">
      <c r="B58" s="1235"/>
      <c r="C58" s="1236"/>
      <c r="D58" s="1240" t="s">
        <v>27</v>
      </c>
      <c r="E58" s="1241"/>
      <c r="F58" s="1241"/>
      <c r="G58" s="1241"/>
      <c r="H58" s="1241"/>
      <c r="I58" s="1241"/>
      <c r="J58" s="1242"/>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f3ZG9EaH8QRHlekkRLAvFQyG5Tl9vNWHOdmxI1JEyuEDyN3nCwI537cC4l/YC0WaAvha+i7tXJDI5QBnq4I7g==" saltValue="4kNUOt//6F94no7kQalzO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493</v>
      </c>
      <c r="J40" s="100" t="s">
        <v>494</v>
      </c>
      <c r="K40" s="100" t="s">
        <v>495</v>
      </c>
      <c r="L40" s="100" t="s">
        <v>496</v>
      </c>
      <c r="M40" s="101" t="s">
        <v>497</v>
      </c>
    </row>
    <row r="41" spans="2:13" ht="27.75" customHeight="1">
      <c r="B41" s="1243" t="s">
        <v>30</v>
      </c>
      <c r="C41" s="1244"/>
      <c r="D41" s="102"/>
      <c r="E41" s="1249" t="s">
        <v>31</v>
      </c>
      <c r="F41" s="1249"/>
      <c r="G41" s="1249"/>
      <c r="H41" s="1250"/>
      <c r="I41" s="351">
        <v>11560</v>
      </c>
      <c r="J41" s="352">
        <v>10758</v>
      </c>
      <c r="K41" s="352">
        <v>9759</v>
      </c>
      <c r="L41" s="352">
        <v>9108</v>
      </c>
      <c r="M41" s="353">
        <v>8738</v>
      </c>
    </row>
    <row r="42" spans="2:13" ht="27.75" customHeight="1">
      <c r="B42" s="1245"/>
      <c r="C42" s="1246"/>
      <c r="D42" s="103"/>
      <c r="E42" s="1251" t="s">
        <v>32</v>
      </c>
      <c r="F42" s="1251"/>
      <c r="G42" s="1251"/>
      <c r="H42" s="1252"/>
      <c r="I42" s="354">
        <v>9</v>
      </c>
      <c r="J42" s="355">
        <v>6</v>
      </c>
      <c r="K42" s="355">
        <v>5</v>
      </c>
      <c r="L42" s="355">
        <v>4</v>
      </c>
      <c r="M42" s="356" t="s">
        <v>452</v>
      </c>
    </row>
    <row r="43" spans="2:13" ht="27.75" customHeight="1">
      <c r="B43" s="1245"/>
      <c r="C43" s="1246"/>
      <c r="D43" s="103"/>
      <c r="E43" s="1251" t="s">
        <v>33</v>
      </c>
      <c r="F43" s="1251"/>
      <c r="G43" s="1251"/>
      <c r="H43" s="1252"/>
      <c r="I43" s="354">
        <v>4737</v>
      </c>
      <c r="J43" s="355">
        <v>4506</v>
      </c>
      <c r="K43" s="355">
        <v>4106</v>
      </c>
      <c r="L43" s="355">
        <v>3960</v>
      </c>
      <c r="M43" s="356">
        <v>4198</v>
      </c>
    </row>
    <row r="44" spans="2:13" ht="27.75" customHeight="1">
      <c r="B44" s="1245"/>
      <c r="C44" s="1246"/>
      <c r="D44" s="103"/>
      <c r="E44" s="1251" t="s">
        <v>34</v>
      </c>
      <c r="F44" s="1251"/>
      <c r="G44" s="1251"/>
      <c r="H44" s="1252"/>
      <c r="I44" s="354" t="s">
        <v>452</v>
      </c>
      <c r="J44" s="355" t="s">
        <v>452</v>
      </c>
      <c r="K44" s="355" t="s">
        <v>452</v>
      </c>
      <c r="L44" s="355" t="s">
        <v>452</v>
      </c>
      <c r="M44" s="356" t="s">
        <v>452</v>
      </c>
    </row>
    <row r="45" spans="2:13" ht="27.75" customHeight="1">
      <c r="B45" s="1245"/>
      <c r="C45" s="1246"/>
      <c r="D45" s="103"/>
      <c r="E45" s="1251" t="s">
        <v>35</v>
      </c>
      <c r="F45" s="1251"/>
      <c r="G45" s="1251"/>
      <c r="H45" s="1252"/>
      <c r="I45" s="354">
        <v>2469</v>
      </c>
      <c r="J45" s="355">
        <v>2375</v>
      </c>
      <c r="K45" s="355">
        <v>2312</v>
      </c>
      <c r="L45" s="355">
        <v>2393</v>
      </c>
      <c r="M45" s="356">
        <v>2162</v>
      </c>
    </row>
    <row r="46" spans="2:13" ht="27.75" customHeight="1">
      <c r="B46" s="1245"/>
      <c r="C46" s="1246"/>
      <c r="D46" s="104"/>
      <c r="E46" s="1251" t="s">
        <v>36</v>
      </c>
      <c r="F46" s="1251"/>
      <c r="G46" s="1251"/>
      <c r="H46" s="1252"/>
      <c r="I46" s="354">
        <v>329</v>
      </c>
      <c r="J46" s="355">
        <v>326</v>
      </c>
      <c r="K46" s="355">
        <v>323</v>
      </c>
      <c r="L46" s="355">
        <v>321</v>
      </c>
      <c r="M46" s="356" t="s">
        <v>452</v>
      </c>
    </row>
    <row r="47" spans="2:13" ht="27.75" customHeight="1">
      <c r="B47" s="1245"/>
      <c r="C47" s="1246"/>
      <c r="D47" s="105"/>
      <c r="E47" s="1253" t="s">
        <v>37</v>
      </c>
      <c r="F47" s="1254"/>
      <c r="G47" s="1254"/>
      <c r="H47" s="1255"/>
      <c r="I47" s="354" t="s">
        <v>452</v>
      </c>
      <c r="J47" s="355" t="s">
        <v>452</v>
      </c>
      <c r="K47" s="355" t="s">
        <v>452</v>
      </c>
      <c r="L47" s="355" t="s">
        <v>452</v>
      </c>
      <c r="M47" s="356" t="s">
        <v>452</v>
      </c>
    </row>
    <row r="48" spans="2:13" ht="27.75" customHeight="1">
      <c r="B48" s="1245"/>
      <c r="C48" s="1246"/>
      <c r="D48" s="103"/>
      <c r="E48" s="1251" t="s">
        <v>38</v>
      </c>
      <c r="F48" s="1251"/>
      <c r="G48" s="1251"/>
      <c r="H48" s="1252"/>
      <c r="I48" s="354" t="s">
        <v>452</v>
      </c>
      <c r="J48" s="355" t="s">
        <v>452</v>
      </c>
      <c r="K48" s="355" t="s">
        <v>452</v>
      </c>
      <c r="L48" s="355" t="s">
        <v>452</v>
      </c>
      <c r="M48" s="356" t="s">
        <v>452</v>
      </c>
    </row>
    <row r="49" spans="2:13" ht="27.75" customHeight="1">
      <c r="B49" s="1247"/>
      <c r="C49" s="1248"/>
      <c r="D49" s="103"/>
      <c r="E49" s="1251" t="s">
        <v>39</v>
      </c>
      <c r="F49" s="1251"/>
      <c r="G49" s="1251"/>
      <c r="H49" s="1252"/>
      <c r="I49" s="354" t="s">
        <v>452</v>
      </c>
      <c r="J49" s="355" t="s">
        <v>452</v>
      </c>
      <c r="K49" s="355" t="s">
        <v>452</v>
      </c>
      <c r="L49" s="355" t="s">
        <v>452</v>
      </c>
      <c r="M49" s="356" t="s">
        <v>452</v>
      </c>
    </row>
    <row r="50" spans="2:13" ht="27.75" customHeight="1">
      <c r="B50" s="1256" t="s">
        <v>40</v>
      </c>
      <c r="C50" s="1257"/>
      <c r="D50" s="106"/>
      <c r="E50" s="1251" t="s">
        <v>41</v>
      </c>
      <c r="F50" s="1251"/>
      <c r="G50" s="1251"/>
      <c r="H50" s="1252"/>
      <c r="I50" s="354">
        <v>5202</v>
      </c>
      <c r="J50" s="355">
        <v>5968</v>
      </c>
      <c r="K50" s="355">
        <v>6663</v>
      </c>
      <c r="L50" s="355">
        <v>6858</v>
      </c>
      <c r="M50" s="356">
        <v>7137</v>
      </c>
    </row>
    <row r="51" spans="2:13" ht="27.75" customHeight="1">
      <c r="B51" s="1245"/>
      <c r="C51" s="1246"/>
      <c r="D51" s="103"/>
      <c r="E51" s="1251" t="s">
        <v>42</v>
      </c>
      <c r="F51" s="1251"/>
      <c r="G51" s="1251"/>
      <c r="H51" s="1252"/>
      <c r="I51" s="354">
        <v>320</v>
      </c>
      <c r="J51" s="355">
        <v>303</v>
      </c>
      <c r="K51" s="355">
        <v>312</v>
      </c>
      <c r="L51" s="355">
        <v>274</v>
      </c>
      <c r="M51" s="356">
        <v>214</v>
      </c>
    </row>
    <row r="52" spans="2:13" ht="27.75" customHeight="1">
      <c r="B52" s="1247"/>
      <c r="C52" s="1248"/>
      <c r="D52" s="103"/>
      <c r="E52" s="1251" t="s">
        <v>43</v>
      </c>
      <c r="F52" s="1251"/>
      <c r="G52" s="1251"/>
      <c r="H52" s="1252"/>
      <c r="I52" s="354">
        <v>6777</v>
      </c>
      <c r="J52" s="355">
        <v>6300</v>
      </c>
      <c r="K52" s="355">
        <v>5789</v>
      </c>
      <c r="L52" s="355">
        <v>5300</v>
      </c>
      <c r="M52" s="356">
        <v>4992</v>
      </c>
    </row>
    <row r="53" spans="2:13" ht="27.75" customHeight="1" thickBot="1">
      <c r="B53" s="1258" t="s">
        <v>44</v>
      </c>
      <c r="C53" s="1259"/>
      <c r="D53" s="107"/>
      <c r="E53" s="1260" t="s">
        <v>45</v>
      </c>
      <c r="F53" s="1260"/>
      <c r="G53" s="1260"/>
      <c r="H53" s="1261"/>
      <c r="I53" s="357">
        <v>6806</v>
      </c>
      <c r="J53" s="358">
        <v>5401</v>
      </c>
      <c r="K53" s="358">
        <v>3740</v>
      </c>
      <c r="L53" s="358">
        <v>3353</v>
      </c>
      <c r="M53" s="359">
        <v>2756</v>
      </c>
    </row>
    <row r="54" spans="2:13" ht="27.75" customHeight="1">
      <c r="B54" s="108" t="s">
        <v>46</v>
      </c>
      <c r="C54" s="109"/>
      <c r="D54" s="109"/>
      <c r="E54" s="110"/>
      <c r="F54" s="110"/>
      <c r="G54" s="110"/>
      <c r="H54" s="110"/>
      <c r="I54" s="111"/>
      <c r="J54" s="111"/>
      <c r="K54" s="111"/>
      <c r="L54" s="111"/>
      <c r="M54" s="111"/>
    </row>
    <row r="55" spans="2:13"/>
  </sheetData>
  <sheetProtection algorithmName="SHA-512" hashValue="Rx5Zds7tgMLRRdFkTlcnXn1uj3az0gz10/2OIeY8glXPI4awyuEIGICYtbeCKxrAEQd1hh65vx/zFZI4IuYjmg==" saltValue="vCzAxRFDsXu3x9H4qKPrU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90" zoomScaleNormal="90" zoomScaleSheetLayoutView="100" workbookViewId="0">
      <selection sqref="A1:XFD1"/>
    </sheetView>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495</v>
      </c>
      <c r="G54" s="116" t="s">
        <v>496</v>
      </c>
      <c r="H54" s="117" t="s">
        <v>497</v>
      </c>
    </row>
    <row r="55" spans="2:8" ht="52.5" customHeight="1">
      <c r="B55" s="118"/>
      <c r="C55" s="1270" t="s">
        <v>48</v>
      </c>
      <c r="D55" s="1270"/>
      <c r="E55" s="1271"/>
      <c r="F55" s="119">
        <v>4003</v>
      </c>
      <c r="G55" s="119">
        <v>4165</v>
      </c>
      <c r="H55" s="120">
        <v>3949</v>
      </c>
    </row>
    <row r="56" spans="2:8" ht="52.5" customHeight="1">
      <c r="B56" s="121"/>
      <c r="C56" s="1272" t="s">
        <v>49</v>
      </c>
      <c r="D56" s="1272"/>
      <c r="E56" s="1273"/>
      <c r="F56" s="122">
        <v>39</v>
      </c>
      <c r="G56" s="122">
        <v>39</v>
      </c>
      <c r="H56" s="123">
        <v>39</v>
      </c>
    </row>
    <row r="57" spans="2:8" ht="53.25" customHeight="1">
      <c r="B57" s="121"/>
      <c r="C57" s="1274" t="s">
        <v>50</v>
      </c>
      <c r="D57" s="1274"/>
      <c r="E57" s="1275"/>
      <c r="F57" s="124">
        <v>2310</v>
      </c>
      <c r="G57" s="124">
        <v>2340</v>
      </c>
      <c r="H57" s="125">
        <v>3199</v>
      </c>
    </row>
    <row r="58" spans="2:8" ht="45.75" customHeight="1">
      <c r="B58" s="126"/>
      <c r="C58" s="1262" t="s">
        <v>527</v>
      </c>
      <c r="D58" s="1263"/>
      <c r="E58" s="1264"/>
      <c r="F58" s="127">
        <v>1430</v>
      </c>
      <c r="G58" s="127">
        <v>1780</v>
      </c>
      <c r="H58" s="128">
        <v>2550</v>
      </c>
    </row>
    <row r="59" spans="2:8" ht="45.75" customHeight="1">
      <c r="B59" s="126"/>
      <c r="C59" s="1262" t="s">
        <v>528</v>
      </c>
      <c r="D59" s="1263"/>
      <c r="E59" s="1264"/>
      <c r="F59" s="127">
        <v>709</v>
      </c>
      <c r="G59" s="127">
        <v>378</v>
      </c>
      <c r="H59" s="128">
        <v>460</v>
      </c>
    </row>
    <row r="60" spans="2:8" ht="45.75" customHeight="1">
      <c r="B60" s="126"/>
      <c r="C60" s="1262" t="s">
        <v>529</v>
      </c>
      <c r="D60" s="1263"/>
      <c r="E60" s="1264"/>
      <c r="F60" s="127">
        <v>143</v>
      </c>
      <c r="G60" s="127">
        <v>146</v>
      </c>
      <c r="H60" s="128">
        <v>137</v>
      </c>
    </row>
    <row r="61" spans="2:8" ht="45.75" customHeight="1">
      <c r="B61" s="126"/>
      <c r="C61" s="1262" t="s">
        <v>530</v>
      </c>
      <c r="D61" s="1263"/>
      <c r="E61" s="1264"/>
      <c r="F61" s="127">
        <v>22</v>
      </c>
      <c r="G61" s="127">
        <v>23</v>
      </c>
      <c r="H61" s="128">
        <v>26</v>
      </c>
    </row>
    <row r="62" spans="2:8" ht="45.75" customHeight="1" thickBot="1">
      <c r="B62" s="129"/>
      <c r="C62" s="1265" t="s">
        <v>531</v>
      </c>
      <c r="D62" s="1266"/>
      <c r="E62" s="1267"/>
      <c r="F62" s="130" t="s">
        <v>532</v>
      </c>
      <c r="G62" s="130">
        <v>7</v>
      </c>
      <c r="H62" s="131">
        <v>20</v>
      </c>
    </row>
    <row r="63" spans="2:8" ht="52.5" customHeight="1" thickBot="1">
      <c r="B63" s="132"/>
      <c r="C63" s="1268" t="s">
        <v>51</v>
      </c>
      <c r="D63" s="1268"/>
      <c r="E63" s="1269"/>
      <c r="F63" s="133">
        <v>6352</v>
      </c>
      <c r="G63" s="133">
        <v>6544</v>
      </c>
      <c r="H63" s="134">
        <v>7187</v>
      </c>
    </row>
    <row r="64" spans="2:8"/>
  </sheetData>
  <sheetProtection algorithmName="SHA-512" hashValue="2+qVBWShuKbzS47scA7IIqMFNJQZMKPiQmmwyWTVHtSV82KKc+3VO4hZRP//IIU3hqVkgJUjeBPu10yzrHSCPQ==" saltValue="07VAcyXpSa5M5B5VB/74x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election activeCell="AN48" sqref="AN48"/>
    </sheetView>
  </sheetViews>
  <sheetFormatPr defaultColWidth="0" defaultRowHeight="0" customHeight="1" zeroHeight="1"/>
  <cols>
    <col min="1" max="1" width="6.375" style="367" customWidth="1"/>
    <col min="2" max="107" width="2.5" style="367" customWidth="1"/>
    <col min="108" max="108" width="6.125" style="369" customWidth="1"/>
    <col min="109" max="109" width="5.875" style="368" customWidth="1"/>
    <col min="110" max="16384" width="8.625" style="367" hidden="1"/>
  </cols>
  <sheetData>
    <row r="1" spans="1:109" ht="42.75" customHeight="1">
      <c r="A1" s="402"/>
      <c r="B1" s="401"/>
      <c r="DD1" s="367"/>
      <c r="DE1" s="367"/>
    </row>
    <row r="2" spans="1:109" ht="25.5" customHeight="1">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7"/>
      <c r="DE2" s="367"/>
    </row>
    <row r="3" spans="1:109" ht="25.5" customHeight="1">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7"/>
      <c r="DE3" s="367"/>
    </row>
    <row r="4" spans="1:109" s="255" customFormat="1" ht="13.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row>
    <row r="5" spans="1:109" s="255" customFormat="1" ht="13.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row>
    <row r="6" spans="1:109" s="255" customFormat="1" ht="13.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row>
    <row r="7" spans="1:109" s="255" customFormat="1" ht="13.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row>
    <row r="8" spans="1:109" s="255" customFormat="1" ht="13.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row>
    <row r="9" spans="1:109" s="255" customFormat="1" ht="13.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row>
    <row r="10" spans="1:109" s="255" customFormat="1" ht="13.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row>
    <row r="11" spans="1:109" s="255" customFormat="1" ht="13.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row>
    <row r="12" spans="1:109" s="255" customFormat="1" ht="13.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row>
    <row r="13" spans="1:109" s="255" customFormat="1" ht="13.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row>
    <row r="14" spans="1:109" s="255" customFormat="1" ht="13.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row>
    <row r="15" spans="1:109" s="255" customFormat="1" ht="13.5">
      <c r="A15" s="367"/>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row>
    <row r="16" spans="1:109" s="255" customFormat="1" ht="13.5">
      <c r="A16" s="367"/>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row>
    <row r="17" spans="1:109" s="255" customFormat="1" ht="13.5">
      <c r="A17" s="367"/>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row>
    <row r="18" spans="1:109" s="255" customFormat="1" ht="13.5">
      <c r="A18" s="367"/>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row>
    <row r="19" spans="1:109" ht="13.5">
      <c r="DD19" s="367"/>
      <c r="DE19" s="367"/>
    </row>
    <row r="20" spans="1:109" ht="13.5">
      <c r="DD20" s="367"/>
      <c r="DE20" s="367"/>
    </row>
    <row r="21" spans="1:109" ht="17.25" customHeight="1">
      <c r="B21" s="399"/>
      <c r="C21" s="396"/>
      <c r="D21" s="396"/>
      <c r="E21" s="396"/>
      <c r="F21" s="396"/>
      <c r="G21" s="396"/>
      <c r="H21" s="396"/>
      <c r="I21" s="396"/>
      <c r="J21" s="396"/>
      <c r="K21" s="396"/>
      <c r="L21" s="396"/>
      <c r="M21" s="396"/>
      <c r="N21" s="398"/>
      <c r="O21" s="396"/>
      <c r="P21" s="396"/>
      <c r="Q21" s="396"/>
      <c r="R21" s="396"/>
      <c r="S21" s="396"/>
      <c r="T21" s="396"/>
      <c r="U21" s="396"/>
      <c r="V21" s="396"/>
      <c r="W21" s="396"/>
      <c r="X21" s="396"/>
      <c r="Y21" s="396"/>
      <c r="Z21" s="396"/>
      <c r="AA21" s="396"/>
      <c r="AB21" s="396"/>
      <c r="AC21" s="396"/>
      <c r="AD21" s="396"/>
      <c r="AE21" s="396"/>
      <c r="AF21" s="396"/>
      <c r="AG21" s="396"/>
      <c r="AH21" s="396"/>
      <c r="AI21" s="396"/>
      <c r="AJ21" s="396"/>
      <c r="AK21" s="396"/>
      <c r="AL21" s="396"/>
      <c r="AM21" s="396"/>
      <c r="AN21" s="396"/>
      <c r="AO21" s="396"/>
      <c r="AP21" s="396"/>
      <c r="AQ21" s="396"/>
      <c r="AR21" s="396"/>
      <c r="AS21" s="396"/>
      <c r="AT21" s="398"/>
      <c r="AU21" s="396"/>
      <c r="AV21" s="396"/>
      <c r="AW21" s="396"/>
      <c r="AX21" s="396"/>
      <c r="AY21" s="396"/>
      <c r="AZ21" s="396"/>
      <c r="BA21" s="396"/>
      <c r="BB21" s="396"/>
      <c r="BC21" s="396"/>
      <c r="BD21" s="396"/>
      <c r="BE21" s="396"/>
      <c r="BF21" s="398"/>
      <c r="BG21" s="396"/>
      <c r="BH21" s="396"/>
      <c r="BI21" s="396"/>
      <c r="BJ21" s="396"/>
      <c r="BK21" s="396"/>
      <c r="BL21" s="396"/>
      <c r="BM21" s="396"/>
      <c r="BN21" s="396"/>
      <c r="BO21" s="396"/>
      <c r="BP21" s="396"/>
      <c r="BQ21" s="396"/>
      <c r="BR21" s="398"/>
      <c r="BS21" s="396"/>
      <c r="BT21" s="396"/>
      <c r="BU21" s="396"/>
      <c r="BV21" s="396"/>
      <c r="BW21" s="396"/>
      <c r="BX21" s="396"/>
      <c r="BY21" s="396"/>
      <c r="BZ21" s="396"/>
      <c r="CA21" s="396"/>
      <c r="CB21" s="396"/>
      <c r="CC21" s="396"/>
      <c r="CD21" s="398"/>
      <c r="CE21" s="396"/>
      <c r="CF21" s="396"/>
      <c r="CG21" s="396"/>
      <c r="CH21" s="396"/>
      <c r="CI21" s="396"/>
      <c r="CJ21" s="396"/>
      <c r="CK21" s="396"/>
      <c r="CL21" s="396"/>
      <c r="CM21" s="396"/>
      <c r="CN21" s="396"/>
      <c r="CO21" s="396"/>
      <c r="CP21" s="398"/>
      <c r="CQ21" s="396"/>
      <c r="CR21" s="396"/>
      <c r="CS21" s="396"/>
      <c r="CT21" s="396"/>
      <c r="CU21" s="396"/>
      <c r="CV21" s="396"/>
      <c r="CW21" s="396"/>
      <c r="CX21" s="396"/>
      <c r="CY21" s="396"/>
      <c r="CZ21" s="396"/>
      <c r="DA21" s="396"/>
      <c r="DB21" s="398"/>
      <c r="DC21" s="396"/>
      <c r="DD21" s="395"/>
      <c r="DE21" s="367"/>
    </row>
    <row r="22" spans="1:109" ht="17.25" customHeight="1">
      <c r="B22" s="368"/>
    </row>
    <row r="23" spans="1:109" ht="13.5">
      <c r="B23" s="368"/>
    </row>
    <row r="24" spans="1:109" ht="13.5">
      <c r="B24" s="368"/>
    </row>
    <row r="25" spans="1:109" ht="13.5">
      <c r="B25" s="368"/>
    </row>
    <row r="26" spans="1:109" ht="13.5">
      <c r="B26" s="368"/>
    </row>
    <row r="27" spans="1:109" ht="13.5">
      <c r="B27" s="368"/>
    </row>
    <row r="28" spans="1:109" ht="13.5">
      <c r="B28" s="368"/>
    </row>
    <row r="29" spans="1:109" ht="13.5">
      <c r="B29" s="368"/>
    </row>
    <row r="30" spans="1:109" ht="13.5">
      <c r="B30" s="368"/>
    </row>
    <row r="31" spans="1:109" ht="13.5">
      <c r="B31" s="368"/>
    </row>
    <row r="32" spans="1:109" ht="13.5">
      <c r="B32" s="368"/>
    </row>
    <row r="33" spans="2:109" ht="13.5">
      <c r="B33" s="368"/>
    </row>
    <row r="34" spans="2:109" ht="13.5">
      <c r="B34" s="368"/>
    </row>
    <row r="35" spans="2:109" ht="13.5">
      <c r="B35" s="368"/>
    </row>
    <row r="36" spans="2:109" ht="13.5">
      <c r="B36" s="368"/>
    </row>
    <row r="37" spans="2:109" ht="13.5">
      <c r="B37" s="368"/>
    </row>
    <row r="38" spans="2:109" ht="13.5">
      <c r="B38" s="368"/>
    </row>
    <row r="39" spans="2:109" ht="13.5">
      <c r="B39" s="372"/>
      <c r="C39" s="371"/>
      <c r="D39" s="371"/>
      <c r="E39" s="371"/>
      <c r="F39" s="371"/>
      <c r="G39" s="371"/>
      <c r="H39" s="371"/>
      <c r="I39" s="371"/>
      <c r="J39" s="371"/>
      <c r="K39" s="371"/>
      <c r="L39" s="371"/>
      <c r="M39" s="371"/>
      <c r="N39" s="371"/>
      <c r="O39" s="371"/>
      <c r="P39" s="371"/>
      <c r="Q39" s="371"/>
      <c r="R39" s="371"/>
      <c r="S39" s="371"/>
      <c r="T39" s="371"/>
      <c r="U39" s="371"/>
      <c r="V39" s="371"/>
      <c r="W39" s="371"/>
      <c r="X39" s="371"/>
      <c r="Y39" s="371"/>
      <c r="Z39" s="371"/>
      <c r="AA39" s="371"/>
      <c r="AB39" s="371"/>
      <c r="AC39" s="371"/>
      <c r="AD39" s="371"/>
      <c r="AE39" s="371"/>
      <c r="AF39" s="371"/>
      <c r="AG39" s="371"/>
      <c r="AH39" s="371"/>
      <c r="AI39" s="371"/>
      <c r="AJ39" s="371"/>
      <c r="AK39" s="371"/>
      <c r="AL39" s="371"/>
      <c r="AM39" s="371"/>
      <c r="AN39" s="371"/>
      <c r="AO39" s="371"/>
      <c r="AP39" s="371"/>
      <c r="AQ39" s="371"/>
      <c r="AR39" s="371"/>
      <c r="AS39" s="371"/>
      <c r="AT39" s="371"/>
      <c r="AU39" s="371"/>
      <c r="AV39" s="371"/>
      <c r="AW39" s="371"/>
      <c r="AX39" s="371"/>
      <c r="AY39" s="371"/>
      <c r="AZ39" s="371"/>
      <c r="BA39" s="371"/>
      <c r="BB39" s="371"/>
      <c r="BC39" s="371"/>
      <c r="BD39" s="371"/>
      <c r="BE39" s="371"/>
      <c r="BF39" s="371"/>
      <c r="BG39" s="371"/>
      <c r="BH39" s="371"/>
      <c r="BI39" s="371"/>
      <c r="BJ39" s="371"/>
      <c r="BK39" s="371"/>
      <c r="BL39" s="371"/>
      <c r="BM39" s="371"/>
      <c r="BN39" s="371"/>
      <c r="BO39" s="371"/>
      <c r="BP39" s="371"/>
      <c r="BQ39" s="371"/>
      <c r="BR39" s="371"/>
      <c r="BS39" s="371"/>
      <c r="BT39" s="371"/>
      <c r="BU39" s="371"/>
      <c r="BV39" s="371"/>
      <c r="BW39" s="371"/>
      <c r="BX39" s="371"/>
      <c r="BY39" s="371"/>
      <c r="BZ39" s="371"/>
      <c r="CA39" s="371"/>
      <c r="CB39" s="371"/>
      <c r="CC39" s="371"/>
      <c r="CD39" s="371"/>
      <c r="CE39" s="371"/>
      <c r="CF39" s="371"/>
      <c r="CG39" s="371"/>
      <c r="CH39" s="371"/>
      <c r="CI39" s="371"/>
      <c r="CJ39" s="371"/>
      <c r="CK39" s="371"/>
      <c r="CL39" s="371"/>
      <c r="CM39" s="371"/>
      <c r="CN39" s="371"/>
      <c r="CO39" s="371"/>
      <c r="CP39" s="371"/>
      <c r="CQ39" s="371"/>
      <c r="CR39" s="371"/>
      <c r="CS39" s="371"/>
      <c r="CT39" s="371"/>
      <c r="CU39" s="371"/>
      <c r="CV39" s="371"/>
      <c r="CW39" s="371"/>
      <c r="CX39" s="371"/>
      <c r="CY39" s="371"/>
      <c r="CZ39" s="371"/>
      <c r="DA39" s="371"/>
      <c r="DB39" s="371"/>
      <c r="DC39" s="371"/>
      <c r="DD39" s="370"/>
    </row>
    <row r="40" spans="2:109" ht="13.5">
      <c r="B40" s="387"/>
      <c r="DD40" s="387"/>
      <c r="DE40" s="367"/>
    </row>
    <row r="41" spans="2:109" ht="17.25">
      <c r="B41" s="397" t="s">
        <v>628</v>
      </c>
      <c r="C41" s="396"/>
      <c r="D41" s="396"/>
      <c r="E41" s="396"/>
      <c r="F41" s="396"/>
      <c r="G41" s="396"/>
      <c r="H41" s="396"/>
      <c r="I41" s="396"/>
      <c r="J41" s="396"/>
      <c r="K41" s="396"/>
      <c r="L41" s="396"/>
      <c r="M41" s="396"/>
      <c r="N41" s="396"/>
      <c r="O41" s="396"/>
      <c r="P41" s="396"/>
      <c r="Q41" s="396"/>
      <c r="R41" s="396"/>
      <c r="S41" s="396"/>
      <c r="T41" s="396"/>
      <c r="U41" s="396"/>
      <c r="V41" s="396"/>
      <c r="W41" s="396"/>
      <c r="X41" s="396"/>
      <c r="Y41" s="396"/>
      <c r="Z41" s="396"/>
      <c r="AA41" s="396"/>
      <c r="AB41" s="396"/>
      <c r="AC41" s="396"/>
      <c r="AD41" s="396"/>
      <c r="AE41" s="396"/>
      <c r="AF41" s="396"/>
      <c r="AG41" s="396"/>
      <c r="AH41" s="396"/>
      <c r="AI41" s="396"/>
      <c r="AJ41" s="396"/>
      <c r="AK41" s="396"/>
      <c r="AL41" s="396"/>
      <c r="AM41" s="396"/>
      <c r="AN41" s="396"/>
      <c r="AO41" s="396"/>
      <c r="AP41" s="396"/>
      <c r="AQ41" s="396"/>
      <c r="AR41" s="396"/>
      <c r="AS41" s="396"/>
      <c r="AT41" s="396"/>
      <c r="AU41" s="396"/>
      <c r="AV41" s="396"/>
      <c r="AW41" s="396"/>
      <c r="AX41" s="396"/>
      <c r="AY41" s="396"/>
      <c r="AZ41" s="396"/>
      <c r="BA41" s="396"/>
      <c r="BB41" s="396"/>
      <c r="BC41" s="396"/>
      <c r="BD41" s="396"/>
      <c r="BE41" s="396"/>
      <c r="BF41" s="396"/>
      <c r="BG41" s="396"/>
      <c r="BH41" s="396"/>
      <c r="BI41" s="396"/>
      <c r="BJ41" s="396"/>
      <c r="BK41" s="396"/>
      <c r="BL41" s="396"/>
      <c r="BM41" s="396"/>
      <c r="BN41" s="396"/>
      <c r="BO41" s="396"/>
      <c r="BP41" s="396"/>
      <c r="BQ41" s="396"/>
      <c r="BR41" s="396"/>
      <c r="BS41" s="396"/>
      <c r="BT41" s="396"/>
      <c r="BU41" s="396"/>
      <c r="BV41" s="396"/>
      <c r="BW41" s="396"/>
      <c r="BX41" s="396"/>
      <c r="BY41" s="396"/>
      <c r="BZ41" s="396"/>
      <c r="CA41" s="396"/>
      <c r="CB41" s="396"/>
      <c r="CC41" s="396"/>
      <c r="CD41" s="396"/>
      <c r="CE41" s="396"/>
      <c r="CF41" s="396"/>
      <c r="CG41" s="396"/>
      <c r="CH41" s="396"/>
      <c r="CI41" s="396"/>
      <c r="CJ41" s="396"/>
      <c r="CK41" s="396"/>
      <c r="CL41" s="396"/>
      <c r="CM41" s="396"/>
      <c r="CN41" s="396"/>
      <c r="CO41" s="396"/>
      <c r="CP41" s="396"/>
      <c r="CQ41" s="396"/>
      <c r="CR41" s="396"/>
      <c r="CS41" s="396"/>
      <c r="CT41" s="396"/>
      <c r="CU41" s="396"/>
      <c r="CV41" s="396"/>
      <c r="CW41" s="396"/>
      <c r="CX41" s="396"/>
      <c r="CY41" s="396"/>
      <c r="CZ41" s="396"/>
      <c r="DA41" s="396"/>
      <c r="DB41" s="396"/>
      <c r="DC41" s="396"/>
      <c r="DD41" s="395"/>
    </row>
    <row r="42" spans="2:109" ht="13.5">
      <c r="B42" s="368"/>
      <c r="G42" s="383"/>
      <c r="I42" s="382"/>
      <c r="J42" s="382"/>
      <c r="K42" s="382"/>
      <c r="AM42" s="383"/>
      <c r="AN42" s="383" t="s">
        <v>625</v>
      </c>
      <c r="AP42" s="382"/>
      <c r="AQ42" s="382"/>
      <c r="AR42" s="382"/>
      <c r="AY42" s="383"/>
      <c r="BA42" s="382"/>
      <c r="BB42" s="382"/>
      <c r="BC42" s="382"/>
      <c r="BK42" s="383"/>
      <c r="BM42" s="382"/>
      <c r="BN42" s="382"/>
      <c r="BO42" s="382"/>
      <c r="BW42" s="383"/>
      <c r="BY42" s="382"/>
      <c r="BZ42" s="382"/>
      <c r="CA42" s="382"/>
      <c r="CI42" s="383"/>
      <c r="CK42" s="382"/>
      <c r="CL42" s="382"/>
      <c r="CM42" s="382"/>
      <c r="CU42" s="383"/>
      <c r="CW42" s="382"/>
      <c r="CX42" s="382"/>
      <c r="CY42" s="382"/>
    </row>
    <row r="43" spans="2:109" ht="13.5" customHeight="1">
      <c r="B43" s="368"/>
      <c r="AN43" s="1288" t="s">
        <v>629</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ht="13.5">
      <c r="B44" s="368"/>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ht="13.5">
      <c r="B45" s="368"/>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ht="13.5">
      <c r="B46" s="368"/>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ht="13.5">
      <c r="B47" s="368"/>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ht="13.5">
      <c r="B48" s="368"/>
      <c r="H48" s="374"/>
      <c r="I48" s="374"/>
      <c r="J48" s="374"/>
      <c r="AN48" s="374"/>
      <c r="AO48" s="374"/>
      <c r="AP48" s="374"/>
      <c r="AZ48" s="374"/>
      <c r="BA48" s="374"/>
      <c r="BB48" s="374"/>
      <c r="BL48" s="374"/>
      <c r="BM48" s="374"/>
      <c r="BN48" s="374"/>
      <c r="BX48" s="374"/>
      <c r="BY48" s="374"/>
      <c r="BZ48" s="374"/>
      <c r="CJ48" s="374"/>
      <c r="CK48" s="374"/>
      <c r="CL48" s="374"/>
      <c r="CV48" s="374"/>
      <c r="CW48" s="374"/>
      <c r="CX48" s="374"/>
    </row>
    <row r="49" spans="1:109" ht="13.5">
      <c r="B49" s="368"/>
      <c r="AN49" s="367" t="s">
        <v>623</v>
      </c>
    </row>
    <row r="50" spans="1:109" ht="13.5">
      <c r="B50" s="368"/>
      <c r="G50" s="1276"/>
      <c r="H50" s="1276"/>
      <c r="I50" s="1276"/>
      <c r="J50" s="1276"/>
      <c r="K50" s="376"/>
      <c r="L50" s="376"/>
      <c r="M50" s="375"/>
      <c r="N50" s="37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79" t="s">
        <v>493</v>
      </c>
      <c r="BQ50" s="1279"/>
      <c r="BR50" s="1279"/>
      <c r="BS50" s="1279"/>
      <c r="BT50" s="1279"/>
      <c r="BU50" s="1279"/>
      <c r="BV50" s="1279"/>
      <c r="BW50" s="1279"/>
      <c r="BX50" s="1279" t="s">
        <v>494</v>
      </c>
      <c r="BY50" s="1279"/>
      <c r="BZ50" s="1279"/>
      <c r="CA50" s="1279"/>
      <c r="CB50" s="1279"/>
      <c r="CC50" s="1279"/>
      <c r="CD50" s="1279"/>
      <c r="CE50" s="1279"/>
      <c r="CF50" s="1279" t="s">
        <v>495</v>
      </c>
      <c r="CG50" s="1279"/>
      <c r="CH50" s="1279"/>
      <c r="CI50" s="1279"/>
      <c r="CJ50" s="1279"/>
      <c r="CK50" s="1279"/>
      <c r="CL50" s="1279"/>
      <c r="CM50" s="1279"/>
      <c r="CN50" s="1279" t="s">
        <v>496</v>
      </c>
      <c r="CO50" s="1279"/>
      <c r="CP50" s="1279"/>
      <c r="CQ50" s="1279"/>
      <c r="CR50" s="1279"/>
      <c r="CS50" s="1279"/>
      <c r="CT50" s="1279"/>
      <c r="CU50" s="1279"/>
      <c r="CV50" s="1279" t="s">
        <v>497</v>
      </c>
      <c r="CW50" s="1279"/>
      <c r="CX50" s="1279"/>
      <c r="CY50" s="1279"/>
      <c r="CZ50" s="1279"/>
      <c r="DA50" s="1279"/>
      <c r="DB50" s="1279"/>
      <c r="DC50" s="1279"/>
    </row>
    <row r="51" spans="1:109" ht="13.5" customHeight="1">
      <c r="B51" s="368"/>
      <c r="G51" s="1287"/>
      <c r="H51" s="1287"/>
      <c r="I51" s="1297"/>
      <c r="J51" s="1297"/>
      <c r="K51" s="1281"/>
      <c r="L51" s="1281"/>
      <c r="M51" s="1281"/>
      <c r="N51" s="1281"/>
      <c r="AM51" s="374"/>
      <c r="AN51" s="1280" t="s">
        <v>622</v>
      </c>
      <c r="AO51" s="1280"/>
      <c r="AP51" s="1280"/>
      <c r="AQ51" s="1280"/>
      <c r="AR51" s="1280"/>
      <c r="AS51" s="1280"/>
      <c r="AT51" s="1280"/>
      <c r="AU51" s="1280"/>
      <c r="AV51" s="1280"/>
      <c r="AW51" s="1280"/>
      <c r="AX51" s="1280"/>
      <c r="AY51" s="1280"/>
      <c r="AZ51" s="1280"/>
      <c r="BA51" s="1280"/>
      <c r="BB51" s="1280" t="s">
        <v>620</v>
      </c>
      <c r="BC51" s="1280"/>
      <c r="BD51" s="1280"/>
      <c r="BE51" s="1280"/>
      <c r="BF51" s="1280"/>
      <c r="BG51" s="1280"/>
      <c r="BH51" s="1280"/>
      <c r="BI51" s="1280"/>
      <c r="BJ51" s="1280"/>
      <c r="BK51" s="1280"/>
      <c r="BL51" s="1280"/>
      <c r="BM51" s="1280"/>
      <c r="BN51" s="1280"/>
      <c r="BO51" s="1280"/>
      <c r="BP51" s="1278">
        <v>83.6</v>
      </c>
      <c r="BQ51" s="1278"/>
      <c r="BR51" s="1278"/>
      <c r="BS51" s="1278"/>
      <c r="BT51" s="1278"/>
      <c r="BU51" s="1278"/>
      <c r="BV51" s="1278"/>
      <c r="BW51" s="1278"/>
      <c r="BX51" s="1278">
        <v>62.5</v>
      </c>
      <c r="BY51" s="1278"/>
      <c r="BZ51" s="1278"/>
      <c r="CA51" s="1278"/>
      <c r="CB51" s="1278"/>
      <c r="CC51" s="1278"/>
      <c r="CD51" s="1278"/>
      <c r="CE51" s="1278"/>
      <c r="CF51" s="1278">
        <v>43.3</v>
      </c>
      <c r="CG51" s="1278"/>
      <c r="CH51" s="1278"/>
      <c r="CI51" s="1278"/>
      <c r="CJ51" s="1278"/>
      <c r="CK51" s="1278"/>
      <c r="CL51" s="1278"/>
      <c r="CM51" s="1278"/>
      <c r="CN51" s="1278">
        <v>36.700000000000003</v>
      </c>
      <c r="CO51" s="1278"/>
      <c r="CP51" s="1278"/>
      <c r="CQ51" s="1278"/>
      <c r="CR51" s="1278"/>
      <c r="CS51" s="1278"/>
      <c r="CT51" s="1278"/>
      <c r="CU51" s="1278"/>
      <c r="CV51" s="1278">
        <v>31</v>
      </c>
      <c r="CW51" s="1278"/>
      <c r="CX51" s="1278"/>
      <c r="CY51" s="1278"/>
      <c r="CZ51" s="1278"/>
      <c r="DA51" s="1278"/>
      <c r="DB51" s="1278"/>
      <c r="DC51" s="1278"/>
    </row>
    <row r="52" spans="1:109" ht="13.5">
      <c r="B52" s="368"/>
      <c r="G52" s="1287"/>
      <c r="H52" s="1287"/>
      <c r="I52" s="1297"/>
      <c r="J52" s="1297"/>
      <c r="K52" s="1281"/>
      <c r="L52" s="1281"/>
      <c r="M52" s="1281"/>
      <c r="N52" s="1281"/>
      <c r="AM52" s="374"/>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ht="13.5">
      <c r="A53" s="382"/>
      <c r="B53" s="368"/>
      <c r="G53" s="1287"/>
      <c r="H53" s="1287"/>
      <c r="I53" s="1276"/>
      <c r="J53" s="1276"/>
      <c r="K53" s="1281"/>
      <c r="L53" s="1281"/>
      <c r="M53" s="1281"/>
      <c r="N53" s="1281"/>
      <c r="AM53" s="374"/>
      <c r="AN53" s="1280"/>
      <c r="AO53" s="1280"/>
      <c r="AP53" s="1280"/>
      <c r="AQ53" s="1280"/>
      <c r="AR53" s="1280"/>
      <c r="AS53" s="1280"/>
      <c r="AT53" s="1280"/>
      <c r="AU53" s="1280"/>
      <c r="AV53" s="1280"/>
      <c r="AW53" s="1280"/>
      <c r="AX53" s="1280"/>
      <c r="AY53" s="1280"/>
      <c r="AZ53" s="1280"/>
      <c r="BA53" s="1280"/>
      <c r="BB53" s="1280" t="s">
        <v>627</v>
      </c>
      <c r="BC53" s="1280"/>
      <c r="BD53" s="1280"/>
      <c r="BE53" s="1280"/>
      <c r="BF53" s="1280"/>
      <c r="BG53" s="1280"/>
      <c r="BH53" s="1280"/>
      <c r="BI53" s="1280"/>
      <c r="BJ53" s="1280"/>
      <c r="BK53" s="1280"/>
      <c r="BL53" s="1280"/>
      <c r="BM53" s="1280"/>
      <c r="BN53" s="1280"/>
      <c r="BO53" s="1280"/>
      <c r="BP53" s="1278">
        <v>56.1</v>
      </c>
      <c r="BQ53" s="1278"/>
      <c r="BR53" s="1278"/>
      <c r="BS53" s="1278"/>
      <c r="BT53" s="1278"/>
      <c r="BU53" s="1278"/>
      <c r="BV53" s="1278"/>
      <c r="BW53" s="1278"/>
      <c r="BX53" s="1278">
        <v>58.2</v>
      </c>
      <c r="BY53" s="1278"/>
      <c r="BZ53" s="1278"/>
      <c r="CA53" s="1278"/>
      <c r="CB53" s="1278"/>
      <c r="CC53" s="1278"/>
      <c r="CD53" s="1278"/>
      <c r="CE53" s="1278"/>
      <c r="CF53" s="1278">
        <v>59.5</v>
      </c>
      <c r="CG53" s="1278"/>
      <c r="CH53" s="1278"/>
      <c r="CI53" s="1278"/>
      <c r="CJ53" s="1278"/>
      <c r="CK53" s="1278"/>
      <c r="CL53" s="1278"/>
      <c r="CM53" s="1278"/>
      <c r="CN53" s="1278">
        <v>60.8</v>
      </c>
      <c r="CO53" s="1278"/>
      <c r="CP53" s="1278"/>
      <c r="CQ53" s="1278"/>
      <c r="CR53" s="1278"/>
      <c r="CS53" s="1278"/>
      <c r="CT53" s="1278"/>
      <c r="CU53" s="1278"/>
      <c r="CV53" s="1278">
        <v>61.6</v>
      </c>
      <c r="CW53" s="1278"/>
      <c r="CX53" s="1278"/>
      <c r="CY53" s="1278"/>
      <c r="CZ53" s="1278"/>
      <c r="DA53" s="1278"/>
      <c r="DB53" s="1278"/>
      <c r="DC53" s="1278"/>
    </row>
    <row r="54" spans="1:109" ht="13.5">
      <c r="A54" s="382"/>
      <c r="B54" s="368"/>
      <c r="G54" s="1287"/>
      <c r="H54" s="1287"/>
      <c r="I54" s="1276"/>
      <c r="J54" s="1276"/>
      <c r="K54" s="1281"/>
      <c r="L54" s="1281"/>
      <c r="M54" s="1281"/>
      <c r="N54" s="1281"/>
      <c r="AM54" s="374"/>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ht="13.5">
      <c r="A55" s="382"/>
      <c r="B55" s="368"/>
      <c r="G55" s="1276"/>
      <c r="H55" s="1276"/>
      <c r="I55" s="1276"/>
      <c r="J55" s="1276"/>
      <c r="K55" s="1281"/>
      <c r="L55" s="1281"/>
      <c r="M55" s="1281"/>
      <c r="N55" s="1281"/>
      <c r="AN55" s="1279" t="s">
        <v>621</v>
      </c>
      <c r="AO55" s="1279"/>
      <c r="AP55" s="1279"/>
      <c r="AQ55" s="1279"/>
      <c r="AR55" s="1279"/>
      <c r="AS55" s="1279"/>
      <c r="AT55" s="1279"/>
      <c r="AU55" s="1279"/>
      <c r="AV55" s="1279"/>
      <c r="AW55" s="1279"/>
      <c r="AX55" s="1279"/>
      <c r="AY55" s="1279"/>
      <c r="AZ55" s="1279"/>
      <c r="BA55" s="1279"/>
      <c r="BB55" s="1280" t="s">
        <v>620</v>
      </c>
      <c r="BC55" s="1280"/>
      <c r="BD55" s="1280"/>
      <c r="BE55" s="1280"/>
      <c r="BF55" s="1280"/>
      <c r="BG55" s="1280"/>
      <c r="BH55" s="1280"/>
      <c r="BI55" s="1280"/>
      <c r="BJ55" s="1280"/>
      <c r="BK55" s="1280"/>
      <c r="BL55" s="1280"/>
      <c r="BM55" s="1280"/>
      <c r="BN55" s="1280"/>
      <c r="BO55" s="1280"/>
      <c r="BP55" s="1278">
        <v>14</v>
      </c>
      <c r="BQ55" s="1278"/>
      <c r="BR55" s="1278"/>
      <c r="BS55" s="1278"/>
      <c r="BT55" s="1278"/>
      <c r="BU55" s="1278"/>
      <c r="BV55" s="1278"/>
      <c r="BW55" s="1278"/>
      <c r="BX55" s="1278">
        <v>11.4</v>
      </c>
      <c r="BY55" s="1278"/>
      <c r="BZ55" s="1278"/>
      <c r="CA55" s="1278"/>
      <c r="CB55" s="1278"/>
      <c r="CC55" s="1278"/>
      <c r="CD55" s="1278"/>
      <c r="CE55" s="1278"/>
      <c r="CF55" s="1278">
        <v>10.4</v>
      </c>
      <c r="CG55" s="1278"/>
      <c r="CH55" s="1278"/>
      <c r="CI55" s="1278"/>
      <c r="CJ55" s="1278"/>
      <c r="CK55" s="1278"/>
      <c r="CL55" s="1278"/>
      <c r="CM55" s="1278"/>
      <c r="CN55" s="1278">
        <v>10.9</v>
      </c>
      <c r="CO55" s="1278"/>
      <c r="CP55" s="1278"/>
      <c r="CQ55" s="1278"/>
      <c r="CR55" s="1278"/>
      <c r="CS55" s="1278"/>
      <c r="CT55" s="1278"/>
      <c r="CU55" s="1278"/>
      <c r="CV55" s="1278">
        <v>6.5</v>
      </c>
      <c r="CW55" s="1278"/>
      <c r="CX55" s="1278"/>
      <c r="CY55" s="1278"/>
      <c r="CZ55" s="1278"/>
      <c r="DA55" s="1278"/>
      <c r="DB55" s="1278"/>
      <c r="DC55" s="1278"/>
    </row>
    <row r="56" spans="1:109" ht="13.5">
      <c r="A56" s="382"/>
      <c r="B56" s="368"/>
      <c r="G56" s="1276"/>
      <c r="H56" s="1276"/>
      <c r="I56" s="1276"/>
      <c r="J56" s="1276"/>
      <c r="K56" s="1281"/>
      <c r="L56" s="1281"/>
      <c r="M56" s="1281"/>
      <c r="N56" s="1281"/>
      <c r="AN56" s="1279"/>
      <c r="AO56" s="1279"/>
      <c r="AP56" s="1279"/>
      <c r="AQ56" s="1279"/>
      <c r="AR56" s="1279"/>
      <c r="AS56" s="1279"/>
      <c r="AT56" s="1279"/>
      <c r="AU56" s="1279"/>
      <c r="AV56" s="1279"/>
      <c r="AW56" s="1279"/>
      <c r="AX56" s="1279"/>
      <c r="AY56" s="1279"/>
      <c r="AZ56" s="1279"/>
      <c r="BA56" s="1279"/>
      <c r="BB56" s="1280"/>
      <c r="BC56" s="1280"/>
      <c r="BD56" s="1280"/>
      <c r="BE56" s="1280"/>
      <c r="BF56" s="1280"/>
      <c r="BG56" s="1280"/>
      <c r="BH56" s="1280"/>
      <c r="BI56" s="1280"/>
      <c r="BJ56" s="1280"/>
      <c r="BK56" s="1280"/>
      <c r="BL56" s="1280"/>
      <c r="BM56" s="1280"/>
      <c r="BN56" s="1280"/>
      <c r="BO56" s="1280"/>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382" customFormat="1" ht="13.5">
      <c r="B57" s="388"/>
      <c r="G57" s="1276"/>
      <c r="H57" s="1276"/>
      <c r="I57" s="1282"/>
      <c r="J57" s="1282"/>
      <c r="K57" s="1281"/>
      <c r="L57" s="1281"/>
      <c r="M57" s="1281"/>
      <c r="N57" s="1281"/>
      <c r="AM57" s="367"/>
      <c r="AN57" s="1279"/>
      <c r="AO57" s="1279"/>
      <c r="AP57" s="1279"/>
      <c r="AQ57" s="1279"/>
      <c r="AR57" s="1279"/>
      <c r="AS57" s="1279"/>
      <c r="AT57" s="1279"/>
      <c r="AU57" s="1279"/>
      <c r="AV57" s="1279"/>
      <c r="AW57" s="1279"/>
      <c r="AX57" s="1279"/>
      <c r="AY57" s="1279"/>
      <c r="AZ57" s="1279"/>
      <c r="BA57" s="1279"/>
      <c r="BB57" s="1280" t="s">
        <v>627</v>
      </c>
      <c r="BC57" s="1280"/>
      <c r="BD57" s="1280"/>
      <c r="BE57" s="1280"/>
      <c r="BF57" s="1280"/>
      <c r="BG57" s="1280"/>
      <c r="BH57" s="1280"/>
      <c r="BI57" s="1280"/>
      <c r="BJ57" s="1280"/>
      <c r="BK57" s="1280"/>
      <c r="BL57" s="1280"/>
      <c r="BM57" s="1280"/>
      <c r="BN57" s="1280"/>
      <c r="BO57" s="1280"/>
      <c r="BP57" s="1278">
        <v>58</v>
      </c>
      <c r="BQ57" s="1278"/>
      <c r="BR57" s="1278"/>
      <c r="BS57" s="1278"/>
      <c r="BT57" s="1278"/>
      <c r="BU57" s="1278"/>
      <c r="BV57" s="1278"/>
      <c r="BW57" s="1278"/>
      <c r="BX57" s="1278">
        <v>60.2</v>
      </c>
      <c r="BY57" s="1278"/>
      <c r="BZ57" s="1278"/>
      <c r="CA57" s="1278"/>
      <c r="CB57" s="1278"/>
      <c r="CC57" s="1278"/>
      <c r="CD57" s="1278"/>
      <c r="CE57" s="1278"/>
      <c r="CF57" s="1278">
        <v>61.3</v>
      </c>
      <c r="CG57" s="1278"/>
      <c r="CH57" s="1278"/>
      <c r="CI57" s="1278"/>
      <c r="CJ57" s="1278"/>
      <c r="CK57" s="1278"/>
      <c r="CL57" s="1278"/>
      <c r="CM57" s="1278"/>
      <c r="CN57" s="1278">
        <v>62.2</v>
      </c>
      <c r="CO57" s="1278"/>
      <c r="CP57" s="1278"/>
      <c r="CQ57" s="1278"/>
      <c r="CR57" s="1278"/>
      <c r="CS57" s="1278"/>
      <c r="CT57" s="1278"/>
      <c r="CU57" s="1278"/>
      <c r="CV57" s="1278">
        <v>63.3</v>
      </c>
      <c r="CW57" s="1278"/>
      <c r="CX57" s="1278"/>
      <c r="CY57" s="1278"/>
      <c r="CZ57" s="1278"/>
      <c r="DA57" s="1278"/>
      <c r="DB57" s="1278"/>
      <c r="DC57" s="1278"/>
      <c r="DD57" s="393"/>
      <c r="DE57" s="388"/>
    </row>
    <row r="58" spans="1:109" s="382" customFormat="1" ht="13.5">
      <c r="A58" s="367"/>
      <c r="B58" s="388"/>
      <c r="G58" s="1276"/>
      <c r="H58" s="1276"/>
      <c r="I58" s="1282"/>
      <c r="J58" s="1282"/>
      <c r="K58" s="1281"/>
      <c r="L58" s="1281"/>
      <c r="M58" s="1281"/>
      <c r="N58" s="1281"/>
      <c r="AM58" s="367"/>
      <c r="AN58" s="1279"/>
      <c r="AO58" s="1279"/>
      <c r="AP58" s="1279"/>
      <c r="AQ58" s="1279"/>
      <c r="AR58" s="1279"/>
      <c r="AS58" s="1279"/>
      <c r="AT58" s="1279"/>
      <c r="AU58" s="1279"/>
      <c r="AV58" s="1279"/>
      <c r="AW58" s="1279"/>
      <c r="AX58" s="1279"/>
      <c r="AY58" s="1279"/>
      <c r="AZ58" s="1279"/>
      <c r="BA58" s="1279"/>
      <c r="BB58" s="1280"/>
      <c r="BC58" s="1280"/>
      <c r="BD58" s="1280"/>
      <c r="BE58" s="1280"/>
      <c r="BF58" s="1280"/>
      <c r="BG58" s="1280"/>
      <c r="BH58" s="1280"/>
      <c r="BI58" s="1280"/>
      <c r="BJ58" s="1280"/>
      <c r="BK58" s="1280"/>
      <c r="BL58" s="1280"/>
      <c r="BM58" s="1280"/>
      <c r="BN58" s="1280"/>
      <c r="BO58" s="1280"/>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393"/>
      <c r="DE58" s="388"/>
    </row>
    <row r="59" spans="1:109" s="382" customFormat="1" ht="13.5">
      <c r="A59" s="367"/>
      <c r="B59" s="388"/>
      <c r="K59" s="394"/>
      <c r="L59" s="394"/>
      <c r="M59" s="394"/>
      <c r="N59" s="394"/>
      <c r="AQ59" s="394"/>
      <c r="AR59" s="394"/>
      <c r="AS59" s="394"/>
      <c r="AT59" s="394"/>
      <c r="BC59" s="394"/>
      <c r="BD59" s="394"/>
      <c r="BE59" s="394"/>
      <c r="BF59" s="394"/>
      <c r="BO59" s="394"/>
      <c r="BP59" s="394"/>
      <c r="BQ59" s="394"/>
      <c r="BR59" s="394"/>
      <c r="CA59" s="394"/>
      <c r="CB59" s="394"/>
      <c r="CC59" s="394"/>
      <c r="CD59" s="394"/>
      <c r="CM59" s="394"/>
      <c r="CN59" s="394"/>
      <c r="CO59" s="394"/>
      <c r="CP59" s="394"/>
      <c r="CY59" s="394"/>
      <c r="CZ59" s="394"/>
      <c r="DA59" s="394"/>
      <c r="DB59" s="394"/>
      <c r="DC59" s="394"/>
      <c r="DD59" s="393"/>
      <c r="DE59" s="388"/>
    </row>
    <row r="60" spans="1:109" s="382" customFormat="1" ht="13.5">
      <c r="A60" s="367"/>
      <c r="B60" s="388"/>
      <c r="K60" s="394"/>
      <c r="L60" s="394"/>
      <c r="M60" s="394"/>
      <c r="N60" s="394"/>
      <c r="AQ60" s="394"/>
      <c r="AR60" s="394"/>
      <c r="AS60" s="394"/>
      <c r="AT60" s="394"/>
      <c r="BC60" s="394"/>
      <c r="BD60" s="394"/>
      <c r="BE60" s="394"/>
      <c r="BF60" s="394"/>
      <c r="BO60" s="394"/>
      <c r="BP60" s="394"/>
      <c r="BQ60" s="394"/>
      <c r="BR60" s="394"/>
      <c r="CA60" s="394"/>
      <c r="CB60" s="394"/>
      <c r="CC60" s="394"/>
      <c r="CD60" s="394"/>
      <c r="CM60" s="394"/>
      <c r="CN60" s="394"/>
      <c r="CO60" s="394"/>
      <c r="CP60" s="394"/>
      <c r="CY60" s="394"/>
      <c r="CZ60" s="394"/>
      <c r="DA60" s="394"/>
      <c r="DB60" s="394"/>
      <c r="DC60" s="394"/>
      <c r="DD60" s="393"/>
      <c r="DE60" s="388"/>
    </row>
    <row r="61" spans="1:109" s="382" customFormat="1" ht="13.5">
      <c r="A61" s="367"/>
      <c r="B61" s="392"/>
      <c r="C61" s="391"/>
      <c r="D61" s="391"/>
      <c r="E61" s="391"/>
      <c r="F61" s="391"/>
      <c r="G61" s="391"/>
      <c r="H61" s="391"/>
      <c r="I61" s="391"/>
      <c r="J61" s="391"/>
      <c r="K61" s="391"/>
      <c r="L61" s="391"/>
      <c r="M61" s="390"/>
      <c r="N61" s="390"/>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0"/>
      <c r="AT61" s="390"/>
      <c r="AU61" s="391"/>
      <c r="AV61" s="391"/>
      <c r="AW61" s="391"/>
      <c r="AX61" s="391"/>
      <c r="AY61" s="391"/>
      <c r="AZ61" s="391"/>
      <c r="BA61" s="391"/>
      <c r="BB61" s="391"/>
      <c r="BC61" s="391"/>
      <c r="BD61" s="391"/>
      <c r="BE61" s="390"/>
      <c r="BF61" s="390"/>
      <c r="BG61" s="391"/>
      <c r="BH61" s="391"/>
      <c r="BI61" s="391"/>
      <c r="BJ61" s="391"/>
      <c r="BK61" s="391"/>
      <c r="BL61" s="391"/>
      <c r="BM61" s="391"/>
      <c r="BN61" s="391"/>
      <c r="BO61" s="391"/>
      <c r="BP61" s="391"/>
      <c r="BQ61" s="390"/>
      <c r="BR61" s="390"/>
      <c r="BS61" s="391"/>
      <c r="BT61" s="391"/>
      <c r="BU61" s="391"/>
      <c r="BV61" s="391"/>
      <c r="BW61" s="391"/>
      <c r="BX61" s="391"/>
      <c r="BY61" s="391"/>
      <c r="BZ61" s="391"/>
      <c r="CA61" s="391"/>
      <c r="CB61" s="391"/>
      <c r="CC61" s="390"/>
      <c r="CD61" s="390"/>
      <c r="CE61" s="391"/>
      <c r="CF61" s="391"/>
      <c r="CG61" s="391"/>
      <c r="CH61" s="391"/>
      <c r="CI61" s="391"/>
      <c r="CJ61" s="391"/>
      <c r="CK61" s="391"/>
      <c r="CL61" s="391"/>
      <c r="CM61" s="391"/>
      <c r="CN61" s="391"/>
      <c r="CO61" s="390"/>
      <c r="CP61" s="390"/>
      <c r="CQ61" s="391"/>
      <c r="CR61" s="391"/>
      <c r="CS61" s="391"/>
      <c r="CT61" s="391"/>
      <c r="CU61" s="391"/>
      <c r="CV61" s="391"/>
      <c r="CW61" s="391"/>
      <c r="CX61" s="391"/>
      <c r="CY61" s="391"/>
      <c r="CZ61" s="391"/>
      <c r="DA61" s="390"/>
      <c r="DB61" s="390"/>
      <c r="DC61" s="390"/>
      <c r="DD61" s="389"/>
      <c r="DE61" s="388"/>
    </row>
    <row r="62" spans="1:109" ht="13.5">
      <c r="B62" s="387"/>
      <c r="C62" s="387"/>
      <c r="D62" s="387"/>
      <c r="E62" s="387"/>
      <c r="F62" s="387"/>
      <c r="G62" s="387"/>
      <c r="H62" s="387"/>
      <c r="I62" s="387"/>
      <c r="J62" s="387"/>
      <c r="K62" s="387"/>
      <c r="L62" s="387"/>
      <c r="M62" s="387"/>
      <c r="N62" s="387"/>
      <c r="O62" s="387"/>
      <c r="P62" s="387"/>
      <c r="Q62" s="387"/>
      <c r="R62" s="387"/>
      <c r="S62" s="387"/>
      <c r="T62" s="387"/>
      <c r="U62" s="387"/>
      <c r="V62" s="387"/>
      <c r="W62" s="387"/>
      <c r="X62" s="387"/>
      <c r="Y62" s="387"/>
      <c r="Z62" s="387"/>
      <c r="AA62" s="387"/>
      <c r="AB62" s="387"/>
      <c r="AC62" s="387"/>
      <c r="AD62" s="387"/>
      <c r="AE62" s="387"/>
      <c r="AF62" s="387"/>
      <c r="AG62" s="387"/>
      <c r="AH62" s="387"/>
      <c r="AI62" s="387"/>
      <c r="AJ62" s="387"/>
      <c r="AK62" s="387"/>
      <c r="AL62" s="387"/>
      <c r="AM62" s="387"/>
      <c r="AN62" s="387"/>
      <c r="AO62" s="387"/>
      <c r="AP62" s="387"/>
      <c r="AQ62" s="387"/>
      <c r="AR62" s="387"/>
      <c r="AS62" s="387"/>
      <c r="AT62" s="387"/>
      <c r="AU62" s="387"/>
      <c r="AV62" s="387"/>
      <c r="AW62" s="387"/>
      <c r="AX62" s="387"/>
      <c r="AY62" s="387"/>
      <c r="AZ62" s="387"/>
      <c r="BA62" s="387"/>
      <c r="BB62" s="387"/>
      <c r="BC62" s="387"/>
      <c r="BD62" s="387"/>
      <c r="BE62" s="387"/>
      <c r="BF62" s="387"/>
      <c r="BG62" s="387"/>
      <c r="BH62" s="387"/>
      <c r="BI62" s="387"/>
      <c r="BJ62" s="387"/>
      <c r="BK62" s="387"/>
      <c r="BL62" s="387"/>
      <c r="BM62" s="387"/>
      <c r="BN62" s="387"/>
      <c r="BO62" s="387"/>
      <c r="BP62" s="387"/>
      <c r="BQ62" s="387"/>
      <c r="BR62" s="387"/>
      <c r="BS62" s="387"/>
      <c r="BT62" s="387"/>
      <c r="BU62" s="387"/>
      <c r="BV62" s="387"/>
      <c r="BW62" s="387"/>
      <c r="BX62" s="387"/>
      <c r="BY62" s="387"/>
      <c r="BZ62" s="387"/>
      <c r="CA62" s="387"/>
      <c r="CB62" s="387"/>
      <c r="CC62" s="387"/>
      <c r="CD62" s="387"/>
      <c r="CE62" s="387"/>
      <c r="CF62" s="387"/>
      <c r="CG62" s="387"/>
      <c r="CH62" s="387"/>
      <c r="CI62" s="387"/>
      <c r="CJ62" s="387"/>
      <c r="CK62" s="387"/>
      <c r="CL62" s="387"/>
      <c r="CM62" s="387"/>
      <c r="CN62" s="387"/>
      <c r="CO62" s="387"/>
      <c r="CP62" s="387"/>
      <c r="CQ62" s="387"/>
      <c r="CR62" s="387"/>
      <c r="CS62" s="387"/>
      <c r="CT62" s="387"/>
      <c r="CU62" s="387"/>
      <c r="CV62" s="387"/>
      <c r="CW62" s="387"/>
      <c r="CX62" s="387"/>
      <c r="CY62" s="387"/>
      <c r="CZ62" s="387"/>
      <c r="DA62" s="387"/>
      <c r="DB62" s="387"/>
      <c r="DC62" s="387"/>
      <c r="DD62" s="387"/>
      <c r="DE62" s="367"/>
    </row>
    <row r="63" spans="1:109" ht="17.25">
      <c r="B63" s="386" t="s">
        <v>626</v>
      </c>
    </row>
    <row r="64" spans="1:109" ht="13.5">
      <c r="B64" s="368"/>
      <c r="G64" s="383"/>
      <c r="I64" s="385"/>
      <c r="J64" s="385"/>
      <c r="K64" s="385"/>
      <c r="L64" s="385"/>
      <c r="M64" s="385"/>
      <c r="N64" s="384"/>
      <c r="AM64" s="383"/>
      <c r="AN64" s="383" t="s">
        <v>625</v>
      </c>
      <c r="AP64" s="382"/>
      <c r="AQ64" s="382"/>
      <c r="AR64" s="382"/>
      <c r="AY64" s="383"/>
      <c r="BA64" s="382"/>
      <c r="BB64" s="382"/>
      <c r="BC64" s="382"/>
      <c r="BK64" s="383"/>
      <c r="BM64" s="382"/>
      <c r="BN64" s="382"/>
      <c r="BO64" s="382"/>
      <c r="BW64" s="383"/>
      <c r="BY64" s="382"/>
      <c r="BZ64" s="382"/>
      <c r="CA64" s="382"/>
      <c r="CI64" s="383"/>
      <c r="CK64" s="382"/>
      <c r="CL64" s="382"/>
      <c r="CM64" s="382"/>
      <c r="CU64" s="383"/>
      <c r="CW64" s="382"/>
      <c r="CX64" s="382"/>
      <c r="CY64" s="382"/>
    </row>
    <row r="65" spans="2:107" ht="13.5">
      <c r="B65" s="368"/>
      <c r="AN65" s="1288" t="s">
        <v>624</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ht="13.5">
      <c r="B66" s="368"/>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ht="13.5">
      <c r="B67" s="368"/>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ht="13.5">
      <c r="B68" s="368"/>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ht="13.5">
      <c r="B69" s="368"/>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ht="13.5">
      <c r="B70" s="368"/>
      <c r="H70" s="381"/>
      <c r="I70" s="381"/>
      <c r="J70" s="379"/>
      <c r="K70" s="379"/>
      <c r="L70" s="378"/>
      <c r="M70" s="379"/>
      <c r="N70" s="378"/>
      <c r="AN70" s="374"/>
      <c r="AO70" s="374"/>
      <c r="AP70" s="374"/>
      <c r="AZ70" s="374"/>
      <c r="BA70" s="374"/>
      <c r="BB70" s="374"/>
      <c r="BL70" s="374"/>
      <c r="BM70" s="374"/>
      <c r="BN70" s="374"/>
      <c r="BX70" s="374"/>
      <c r="BY70" s="374"/>
      <c r="BZ70" s="374"/>
      <c r="CJ70" s="374"/>
      <c r="CK70" s="374"/>
      <c r="CL70" s="374"/>
      <c r="CV70" s="374"/>
      <c r="CW70" s="374"/>
      <c r="CX70" s="374"/>
    </row>
    <row r="71" spans="2:107" ht="13.5">
      <c r="B71" s="368"/>
      <c r="G71" s="377"/>
      <c r="I71" s="380"/>
      <c r="J71" s="379"/>
      <c r="K71" s="379"/>
      <c r="L71" s="378"/>
      <c r="M71" s="379"/>
      <c r="N71" s="378"/>
      <c r="AM71" s="377"/>
      <c r="AN71" s="367" t="s">
        <v>623</v>
      </c>
    </row>
    <row r="72" spans="2:107" ht="13.5">
      <c r="B72" s="368"/>
      <c r="G72" s="1276"/>
      <c r="H72" s="1276"/>
      <c r="I72" s="1276"/>
      <c r="J72" s="1276"/>
      <c r="K72" s="376"/>
      <c r="L72" s="376"/>
      <c r="M72" s="375"/>
      <c r="N72" s="37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79" t="s">
        <v>493</v>
      </c>
      <c r="BQ72" s="1279"/>
      <c r="BR72" s="1279"/>
      <c r="BS72" s="1279"/>
      <c r="BT72" s="1279"/>
      <c r="BU72" s="1279"/>
      <c r="BV72" s="1279"/>
      <c r="BW72" s="1279"/>
      <c r="BX72" s="1279" t="s">
        <v>494</v>
      </c>
      <c r="BY72" s="1279"/>
      <c r="BZ72" s="1279"/>
      <c r="CA72" s="1279"/>
      <c r="CB72" s="1279"/>
      <c r="CC72" s="1279"/>
      <c r="CD72" s="1279"/>
      <c r="CE72" s="1279"/>
      <c r="CF72" s="1279" t="s">
        <v>495</v>
      </c>
      <c r="CG72" s="1279"/>
      <c r="CH72" s="1279"/>
      <c r="CI72" s="1279"/>
      <c r="CJ72" s="1279"/>
      <c r="CK72" s="1279"/>
      <c r="CL72" s="1279"/>
      <c r="CM72" s="1279"/>
      <c r="CN72" s="1279" t="s">
        <v>496</v>
      </c>
      <c r="CO72" s="1279"/>
      <c r="CP72" s="1279"/>
      <c r="CQ72" s="1279"/>
      <c r="CR72" s="1279"/>
      <c r="CS72" s="1279"/>
      <c r="CT72" s="1279"/>
      <c r="CU72" s="1279"/>
      <c r="CV72" s="1279" t="s">
        <v>497</v>
      </c>
      <c r="CW72" s="1279"/>
      <c r="CX72" s="1279"/>
      <c r="CY72" s="1279"/>
      <c r="CZ72" s="1279"/>
      <c r="DA72" s="1279"/>
      <c r="DB72" s="1279"/>
      <c r="DC72" s="1279"/>
    </row>
    <row r="73" spans="2:107" ht="13.5">
      <c r="B73" s="368"/>
      <c r="G73" s="1287"/>
      <c r="H73" s="1287"/>
      <c r="I73" s="1287"/>
      <c r="J73" s="1287"/>
      <c r="K73" s="1277"/>
      <c r="L73" s="1277"/>
      <c r="M73" s="1277"/>
      <c r="N73" s="1277"/>
      <c r="AM73" s="374"/>
      <c r="AN73" s="1280" t="s">
        <v>622</v>
      </c>
      <c r="AO73" s="1280"/>
      <c r="AP73" s="1280"/>
      <c r="AQ73" s="1280"/>
      <c r="AR73" s="1280"/>
      <c r="AS73" s="1280"/>
      <c r="AT73" s="1280"/>
      <c r="AU73" s="1280"/>
      <c r="AV73" s="1280"/>
      <c r="AW73" s="1280"/>
      <c r="AX73" s="1280"/>
      <c r="AY73" s="1280"/>
      <c r="AZ73" s="1280"/>
      <c r="BA73" s="1280"/>
      <c r="BB73" s="1280" t="s">
        <v>620</v>
      </c>
      <c r="BC73" s="1280"/>
      <c r="BD73" s="1280"/>
      <c r="BE73" s="1280"/>
      <c r="BF73" s="1280"/>
      <c r="BG73" s="1280"/>
      <c r="BH73" s="1280"/>
      <c r="BI73" s="1280"/>
      <c r="BJ73" s="1280"/>
      <c r="BK73" s="1280"/>
      <c r="BL73" s="1280"/>
      <c r="BM73" s="1280"/>
      <c r="BN73" s="1280"/>
      <c r="BO73" s="1280"/>
      <c r="BP73" s="1278">
        <v>83.6</v>
      </c>
      <c r="BQ73" s="1278"/>
      <c r="BR73" s="1278"/>
      <c r="BS73" s="1278"/>
      <c r="BT73" s="1278"/>
      <c r="BU73" s="1278"/>
      <c r="BV73" s="1278"/>
      <c r="BW73" s="1278"/>
      <c r="BX73" s="1278">
        <v>62.5</v>
      </c>
      <c r="BY73" s="1278"/>
      <c r="BZ73" s="1278"/>
      <c r="CA73" s="1278"/>
      <c r="CB73" s="1278"/>
      <c r="CC73" s="1278"/>
      <c r="CD73" s="1278"/>
      <c r="CE73" s="1278"/>
      <c r="CF73" s="1278">
        <v>43.3</v>
      </c>
      <c r="CG73" s="1278"/>
      <c r="CH73" s="1278"/>
      <c r="CI73" s="1278"/>
      <c r="CJ73" s="1278"/>
      <c r="CK73" s="1278"/>
      <c r="CL73" s="1278"/>
      <c r="CM73" s="1278"/>
      <c r="CN73" s="1278">
        <v>36.700000000000003</v>
      </c>
      <c r="CO73" s="1278"/>
      <c r="CP73" s="1278"/>
      <c r="CQ73" s="1278"/>
      <c r="CR73" s="1278"/>
      <c r="CS73" s="1278"/>
      <c r="CT73" s="1278"/>
      <c r="CU73" s="1278"/>
      <c r="CV73" s="1278">
        <v>31</v>
      </c>
      <c r="CW73" s="1278"/>
      <c r="CX73" s="1278"/>
      <c r="CY73" s="1278"/>
      <c r="CZ73" s="1278"/>
      <c r="DA73" s="1278"/>
      <c r="DB73" s="1278"/>
      <c r="DC73" s="1278"/>
    </row>
    <row r="74" spans="2:107" ht="13.5">
      <c r="B74" s="368"/>
      <c r="G74" s="1287"/>
      <c r="H74" s="1287"/>
      <c r="I74" s="1287"/>
      <c r="J74" s="1287"/>
      <c r="K74" s="1277"/>
      <c r="L74" s="1277"/>
      <c r="M74" s="1277"/>
      <c r="N74" s="1277"/>
      <c r="AM74" s="374"/>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ht="13.5">
      <c r="B75" s="368"/>
      <c r="G75" s="1287"/>
      <c r="H75" s="1287"/>
      <c r="I75" s="1276"/>
      <c r="J75" s="1276"/>
      <c r="K75" s="1281"/>
      <c r="L75" s="1281"/>
      <c r="M75" s="1281"/>
      <c r="N75" s="1281"/>
      <c r="AM75" s="374"/>
      <c r="AN75" s="1280"/>
      <c r="AO75" s="1280"/>
      <c r="AP75" s="1280"/>
      <c r="AQ75" s="1280"/>
      <c r="AR75" s="1280"/>
      <c r="AS75" s="1280"/>
      <c r="AT75" s="1280"/>
      <c r="AU75" s="1280"/>
      <c r="AV75" s="1280"/>
      <c r="AW75" s="1280"/>
      <c r="AX75" s="1280"/>
      <c r="AY75" s="1280"/>
      <c r="AZ75" s="1280"/>
      <c r="BA75" s="1280"/>
      <c r="BB75" s="1280" t="s">
        <v>619</v>
      </c>
      <c r="BC75" s="1280"/>
      <c r="BD75" s="1280"/>
      <c r="BE75" s="1280"/>
      <c r="BF75" s="1280"/>
      <c r="BG75" s="1280"/>
      <c r="BH75" s="1280"/>
      <c r="BI75" s="1280"/>
      <c r="BJ75" s="1280"/>
      <c r="BK75" s="1280"/>
      <c r="BL75" s="1280"/>
      <c r="BM75" s="1280"/>
      <c r="BN75" s="1280"/>
      <c r="BO75" s="1280"/>
      <c r="BP75" s="1278">
        <v>11.5</v>
      </c>
      <c r="BQ75" s="1278"/>
      <c r="BR75" s="1278"/>
      <c r="BS75" s="1278"/>
      <c r="BT75" s="1278"/>
      <c r="BU75" s="1278"/>
      <c r="BV75" s="1278"/>
      <c r="BW75" s="1278"/>
      <c r="BX75" s="1278">
        <v>11.2</v>
      </c>
      <c r="BY75" s="1278"/>
      <c r="BZ75" s="1278"/>
      <c r="CA75" s="1278"/>
      <c r="CB75" s="1278"/>
      <c r="CC75" s="1278"/>
      <c r="CD75" s="1278"/>
      <c r="CE75" s="1278"/>
      <c r="CF75" s="1278">
        <v>10.199999999999999</v>
      </c>
      <c r="CG75" s="1278"/>
      <c r="CH75" s="1278"/>
      <c r="CI75" s="1278"/>
      <c r="CJ75" s="1278"/>
      <c r="CK75" s="1278"/>
      <c r="CL75" s="1278"/>
      <c r="CM75" s="1278"/>
      <c r="CN75" s="1278">
        <v>9.4</v>
      </c>
      <c r="CO75" s="1278"/>
      <c r="CP75" s="1278"/>
      <c r="CQ75" s="1278"/>
      <c r="CR75" s="1278"/>
      <c r="CS75" s="1278"/>
      <c r="CT75" s="1278"/>
      <c r="CU75" s="1278"/>
      <c r="CV75" s="1278">
        <v>9.1999999999999993</v>
      </c>
      <c r="CW75" s="1278"/>
      <c r="CX75" s="1278"/>
      <c r="CY75" s="1278"/>
      <c r="CZ75" s="1278"/>
      <c r="DA75" s="1278"/>
      <c r="DB75" s="1278"/>
      <c r="DC75" s="1278"/>
    </row>
    <row r="76" spans="2:107" ht="13.5">
      <c r="B76" s="368"/>
      <c r="G76" s="1287"/>
      <c r="H76" s="1287"/>
      <c r="I76" s="1276"/>
      <c r="J76" s="1276"/>
      <c r="K76" s="1281"/>
      <c r="L76" s="1281"/>
      <c r="M76" s="1281"/>
      <c r="N76" s="1281"/>
      <c r="AM76" s="374"/>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ht="13.5">
      <c r="B77" s="368"/>
      <c r="G77" s="1276"/>
      <c r="H77" s="1276"/>
      <c r="I77" s="1276"/>
      <c r="J77" s="1276"/>
      <c r="K77" s="1277"/>
      <c r="L77" s="1277"/>
      <c r="M77" s="1277"/>
      <c r="N77" s="1277"/>
      <c r="AN77" s="1279" t="s">
        <v>621</v>
      </c>
      <c r="AO77" s="1279"/>
      <c r="AP77" s="1279"/>
      <c r="AQ77" s="1279"/>
      <c r="AR77" s="1279"/>
      <c r="AS77" s="1279"/>
      <c r="AT77" s="1279"/>
      <c r="AU77" s="1279"/>
      <c r="AV77" s="1279"/>
      <c r="AW77" s="1279"/>
      <c r="AX77" s="1279"/>
      <c r="AY77" s="1279"/>
      <c r="AZ77" s="1279"/>
      <c r="BA77" s="1279"/>
      <c r="BB77" s="1280" t="s">
        <v>620</v>
      </c>
      <c r="BC77" s="1280"/>
      <c r="BD77" s="1280"/>
      <c r="BE77" s="1280"/>
      <c r="BF77" s="1280"/>
      <c r="BG77" s="1280"/>
      <c r="BH77" s="1280"/>
      <c r="BI77" s="1280"/>
      <c r="BJ77" s="1280"/>
      <c r="BK77" s="1280"/>
      <c r="BL77" s="1280"/>
      <c r="BM77" s="1280"/>
      <c r="BN77" s="1280"/>
      <c r="BO77" s="1280"/>
      <c r="BP77" s="1278">
        <v>14</v>
      </c>
      <c r="BQ77" s="1278"/>
      <c r="BR77" s="1278"/>
      <c r="BS77" s="1278"/>
      <c r="BT77" s="1278"/>
      <c r="BU77" s="1278"/>
      <c r="BV77" s="1278"/>
      <c r="BW77" s="1278"/>
      <c r="BX77" s="1278">
        <v>11.4</v>
      </c>
      <c r="BY77" s="1278"/>
      <c r="BZ77" s="1278"/>
      <c r="CA77" s="1278"/>
      <c r="CB77" s="1278"/>
      <c r="CC77" s="1278"/>
      <c r="CD77" s="1278"/>
      <c r="CE77" s="1278"/>
      <c r="CF77" s="1278">
        <v>10.4</v>
      </c>
      <c r="CG77" s="1278"/>
      <c r="CH77" s="1278"/>
      <c r="CI77" s="1278"/>
      <c r="CJ77" s="1278"/>
      <c r="CK77" s="1278"/>
      <c r="CL77" s="1278"/>
      <c r="CM77" s="1278"/>
      <c r="CN77" s="1278">
        <v>10.9</v>
      </c>
      <c r="CO77" s="1278"/>
      <c r="CP77" s="1278"/>
      <c r="CQ77" s="1278"/>
      <c r="CR77" s="1278"/>
      <c r="CS77" s="1278"/>
      <c r="CT77" s="1278"/>
      <c r="CU77" s="1278"/>
      <c r="CV77" s="1278">
        <v>6.5</v>
      </c>
      <c r="CW77" s="1278"/>
      <c r="CX77" s="1278"/>
      <c r="CY77" s="1278"/>
      <c r="CZ77" s="1278"/>
      <c r="DA77" s="1278"/>
      <c r="DB77" s="1278"/>
      <c r="DC77" s="1278"/>
    </row>
    <row r="78" spans="2:107" ht="13.5">
      <c r="B78" s="368"/>
      <c r="G78" s="1276"/>
      <c r="H78" s="1276"/>
      <c r="I78" s="1276"/>
      <c r="J78" s="1276"/>
      <c r="K78" s="1277"/>
      <c r="L78" s="1277"/>
      <c r="M78" s="1277"/>
      <c r="N78" s="1277"/>
      <c r="AN78" s="1279"/>
      <c r="AO78" s="1279"/>
      <c r="AP78" s="1279"/>
      <c r="AQ78" s="1279"/>
      <c r="AR78" s="1279"/>
      <c r="AS78" s="1279"/>
      <c r="AT78" s="1279"/>
      <c r="AU78" s="1279"/>
      <c r="AV78" s="1279"/>
      <c r="AW78" s="1279"/>
      <c r="AX78" s="1279"/>
      <c r="AY78" s="1279"/>
      <c r="AZ78" s="1279"/>
      <c r="BA78" s="1279"/>
      <c r="BB78" s="1280"/>
      <c r="BC78" s="1280"/>
      <c r="BD78" s="1280"/>
      <c r="BE78" s="1280"/>
      <c r="BF78" s="1280"/>
      <c r="BG78" s="1280"/>
      <c r="BH78" s="1280"/>
      <c r="BI78" s="1280"/>
      <c r="BJ78" s="1280"/>
      <c r="BK78" s="1280"/>
      <c r="BL78" s="1280"/>
      <c r="BM78" s="1280"/>
      <c r="BN78" s="1280"/>
      <c r="BO78" s="1280"/>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ht="13.5">
      <c r="B79" s="368"/>
      <c r="G79" s="1276"/>
      <c r="H79" s="1276"/>
      <c r="I79" s="1282"/>
      <c r="J79" s="1282"/>
      <c r="K79" s="1283"/>
      <c r="L79" s="1283"/>
      <c r="M79" s="1283"/>
      <c r="N79" s="1283"/>
      <c r="AN79" s="1279"/>
      <c r="AO79" s="1279"/>
      <c r="AP79" s="1279"/>
      <c r="AQ79" s="1279"/>
      <c r="AR79" s="1279"/>
      <c r="AS79" s="1279"/>
      <c r="AT79" s="1279"/>
      <c r="AU79" s="1279"/>
      <c r="AV79" s="1279"/>
      <c r="AW79" s="1279"/>
      <c r="AX79" s="1279"/>
      <c r="AY79" s="1279"/>
      <c r="AZ79" s="1279"/>
      <c r="BA79" s="1279"/>
      <c r="BB79" s="1280" t="s">
        <v>619</v>
      </c>
      <c r="BC79" s="1280"/>
      <c r="BD79" s="1280"/>
      <c r="BE79" s="1280"/>
      <c r="BF79" s="1280"/>
      <c r="BG79" s="1280"/>
      <c r="BH79" s="1280"/>
      <c r="BI79" s="1280"/>
      <c r="BJ79" s="1280"/>
      <c r="BK79" s="1280"/>
      <c r="BL79" s="1280"/>
      <c r="BM79" s="1280"/>
      <c r="BN79" s="1280"/>
      <c r="BO79" s="1280"/>
      <c r="BP79" s="1278">
        <v>6.5</v>
      </c>
      <c r="BQ79" s="1278"/>
      <c r="BR79" s="1278"/>
      <c r="BS79" s="1278"/>
      <c r="BT79" s="1278"/>
      <c r="BU79" s="1278"/>
      <c r="BV79" s="1278"/>
      <c r="BW79" s="1278"/>
      <c r="BX79" s="1278">
        <v>6.7</v>
      </c>
      <c r="BY79" s="1278"/>
      <c r="BZ79" s="1278"/>
      <c r="CA79" s="1278"/>
      <c r="CB79" s="1278"/>
      <c r="CC79" s="1278"/>
      <c r="CD79" s="1278"/>
      <c r="CE79" s="1278"/>
      <c r="CF79" s="1278">
        <v>6.6</v>
      </c>
      <c r="CG79" s="1278"/>
      <c r="CH79" s="1278"/>
      <c r="CI79" s="1278"/>
      <c r="CJ79" s="1278"/>
      <c r="CK79" s="1278"/>
      <c r="CL79" s="1278"/>
      <c r="CM79" s="1278"/>
      <c r="CN79" s="1278">
        <v>5.9</v>
      </c>
      <c r="CO79" s="1278"/>
      <c r="CP79" s="1278"/>
      <c r="CQ79" s="1278"/>
      <c r="CR79" s="1278"/>
      <c r="CS79" s="1278"/>
      <c r="CT79" s="1278"/>
      <c r="CU79" s="1278"/>
      <c r="CV79" s="1278">
        <v>5.9</v>
      </c>
      <c r="CW79" s="1278"/>
      <c r="CX79" s="1278"/>
      <c r="CY79" s="1278"/>
      <c r="CZ79" s="1278"/>
      <c r="DA79" s="1278"/>
      <c r="DB79" s="1278"/>
      <c r="DC79" s="1278"/>
    </row>
    <row r="80" spans="2:107" ht="13.5">
      <c r="B80" s="368"/>
      <c r="G80" s="1276"/>
      <c r="H80" s="1276"/>
      <c r="I80" s="1282"/>
      <c r="J80" s="1282"/>
      <c r="K80" s="1283"/>
      <c r="L80" s="1283"/>
      <c r="M80" s="1283"/>
      <c r="N80" s="1283"/>
      <c r="AN80" s="1279"/>
      <c r="AO80" s="1279"/>
      <c r="AP80" s="1279"/>
      <c r="AQ80" s="1279"/>
      <c r="AR80" s="1279"/>
      <c r="AS80" s="1279"/>
      <c r="AT80" s="1279"/>
      <c r="AU80" s="1279"/>
      <c r="AV80" s="1279"/>
      <c r="AW80" s="1279"/>
      <c r="AX80" s="1279"/>
      <c r="AY80" s="1279"/>
      <c r="AZ80" s="1279"/>
      <c r="BA80" s="1279"/>
      <c r="BB80" s="1280"/>
      <c r="BC80" s="1280"/>
      <c r="BD80" s="1280"/>
      <c r="BE80" s="1280"/>
      <c r="BF80" s="1280"/>
      <c r="BG80" s="1280"/>
      <c r="BH80" s="1280"/>
      <c r="BI80" s="1280"/>
      <c r="BJ80" s="1280"/>
      <c r="BK80" s="1280"/>
      <c r="BL80" s="1280"/>
      <c r="BM80" s="1280"/>
      <c r="BN80" s="1280"/>
      <c r="BO80" s="1280"/>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ht="13.5">
      <c r="B81" s="368"/>
    </row>
    <row r="82" spans="2:109" ht="17.25">
      <c r="B82" s="368"/>
      <c r="K82" s="373"/>
      <c r="L82" s="373"/>
      <c r="M82" s="373"/>
      <c r="N82" s="373"/>
      <c r="AQ82" s="373"/>
      <c r="AR82" s="373"/>
      <c r="AS82" s="373"/>
      <c r="AT82" s="373"/>
      <c r="BC82" s="373"/>
      <c r="BD82" s="373"/>
      <c r="BE82" s="373"/>
      <c r="BF82" s="373"/>
      <c r="BO82" s="373"/>
      <c r="BP82" s="373"/>
      <c r="BQ82" s="373"/>
      <c r="BR82" s="373"/>
      <c r="CA82" s="373"/>
      <c r="CB82" s="373"/>
      <c r="CC82" s="373"/>
      <c r="CD82" s="373"/>
      <c r="CM82" s="373"/>
      <c r="CN82" s="373"/>
      <c r="CO82" s="373"/>
      <c r="CP82" s="373"/>
      <c r="CY82" s="373"/>
      <c r="CZ82" s="373"/>
      <c r="DA82" s="373"/>
      <c r="DB82" s="373"/>
      <c r="DC82" s="373"/>
    </row>
    <row r="83" spans="2:109" ht="13.5">
      <c r="B83" s="372"/>
      <c r="C83" s="371"/>
      <c r="D83" s="371"/>
      <c r="E83" s="371"/>
      <c r="F83" s="371"/>
      <c r="G83" s="371"/>
      <c r="H83" s="371"/>
      <c r="I83" s="371"/>
      <c r="J83" s="371"/>
      <c r="K83" s="371"/>
      <c r="L83" s="371"/>
      <c r="M83" s="371"/>
      <c r="N83" s="371"/>
      <c r="O83" s="371"/>
      <c r="P83" s="371"/>
      <c r="Q83" s="371"/>
      <c r="R83" s="371"/>
      <c r="S83" s="371"/>
      <c r="T83" s="371"/>
      <c r="U83" s="371"/>
      <c r="V83" s="371"/>
      <c r="W83" s="371"/>
      <c r="X83" s="371"/>
      <c r="Y83" s="371"/>
      <c r="Z83" s="371"/>
      <c r="AA83" s="371"/>
      <c r="AB83" s="371"/>
      <c r="AC83" s="371"/>
      <c r="AD83" s="371"/>
      <c r="AE83" s="371"/>
      <c r="AF83" s="371"/>
      <c r="AG83" s="371"/>
      <c r="AH83" s="371"/>
      <c r="AI83" s="371"/>
      <c r="AJ83" s="371"/>
      <c r="AK83" s="371"/>
      <c r="AL83" s="371"/>
      <c r="AM83" s="371"/>
      <c r="AN83" s="371"/>
      <c r="AO83" s="371"/>
      <c r="AP83" s="371"/>
      <c r="AQ83" s="371"/>
      <c r="AR83" s="371"/>
      <c r="AS83" s="371"/>
      <c r="AT83" s="371"/>
      <c r="AU83" s="371"/>
      <c r="AV83" s="371"/>
      <c r="AW83" s="371"/>
      <c r="AX83" s="371"/>
      <c r="AY83" s="371"/>
      <c r="AZ83" s="371"/>
      <c r="BA83" s="371"/>
      <c r="BB83" s="371"/>
      <c r="BC83" s="371"/>
      <c r="BD83" s="371"/>
      <c r="BE83" s="371"/>
      <c r="BF83" s="371"/>
      <c r="BG83" s="371"/>
      <c r="BH83" s="371"/>
      <c r="BI83" s="371"/>
      <c r="BJ83" s="371"/>
      <c r="BK83" s="371"/>
      <c r="BL83" s="371"/>
      <c r="BM83" s="371"/>
      <c r="BN83" s="371"/>
      <c r="BO83" s="371"/>
      <c r="BP83" s="371"/>
      <c r="BQ83" s="371"/>
      <c r="BR83" s="371"/>
      <c r="BS83" s="371"/>
      <c r="BT83" s="371"/>
      <c r="BU83" s="371"/>
      <c r="BV83" s="371"/>
      <c r="BW83" s="371"/>
      <c r="BX83" s="371"/>
      <c r="BY83" s="371"/>
      <c r="BZ83" s="371"/>
      <c r="CA83" s="371"/>
      <c r="CB83" s="371"/>
      <c r="CC83" s="371"/>
      <c r="CD83" s="371"/>
      <c r="CE83" s="371"/>
      <c r="CF83" s="371"/>
      <c r="CG83" s="371"/>
      <c r="CH83" s="371"/>
      <c r="CI83" s="371"/>
      <c r="CJ83" s="371"/>
      <c r="CK83" s="371"/>
      <c r="CL83" s="371"/>
      <c r="CM83" s="371"/>
      <c r="CN83" s="371"/>
      <c r="CO83" s="371"/>
      <c r="CP83" s="371"/>
      <c r="CQ83" s="371"/>
      <c r="CR83" s="371"/>
      <c r="CS83" s="371"/>
      <c r="CT83" s="371"/>
      <c r="CU83" s="371"/>
      <c r="CV83" s="371"/>
      <c r="CW83" s="371"/>
      <c r="CX83" s="371"/>
      <c r="CY83" s="371"/>
      <c r="CZ83" s="371"/>
      <c r="DA83" s="371"/>
      <c r="DB83" s="371"/>
      <c r="DC83" s="371"/>
      <c r="DD83" s="370"/>
    </row>
    <row r="84" spans="2:109" ht="13.5">
      <c r="DD84" s="367"/>
      <c r="DE84" s="367"/>
    </row>
    <row r="85" spans="2:109" ht="13.5">
      <c r="DD85" s="367"/>
      <c r="DE85" s="367"/>
    </row>
  </sheetData>
  <sheetProtection algorithmName="SHA-512" hashValue="lhxHJ76OFD19YX11rycZL7VLFPaHDPNU3s+R+cSP+rVMhc/tvB6DhdTRxA6iRdEODMKavYXGSGoXJsJjrFZigQ==" saltValue="hejVlvhguxFN7/HKoLRNTA==" spinCount="100000" sheet="1" objects="1" scenarios="1" formatCells="0"/>
  <dataConsolidate/>
  <mergeCells count="112">
    <mergeCell ref="CV51:DC52"/>
    <mergeCell ref="CN51:CU52"/>
    <mergeCell ref="AN43:DC47"/>
    <mergeCell ref="G50:J50"/>
    <mergeCell ref="AN50:BO50"/>
    <mergeCell ref="BP50:BW50"/>
    <mergeCell ref="BX50:CE50"/>
    <mergeCell ref="CF50:CM50"/>
    <mergeCell ref="CN50:CU50"/>
    <mergeCell ref="CV50:DC50"/>
    <mergeCell ref="G51:H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I51:J52"/>
    <mergeCell ref="K51:K52"/>
    <mergeCell ref="L51:L52"/>
    <mergeCell ref="M51:M52"/>
    <mergeCell ref="N51:N52"/>
    <mergeCell ref="I57:J58"/>
    <mergeCell ref="K57:K58"/>
    <mergeCell ref="BB55:BO56"/>
    <mergeCell ref="BP55:BW56"/>
    <mergeCell ref="BP57:BW58"/>
    <mergeCell ref="L57:L58"/>
    <mergeCell ref="M57:M58"/>
    <mergeCell ref="N57:N58"/>
    <mergeCell ref="BB57:BO58"/>
    <mergeCell ref="BP53:BW5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N57:CU58"/>
    <mergeCell ref="CV57:DC58"/>
    <mergeCell ref="CN53:CU54"/>
    <mergeCell ref="CV72:DC72"/>
    <mergeCell ref="BX72:CE72"/>
    <mergeCell ref="CF72:CM72"/>
    <mergeCell ref="CN72:CU72"/>
    <mergeCell ref="AN55:BA58"/>
    <mergeCell ref="BB75:BO76"/>
    <mergeCell ref="BP75:BW76"/>
    <mergeCell ref="BX75:CE76"/>
    <mergeCell ref="CF75:CM76"/>
    <mergeCell ref="CN75:CU76"/>
    <mergeCell ref="CV75:DC76"/>
    <mergeCell ref="BX73:CE74"/>
    <mergeCell ref="CF73:CM74"/>
    <mergeCell ref="CN73:CU74"/>
    <mergeCell ref="BX57:CE58"/>
    <mergeCell ref="CF57:CM58"/>
    <mergeCell ref="CF55:CM56"/>
    <mergeCell ref="CN55:CU56"/>
    <mergeCell ref="CV55:DC56"/>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70" workbookViewId="0">
      <selection activeCell="AN65" sqref="AN65:DC69"/>
    </sheetView>
  </sheetViews>
  <sheetFormatPr defaultColWidth="0" defaultRowHeight="13.5" customHeight="1" zeroHeight="1"/>
  <cols>
    <col min="1" max="34" width="2.5" style="256" customWidth="1"/>
    <col min="35" max="122" width="2.5" style="255" customWidth="1"/>
    <col min="123" max="16384" width="2.5" style="255" hidden="1"/>
  </cols>
  <sheetData>
    <row r="1" spans="1:34"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c r="S2" s="255"/>
      <c r="AH2" s="255"/>
    </row>
    <row r="3" spans="1: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row r="5" spans="1:34"/>
    <row r="6" spans="1:34"/>
    <row r="7" spans="1:34"/>
    <row r="8" spans="1:34"/>
    <row r="9" spans="1:34">
      <c r="AH9" s="255"/>
    </row>
    <row r="10" spans="1:34"/>
    <row r="11" spans="1:34"/>
    <row r="12" spans="1:34"/>
    <row r="13" spans="1:34"/>
    <row r="14" spans="1:34"/>
    <row r="15" spans="1:34"/>
    <row r="16" spans="1: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440</v>
      </c>
    </row>
  </sheetData>
  <sheetProtection algorithmName="SHA-512" hashValue="KgaQ3ZPR53ntRr5/sKkxwp02/5kLddjQXL1RrQc6drMUkungGMhkR+eKEwmfCobbwNEAv4opykQnJvn4wJOhfA==" saltValue="QZXgvolXniSFoqaZ8HTck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AN65" sqref="AN65:DC69"/>
    </sheetView>
  </sheetViews>
  <sheetFormatPr defaultColWidth="0" defaultRowHeight="13.5" customHeight="1" zeroHeight="1"/>
  <cols>
    <col min="1" max="34" width="2.5" style="256" customWidth="1"/>
    <col min="35" max="122" width="2.5" style="255" customWidth="1"/>
    <col min="123" max="16384" width="2.5" style="255" hidden="1"/>
  </cols>
  <sheetData>
    <row r="1" spans="2:34"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c r="S2" s="255"/>
      <c r="AH2" s="255"/>
    </row>
    <row r="3" spans="2: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row r="5" spans="2:34"/>
    <row r="6" spans="2:34"/>
    <row r="7" spans="2:34"/>
    <row r="8" spans="2:34"/>
    <row r="9" spans="2:34">
      <c r="AH9" s="255"/>
    </row>
    <row r="10" spans="2:34"/>
    <row r="11" spans="2:34"/>
    <row r="12" spans="2:34"/>
    <row r="13" spans="2:34"/>
    <row r="14" spans="2:34"/>
    <row r="15" spans="2:34"/>
    <row r="16" spans="2: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c r="AG59" s="255"/>
      <c r="AH59" s="255"/>
    </row>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440</v>
      </c>
    </row>
  </sheetData>
  <sheetProtection algorithmName="SHA-512" hashValue="KVgg64BOVWjZ2ZVSSIBpb7zlmDjzU7fVdb6QL1BMTLO1SlXbgcnLGz4FuHOoaIaCQXPK+gT020JwhGPcoF0xIQ==" saltValue="xwiNrgJRwXWDSYakrhpmC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52</v>
      </c>
      <c r="E2" s="146"/>
      <c r="F2" s="147" t="s">
        <v>490</v>
      </c>
      <c r="G2" s="148"/>
      <c r="H2" s="149"/>
    </row>
    <row r="3" spans="1:8">
      <c r="A3" s="145" t="s">
        <v>483</v>
      </c>
      <c r="B3" s="150"/>
      <c r="C3" s="151"/>
      <c r="D3" s="152">
        <v>27228</v>
      </c>
      <c r="E3" s="153"/>
      <c r="F3" s="154">
        <v>53655</v>
      </c>
      <c r="G3" s="155"/>
      <c r="H3" s="156"/>
    </row>
    <row r="4" spans="1:8">
      <c r="A4" s="157"/>
      <c r="B4" s="158"/>
      <c r="C4" s="159"/>
      <c r="D4" s="160">
        <v>11998</v>
      </c>
      <c r="E4" s="161"/>
      <c r="F4" s="162">
        <v>32719</v>
      </c>
      <c r="G4" s="163"/>
      <c r="H4" s="164"/>
    </row>
    <row r="5" spans="1:8">
      <c r="A5" s="145" t="s">
        <v>485</v>
      </c>
      <c r="B5" s="150"/>
      <c r="C5" s="151"/>
      <c r="D5" s="152">
        <v>30121</v>
      </c>
      <c r="E5" s="153"/>
      <c r="F5" s="154">
        <v>53869</v>
      </c>
      <c r="G5" s="155"/>
      <c r="H5" s="156"/>
    </row>
    <row r="6" spans="1:8">
      <c r="A6" s="157"/>
      <c r="B6" s="158"/>
      <c r="C6" s="159"/>
      <c r="D6" s="160">
        <v>17502</v>
      </c>
      <c r="E6" s="161"/>
      <c r="F6" s="162">
        <v>35046</v>
      </c>
      <c r="G6" s="163"/>
      <c r="H6" s="164"/>
    </row>
    <row r="7" spans="1:8">
      <c r="A7" s="145" t="s">
        <v>486</v>
      </c>
      <c r="B7" s="150"/>
      <c r="C7" s="151"/>
      <c r="D7" s="152">
        <v>36201</v>
      </c>
      <c r="E7" s="153"/>
      <c r="F7" s="154">
        <v>59119</v>
      </c>
      <c r="G7" s="155"/>
      <c r="H7" s="156"/>
    </row>
    <row r="8" spans="1:8">
      <c r="A8" s="157"/>
      <c r="B8" s="158"/>
      <c r="C8" s="159"/>
      <c r="D8" s="160">
        <v>20203</v>
      </c>
      <c r="E8" s="161"/>
      <c r="F8" s="162">
        <v>29900</v>
      </c>
      <c r="G8" s="163"/>
      <c r="H8" s="164"/>
    </row>
    <row r="9" spans="1:8">
      <c r="A9" s="145" t="s">
        <v>487</v>
      </c>
      <c r="B9" s="150"/>
      <c r="C9" s="151"/>
      <c r="D9" s="152">
        <v>37648</v>
      </c>
      <c r="E9" s="153"/>
      <c r="F9" s="154">
        <v>53895</v>
      </c>
      <c r="G9" s="155"/>
      <c r="H9" s="156"/>
    </row>
    <row r="10" spans="1:8">
      <c r="A10" s="157"/>
      <c r="B10" s="158"/>
      <c r="C10" s="159"/>
      <c r="D10" s="160">
        <v>25638</v>
      </c>
      <c r="E10" s="161"/>
      <c r="F10" s="162">
        <v>31224</v>
      </c>
      <c r="G10" s="163"/>
      <c r="H10" s="164"/>
    </row>
    <row r="11" spans="1:8">
      <c r="A11" s="145" t="s">
        <v>488</v>
      </c>
      <c r="B11" s="150"/>
      <c r="C11" s="151"/>
      <c r="D11" s="152">
        <v>44901</v>
      </c>
      <c r="E11" s="153"/>
      <c r="F11" s="154">
        <v>56181</v>
      </c>
      <c r="G11" s="155"/>
      <c r="H11" s="156"/>
    </row>
    <row r="12" spans="1:8">
      <c r="A12" s="157"/>
      <c r="B12" s="158"/>
      <c r="C12" s="165"/>
      <c r="D12" s="160">
        <v>27107</v>
      </c>
      <c r="E12" s="161"/>
      <c r="F12" s="162">
        <v>32039</v>
      </c>
      <c r="G12" s="163"/>
      <c r="H12" s="164"/>
    </row>
    <row r="13" spans="1:8">
      <c r="A13" s="145"/>
      <c r="B13" s="150"/>
      <c r="C13" s="166"/>
      <c r="D13" s="167">
        <v>35220</v>
      </c>
      <c r="E13" s="168"/>
      <c r="F13" s="169">
        <v>55344</v>
      </c>
      <c r="G13" s="170"/>
      <c r="H13" s="156"/>
    </row>
    <row r="14" spans="1:8">
      <c r="A14" s="157"/>
      <c r="B14" s="158"/>
      <c r="C14" s="159"/>
      <c r="D14" s="160">
        <v>20490</v>
      </c>
      <c r="E14" s="161"/>
      <c r="F14" s="162">
        <v>32186</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11.19</v>
      </c>
      <c r="C19" s="171">
        <f>ROUND(VALUE(SUBSTITUTE(実質収支比率等に係る経年分析!G$48,"▲","-")),2)</f>
        <v>7.89</v>
      </c>
      <c r="D19" s="171">
        <f>ROUND(VALUE(SUBSTITUTE(実質収支比率等に係る経年分析!H$48,"▲","-")),2)</f>
        <v>7.12</v>
      </c>
      <c r="E19" s="171">
        <f>ROUND(VALUE(SUBSTITUTE(実質収支比率等に係る経年分析!I$48,"▲","-")),2)</f>
        <v>7.54</v>
      </c>
      <c r="F19" s="171">
        <f>ROUND(VALUE(SUBSTITUTE(実質収支比率等に係る経年分析!J$48,"▲","-")),2)</f>
        <v>8.8000000000000007</v>
      </c>
    </row>
    <row r="20" spans="1:11">
      <c r="A20" s="171" t="s">
        <v>55</v>
      </c>
      <c r="B20" s="171">
        <f>ROUND(VALUE(SUBSTITUTE(実質収支比率等に係る経年分析!F$47,"▲","-")),2)</f>
        <v>36.72</v>
      </c>
      <c r="C20" s="171">
        <f>ROUND(VALUE(SUBSTITUTE(実質収支比率等に係る経年分析!G$47,"▲","-")),2)</f>
        <v>40.17</v>
      </c>
      <c r="D20" s="171">
        <f>ROUND(VALUE(SUBSTITUTE(実質収支比率等に係る経年分析!H$47,"▲","-")),2)</f>
        <v>42.86</v>
      </c>
      <c r="E20" s="171">
        <f>ROUND(VALUE(SUBSTITUTE(実質収支比率等に係る経年分析!I$47,"▲","-")),2)</f>
        <v>42.53</v>
      </c>
      <c r="F20" s="171">
        <f>ROUND(VALUE(SUBSTITUTE(実質収支比率等に係る経年分析!J$47,"▲","-")),2)</f>
        <v>41.49</v>
      </c>
    </row>
    <row r="21" spans="1:11">
      <c r="A21" s="171" t="s">
        <v>56</v>
      </c>
      <c r="B21" s="171">
        <f>IF(ISNUMBER(VALUE(SUBSTITUTE(実質収支比率等に係る経年分析!F$49,"▲","-"))),ROUND(VALUE(SUBSTITUTE(実質収支比率等に係る経年分析!F$49,"▲","-")),2),NA())</f>
        <v>6.33</v>
      </c>
      <c r="C21" s="171">
        <f>IF(ISNUMBER(VALUE(SUBSTITUTE(実質収支比率等に係る経年分析!G$49,"▲","-"))),ROUND(VALUE(SUBSTITUTE(実質収支比率等に係る経年分析!G$49,"▲","-")),2),NA())</f>
        <v>2.56</v>
      </c>
      <c r="D21" s="171">
        <f>IF(ISNUMBER(VALUE(SUBSTITUTE(実質収支比率等に係る経年分析!H$49,"▲","-"))),ROUND(VALUE(SUBSTITUTE(実質収支比率等に係る経年分析!H$49,"▲","-")),2),NA())</f>
        <v>4.74</v>
      </c>
      <c r="E21" s="171">
        <f>IF(ISNUMBER(VALUE(SUBSTITUTE(実質収支比率等に係る経年分析!I$49,"▲","-"))),ROUND(VALUE(SUBSTITUTE(実質収支比率等に係る経年分析!I$49,"▲","-")),2),NA())</f>
        <v>2.41</v>
      </c>
      <c r="F21" s="171">
        <f>IF(ISNUMBER(VALUE(SUBSTITUTE(実質収支比率等に係る経年分析!J$49,"▲","-"))),ROUND(VALUE(SUBSTITUTE(実質収支比率等に係る経年分析!J$49,"▲","-")),2),NA())</f>
        <v>-1.23</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str">
        <f>IF(連結実質赤字比率に係る赤字・黒字の構成分析!C$41="",NA(),連結実質赤字比率に係る赤字・黒字の構成分析!C$41)</f>
        <v>住宅新築資金等特別会計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0.03</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0.04</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0.02</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0.02</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0.02</v>
      </c>
    </row>
    <row r="30" spans="1:11">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0.05</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0.08</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0.04</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0.04</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0.05</v>
      </c>
    </row>
    <row r="31" spans="1:11">
      <c r="A31" s="172" t="str">
        <f>IF(連結実質赤字比率に係る赤字・黒字の構成分析!C$39="",NA(),連結実質赤字比率に係る赤字・黒字の構成分析!C$39)</f>
        <v>介護保険特別会計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1.18</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0.42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0.34</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0.32</v>
      </c>
    </row>
    <row r="32" spans="1:11">
      <c r="A32" s="172" t="str">
        <f>IF(連結実質赤字比率に係る赤字・黒字の構成分析!C$38="",NA(),連結実質赤字比率に係る赤字・黒字の構成分析!C$38)</f>
        <v>下水道事業会計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2.56</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2.16</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2.17</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1.59</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1.41</v>
      </c>
    </row>
    <row r="33" spans="1:16">
      <c r="A33" s="172" t="str">
        <f>IF(連結実質赤字比率に係る赤字・黒字の構成分析!C$37="",NA(),連結実質赤字比率に係る赤字・黒字の構成分析!C$37)</f>
        <v>苅田臨空産業団地開発事業特別会計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3.08</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3.27</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3.38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3.28</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3.39</v>
      </c>
    </row>
    <row r="34" spans="1:16">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11.14</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7.84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7.09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7.51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8.76</v>
      </c>
    </row>
    <row r="35" spans="1:16">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13.24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12.96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13.35</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13.37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13.92</v>
      </c>
    </row>
    <row r="36" spans="1:16">
      <c r="A36" s="172" t="str">
        <f>IF(連結実質赤字比率に係る赤字・黒字の構成分析!C$34="",NA(),連結実質赤字比率に係る赤字・黒字の構成分析!C$34)</f>
        <v>国民健康保険特別会計</v>
      </c>
      <c r="B36" s="172">
        <f>IF(ROUND(VALUE(SUBSTITUTE(連結実質赤字比率に係る赤字・黒字の構成分析!F$34,"▲", "-")), 2) &lt; 0, ABS(ROUND(VALUE(SUBSTITUTE(連結実質赤字比率に係る赤字・黒字の構成分析!F$34,"▲", "-")), 2)), NA())</f>
        <v>3.24</v>
      </c>
      <c r="C36" s="172" t="e">
        <f>IF(ROUND(VALUE(SUBSTITUTE(連結実質赤字比率に係る赤字・黒字の構成分析!F$34,"▲", "-")), 2) &gt;= 0, ABS(ROUND(VALUE(SUBSTITUTE(連結実質赤字比率に係る赤字・黒字の構成分析!F$34,"▲", "-")), 2)), NA())</f>
        <v>#N/A</v>
      </c>
      <c r="D36" s="172">
        <f>IF(ROUND(VALUE(SUBSTITUTE(連結実質赤字比率に係る赤字・黒字の構成分析!G$34,"▲", "-")), 2) &lt; 0, ABS(ROUND(VALUE(SUBSTITUTE(連結実質赤字比率に係る赤字・黒字の構成分析!G$34,"▲", "-")), 2)), NA())</f>
        <v>3.41</v>
      </c>
      <c r="E36" s="172" t="e">
        <f>IF(ROUND(VALUE(SUBSTITUTE(連結実質赤字比率に係る赤字・黒字の構成分析!G$34,"▲", "-")), 2) &gt;= 0, ABS(ROUND(VALUE(SUBSTITUTE(連結実質赤字比率に係る赤字・黒字の構成分析!G$34,"▲", "-")), 2)), NA())</f>
        <v>#N/A</v>
      </c>
      <c r="F36" s="172">
        <f>IF(ROUND(VALUE(SUBSTITUTE(連結実質赤字比率に係る赤字・黒字の構成分析!H$34,"▲", "-")), 2) &lt; 0, ABS(ROUND(VALUE(SUBSTITUTE(連結実質赤字比率に係る赤字・黒字の構成分析!H$34,"▲", "-")), 2)), NA())</f>
        <v>2</v>
      </c>
      <c r="G36" s="172" t="e">
        <f>IF(ROUND(VALUE(SUBSTITUTE(連結実質赤字比率に係る赤字・黒字の構成分析!H$34,"▲", "-")), 2) &gt;= 0, ABS(ROUND(VALUE(SUBSTITUTE(連結実質赤字比率に係る赤字・黒字の構成分析!H$34,"▲", "-")), 2)), NA())</f>
        <v>#N/A</v>
      </c>
      <c r="H36" s="172">
        <f>IF(ROUND(VALUE(SUBSTITUTE(連結実質赤字比率に係る赤字・黒字の構成分析!I$34,"▲", "-")), 2) &lt; 0, ABS(ROUND(VALUE(SUBSTITUTE(連結実質赤字比率に係る赤字・黒字の構成分析!I$34,"▲", "-")), 2)), NA())</f>
        <v>0.95</v>
      </c>
      <c r="I36" s="172" t="e">
        <f>IF(ROUND(VALUE(SUBSTITUTE(連結実質赤字比率に係る赤字・黒字の構成分析!I$34,"▲", "-")), 2) &gt;= 0, ABS(ROUND(VALUE(SUBSTITUTE(連結実質赤字比率に係る赤字・黒字の構成分析!I$34,"▲", "-")), 2)), NA())</f>
        <v>#N/A</v>
      </c>
      <c r="J36" s="172">
        <f>IF(ROUND(VALUE(SUBSTITUTE(連結実質赤字比率に係る赤字・黒字の構成分析!J$34,"▲", "-")), 2) &lt; 0, ABS(ROUND(VALUE(SUBSTITUTE(連結実質赤字比率に係る赤字・黒字の構成分析!J$34,"▲", "-")), 2)), NA())</f>
        <v>0.28000000000000003</v>
      </c>
      <c r="K36" s="172" t="e">
        <f>IF(ROUND(VALUE(SUBSTITUTE(連結実質赤字比率に係る赤字・黒字の構成分析!J$34,"▲", "-")), 2) &gt;= 0, ABS(ROUND(VALUE(SUBSTITUTE(連結実質赤字比率に係る赤字・黒字の構成分析!J$34,"▲", "-")), 2)), NA())</f>
        <v>#N/A</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799</v>
      </c>
      <c r="E42" s="173"/>
      <c r="F42" s="173"/>
      <c r="G42" s="173">
        <f>'実質公債費比率（分子）の構造'!L$52</f>
        <v>791</v>
      </c>
      <c r="H42" s="173"/>
      <c r="I42" s="173"/>
      <c r="J42" s="173">
        <f>'実質公債費比率（分子）の構造'!M$52</f>
        <v>749</v>
      </c>
      <c r="K42" s="173"/>
      <c r="L42" s="173"/>
      <c r="M42" s="173">
        <f>'実質公債費比率（分子）の構造'!N$52</f>
        <v>708</v>
      </c>
      <c r="N42" s="173"/>
      <c r="O42" s="173"/>
      <c r="P42" s="173">
        <f>'実質公債費比率（分子）の構造'!O$52</f>
        <v>652</v>
      </c>
    </row>
    <row r="43" spans="1:16">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c r="A44" s="173" t="s">
        <v>65</v>
      </c>
      <c r="B44" s="173">
        <f>'実質公債費比率（分子）の構造'!K$50</f>
        <v>4</v>
      </c>
      <c r="C44" s="173"/>
      <c r="D44" s="173"/>
      <c r="E44" s="173">
        <f>'実質公債費比率（分子）の構造'!L$50</f>
        <v>3</v>
      </c>
      <c r="F44" s="173"/>
      <c r="G44" s="173"/>
      <c r="H44" s="173">
        <f>'実質公債費比率（分子）の構造'!M$50</f>
        <v>2</v>
      </c>
      <c r="I44" s="173"/>
      <c r="J44" s="173"/>
      <c r="K44" s="173">
        <f>'実質公債費比率（分子）の構造'!N$50</f>
        <v>1</v>
      </c>
      <c r="L44" s="173"/>
      <c r="M44" s="173"/>
      <c r="N44" s="173">
        <f>'実質公債費比率（分子）の構造'!O$50</f>
        <v>0</v>
      </c>
      <c r="O44" s="173"/>
      <c r="P44" s="173"/>
    </row>
    <row r="45" spans="1:16">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c r="A46" s="173" t="s">
        <v>67</v>
      </c>
      <c r="B46" s="173">
        <f>'実質公債費比率（分子）の構造'!K$48</f>
        <v>283</v>
      </c>
      <c r="C46" s="173"/>
      <c r="D46" s="173"/>
      <c r="E46" s="173">
        <f>'実質公債費比率（分子）の構造'!L$48</f>
        <v>266</v>
      </c>
      <c r="F46" s="173"/>
      <c r="G46" s="173"/>
      <c r="H46" s="173">
        <f>'実質公債費比率（分子）の構造'!M$48</f>
        <v>275</v>
      </c>
      <c r="I46" s="173"/>
      <c r="J46" s="173"/>
      <c r="K46" s="173">
        <f>'実質公債費比率（分子）の構造'!N$48</f>
        <v>301</v>
      </c>
      <c r="L46" s="173"/>
      <c r="M46" s="173"/>
      <c r="N46" s="173">
        <f>'実質公債費比率（分子）の構造'!O$48</f>
        <v>296</v>
      </c>
      <c r="O46" s="173"/>
      <c r="P46" s="173"/>
    </row>
    <row r="47" spans="1:16">
      <c r="A47" s="173" t="s">
        <v>14</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69</v>
      </c>
      <c r="B49" s="173">
        <f>'実質公債費比率（分子）の構造'!K$45</f>
        <v>1432</v>
      </c>
      <c r="C49" s="173"/>
      <c r="D49" s="173"/>
      <c r="E49" s="173">
        <f>'実質公債費比率（分子）の構造'!L$45</f>
        <v>1391</v>
      </c>
      <c r="F49" s="173"/>
      <c r="G49" s="173"/>
      <c r="H49" s="173">
        <f>'実質公債費比率（分子）の構造'!M$45</f>
        <v>1279</v>
      </c>
      <c r="I49" s="173"/>
      <c r="J49" s="173"/>
      <c r="K49" s="173">
        <f>'実質公債費比率（分子）の構造'!N$45</f>
        <v>1225</v>
      </c>
      <c r="L49" s="173"/>
      <c r="M49" s="173"/>
      <c r="N49" s="173">
        <f>'実質公債費比率（分子）の構造'!O$45</f>
        <v>1190</v>
      </c>
      <c r="O49" s="173"/>
      <c r="P49" s="173"/>
    </row>
    <row r="50" spans="1:16">
      <c r="A50" s="173" t="s">
        <v>70</v>
      </c>
      <c r="B50" s="173" t="e">
        <f>NA()</f>
        <v>#N/A</v>
      </c>
      <c r="C50" s="173">
        <f>IF(ISNUMBER('実質公債費比率（分子）の構造'!K$53),'実質公債費比率（分子）の構造'!K$53,NA())</f>
        <v>920</v>
      </c>
      <c r="D50" s="173" t="e">
        <f>NA()</f>
        <v>#N/A</v>
      </c>
      <c r="E50" s="173" t="e">
        <f>NA()</f>
        <v>#N/A</v>
      </c>
      <c r="F50" s="173">
        <f>IF(ISNUMBER('実質公債費比率（分子）の構造'!L$53),'実質公債費比率（分子）の構造'!L$53,NA())</f>
        <v>869</v>
      </c>
      <c r="G50" s="173" t="e">
        <f>NA()</f>
        <v>#N/A</v>
      </c>
      <c r="H50" s="173" t="e">
        <f>NA()</f>
        <v>#N/A</v>
      </c>
      <c r="I50" s="173">
        <f>IF(ISNUMBER('実質公債費比率（分子）の構造'!M$53),'実質公債費比率（分子）の構造'!M$53,NA())</f>
        <v>807</v>
      </c>
      <c r="J50" s="173" t="e">
        <f>NA()</f>
        <v>#N/A</v>
      </c>
      <c r="K50" s="173" t="e">
        <f>NA()</f>
        <v>#N/A</v>
      </c>
      <c r="L50" s="173">
        <f>IF(ISNUMBER('実質公債費比率（分子）の構造'!N$53),'実質公債費比率（分子）の構造'!N$53,NA())</f>
        <v>819</v>
      </c>
      <c r="M50" s="173" t="e">
        <f>NA()</f>
        <v>#N/A</v>
      </c>
      <c r="N50" s="173" t="e">
        <f>NA()</f>
        <v>#N/A</v>
      </c>
      <c r="O50" s="173">
        <f>IF(ISNUMBER('実質公債費比率（分子）の構造'!O$53),'実質公債費比率（分子）の構造'!O$53,NA())</f>
        <v>834</v>
      </c>
      <c r="P50" s="173" t="e">
        <f>NA()</f>
        <v>#N/A</v>
      </c>
    </row>
    <row r="53" spans="1:16">
      <c r="A53" s="141" t="s">
        <v>71</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c r="A56" s="172" t="s">
        <v>43</v>
      </c>
      <c r="B56" s="172"/>
      <c r="C56" s="172"/>
      <c r="D56" s="172">
        <f>'将来負担比率（分子）の構造'!I$52</f>
        <v>6777</v>
      </c>
      <c r="E56" s="172"/>
      <c r="F56" s="172"/>
      <c r="G56" s="172">
        <f>'将来負担比率（分子）の構造'!J$52</f>
        <v>6300</v>
      </c>
      <c r="H56" s="172"/>
      <c r="I56" s="172"/>
      <c r="J56" s="172">
        <f>'将来負担比率（分子）の構造'!K$52</f>
        <v>5789</v>
      </c>
      <c r="K56" s="172"/>
      <c r="L56" s="172"/>
      <c r="M56" s="172">
        <f>'将来負担比率（分子）の構造'!L$52</f>
        <v>5300</v>
      </c>
      <c r="N56" s="172"/>
      <c r="O56" s="172"/>
      <c r="P56" s="172">
        <f>'将来負担比率（分子）の構造'!M$52</f>
        <v>4992</v>
      </c>
    </row>
    <row r="57" spans="1:16">
      <c r="A57" s="172" t="s">
        <v>42</v>
      </c>
      <c r="B57" s="172"/>
      <c r="C57" s="172"/>
      <c r="D57" s="172">
        <f>'将来負担比率（分子）の構造'!I$51</f>
        <v>320</v>
      </c>
      <c r="E57" s="172"/>
      <c r="F57" s="172"/>
      <c r="G57" s="172">
        <f>'将来負担比率（分子）の構造'!J$51</f>
        <v>303</v>
      </c>
      <c r="H57" s="172"/>
      <c r="I57" s="172"/>
      <c r="J57" s="172">
        <f>'将来負担比率（分子）の構造'!K$51</f>
        <v>312</v>
      </c>
      <c r="K57" s="172"/>
      <c r="L57" s="172"/>
      <c r="M57" s="172">
        <f>'将来負担比率（分子）の構造'!L$51</f>
        <v>274</v>
      </c>
      <c r="N57" s="172"/>
      <c r="O57" s="172"/>
      <c r="P57" s="172">
        <f>'将来負担比率（分子）の構造'!M$51</f>
        <v>214</v>
      </c>
    </row>
    <row r="58" spans="1:16">
      <c r="A58" s="172" t="s">
        <v>41</v>
      </c>
      <c r="B58" s="172"/>
      <c r="C58" s="172"/>
      <c r="D58" s="172">
        <f>'将来負担比率（分子）の構造'!I$50</f>
        <v>5202</v>
      </c>
      <c r="E58" s="172"/>
      <c r="F58" s="172"/>
      <c r="G58" s="172">
        <f>'将来負担比率（分子）の構造'!J$50</f>
        <v>5968</v>
      </c>
      <c r="H58" s="172"/>
      <c r="I58" s="172"/>
      <c r="J58" s="172">
        <f>'将来負担比率（分子）の構造'!K$50</f>
        <v>6663</v>
      </c>
      <c r="K58" s="172"/>
      <c r="L58" s="172"/>
      <c r="M58" s="172">
        <f>'将来負担比率（分子）の構造'!L$50</f>
        <v>6858</v>
      </c>
      <c r="N58" s="172"/>
      <c r="O58" s="172"/>
      <c r="P58" s="172">
        <f>'将来負担比率（分子）の構造'!M$50</f>
        <v>7137</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f>'将来負担比率（分子）の構造'!I$46</f>
        <v>329</v>
      </c>
      <c r="C61" s="172"/>
      <c r="D61" s="172"/>
      <c r="E61" s="172">
        <f>'将来負担比率（分子）の構造'!J$46</f>
        <v>326</v>
      </c>
      <c r="F61" s="172"/>
      <c r="G61" s="172"/>
      <c r="H61" s="172">
        <f>'将来負担比率（分子）の構造'!K$46</f>
        <v>323</v>
      </c>
      <c r="I61" s="172"/>
      <c r="J61" s="172"/>
      <c r="K61" s="172">
        <f>'将来負担比率（分子）の構造'!L$46</f>
        <v>321</v>
      </c>
      <c r="L61" s="172"/>
      <c r="M61" s="172"/>
      <c r="N61" s="172" t="str">
        <f>'将来負担比率（分子）の構造'!M$46</f>
        <v>-</v>
      </c>
      <c r="O61" s="172"/>
      <c r="P61" s="172"/>
    </row>
    <row r="62" spans="1:16">
      <c r="A62" s="172" t="s">
        <v>35</v>
      </c>
      <c r="B62" s="172">
        <f>'将来負担比率（分子）の構造'!I$45</f>
        <v>2469</v>
      </c>
      <c r="C62" s="172"/>
      <c r="D62" s="172"/>
      <c r="E62" s="172">
        <f>'将来負担比率（分子）の構造'!J$45</f>
        <v>2375</v>
      </c>
      <c r="F62" s="172"/>
      <c r="G62" s="172"/>
      <c r="H62" s="172">
        <f>'将来負担比率（分子）の構造'!K$45</f>
        <v>2312</v>
      </c>
      <c r="I62" s="172"/>
      <c r="J62" s="172"/>
      <c r="K62" s="172">
        <f>'将来負担比率（分子）の構造'!L$45</f>
        <v>2393</v>
      </c>
      <c r="L62" s="172"/>
      <c r="M62" s="172"/>
      <c r="N62" s="172">
        <f>'将来負担比率（分子）の構造'!M$45</f>
        <v>2162</v>
      </c>
      <c r="O62" s="172"/>
      <c r="P62" s="172"/>
    </row>
    <row r="63" spans="1:16">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c r="A64" s="172" t="s">
        <v>33</v>
      </c>
      <c r="B64" s="172">
        <f>'将来負担比率（分子）の構造'!I$43</f>
        <v>4737</v>
      </c>
      <c r="C64" s="172"/>
      <c r="D64" s="172"/>
      <c r="E64" s="172">
        <f>'将来負担比率（分子）の構造'!J$43</f>
        <v>4506</v>
      </c>
      <c r="F64" s="172"/>
      <c r="G64" s="172"/>
      <c r="H64" s="172">
        <f>'将来負担比率（分子）の構造'!K$43</f>
        <v>4106</v>
      </c>
      <c r="I64" s="172"/>
      <c r="J64" s="172"/>
      <c r="K64" s="172">
        <f>'将来負担比率（分子）の構造'!L$43</f>
        <v>3960</v>
      </c>
      <c r="L64" s="172"/>
      <c r="M64" s="172"/>
      <c r="N64" s="172">
        <f>'将来負担比率（分子）の構造'!M$43</f>
        <v>4198</v>
      </c>
      <c r="O64" s="172"/>
      <c r="P64" s="172"/>
    </row>
    <row r="65" spans="1:16">
      <c r="A65" s="172" t="s">
        <v>32</v>
      </c>
      <c r="B65" s="172">
        <f>'将来負担比率（分子）の構造'!I$42</f>
        <v>9</v>
      </c>
      <c r="C65" s="172"/>
      <c r="D65" s="172"/>
      <c r="E65" s="172">
        <f>'将来負担比率（分子）の構造'!J$42</f>
        <v>6</v>
      </c>
      <c r="F65" s="172"/>
      <c r="G65" s="172"/>
      <c r="H65" s="172">
        <f>'将来負担比率（分子）の構造'!K$42</f>
        <v>5</v>
      </c>
      <c r="I65" s="172"/>
      <c r="J65" s="172"/>
      <c r="K65" s="172">
        <f>'将来負担比率（分子）の構造'!L$42</f>
        <v>4</v>
      </c>
      <c r="L65" s="172"/>
      <c r="M65" s="172"/>
      <c r="N65" s="172" t="str">
        <f>'将来負担比率（分子）の構造'!M$42</f>
        <v>-</v>
      </c>
      <c r="O65" s="172"/>
      <c r="P65" s="172"/>
    </row>
    <row r="66" spans="1:16">
      <c r="A66" s="172" t="s">
        <v>31</v>
      </c>
      <c r="B66" s="172">
        <f>'将来負担比率（分子）の構造'!I$41</f>
        <v>11560</v>
      </c>
      <c r="C66" s="172"/>
      <c r="D66" s="172"/>
      <c r="E66" s="172">
        <f>'将来負担比率（分子）の構造'!J$41</f>
        <v>10758</v>
      </c>
      <c r="F66" s="172"/>
      <c r="G66" s="172"/>
      <c r="H66" s="172">
        <f>'将来負担比率（分子）の構造'!K$41</f>
        <v>9759</v>
      </c>
      <c r="I66" s="172"/>
      <c r="J66" s="172"/>
      <c r="K66" s="172">
        <f>'将来負担比率（分子）の構造'!L$41</f>
        <v>9108</v>
      </c>
      <c r="L66" s="172"/>
      <c r="M66" s="172"/>
      <c r="N66" s="172">
        <f>'将来負担比率（分子）の構造'!M$41</f>
        <v>8738</v>
      </c>
      <c r="O66" s="172"/>
      <c r="P66" s="172"/>
    </row>
    <row r="67" spans="1:16">
      <c r="A67" s="172" t="s">
        <v>74</v>
      </c>
      <c r="B67" s="172" t="e">
        <f>NA()</f>
        <v>#N/A</v>
      </c>
      <c r="C67" s="172">
        <f>IF(ISNUMBER('将来負担比率（分子）の構造'!I$53), IF('将来負担比率（分子）の構造'!I$53 &lt; 0, 0, '将来負担比率（分子）の構造'!I$53), NA())</f>
        <v>6806</v>
      </c>
      <c r="D67" s="172" t="e">
        <f>NA()</f>
        <v>#N/A</v>
      </c>
      <c r="E67" s="172" t="e">
        <f>NA()</f>
        <v>#N/A</v>
      </c>
      <c r="F67" s="172">
        <f>IF(ISNUMBER('将来負担比率（分子）の構造'!J$53), IF('将来負担比率（分子）の構造'!J$53 &lt; 0, 0, '将来負担比率（分子）の構造'!J$53), NA())</f>
        <v>5401</v>
      </c>
      <c r="G67" s="172" t="e">
        <f>NA()</f>
        <v>#N/A</v>
      </c>
      <c r="H67" s="172" t="e">
        <f>NA()</f>
        <v>#N/A</v>
      </c>
      <c r="I67" s="172">
        <f>IF(ISNUMBER('将来負担比率（分子）の構造'!K$53), IF('将来負担比率（分子）の構造'!K$53 &lt; 0, 0, '将来負担比率（分子）の構造'!K$53), NA())</f>
        <v>3740</v>
      </c>
      <c r="J67" s="172" t="e">
        <f>NA()</f>
        <v>#N/A</v>
      </c>
      <c r="K67" s="172" t="e">
        <f>NA()</f>
        <v>#N/A</v>
      </c>
      <c r="L67" s="172">
        <f>IF(ISNUMBER('将来負担比率（分子）の構造'!L$53), IF('将来負担比率（分子）の構造'!L$53 &lt; 0, 0, '将来負担比率（分子）の構造'!L$53), NA())</f>
        <v>3353</v>
      </c>
      <c r="M67" s="172" t="e">
        <f>NA()</f>
        <v>#N/A</v>
      </c>
      <c r="N67" s="172" t="e">
        <f>NA()</f>
        <v>#N/A</v>
      </c>
      <c r="O67" s="172">
        <f>IF(ISNUMBER('将来負担比率（分子）の構造'!M$53), IF('将来負担比率（分子）の構造'!M$53 &lt; 0, 0, '将来負担比率（分子）の構造'!M$53), NA())</f>
        <v>2756</v>
      </c>
      <c r="P67" s="172" t="e">
        <f>NA()</f>
        <v>#N/A</v>
      </c>
    </row>
    <row r="70" spans="1:16">
      <c r="A70" s="174" t="s">
        <v>75</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76</v>
      </c>
      <c r="B72" s="176">
        <f>基金残高に係る経年分析!F55</f>
        <v>4003</v>
      </c>
      <c r="C72" s="176">
        <f>基金残高に係る経年分析!G55</f>
        <v>4165</v>
      </c>
      <c r="D72" s="176">
        <f>基金残高に係る経年分析!H55</f>
        <v>3949</v>
      </c>
    </row>
    <row r="73" spans="1:16">
      <c r="A73" s="175" t="s">
        <v>77</v>
      </c>
      <c r="B73" s="176">
        <f>基金残高に係る経年分析!F56</f>
        <v>39</v>
      </c>
      <c r="C73" s="176">
        <f>基金残高に係る経年分析!G56</f>
        <v>39</v>
      </c>
      <c r="D73" s="176">
        <f>基金残高に係る経年分析!H56</f>
        <v>39</v>
      </c>
    </row>
    <row r="74" spans="1:16">
      <c r="A74" s="175" t="s">
        <v>78</v>
      </c>
      <c r="B74" s="176">
        <f>基金残高に係る経年分析!F57</f>
        <v>2310</v>
      </c>
      <c r="C74" s="176">
        <f>基金残高に係る経年分析!G57</f>
        <v>2340</v>
      </c>
      <c r="D74" s="176">
        <f>基金残高に係る経年分析!H57</f>
        <v>3199</v>
      </c>
    </row>
  </sheetData>
  <sheetProtection algorithmName="SHA-512" hashValue="7v/45n2LdO1O60lVIyNxV9+h9M55Nyv9k5D6htsub/0vnQSR7OxzJ+OElQxrygUBlCbbantx3GJXygM4nwj9Tg==" saltValue="z2xus30x9rriNqjzXOlXj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543</v>
      </c>
      <c r="DI1" s="782"/>
      <c r="DJ1" s="782"/>
      <c r="DK1" s="782"/>
      <c r="DL1" s="782"/>
      <c r="DM1" s="782"/>
      <c r="DN1" s="783"/>
      <c r="DO1" s="212"/>
      <c r="DP1" s="781" t="s">
        <v>213</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c r="B2" s="213" t="s">
        <v>214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723" t="s">
        <v>215</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216</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217</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c r="B4" s="723" t="s">
        <v>1</v>
      </c>
      <c r="C4" s="724"/>
      <c r="D4" s="724"/>
      <c r="E4" s="724"/>
      <c r="F4" s="724"/>
      <c r="G4" s="724"/>
      <c r="H4" s="724"/>
      <c r="I4" s="724"/>
      <c r="J4" s="724"/>
      <c r="K4" s="724"/>
      <c r="L4" s="724"/>
      <c r="M4" s="724"/>
      <c r="N4" s="724"/>
      <c r="O4" s="724"/>
      <c r="P4" s="724"/>
      <c r="Q4" s="725"/>
      <c r="R4" s="723" t="s">
        <v>218</v>
      </c>
      <c r="S4" s="724"/>
      <c r="T4" s="724"/>
      <c r="U4" s="724"/>
      <c r="V4" s="724"/>
      <c r="W4" s="724"/>
      <c r="X4" s="724"/>
      <c r="Y4" s="725"/>
      <c r="Z4" s="723" t="s">
        <v>219</v>
      </c>
      <c r="AA4" s="724"/>
      <c r="AB4" s="724"/>
      <c r="AC4" s="725"/>
      <c r="AD4" s="723" t="s">
        <v>220</v>
      </c>
      <c r="AE4" s="724"/>
      <c r="AF4" s="724"/>
      <c r="AG4" s="724"/>
      <c r="AH4" s="724"/>
      <c r="AI4" s="724"/>
      <c r="AJ4" s="724"/>
      <c r="AK4" s="725"/>
      <c r="AL4" s="723" t="s">
        <v>219</v>
      </c>
      <c r="AM4" s="724"/>
      <c r="AN4" s="724"/>
      <c r="AO4" s="725"/>
      <c r="AP4" s="784" t="s">
        <v>221</v>
      </c>
      <c r="AQ4" s="784"/>
      <c r="AR4" s="784"/>
      <c r="AS4" s="784"/>
      <c r="AT4" s="784"/>
      <c r="AU4" s="784"/>
      <c r="AV4" s="784"/>
      <c r="AW4" s="784"/>
      <c r="AX4" s="784"/>
      <c r="AY4" s="784"/>
      <c r="AZ4" s="784"/>
      <c r="BA4" s="784"/>
      <c r="BB4" s="784"/>
      <c r="BC4" s="784"/>
      <c r="BD4" s="784"/>
      <c r="BE4" s="784"/>
      <c r="BF4" s="784"/>
      <c r="BG4" s="784" t="s">
        <v>222</v>
      </c>
      <c r="BH4" s="784"/>
      <c r="BI4" s="784"/>
      <c r="BJ4" s="784"/>
      <c r="BK4" s="784"/>
      <c r="BL4" s="784"/>
      <c r="BM4" s="784"/>
      <c r="BN4" s="784"/>
      <c r="BO4" s="784" t="s">
        <v>219</v>
      </c>
      <c r="BP4" s="784"/>
      <c r="BQ4" s="784"/>
      <c r="BR4" s="784"/>
      <c r="BS4" s="784" t="s">
        <v>223</v>
      </c>
      <c r="BT4" s="784"/>
      <c r="BU4" s="784"/>
      <c r="BV4" s="784"/>
      <c r="BW4" s="784"/>
      <c r="BX4" s="784"/>
      <c r="BY4" s="784"/>
      <c r="BZ4" s="784"/>
      <c r="CA4" s="784"/>
      <c r="CB4" s="784"/>
      <c r="CD4" s="766" t="s">
        <v>544</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361" customFormat="1" ht="11.25" customHeight="1">
      <c r="B5" s="731" t="s">
        <v>224</v>
      </c>
      <c r="C5" s="732"/>
      <c r="D5" s="732"/>
      <c r="E5" s="732"/>
      <c r="F5" s="732"/>
      <c r="G5" s="732"/>
      <c r="H5" s="732"/>
      <c r="I5" s="732"/>
      <c r="J5" s="732"/>
      <c r="K5" s="732"/>
      <c r="L5" s="732"/>
      <c r="M5" s="732"/>
      <c r="N5" s="732"/>
      <c r="O5" s="732"/>
      <c r="P5" s="732"/>
      <c r="Q5" s="733"/>
      <c r="R5" s="717">
        <v>8596775</v>
      </c>
      <c r="S5" s="718"/>
      <c r="T5" s="718"/>
      <c r="U5" s="718"/>
      <c r="V5" s="718"/>
      <c r="W5" s="718"/>
      <c r="X5" s="718"/>
      <c r="Y5" s="761"/>
      <c r="Z5" s="779">
        <v>49.3</v>
      </c>
      <c r="AA5" s="779"/>
      <c r="AB5" s="779"/>
      <c r="AC5" s="779"/>
      <c r="AD5" s="780">
        <v>8596775</v>
      </c>
      <c r="AE5" s="780"/>
      <c r="AF5" s="780"/>
      <c r="AG5" s="780"/>
      <c r="AH5" s="780"/>
      <c r="AI5" s="780"/>
      <c r="AJ5" s="780"/>
      <c r="AK5" s="780"/>
      <c r="AL5" s="762">
        <v>85.1</v>
      </c>
      <c r="AM5" s="736"/>
      <c r="AN5" s="736"/>
      <c r="AO5" s="763"/>
      <c r="AP5" s="731" t="s">
        <v>225</v>
      </c>
      <c r="AQ5" s="732"/>
      <c r="AR5" s="732"/>
      <c r="AS5" s="732"/>
      <c r="AT5" s="732"/>
      <c r="AU5" s="732"/>
      <c r="AV5" s="732"/>
      <c r="AW5" s="732"/>
      <c r="AX5" s="732"/>
      <c r="AY5" s="732"/>
      <c r="AZ5" s="732"/>
      <c r="BA5" s="732"/>
      <c r="BB5" s="732"/>
      <c r="BC5" s="732"/>
      <c r="BD5" s="732"/>
      <c r="BE5" s="732"/>
      <c r="BF5" s="733"/>
      <c r="BG5" s="664">
        <v>8596775</v>
      </c>
      <c r="BH5" s="665"/>
      <c r="BI5" s="665"/>
      <c r="BJ5" s="665"/>
      <c r="BK5" s="665"/>
      <c r="BL5" s="665"/>
      <c r="BM5" s="665"/>
      <c r="BN5" s="666"/>
      <c r="BO5" s="691">
        <v>100</v>
      </c>
      <c r="BP5" s="691"/>
      <c r="BQ5" s="691"/>
      <c r="BR5" s="691"/>
      <c r="BS5" s="692">
        <v>126115</v>
      </c>
      <c r="BT5" s="692"/>
      <c r="BU5" s="692"/>
      <c r="BV5" s="692"/>
      <c r="BW5" s="692"/>
      <c r="BX5" s="692"/>
      <c r="BY5" s="692"/>
      <c r="BZ5" s="692"/>
      <c r="CA5" s="692"/>
      <c r="CB5" s="750"/>
      <c r="CD5" s="766" t="s">
        <v>221</v>
      </c>
      <c r="CE5" s="767"/>
      <c r="CF5" s="767"/>
      <c r="CG5" s="767"/>
      <c r="CH5" s="767"/>
      <c r="CI5" s="767"/>
      <c r="CJ5" s="767"/>
      <c r="CK5" s="767"/>
      <c r="CL5" s="767"/>
      <c r="CM5" s="767"/>
      <c r="CN5" s="767"/>
      <c r="CO5" s="767"/>
      <c r="CP5" s="767"/>
      <c r="CQ5" s="768"/>
      <c r="CR5" s="766" t="s">
        <v>226</v>
      </c>
      <c r="CS5" s="767"/>
      <c r="CT5" s="767"/>
      <c r="CU5" s="767"/>
      <c r="CV5" s="767"/>
      <c r="CW5" s="767"/>
      <c r="CX5" s="767"/>
      <c r="CY5" s="768"/>
      <c r="CZ5" s="766" t="s">
        <v>219</v>
      </c>
      <c r="DA5" s="767"/>
      <c r="DB5" s="767"/>
      <c r="DC5" s="768"/>
      <c r="DD5" s="766" t="s">
        <v>227</v>
      </c>
      <c r="DE5" s="767"/>
      <c r="DF5" s="767"/>
      <c r="DG5" s="767"/>
      <c r="DH5" s="767"/>
      <c r="DI5" s="767"/>
      <c r="DJ5" s="767"/>
      <c r="DK5" s="767"/>
      <c r="DL5" s="767"/>
      <c r="DM5" s="767"/>
      <c r="DN5" s="767"/>
      <c r="DO5" s="767"/>
      <c r="DP5" s="768"/>
      <c r="DQ5" s="766" t="s">
        <v>228</v>
      </c>
      <c r="DR5" s="767"/>
      <c r="DS5" s="767"/>
      <c r="DT5" s="767"/>
      <c r="DU5" s="767"/>
      <c r="DV5" s="767"/>
      <c r="DW5" s="767"/>
      <c r="DX5" s="767"/>
      <c r="DY5" s="767"/>
      <c r="DZ5" s="767"/>
      <c r="EA5" s="767"/>
      <c r="EB5" s="767"/>
      <c r="EC5" s="768"/>
    </row>
    <row r="6" spans="2:143" ht="11.25" customHeight="1">
      <c r="B6" s="661" t="s">
        <v>545</v>
      </c>
      <c r="C6" s="662"/>
      <c r="D6" s="662"/>
      <c r="E6" s="662"/>
      <c r="F6" s="662"/>
      <c r="G6" s="662"/>
      <c r="H6" s="662"/>
      <c r="I6" s="662"/>
      <c r="J6" s="662"/>
      <c r="K6" s="662"/>
      <c r="L6" s="662"/>
      <c r="M6" s="662"/>
      <c r="N6" s="662"/>
      <c r="O6" s="662"/>
      <c r="P6" s="662"/>
      <c r="Q6" s="663"/>
      <c r="R6" s="664">
        <v>208685</v>
      </c>
      <c r="S6" s="665"/>
      <c r="T6" s="665"/>
      <c r="U6" s="665"/>
      <c r="V6" s="665"/>
      <c r="W6" s="665"/>
      <c r="X6" s="665"/>
      <c r="Y6" s="666"/>
      <c r="Z6" s="691">
        <v>1.2</v>
      </c>
      <c r="AA6" s="691"/>
      <c r="AB6" s="691"/>
      <c r="AC6" s="691"/>
      <c r="AD6" s="692">
        <v>208685</v>
      </c>
      <c r="AE6" s="692"/>
      <c r="AF6" s="692"/>
      <c r="AG6" s="692"/>
      <c r="AH6" s="692"/>
      <c r="AI6" s="692"/>
      <c r="AJ6" s="692"/>
      <c r="AK6" s="692"/>
      <c r="AL6" s="667">
        <v>2.1</v>
      </c>
      <c r="AM6" s="668"/>
      <c r="AN6" s="668"/>
      <c r="AO6" s="693"/>
      <c r="AP6" s="661" t="s">
        <v>546</v>
      </c>
      <c r="AQ6" s="662"/>
      <c r="AR6" s="662"/>
      <c r="AS6" s="662"/>
      <c r="AT6" s="662"/>
      <c r="AU6" s="662"/>
      <c r="AV6" s="662"/>
      <c r="AW6" s="662"/>
      <c r="AX6" s="662"/>
      <c r="AY6" s="662"/>
      <c r="AZ6" s="662"/>
      <c r="BA6" s="662"/>
      <c r="BB6" s="662"/>
      <c r="BC6" s="662"/>
      <c r="BD6" s="662"/>
      <c r="BE6" s="662"/>
      <c r="BF6" s="663"/>
      <c r="BG6" s="664">
        <v>8596775</v>
      </c>
      <c r="BH6" s="665"/>
      <c r="BI6" s="665"/>
      <c r="BJ6" s="665"/>
      <c r="BK6" s="665"/>
      <c r="BL6" s="665"/>
      <c r="BM6" s="665"/>
      <c r="BN6" s="666"/>
      <c r="BO6" s="691">
        <v>100</v>
      </c>
      <c r="BP6" s="691"/>
      <c r="BQ6" s="691"/>
      <c r="BR6" s="691"/>
      <c r="BS6" s="692">
        <v>126115</v>
      </c>
      <c r="BT6" s="692"/>
      <c r="BU6" s="692"/>
      <c r="BV6" s="692"/>
      <c r="BW6" s="692"/>
      <c r="BX6" s="692"/>
      <c r="BY6" s="692"/>
      <c r="BZ6" s="692"/>
      <c r="CA6" s="692"/>
      <c r="CB6" s="750"/>
      <c r="CD6" s="720" t="s">
        <v>229</v>
      </c>
      <c r="CE6" s="721"/>
      <c r="CF6" s="721"/>
      <c r="CG6" s="721"/>
      <c r="CH6" s="721"/>
      <c r="CI6" s="721"/>
      <c r="CJ6" s="721"/>
      <c r="CK6" s="721"/>
      <c r="CL6" s="721"/>
      <c r="CM6" s="721"/>
      <c r="CN6" s="721"/>
      <c r="CO6" s="721"/>
      <c r="CP6" s="721"/>
      <c r="CQ6" s="722"/>
      <c r="CR6" s="664">
        <v>157325</v>
      </c>
      <c r="CS6" s="665"/>
      <c r="CT6" s="665"/>
      <c r="CU6" s="665"/>
      <c r="CV6" s="665"/>
      <c r="CW6" s="665"/>
      <c r="CX6" s="665"/>
      <c r="CY6" s="666"/>
      <c r="CZ6" s="762">
        <v>1</v>
      </c>
      <c r="DA6" s="736"/>
      <c r="DB6" s="736"/>
      <c r="DC6" s="765"/>
      <c r="DD6" s="670" t="s">
        <v>547</v>
      </c>
      <c r="DE6" s="665"/>
      <c r="DF6" s="665"/>
      <c r="DG6" s="665"/>
      <c r="DH6" s="665"/>
      <c r="DI6" s="665"/>
      <c r="DJ6" s="665"/>
      <c r="DK6" s="665"/>
      <c r="DL6" s="665"/>
      <c r="DM6" s="665"/>
      <c r="DN6" s="665"/>
      <c r="DO6" s="665"/>
      <c r="DP6" s="666"/>
      <c r="DQ6" s="670">
        <v>156921</v>
      </c>
      <c r="DR6" s="665"/>
      <c r="DS6" s="665"/>
      <c r="DT6" s="665"/>
      <c r="DU6" s="665"/>
      <c r="DV6" s="665"/>
      <c r="DW6" s="665"/>
      <c r="DX6" s="665"/>
      <c r="DY6" s="665"/>
      <c r="DZ6" s="665"/>
      <c r="EA6" s="665"/>
      <c r="EB6" s="665"/>
      <c r="EC6" s="705"/>
    </row>
    <row r="7" spans="2:143" ht="11.25" customHeight="1">
      <c r="B7" s="661" t="s">
        <v>230</v>
      </c>
      <c r="C7" s="662"/>
      <c r="D7" s="662"/>
      <c r="E7" s="662"/>
      <c r="F7" s="662"/>
      <c r="G7" s="662"/>
      <c r="H7" s="662"/>
      <c r="I7" s="662"/>
      <c r="J7" s="662"/>
      <c r="K7" s="662"/>
      <c r="L7" s="662"/>
      <c r="M7" s="662"/>
      <c r="N7" s="662"/>
      <c r="O7" s="662"/>
      <c r="P7" s="662"/>
      <c r="Q7" s="663"/>
      <c r="R7" s="664">
        <v>2620</v>
      </c>
      <c r="S7" s="665"/>
      <c r="T7" s="665"/>
      <c r="U7" s="665"/>
      <c r="V7" s="665"/>
      <c r="W7" s="665"/>
      <c r="X7" s="665"/>
      <c r="Y7" s="666"/>
      <c r="Z7" s="691">
        <v>0</v>
      </c>
      <c r="AA7" s="691"/>
      <c r="AB7" s="691"/>
      <c r="AC7" s="691"/>
      <c r="AD7" s="692">
        <v>2620</v>
      </c>
      <c r="AE7" s="692"/>
      <c r="AF7" s="692"/>
      <c r="AG7" s="692"/>
      <c r="AH7" s="692"/>
      <c r="AI7" s="692"/>
      <c r="AJ7" s="692"/>
      <c r="AK7" s="692"/>
      <c r="AL7" s="667">
        <v>0</v>
      </c>
      <c r="AM7" s="668"/>
      <c r="AN7" s="668"/>
      <c r="AO7" s="693"/>
      <c r="AP7" s="661" t="s">
        <v>548</v>
      </c>
      <c r="AQ7" s="662"/>
      <c r="AR7" s="662"/>
      <c r="AS7" s="662"/>
      <c r="AT7" s="662"/>
      <c r="AU7" s="662"/>
      <c r="AV7" s="662"/>
      <c r="AW7" s="662"/>
      <c r="AX7" s="662"/>
      <c r="AY7" s="662"/>
      <c r="AZ7" s="662"/>
      <c r="BA7" s="662"/>
      <c r="BB7" s="662"/>
      <c r="BC7" s="662"/>
      <c r="BD7" s="662"/>
      <c r="BE7" s="662"/>
      <c r="BF7" s="663"/>
      <c r="BG7" s="664">
        <v>2434699</v>
      </c>
      <c r="BH7" s="665"/>
      <c r="BI7" s="665"/>
      <c r="BJ7" s="665"/>
      <c r="BK7" s="665"/>
      <c r="BL7" s="665"/>
      <c r="BM7" s="665"/>
      <c r="BN7" s="666"/>
      <c r="BO7" s="691">
        <v>28.3</v>
      </c>
      <c r="BP7" s="691"/>
      <c r="BQ7" s="691"/>
      <c r="BR7" s="691"/>
      <c r="BS7" s="692">
        <v>126115</v>
      </c>
      <c r="BT7" s="692"/>
      <c r="BU7" s="692"/>
      <c r="BV7" s="692"/>
      <c r="BW7" s="692"/>
      <c r="BX7" s="692"/>
      <c r="BY7" s="692"/>
      <c r="BZ7" s="692"/>
      <c r="CA7" s="692"/>
      <c r="CB7" s="750"/>
      <c r="CD7" s="706" t="s">
        <v>231</v>
      </c>
      <c r="CE7" s="703"/>
      <c r="CF7" s="703"/>
      <c r="CG7" s="703"/>
      <c r="CH7" s="703"/>
      <c r="CI7" s="703"/>
      <c r="CJ7" s="703"/>
      <c r="CK7" s="703"/>
      <c r="CL7" s="703"/>
      <c r="CM7" s="703"/>
      <c r="CN7" s="703"/>
      <c r="CO7" s="703"/>
      <c r="CP7" s="703"/>
      <c r="CQ7" s="704"/>
      <c r="CR7" s="664">
        <v>2223094</v>
      </c>
      <c r="CS7" s="665"/>
      <c r="CT7" s="665"/>
      <c r="CU7" s="665"/>
      <c r="CV7" s="665"/>
      <c r="CW7" s="665"/>
      <c r="CX7" s="665"/>
      <c r="CY7" s="666"/>
      <c r="CZ7" s="691">
        <v>13.4</v>
      </c>
      <c r="DA7" s="691"/>
      <c r="DB7" s="691"/>
      <c r="DC7" s="691"/>
      <c r="DD7" s="670">
        <v>8296</v>
      </c>
      <c r="DE7" s="665"/>
      <c r="DF7" s="665"/>
      <c r="DG7" s="665"/>
      <c r="DH7" s="665"/>
      <c r="DI7" s="665"/>
      <c r="DJ7" s="665"/>
      <c r="DK7" s="665"/>
      <c r="DL7" s="665"/>
      <c r="DM7" s="665"/>
      <c r="DN7" s="665"/>
      <c r="DO7" s="665"/>
      <c r="DP7" s="666"/>
      <c r="DQ7" s="670">
        <v>2056988</v>
      </c>
      <c r="DR7" s="665"/>
      <c r="DS7" s="665"/>
      <c r="DT7" s="665"/>
      <c r="DU7" s="665"/>
      <c r="DV7" s="665"/>
      <c r="DW7" s="665"/>
      <c r="DX7" s="665"/>
      <c r="DY7" s="665"/>
      <c r="DZ7" s="665"/>
      <c r="EA7" s="665"/>
      <c r="EB7" s="665"/>
      <c r="EC7" s="705"/>
    </row>
    <row r="8" spans="2:143" ht="11.25" customHeight="1">
      <c r="B8" s="661" t="s">
        <v>232</v>
      </c>
      <c r="C8" s="662"/>
      <c r="D8" s="662"/>
      <c r="E8" s="662"/>
      <c r="F8" s="662"/>
      <c r="G8" s="662"/>
      <c r="H8" s="662"/>
      <c r="I8" s="662"/>
      <c r="J8" s="662"/>
      <c r="K8" s="662"/>
      <c r="L8" s="662"/>
      <c r="M8" s="662"/>
      <c r="N8" s="662"/>
      <c r="O8" s="662"/>
      <c r="P8" s="662"/>
      <c r="Q8" s="663"/>
      <c r="R8" s="664">
        <v>26369</v>
      </c>
      <c r="S8" s="665"/>
      <c r="T8" s="665"/>
      <c r="U8" s="665"/>
      <c r="V8" s="665"/>
      <c r="W8" s="665"/>
      <c r="X8" s="665"/>
      <c r="Y8" s="666"/>
      <c r="Z8" s="691">
        <v>0.2</v>
      </c>
      <c r="AA8" s="691"/>
      <c r="AB8" s="691"/>
      <c r="AC8" s="691"/>
      <c r="AD8" s="692">
        <v>26369</v>
      </c>
      <c r="AE8" s="692"/>
      <c r="AF8" s="692"/>
      <c r="AG8" s="692"/>
      <c r="AH8" s="692"/>
      <c r="AI8" s="692"/>
      <c r="AJ8" s="692"/>
      <c r="AK8" s="692"/>
      <c r="AL8" s="667">
        <v>0.3</v>
      </c>
      <c r="AM8" s="668"/>
      <c r="AN8" s="668"/>
      <c r="AO8" s="693"/>
      <c r="AP8" s="661" t="s">
        <v>549</v>
      </c>
      <c r="AQ8" s="662"/>
      <c r="AR8" s="662"/>
      <c r="AS8" s="662"/>
      <c r="AT8" s="662"/>
      <c r="AU8" s="662"/>
      <c r="AV8" s="662"/>
      <c r="AW8" s="662"/>
      <c r="AX8" s="662"/>
      <c r="AY8" s="662"/>
      <c r="AZ8" s="662"/>
      <c r="BA8" s="662"/>
      <c r="BB8" s="662"/>
      <c r="BC8" s="662"/>
      <c r="BD8" s="662"/>
      <c r="BE8" s="662"/>
      <c r="BF8" s="663"/>
      <c r="BG8" s="664">
        <v>65592</v>
      </c>
      <c r="BH8" s="665"/>
      <c r="BI8" s="665"/>
      <c r="BJ8" s="665"/>
      <c r="BK8" s="665"/>
      <c r="BL8" s="665"/>
      <c r="BM8" s="665"/>
      <c r="BN8" s="666"/>
      <c r="BO8" s="691">
        <v>0.8</v>
      </c>
      <c r="BP8" s="691"/>
      <c r="BQ8" s="691"/>
      <c r="BR8" s="691"/>
      <c r="BS8" s="692" t="s">
        <v>550</v>
      </c>
      <c r="BT8" s="692"/>
      <c r="BU8" s="692"/>
      <c r="BV8" s="692"/>
      <c r="BW8" s="692"/>
      <c r="BX8" s="692"/>
      <c r="BY8" s="692"/>
      <c r="BZ8" s="692"/>
      <c r="CA8" s="692"/>
      <c r="CB8" s="750"/>
      <c r="CD8" s="706" t="s">
        <v>233</v>
      </c>
      <c r="CE8" s="703"/>
      <c r="CF8" s="703"/>
      <c r="CG8" s="703"/>
      <c r="CH8" s="703"/>
      <c r="CI8" s="703"/>
      <c r="CJ8" s="703"/>
      <c r="CK8" s="703"/>
      <c r="CL8" s="703"/>
      <c r="CM8" s="703"/>
      <c r="CN8" s="703"/>
      <c r="CO8" s="703"/>
      <c r="CP8" s="703"/>
      <c r="CQ8" s="704"/>
      <c r="CR8" s="664">
        <v>6080194</v>
      </c>
      <c r="CS8" s="665"/>
      <c r="CT8" s="665"/>
      <c r="CU8" s="665"/>
      <c r="CV8" s="665"/>
      <c r="CW8" s="665"/>
      <c r="CX8" s="665"/>
      <c r="CY8" s="666"/>
      <c r="CZ8" s="691">
        <v>36.700000000000003</v>
      </c>
      <c r="DA8" s="691"/>
      <c r="DB8" s="691"/>
      <c r="DC8" s="691"/>
      <c r="DD8" s="670">
        <v>141811</v>
      </c>
      <c r="DE8" s="665"/>
      <c r="DF8" s="665"/>
      <c r="DG8" s="665"/>
      <c r="DH8" s="665"/>
      <c r="DI8" s="665"/>
      <c r="DJ8" s="665"/>
      <c r="DK8" s="665"/>
      <c r="DL8" s="665"/>
      <c r="DM8" s="665"/>
      <c r="DN8" s="665"/>
      <c r="DO8" s="665"/>
      <c r="DP8" s="666"/>
      <c r="DQ8" s="670">
        <v>2339418</v>
      </c>
      <c r="DR8" s="665"/>
      <c r="DS8" s="665"/>
      <c r="DT8" s="665"/>
      <c r="DU8" s="665"/>
      <c r="DV8" s="665"/>
      <c r="DW8" s="665"/>
      <c r="DX8" s="665"/>
      <c r="DY8" s="665"/>
      <c r="DZ8" s="665"/>
      <c r="EA8" s="665"/>
      <c r="EB8" s="665"/>
      <c r="EC8" s="705"/>
    </row>
    <row r="9" spans="2:143" ht="11.25" customHeight="1">
      <c r="B9" s="661" t="s">
        <v>234</v>
      </c>
      <c r="C9" s="662"/>
      <c r="D9" s="662"/>
      <c r="E9" s="662"/>
      <c r="F9" s="662"/>
      <c r="G9" s="662"/>
      <c r="H9" s="662"/>
      <c r="I9" s="662"/>
      <c r="J9" s="662"/>
      <c r="K9" s="662"/>
      <c r="L9" s="662"/>
      <c r="M9" s="662"/>
      <c r="N9" s="662"/>
      <c r="O9" s="662"/>
      <c r="P9" s="662"/>
      <c r="Q9" s="663"/>
      <c r="R9" s="664">
        <v>30749</v>
      </c>
      <c r="S9" s="665"/>
      <c r="T9" s="665"/>
      <c r="U9" s="665"/>
      <c r="V9" s="665"/>
      <c r="W9" s="665"/>
      <c r="X9" s="665"/>
      <c r="Y9" s="666"/>
      <c r="Z9" s="691">
        <v>0.2</v>
      </c>
      <c r="AA9" s="691"/>
      <c r="AB9" s="691"/>
      <c r="AC9" s="691"/>
      <c r="AD9" s="692">
        <v>30749</v>
      </c>
      <c r="AE9" s="692"/>
      <c r="AF9" s="692"/>
      <c r="AG9" s="692"/>
      <c r="AH9" s="692"/>
      <c r="AI9" s="692"/>
      <c r="AJ9" s="692"/>
      <c r="AK9" s="692"/>
      <c r="AL9" s="667">
        <v>0.3</v>
      </c>
      <c r="AM9" s="668"/>
      <c r="AN9" s="668"/>
      <c r="AO9" s="693"/>
      <c r="AP9" s="661" t="s">
        <v>551</v>
      </c>
      <c r="AQ9" s="662"/>
      <c r="AR9" s="662"/>
      <c r="AS9" s="662"/>
      <c r="AT9" s="662"/>
      <c r="AU9" s="662"/>
      <c r="AV9" s="662"/>
      <c r="AW9" s="662"/>
      <c r="AX9" s="662"/>
      <c r="AY9" s="662"/>
      <c r="AZ9" s="662"/>
      <c r="BA9" s="662"/>
      <c r="BB9" s="662"/>
      <c r="BC9" s="662"/>
      <c r="BD9" s="662"/>
      <c r="BE9" s="662"/>
      <c r="BF9" s="663"/>
      <c r="BG9" s="664">
        <v>1765838</v>
      </c>
      <c r="BH9" s="665"/>
      <c r="BI9" s="665"/>
      <c r="BJ9" s="665"/>
      <c r="BK9" s="665"/>
      <c r="BL9" s="665"/>
      <c r="BM9" s="665"/>
      <c r="BN9" s="666"/>
      <c r="BO9" s="691">
        <v>20.5</v>
      </c>
      <c r="BP9" s="691"/>
      <c r="BQ9" s="691"/>
      <c r="BR9" s="691"/>
      <c r="BS9" s="692" t="s">
        <v>550</v>
      </c>
      <c r="BT9" s="692"/>
      <c r="BU9" s="692"/>
      <c r="BV9" s="692"/>
      <c r="BW9" s="692"/>
      <c r="BX9" s="692"/>
      <c r="BY9" s="692"/>
      <c r="BZ9" s="692"/>
      <c r="CA9" s="692"/>
      <c r="CB9" s="750"/>
      <c r="CD9" s="706" t="s">
        <v>235</v>
      </c>
      <c r="CE9" s="703"/>
      <c r="CF9" s="703"/>
      <c r="CG9" s="703"/>
      <c r="CH9" s="703"/>
      <c r="CI9" s="703"/>
      <c r="CJ9" s="703"/>
      <c r="CK9" s="703"/>
      <c r="CL9" s="703"/>
      <c r="CM9" s="703"/>
      <c r="CN9" s="703"/>
      <c r="CO9" s="703"/>
      <c r="CP9" s="703"/>
      <c r="CQ9" s="704"/>
      <c r="CR9" s="664">
        <v>1805632</v>
      </c>
      <c r="CS9" s="665"/>
      <c r="CT9" s="665"/>
      <c r="CU9" s="665"/>
      <c r="CV9" s="665"/>
      <c r="CW9" s="665"/>
      <c r="CX9" s="665"/>
      <c r="CY9" s="666"/>
      <c r="CZ9" s="691">
        <v>10.9</v>
      </c>
      <c r="DA9" s="691"/>
      <c r="DB9" s="691"/>
      <c r="DC9" s="691"/>
      <c r="DD9" s="670">
        <v>46382</v>
      </c>
      <c r="DE9" s="665"/>
      <c r="DF9" s="665"/>
      <c r="DG9" s="665"/>
      <c r="DH9" s="665"/>
      <c r="DI9" s="665"/>
      <c r="DJ9" s="665"/>
      <c r="DK9" s="665"/>
      <c r="DL9" s="665"/>
      <c r="DM9" s="665"/>
      <c r="DN9" s="665"/>
      <c r="DO9" s="665"/>
      <c r="DP9" s="666"/>
      <c r="DQ9" s="670">
        <v>1403591</v>
      </c>
      <c r="DR9" s="665"/>
      <c r="DS9" s="665"/>
      <c r="DT9" s="665"/>
      <c r="DU9" s="665"/>
      <c r="DV9" s="665"/>
      <c r="DW9" s="665"/>
      <c r="DX9" s="665"/>
      <c r="DY9" s="665"/>
      <c r="DZ9" s="665"/>
      <c r="EA9" s="665"/>
      <c r="EB9" s="665"/>
      <c r="EC9" s="705"/>
    </row>
    <row r="10" spans="2:143" ht="11.25" customHeight="1">
      <c r="B10" s="661" t="s">
        <v>552</v>
      </c>
      <c r="C10" s="662"/>
      <c r="D10" s="662"/>
      <c r="E10" s="662"/>
      <c r="F10" s="662"/>
      <c r="G10" s="662"/>
      <c r="H10" s="662"/>
      <c r="I10" s="662"/>
      <c r="J10" s="662"/>
      <c r="K10" s="662"/>
      <c r="L10" s="662"/>
      <c r="M10" s="662"/>
      <c r="N10" s="662"/>
      <c r="O10" s="662"/>
      <c r="P10" s="662"/>
      <c r="Q10" s="663"/>
      <c r="R10" s="664" t="s">
        <v>550</v>
      </c>
      <c r="S10" s="665"/>
      <c r="T10" s="665"/>
      <c r="U10" s="665"/>
      <c r="V10" s="665"/>
      <c r="W10" s="665"/>
      <c r="X10" s="665"/>
      <c r="Y10" s="666"/>
      <c r="Z10" s="691" t="s">
        <v>547</v>
      </c>
      <c r="AA10" s="691"/>
      <c r="AB10" s="691"/>
      <c r="AC10" s="691"/>
      <c r="AD10" s="692" t="s">
        <v>547</v>
      </c>
      <c r="AE10" s="692"/>
      <c r="AF10" s="692"/>
      <c r="AG10" s="692"/>
      <c r="AH10" s="692"/>
      <c r="AI10" s="692"/>
      <c r="AJ10" s="692"/>
      <c r="AK10" s="692"/>
      <c r="AL10" s="667" t="s">
        <v>550</v>
      </c>
      <c r="AM10" s="668"/>
      <c r="AN10" s="668"/>
      <c r="AO10" s="693"/>
      <c r="AP10" s="661" t="s">
        <v>553</v>
      </c>
      <c r="AQ10" s="662"/>
      <c r="AR10" s="662"/>
      <c r="AS10" s="662"/>
      <c r="AT10" s="662"/>
      <c r="AU10" s="662"/>
      <c r="AV10" s="662"/>
      <c r="AW10" s="662"/>
      <c r="AX10" s="662"/>
      <c r="AY10" s="662"/>
      <c r="AZ10" s="662"/>
      <c r="BA10" s="662"/>
      <c r="BB10" s="662"/>
      <c r="BC10" s="662"/>
      <c r="BD10" s="662"/>
      <c r="BE10" s="662"/>
      <c r="BF10" s="663"/>
      <c r="BG10" s="664">
        <v>158786</v>
      </c>
      <c r="BH10" s="665"/>
      <c r="BI10" s="665"/>
      <c r="BJ10" s="665"/>
      <c r="BK10" s="665"/>
      <c r="BL10" s="665"/>
      <c r="BM10" s="665"/>
      <c r="BN10" s="666"/>
      <c r="BO10" s="691">
        <v>1.8</v>
      </c>
      <c r="BP10" s="691"/>
      <c r="BQ10" s="691"/>
      <c r="BR10" s="691"/>
      <c r="BS10" s="692" t="s">
        <v>547</v>
      </c>
      <c r="BT10" s="692"/>
      <c r="BU10" s="692"/>
      <c r="BV10" s="692"/>
      <c r="BW10" s="692"/>
      <c r="BX10" s="692"/>
      <c r="BY10" s="692"/>
      <c r="BZ10" s="692"/>
      <c r="CA10" s="692"/>
      <c r="CB10" s="750"/>
      <c r="CD10" s="706" t="s">
        <v>236</v>
      </c>
      <c r="CE10" s="703"/>
      <c r="CF10" s="703"/>
      <c r="CG10" s="703"/>
      <c r="CH10" s="703"/>
      <c r="CI10" s="703"/>
      <c r="CJ10" s="703"/>
      <c r="CK10" s="703"/>
      <c r="CL10" s="703"/>
      <c r="CM10" s="703"/>
      <c r="CN10" s="703"/>
      <c r="CO10" s="703"/>
      <c r="CP10" s="703"/>
      <c r="CQ10" s="704"/>
      <c r="CR10" s="664" t="s">
        <v>547</v>
      </c>
      <c r="CS10" s="665"/>
      <c r="CT10" s="665"/>
      <c r="CU10" s="665"/>
      <c r="CV10" s="665"/>
      <c r="CW10" s="665"/>
      <c r="CX10" s="665"/>
      <c r="CY10" s="666"/>
      <c r="CZ10" s="691" t="s">
        <v>550</v>
      </c>
      <c r="DA10" s="691"/>
      <c r="DB10" s="691"/>
      <c r="DC10" s="691"/>
      <c r="DD10" s="670" t="s">
        <v>550</v>
      </c>
      <c r="DE10" s="665"/>
      <c r="DF10" s="665"/>
      <c r="DG10" s="665"/>
      <c r="DH10" s="665"/>
      <c r="DI10" s="665"/>
      <c r="DJ10" s="665"/>
      <c r="DK10" s="665"/>
      <c r="DL10" s="665"/>
      <c r="DM10" s="665"/>
      <c r="DN10" s="665"/>
      <c r="DO10" s="665"/>
      <c r="DP10" s="666"/>
      <c r="DQ10" s="670" t="s">
        <v>550</v>
      </c>
      <c r="DR10" s="665"/>
      <c r="DS10" s="665"/>
      <c r="DT10" s="665"/>
      <c r="DU10" s="665"/>
      <c r="DV10" s="665"/>
      <c r="DW10" s="665"/>
      <c r="DX10" s="665"/>
      <c r="DY10" s="665"/>
      <c r="DZ10" s="665"/>
      <c r="EA10" s="665"/>
      <c r="EB10" s="665"/>
      <c r="EC10" s="705"/>
    </row>
    <row r="11" spans="2:143" ht="11.25" customHeight="1">
      <c r="B11" s="661" t="s">
        <v>237</v>
      </c>
      <c r="C11" s="662"/>
      <c r="D11" s="662"/>
      <c r="E11" s="662"/>
      <c r="F11" s="662"/>
      <c r="G11" s="662"/>
      <c r="H11" s="662"/>
      <c r="I11" s="662"/>
      <c r="J11" s="662"/>
      <c r="K11" s="662"/>
      <c r="L11" s="662"/>
      <c r="M11" s="662"/>
      <c r="N11" s="662"/>
      <c r="O11" s="662"/>
      <c r="P11" s="662"/>
      <c r="Q11" s="663"/>
      <c r="R11" s="664">
        <v>940238</v>
      </c>
      <c r="S11" s="665"/>
      <c r="T11" s="665"/>
      <c r="U11" s="665"/>
      <c r="V11" s="665"/>
      <c r="W11" s="665"/>
      <c r="X11" s="665"/>
      <c r="Y11" s="666"/>
      <c r="Z11" s="667">
        <v>5.4</v>
      </c>
      <c r="AA11" s="668"/>
      <c r="AB11" s="668"/>
      <c r="AC11" s="669"/>
      <c r="AD11" s="670">
        <v>940238</v>
      </c>
      <c r="AE11" s="665"/>
      <c r="AF11" s="665"/>
      <c r="AG11" s="665"/>
      <c r="AH11" s="665"/>
      <c r="AI11" s="665"/>
      <c r="AJ11" s="665"/>
      <c r="AK11" s="666"/>
      <c r="AL11" s="667">
        <v>9.3000000000000007</v>
      </c>
      <c r="AM11" s="668"/>
      <c r="AN11" s="668"/>
      <c r="AO11" s="693"/>
      <c r="AP11" s="661" t="s">
        <v>554</v>
      </c>
      <c r="AQ11" s="662"/>
      <c r="AR11" s="662"/>
      <c r="AS11" s="662"/>
      <c r="AT11" s="662"/>
      <c r="AU11" s="662"/>
      <c r="AV11" s="662"/>
      <c r="AW11" s="662"/>
      <c r="AX11" s="662"/>
      <c r="AY11" s="662"/>
      <c r="AZ11" s="662"/>
      <c r="BA11" s="662"/>
      <c r="BB11" s="662"/>
      <c r="BC11" s="662"/>
      <c r="BD11" s="662"/>
      <c r="BE11" s="662"/>
      <c r="BF11" s="663"/>
      <c r="BG11" s="664">
        <v>444483</v>
      </c>
      <c r="BH11" s="665"/>
      <c r="BI11" s="665"/>
      <c r="BJ11" s="665"/>
      <c r="BK11" s="665"/>
      <c r="BL11" s="665"/>
      <c r="BM11" s="665"/>
      <c r="BN11" s="666"/>
      <c r="BO11" s="691">
        <v>5.2</v>
      </c>
      <c r="BP11" s="691"/>
      <c r="BQ11" s="691"/>
      <c r="BR11" s="691"/>
      <c r="BS11" s="692">
        <v>126115</v>
      </c>
      <c r="BT11" s="692"/>
      <c r="BU11" s="692"/>
      <c r="BV11" s="692"/>
      <c r="BW11" s="692"/>
      <c r="BX11" s="692"/>
      <c r="BY11" s="692"/>
      <c r="BZ11" s="692"/>
      <c r="CA11" s="692"/>
      <c r="CB11" s="750"/>
      <c r="CD11" s="706" t="s">
        <v>238</v>
      </c>
      <c r="CE11" s="703"/>
      <c r="CF11" s="703"/>
      <c r="CG11" s="703"/>
      <c r="CH11" s="703"/>
      <c r="CI11" s="703"/>
      <c r="CJ11" s="703"/>
      <c r="CK11" s="703"/>
      <c r="CL11" s="703"/>
      <c r="CM11" s="703"/>
      <c r="CN11" s="703"/>
      <c r="CO11" s="703"/>
      <c r="CP11" s="703"/>
      <c r="CQ11" s="704"/>
      <c r="CR11" s="664">
        <v>350810</v>
      </c>
      <c r="CS11" s="665"/>
      <c r="CT11" s="665"/>
      <c r="CU11" s="665"/>
      <c r="CV11" s="665"/>
      <c r="CW11" s="665"/>
      <c r="CX11" s="665"/>
      <c r="CY11" s="666"/>
      <c r="CZ11" s="691">
        <v>2.1</v>
      </c>
      <c r="DA11" s="691"/>
      <c r="DB11" s="691"/>
      <c r="DC11" s="691"/>
      <c r="DD11" s="670">
        <v>86653</v>
      </c>
      <c r="DE11" s="665"/>
      <c r="DF11" s="665"/>
      <c r="DG11" s="665"/>
      <c r="DH11" s="665"/>
      <c r="DI11" s="665"/>
      <c r="DJ11" s="665"/>
      <c r="DK11" s="665"/>
      <c r="DL11" s="665"/>
      <c r="DM11" s="665"/>
      <c r="DN11" s="665"/>
      <c r="DO11" s="665"/>
      <c r="DP11" s="666"/>
      <c r="DQ11" s="670">
        <v>248229</v>
      </c>
      <c r="DR11" s="665"/>
      <c r="DS11" s="665"/>
      <c r="DT11" s="665"/>
      <c r="DU11" s="665"/>
      <c r="DV11" s="665"/>
      <c r="DW11" s="665"/>
      <c r="DX11" s="665"/>
      <c r="DY11" s="665"/>
      <c r="DZ11" s="665"/>
      <c r="EA11" s="665"/>
      <c r="EB11" s="665"/>
      <c r="EC11" s="705"/>
    </row>
    <row r="12" spans="2:143" ht="11.25" customHeight="1">
      <c r="B12" s="661" t="s">
        <v>239</v>
      </c>
      <c r="C12" s="662"/>
      <c r="D12" s="662"/>
      <c r="E12" s="662"/>
      <c r="F12" s="662"/>
      <c r="G12" s="662"/>
      <c r="H12" s="662"/>
      <c r="I12" s="662"/>
      <c r="J12" s="662"/>
      <c r="K12" s="662"/>
      <c r="L12" s="662"/>
      <c r="M12" s="662"/>
      <c r="N12" s="662"/>
      <c r="O12" s="662"/>
      <c r="P12" s="662"/>
      <c r="Q12" s="663"/>
      <c r="R12" s="664" t="s">
        <v>550</v>
      </c>
      <c r="S12" s="665"/>
      <c r="T12" s="665"/>
      <c r="U12" s="665"/>
      <c r="V12" s="665"/>
      <c r="W12" s="665"/>
      <c r="X12" s="665"/>
      <c r="Y12" s="666"/>
      <c r="Z12" s="691" t="s">
        <v>550</v>
      </c>
      <c r="AA12" s="691"/>
      <c r="AB12" s="691"/>
      <c r="AC12" s="691"/>
      <c r="AD12" s="692" t="s">
        <v>550</v>
      </c>
      <c r="AE12" s="692"/>
      <c r="AF12" s="692"/>
      <c r="AG12" s="692"/>
      <c r="AH12" s="692"/>
      <c r="AI12" s="692"/>
      <c r="AJ12" s="692"/>
      <c r="AK12" s="692"/>
      <c r="AL12" s="667" t="s">
        <v>550</v>
      </c>
      <c r="AM12" s="668"/>
      <c r="AN12" s="668"/>
      <c r="AO12" s="693"/>
      <c r="AP12" s="661" t="s">
        <v>555</v>
      </c>
      <c r="AQ12" s="662"/>
      <c r="AR12" s="662"/>
      <c r="AS12" s="662"/>
      <c r="AT12" s="662"/>
      <c r="AU12" s="662"/>
      <c r="AV12" s="662"/>
      <c r="AW12" s="662"/>
      <c r="AX12" s="662"/>
      <c r="AY12" s="662"/>
      <c r="AZ12" s="662"/>
      <c r="BA12" s="662"/>
      <c r="BB12" s="662"/>
      <c r="BC12" s="662"/>
      <c r="BD12" s="662"/>
      <c r="BE12" s="662"/>
      <c r="BF12" s="663"/>
      <c r="BG12" s="664">
        <v>5629536</v>
      </c>
      <c r="BH12" s="665"/>
      <c r="BI12" s="665"/>
      <c r="BJ12" s="665"/>
      <c r="BK12" s="665"/>
      <c r="BL12" s="665"/>
      <c r="BM12" s="665"/>
      <c r="BN12" s="666"/>
      <c r="BO12" s="691">
        <v>65.5</v>
      </c>
      <c r="BP12" s="691"/>
      <c r="BQ12" s="691"/>
      <c r="BR12" s="691"/>
      <c r="BS12" s="692" t="s">
        <v>550</v>
      </c>
      <c r="BT12" s="692"/>
      <c r="BU12" s="692"/>
      <c r="BV12" s="692"/>
      <c r="BW12" s="692"/>
      <c r="BX12" s="692"/>
      <c r="BY12" s="692"/>
      <c r="BZ12" s="692"/>
      <c r="CA12" s="692"/>
      <c r="CB12" s="750"/>
      <c r="CD12" s="706" t="s">
        <v>240</v>
      </c>
      <c r="CE12" s="703"/>
      <c r="CF12" s="703"/>
      <c r="CG12" s="703"/>
      <c r="CH12" s="703"/>
      <c r="CI12" s="703"/>
      <c r="CJ12" s="703"/>
      <c r="CK12" s="703"/>
      <c r="CL12" s="703"/>
      <c r="CM12" s="703"/>
      <c r="CN12" s="703"/>
      <c r="CO12" s="703"/>
      <c r="CP12" s="703"/>
      <c r="CQ12" s="704"/>
      <c r="CR12" s="664">
        <v>450436</v>
      </c>
      <c r="CS12" s="665"/>
      <c r="CT12" s="665"/>
      <c r="CU12" s="665"/>
      <c r="CV12" s="665"/>
      <c r="CW12" s="665"/>
      <c r="CX12" s="665"/>
      <c r="CY12" s="666"/>
      <c r="CZ12" s="691">
        <v>2.7</v>
      </c>
      <c r="DA12" s="691"/>
      <c r="DB12" s="691"/>
      <c r="DC12" s="691"/>
      <c r="DD12" s="670">
        <v>6715</v>
      </c>
      <c r="DE12" s="665"/>
      <c r="DF12" s="665"/>
      <c r="DG12" s="665"/>
      <c r="DH12" s="665"/>
      <c r="DI12" s="665"/>
      <c r="DJ12" s="665"/>
      <c r="DK12" s="665"/>
      <c r="DL12" s="665"/>
      <c r="DM12" s="665"/>
      <c r="DN12" s="665"/>
      <c r="DO12" s="665"/>
      <c r="DP12" s="666"/>
      <c r="DQ12" s="670">
        <v>288558</v>
      </c>
      <c r="DR12" s="665"/>
      <c r="DS12" s="665"/>
      <c r="DT12" s="665"/>
      <c r="DU12" s="665"/>
      <c r="DV12" s="665"/>
      <c r="DW12" s="665"/>
      <c r="DX12" s="665"/>
      <c r="DY12" s="665"/>
      <c r="DZ12" s="665"/>
      <c r="EA12" s="665"/>
      <c r="EB12" s="665"/>
      <c r="EC12" s="705"/>
    </row>
    <row r="13" spans="2:143" ht="11.25" customHeight="1">
      <c r="B13" s="661" t="s">
        <v>241</v>
      </c>
      <c r="C13" s="662"/>
      <c r="D13" s="662"/>
      <c r="E13" s="662"/>
      <c r="F13" s="662"/>
      <c r="G13" s="662"/>
      <c r="H13" s="662"/>
      <c r="I13" s="662"/>
      <c r="J13" s="662"/>
      <c r="K13" s="662"/>
      <c r="L13" s="662"/>
      <c r="M13" s="662"/>
      <c r="N13" s="662"/>
      <c r="O13" s="662"/>
      <c r="P13" s="662"/>
      <c r="Q13" s="663"/>
      <c r="R13" s="664" t="s">
        <v>550</v>
      </c>
      <c r="S13" s="665"/>
      <c r="T13" s="665"/>
      <c r="U13" s="665"/>
      <c r="V13" s="665"/>
      <c r="W13" s="665"/>
      <c r="X13" s="665"/>
      <c r="Y13" s="666"/>
      <c r="Z13" s="691" t="s">
        <v>547</v>
      </c>
      <c r="AA13" s="691"/>
      <c r="AB13" s="691"/>
      <c r="AC13" s="691"/>
      <c r="AD13" s="692" t="s">
        <v>550</v>
      </c>
      <c r="AE13" s="692"/>
      <c r="AF13" s="692"/>
      <c r="AG13" s="692"/>
      <c r="AH13" s="692"/>
      <c r="AI13" s="692"/>
      <c r="AJ13" s="692"/>
      <c r="AK13" s="692"/>
      <c r="AL13" s="667" t="s">
        <v>550</v>
      </c>
      <c r="AM13" s="668"/>
      <c r="AN13" s="668"/>
      <c r="AO13" s="693"/>
      <c r="AP13" s="661" t="s">
        <v>556</v>
      </c>
      <c r="AQ13" s="662"/>
      <c r="AR13" s="662"/>
      <c r="AS13" s="662"/>
      <c r="AT13" s="662"/>
      <c r="AU13" s="662"/>
      <c r="AV13" s="662"/>
      <c r="AW13" s="662"/>
      <c r="AX13" s="662"/>
      <c r="AY13" s="662"/>
      <c r="AZ13" s="662"/>
      <c r="BA13" s="662"/>
      <c r="BB13" s="662"/>
      <c r="BC13" s="662"/>
      <c r="BD13" s="662"/>
      <c r="BE13" s="662"/>
      <c r="BF13" s="663"/>
      <c r="BG13" s="664">
        <v>5555631</v>
      </c>
      <c r="BH13" s="665"/>
      <c r="BI13" s="665"/>
      <c r="BJ13" s="665"/>
      <c r="BK13" s="665"/>
      <c r="BL13" s="665"/>
      <c r="BM13" s="665"/>
      <c r="BN13" s="666"/>
      <c r="BO13" s="691">
        <v>64.599999999999994</v>
      </c>
      <c r="BP13" s="691"/>
      <c r="BQ13" s="691"/>
      <c r="BR13" s="691"/>
      <c r="BS13" s="692" t="s">
        <v>547</v>
      </c>
      <c r="BT13" s="692"/>
      <c r="BU13" s="692"/>
      <c r="BV13" s="692"/>
      <c r="BW13" s="692"/>
      <c r="BX13" s="692"/>
      <c r="BY13" s="692"/>
      <c r="BZ13" s="692"/>
      <c r="CA13" s="692"/>
      <c r="CB13" s="750"/>
      <c r="CD13" s="706" t="s">
        <v>242</v>
      </c>
      <c r="CE13" s="703"/>
      <c r="CF13" s="703"/>
      <c r="CG13" s="703"/>
      <c r="CH13" s="703"/>
      <c r="CI13" s="703"/>
      <c r="CJ13" s="703"/>
      <c r="CK13" s="703"/>
      <c r="CL13" s="703"/>
      <c r="CM13" s="703"/>
      <c r="CN13" s="703"/>
      <c r="CO13" s="703"/>
      <c r="CP13" s="703"/>
      <c r="CQ13" s="704"/>
      <c r="CR13" s="664">
        <v>1733654</v>
      </c>
      <c r="CS13" s="665"/>
      <c r="CT13" s="665"/>
      <c r="CU13" s="665"/>
      <c r="CV13" s="665"/>
      <c r="CW13" s="665"/>
      <c r="CX13" s="665"/>
      <c r="CY13" s="666"/>
      <c r="CZ13" s="691">
        <v>10.5</v>
      </c>
      <c r="DA13" s="691"/>
      <c r="DB13" s="691"/>
      <c r="DC13" s="691"/>
      <c r="DD13" s="670">
        <v>951678</v>
      </c>
      <c r="DE13" s="665"/>
      <c r="DF13" s="665"/>
      <c r="DG13" s="665"/>
      <c r="DH13" s="665"/>
      <c r="DI13" s="665"/>
      <c r="DJ13" s="665"/>
      <c r="DK13" s="665"/>
      <c r="DL13" s="665"/>
      <c r="DM13" s="665"/>
      <c r="DN13" s="665"/>
      <c r="DO13" s="665"/>
      <c r="DP13" s="666"/>
      <c r="DQ13" s="670">
        <v>1059062</v>
      </c>
      <c r="DR13" s="665"/>
      <c r="DS13" s="665"/>
      <c r="DT13" s="665"/>
      <c r="DU13" s="665"/>
      <c r="DV13" s="665"/>
      <c r="DW13" s="665"/>
      <c r="DX13" s="665"/>
      <c r="DY13" s="665"/>
      <c r="DZ13" s="665"/>
      <c r="EA13" s="665"/>
      <c r="EB13" s="665"/>
      <c r="EC13" s="705"/>
    </row>
    <row r="14" spans="2:143" ht="11.25" customHeight="1">
      <c r="B14" s="661" t="s">
        <v>243</v>
      </c>
      <c r="C14" s="662"/>
      <c r="D14" s="662"/>
      <c r="E14" s="662"/>
      <c r="F14" s="662"/>
      <c r="G14" s="662"/>
      <c r="H14" s="662"/>
      <c r="I14" s="662"/>
      <c r="J14" s="662"/>
      <c r="K14" s="662"/>
      <c r="L14" s="662"/>
      <c r="M14" s="662"/>
      <c r="N14" s="662"/>
      <c r="O14" s="662"/>
      <c r="P14" s="662"/>
      <c r="Q14" s="663"/>
      <c r="R14" s="664" t="s">
        <v>550</v>
      </c>
      <c r="S14" s="665"/>
      <c r="T14" s="665"/>
      <c r="U14" s="665"/>
      <c r="V14" s="665"/>
      <c r="W14" s="665"/>
      <c r="X14" s="665"/>
      <c r="Y14" s="666"/>
      <c r="Z14" s="691" t="s">
        <v>547</v>
      </c>
      <c r="AA14" s="691"/>
      <c r="AB14" s="691"/>
      <c r="AC14" s="691"/>
      <c r="AD14" s="692" t="s">
        <v>550</v>
      </c>
      <c r="AE14" s="692"/>
      <c r="AF14" s="692"/>
      <c r="AG14" s="692"/>
      <c r="AH14" s="692"/>
      <c r="AI14" s="692"/>
      <c r="AJ14" s="692"/>
      <c r="AK14" s="692"/>
      <c r="AL14" s="667" t="s">
        <v>550</v>
      </c>
      <c r="AM14" s="668"/>
      <c r="AN14" s="668"/>
      <c r="AO14" s="693"/>
      <c r="AP14" s="661" t="s">
        <v>557</v>
      </c>
      <c r="AQ14" s="662"/>
      <c r="AR14" s="662"/>
      <c r="AS14" s="662"/>
      <c r="AT14" s="662"/>
      <c r="AU14" s="662"/>
      <c r="AV14" s="662"/>
      <c r="AW14" s="662"/>
      <c r="AX14" s="662"/>
      <c r="AY14" s="662"/>
      <c r="AZ14" s="662"/>
      <c r="BA14" s="662"/>
      <c r="BB14" s="662"/>
      <c r="BC14" s="662"/>
      <c r="BD14" s="662"/>
      <c r="BE14" s="662"/>
      <c r="BF14" s="663"/>
      <c r="BG14" s="664">
        <v>119004</v>
      </c>
      <c r="BH14" s="665"/>
      <c r="BI14" s="665"/>
      <c r="BJ14" s="665"/>
      <c r="BK14" s="665"/>
      <c r="BL14" s="665"/>
      <c r="BM14" s="665"/>
      <c r="BN14" s="666"/>
      <c r="BO14" s="691">
        <v>1.4</v>
      </c>
      <c r="BP14" s="691"/>
      <c r="BQ14" s="691"/>
      <c r="BR14" s="691"/>
      <c r="BS14" s="692" t="s">
        <v>550</v>
      </c>
      <c r="BT14" s="692"/>
      <c r="BU14" s="692"/>
      <c r="BV14" s="692"/>
      <c r="BW14" s="692"/>
      <c r="BX14" s="692"/>
      <c r="BY14" s="692"/>
      <c r="BZ14" s="692"/>
      <c r="CA14" s="692"/>
      <c r="CB14" s="750"/>
      <c r="CD14" s="706" t="s">
        <v>244</v>
      </c>
      <c r="CE14" s="703"/>
      <c r="CF14" s="703"/>
      <c r="CG14" s="703"/>
      <c r="CH14" s="703"/>
      <c r="CI14" s="703"/>
      <c r="CJ14" s="703"/>
      <c r="CK14" s="703"/>
      <c r="CL14" s="703"/>
      <c r="CM14" s="703"/>
      <c r="CN14" s="703"/>
      <c r="CO14" s="703"/>
      <c r="CP14" s="703"/>
      <c r="CQ14" s="704"/>
      <c r="CR14" s="664">
        <v>547514</v>
      </c>
      <c r="CS14" s="665"/>
      <c r="CT14" s="665"/>
      <c r="CU14" s="665"/>
      <c r="CV14" s="665"/>
      <c r="CW14" s="665"/>
      <c r="CX14" s="665"/>
      <c r="CY14" s="666"/>
      <c r="CZ14" s="691">
        <v>3.3</v>
      </c>
      <c r="DA14" s="691"/>
      <c r="DB14" s="691"/>
      <c r="DC14" s="691"/>
      <c r="DD14" s="670">
        <v>49098</v>
      </c>
      <c r="DE14" s="665"/>
      <c r="DF14" s="665"/>
      <c r="DG14" s="665"/>
      <c r="DH14" s="665"/>
      <c r="DI14" s="665"/>
      <c r="DJ14" s="665"/>
      <c r="DK14" s="665"/>
      <c r="DL14" s="665"/>
      <c r="DM14" s="665"/>
      <c r="DN14" s="665"/>
      <c r="DO14" s="665"/>
      <c r="DP14" s="666"/>
      <c r="DQ14" s="670">
        <v>510060</v>
      </c>
      <c r="DR14" s="665"/>
      <c r="DS14" s="665"/>
      <c r="DT14" s="665"/>
      <c r="DU14" s="665"/>
      <c r="DV14" s="665"/>
      <c r="DW14" s="665"/>
      <c r="DX14" s="665"/>
      <c r="DY14" s="665"/>
      <c r="DZ14" s="665"/>
      <c r="EA14" s="665"/>
      <c r="EB14" s="665"/>
      <c r="EC14" s="705"/>
    </row>
    <row r="15" spans="2:143" ht="11.25" customHeight="1">
      <c r="B15" s="661" t="s">
        <v>245</v>
      </c>
      <c r="C15" s="662"/>
      <c r="D15" s="662"/>
      <c r="E15" s="662"/>
      <c r="F15" s="662"/>
      <c r="G15" s="662"/>
      <c r="H15" s="662"/>
      <c r="I15" s="662"/>
      <c r="J15" s="662"/>
      <c r="K15" s="662"/>
      <c r="L15" s="662"/>
      <c r="M15" s="662"/>
      <c r="N15" s="662"/>
      <c r="O15" s="662"/>
      <c r="P15" s="662"/>
      <c r="Q15" s="663"/>
      <c r="R15" s="664" t="s">
        <v>550</v>
      </c>
      <c r="S15" s="665"/>
      <c r="T15" s="665"/>
      <c r="U15" s="665"/>
      <c r="V15" s="665"/>
      <c r="W15" s="665"/>
      <c r="X15" s="665"/>
      <c r="Y15" s="666"/>
      <c r="Z15" s="691" t="s">
        <v>550</v>
      </c>
      <c r="AA15" s="691"/>
      <c r="AB15" s="691"/>
      <c r="AC15" s="691"/>
      <c r="AD15" s="692" t="s">
        <v>550</v>
      </c>
      <c r="AE15" s="692"/>
      <c r="AF15" s="692"/>
      <c r="AG15" s="692"/>
      <c r="AH15" s="692"/>
      <c r="AI15" s="692"/>
      <c r="AJ15" s="692"/>
      <c r="AK15" s="692"/>
      <c r="AL15" s="667" t="s">
        <v>550</v>
      </c>
      <c r="AM15" s="668"/>
      <c r="AN15" s="668"/>
      <c r="AO15" s="693"/>
      <c r="AP15" s="661" t="s">
        <v>558</v>
      </c>
      <c r="AQ15" s="662"/>
      <c r="AR15" s="662"/>
      <c r="AS15" s="662"/>
      <c r="AT15" s="662"/>
      <c r="AU15" s="662"/>
      <c r="AV15" s="662"/>
      <c r="AW15" s="662"/>
      <c r="AX15" s="662"/>
      <c r="AY15" s="662"/>
      <c r="AZ15" s="662"/>
      <c r="BA15" s="662"/>
      <c r="BB15" s="662"/>
      <c r="BC15" s="662"/>
      <c r="BD15" s="662"/>
      <c r="BE15" s="662"/>
      <c r="BF15" s="663"/>
      <c r="BG15" s="664">
        <v>412023</v>
      </c>
      <c r="BH15" s="665"/>
      <c r="BI15" s="665"/>
      <c r="BJ15" s="665"/>
      <c r="BK15" s="665"/>
      <c r="BL15" s="665"/>
      <c r="BM15" s="665"/>
      <c r="BN15" s="666"/>
      <c r="BO15" s="691">
        <v>4.8</v>
      </c>
      <c r="BP15" s="691"/>
      <c r="BQ15" s="691"/>
      <c r="BR15" s="691"/>
      <c r="BS15" s="692" t="s">
        <v>550</v>
      </c>
      <c r="BT15" s="692"/>
      <c r="BU15" s="692"/>
      <c r="BV15" s="692"/>
      <c r="BW15" s="692"/>
      <c r="BX15" s="692"/>
      <c r="BY15" s="692"/>
      <c r="BZ15" s="692"/>
      <c r="CA15" s="692"/>
      <c r="CB15" s="750"/>
      <c r="CD15" s="706" t="s">
        <v>246</v>
      </c>
      <c r="CE15" s="703"/>
      <c r="CF15" s="703"/>
      <c r="CG15" s="703"/>
      <c r="CH15" s="703"/>
      <c r="CI15" s="703"/>
      <c r="CJ15" s="703"/>
      <c r="CK15" s="703"/>
      <c r="CL15" s="703"/>
      <c r="CM15" s="703"/>
      <c r="CN15" s="703"/>
      <c r="CO15" s="703"/>
      <c r="CP15" s="703"/>
      <c r="CQ15" s="704"/>
      <c r="CR15" s="664">
        <v>1998708</v>
      </c>
      <c r="CS15" s="665"/>
      <c r="CT15" s="665"/>
      <c r="CU15" s="665"/>
      <c r="CV15" s="665"/>
      <c r="CW15" s="665"/>
      <c r="CX15" s="665"/>
      <c r="CY15" s="666"/>
      <c r="CZ15" s="691">
        <v>12.1</v>
      </c>
      <c r="DA15" s="691"/>
      <c r="DB15" s="691"/>
      <c r="DC15" s="691"/>
      <c r="DD15" s="670">
        <v>388951</v>
      </c>
      <c r="DE15" s="665"/>
      <c r="DF15" s="665"/>
      <c r="DG15" s="665"/>
      <c r="DH15" s="665"/>
      <c r="DI15" s="665"/>
      <c r="DJ15" s="665"/>
      <c r="DK15" s="665"/>
      <c r="DL15" s="665"/>
      <c r="DM15" s="665"/>
      <c r="DN15" s="665"/>
      <c r="DO15" s="665"/>
      <c r="DP15" s="666"/>
      <c r="DQ15" s="670">
        <v>1431272</v>
      </c>
      <c r="DR15" s="665"/>
      <c r="DS15" s="665"/>
      <c r="DT15" s="665"/>
      <c r="DU15" s="665"/>
      <c r="DV15" s="665"/>
      <c r="DW15" s="665"/>
      <c r="DX15" s="665"/>
      <c r="DY15" s="665"/>
      <c r="DZ15" s="665"/>
      <c r="EA15" s="665"/>
      <c r="EB15" s="665"/>
      <c r="EC15" s="705"/>
    </row>
    <row r="16" spans="2:143" ht="11.25" customHeight="1">
      <c r="B16" s="661" t="s">
        <v>559</v>
      </c>
      <c r="C16" s="662"/>
      <c r="D16" s="662"/>
      <c r="E16" s="662"/>
      <c r="F16" s="662"/>
      <c r="G16" s="662"/>
      <c r="H16" s="662"/>
      <c r="I16" s="662"/>
      <c r="J16" s="662"/>
      <c r="K16" s="662"/>
      <c r="L16" s="662"/>
      <c r="M16" s="662"/>
      <c r="N16" s="662"/>
      <c r="O16" s="662"/>
      <c r="P16" s="662"/>
      <c r="Q16" s="663"/>
      <c r="R16" s="664">
        <v>12411</v>
      </c>
      <c r="S16" s="665"/>
      <c r="T16" s="665"/>
      <c r="U16" s="665"/>
      <c r="V16" s="665"/>
      <c r="W16" s="665"/>
      <c r="X16" s="665"/>
      <c r="Y16" s="666"/>
      <c r="Z16" s="691">
        <v>0.1</v>
      </c>
      <c r="AA16" s="691"/>
      <c r="AB16" s="691"/>
      <c r="AC16" s="691"/>
      <c r="AD16" s="692">
        <v>12411</v>
      </c>
      <c r="AE16" s="692"/>
      <c r="AF16" s="692"/>
      <c r="AG16" s="692"/>
      <c r="AH16" s="692"/>
      <c r="AI16" s="692"/>
      <c r="AJ16" s="692"/>
      <c r="AK16" s="692"/>
      <c r="AL16" s="667">
        <v>0.1</v>
      </c>
      <c r="AM16" s="668"/>
      <c r="AN16" s="668"/>
      <c r="AO16" s="693"/>
      <c r="AP16" s="661" t="s">
        <v>560</v>
      </c>
      <c r="AQ16" s="662"/>
      <c r="AR16" s="662"/>
      <c r="AS16" s="662"/>
      <c r="AT16" s="662"/>
      <c r="AU16" s="662"/>
      <c r="AV16" s="662"/>
      <c r="AW16" s="662"/>
      <c r="AX16" s="662"/>
      <c r="AY16" s="662"/>
      <c r="AZ16" s="662"/>
      <c r="BA16" s="662"/>
      <c r="BB16" s="662"/>
      <c r="BC16" s="662"/>
      <c r="BD16" s="662"/>
      <c r="BE16" s="662"/>
      <c r="BF16" s="663"/>
      <c r="BG16" s="664">
        <v>1513</v>
      </c>
      <c r="BH16" s="665"/>
      <c r="BI16" s="665"/>
      <c r="BJ16" s="665"/>
      <c r="BK16" s="665"/>
      <c r="BL16" s="665"/>
      <c r="BM16" s="665"/>
      <c r="BN16" s="666"/>
      <c r="BO16" s="691">
        <v>0</v>
      </c>
      <c r="BP16" s="691"/>
      <c r="BQ16" s="691"/>
      <c r="BR16" s="691"/>
      <c r="BS16" s="692" t="s">
        <v>550</v>
      </c>
      <c r="BT16" s="692"/>
      <c r="BU16" s="692"/>
      <c r="BV16" s="692"/>
      <c r="BW16" s="692"/>
      <c r="BX16" s="692"/>
      <c r="BY16" s="692"/>
      <c r="BZ16" s="692"/>
      <c r="CA16" s="692"/>
      <c r="CB16" s="750"/>
      <c r="CD16" s="706" t="s">
        <v>247</v>
      </c>
      <c r="CE16" s="703"/>
      <c r="CF16" s="703"/>
      <c r="CG16" s="703"/>
      <c r="CH16" s="703"/>
      <c r="CI16" s="703"/>
      <c r="CJ16" s="703"/>
      <c r="CK16" s="703"/>
      <c r="CL16" s="703"/>
      <c r="CM16" s="703"/>
      <c r="CN16" s="703"/>
      <c r="CO16" s="703"/>
      <c r="CP16" s="703"/>
      <c r="CQ16" s="704"/>
      <c r="CR16" s="664">
        <v>8477</v>
      </c>
      <c r="CS16" s="665"/>
      <c r="CT16" s="665"/>
      <c r="CU16" s="665"/>
      <c r="CV16" s="665"/>
      <c r="CW16" s="665"/>
      <c r="CX16" s="665"/>
      <c r="CY16" s="666"/>
      <c r="CZ16" s="691">
        <v>0.1</v>
      </c>
      <c r="DA16" s="691"/>
      <c r="DB16" s="691"/>
      <c r="DC16" s="691"/>
      <c r="DD16" s="670" t="s">
        <v>550</v>
      </c>
      <c r="DE16" s="665"/>
      <c r="DF16" s="665"/>
      <c r="DG16" s="665"/>
      <c r="DH16" s="665"/>
      <c r="DI16" s="665"/>
      <c r="DJ16" s="665"/>
      <c r="DK16" s="665"/>
      <c r="DL16" s="665"/>
      <c r="DM16" s="665"/>
      <c r="DN16" s="665"/>
      <c r="DO16" s="665"/>
      <c r="DP16" s="666"/>
      <c r="DQ16" s="670">
        <v>8477</v>
      </c>
      <c r="DR16" s="665"/>
      <c r="DS16" s="665"/>
      <c r="DT16" s="665"/>
      <c r="DU16" s="665"/>
      <c r="DV16" s="665"/>
      <c r="DW16" s="665"/>
      <c r="DX16" s="665"/>
      <c r="DY16" s="665"/>
      <c r="DZ16" s="665"/>
      <c r="EA16" s="665"/>
      <c r="EB16" s="665"/>
      <c r="EC16" s="705"/>
    </row>
    <row r="17" spans="2:133" ht="11.25" customHeight="1">
      <c r="B17" s="661" t="s">
        <v>561</v>
      </c>
      <c r="C17" s="662"/>
      <c r="D17" s="662"/>
      <c r="E17" s="662"/>
      <c r="F17" s="662"/>
      <c r="G17" s="662"/>
      <c r="H17" s="662"/>
      <c r="I17" s="662"/>
      <c r="J17" s="662"/>
      <c r="K17" s="662"/>
      <c r="L17" s="662"/>
      <c r="M17" s="662"/>
      <c r="N17" s="662"/>
      <c r="O17" s="662"/>
      <c r="P17" s="662"/>
      <c r="Q17" s="663"/>
      <c r="R17" s="664">
        <v>128982</v>
      </c>
      <c r="S17" s="665"/>
      <c r="T17" s="665"/>
      <c r="U17" s="665"/>
      <c r="V17" s="665"/>
      <c r="W17" s="665"/>
      <c r="X17" s="665"/>
      <c r="Y17" s="666"/>
      <c r="Z17" s="691">
        <v>0.7</v>
      </c>
      <c r="AA17" s="691"/>
      <c r="AB17" s="691"/>
      <c r="AC17" s="691"/>
      <c r="AD17" s="692">
        <v>128982</v>
      </c>
      <c r="AE17" s="692"/>
      <c r="AF17" s="692"/>
      <c r="AG17" s="692"/>
      <c r="AH17" s="692"/>
      <c r="AI17" s="692"/>
      <c r="AJ17" s="692"/>
      <c r="AK17" s="692"/>
      <c r="AL17" s="667">
        <v>1.3</v>
      </c>
      <c r="AM17" s="668"/>
      <c r="AN17" s="668"/>
      <c r="AO17" s="693"/>
      <c r="AP17" s="661" t="s">
        <v>562</v>
      </c>
      <c r="AQ17" s="662"/>
      <c r="AR17" s="662"/>
      <c r="AS17" s="662"/>
      <c r="AT17" s="662"/>
      <c r="AU17" s="662"/>
      <c r="AV17" s="662"/>
      <c r="AW17" s="662"/>
      <c r="AX17" s="662"/>
      <c r="AY17" s="662"/>
      <c r="AZ17" s="662"/>
      <c r="BA17" s="662"/>
      <c r="BB17" s="662"/>
      <c r="BC17" s="662"/>
      <c r="BD17" s="662"/>
      <c r="BE17" s="662"/>
      <c r="BF17" s="663"/>
      <c r="BG17" s="664" t="s">
        <v>550</v>
      </c>
      <c r="BH17" s="665"/>
      <c r="BI17" s="665"/>
      <c r="BJ17" s="665"/>
      <c r="BK17" s="665"/>
      <c r="BL17" s="665"/>
      <c r="BM17" s="665"/>
      <c r="BN17" s="666"/>
      <c r="BO17" s="691" t="s">
        <v>550</v>
      </c>
      <c r="BP17" s="691"/>
      <c r="BQ17" s="691"/>
      <c r="BR17" s="691"/>
      <c r="BS17" s="692" t="s">
        <v>547</v>
      </c>
      <c r="BT17" s="692"/>
      <c r="BU17" s="692"/>
      <c r="BV17" s="692"/>
      <c r="BW17" s="692"/>
      <c r="BX17" s="692"/>
      <c r="BY17" s="692"/>
      <c r="BZ17" s="692"/>
      <c r="CA17" s="692"/>
      <c r="CB17" s="750"/>
      <c r="CD17" s="706" t="s">
        <v>248</v>
      </c>
      <c r="CE17" s="703"/>
      <c r="CF17" s="703"/>
      <c r="CG17" s="703"/>
      <c r="CH17" s="703"/>
      <c r="CI17" s="703"/>
      <c r="CJ17" s="703"/>
      <c r="CK17" s="703"/>
      <c r="CL17" s="703"/>
      <c r="CM17" s="703"/>
      <c r="CN17" s="703"/>
      <c r="CO17" s="703"/>
      <c r="CP17" s="703"/>
      <c r="CQ17" s="704"/>
      <c r="CR17" s="664">
        <v>1190260</v>
      </c>
      <c r="CS17" s="665"/>
      <c r="CT17" s="665"/>
      <c r="CU17" s="665"/>
      <c r="CV17" s="665"/>
      <c r="CW17" s="665"/>
      <c r="CX17" s="665"/>
      <c r="CY17" s="666"/>
      <c r="CZ17" s="691">
        <v>7.2</v>
      </c>
      <c r="DA17" s="691"/>
      <c r="DB17" s="691"/>
      <c r="DC17" s="691"/>
      <c r="DD17" s="670" t="s">
        <v>550</v>
      </c>
      <c r="DE17" s="665"/>
      <c r="DF17" s="665"/>
      <c r="DG17" s="665"/>
      <c r="DH17" s="665"/>
      <c r="DI17" s="665"/>
      <c r="DJ17" s="665"/>
      <c r="DK17" s="665"/>
      <c r="DL17" s="665"/>
      <c r="DM17" s="665"/>
      <c r="DN17" s="665"/>
      <c r="DO17" s="665"/>
      <c r="DP17" s="666"/>
      <c r="DQ17" s="670">
        <v>1167598</v>
      </c>
      <c r="DR17" s="665"/>
      <c r="DS17" s="665"/>
      <c r="DT17" s="665"/>
      <c r="DU17" s="665"/>
      <c r="DV17" s="665"/>
      <c r="DW17" s="665"/>
      <c r="DX17" s="665"/>
      <c r="DY17" s="665"/>
      <c r="DZ17" s="665"/>
      <c r="EA17" s="665"/>
      <c r="EB17" s="665"/>
      <c r="EC17" s="705"/>
    </row>
    <row r="18" spans="2:133" ht="11.25" customHeight="1">
      <c r="B18" s="661" t="s">
        <v>249</v>
      </c>
      <c r="C18" s="662"/>
      <c r="D18" s="662"/>
      <c r="E18" s="662"/>
      <c r="F18" s="662"/>
      <c r="G18" s="662"/>
      <c r="H18" s="662"/>
      <c r="I18" s="662"/>
      <c r="J18" s="662"/>
      <c r="K18" s="662"/>
      <c r="L18" s="662"/>
      <c r="M18" s="662"/>
      <c r="N18" s="662"/>
      <c r="O18" s="662"/>
      <c r="P18" s="662"/>
      <c r="Q18" s="663"/>
      <c r="R18" s="664">
        <v>129450</v>
      </c>
      <c r="S18" s="665"/>
      <c r="T18" s="665"/>
      <c r="U18" s="665"/>
      <c r="V18" s="665"/>
      <c r="W18" s="665"/>
      <c r="X18" s="665"/>
      <c r="Y18" s="666"/>
      <c r="Z18" s="691">
        <v>0.7</v>
      </c>
      <c r="AA18" s="691"/>
      <c r="AB18" s="691"/>
      <c r="AC18" s="691"/>
      <c r="AD18" s="692">
        <v>129450</v>
      </c>
      <c r="AE18" s="692"/>
      <c r="AF18" s="692"/>
      <c r="AG18" s="692"/>
      <c r="AH18" s="692"/>
      <c r="AI18" s="692"/>
      <c r="AJ18" s="692"/>
      <c r="AK18" s="692"/>
      <c r="AL18" s="667">
        <v>1.2999999523162842</v>
      </c>
      <c r="AM18" s="668"/>
      <c r="AN18" s="668"/>
      <c r="AO18" s="693"/>
      <c r="AP18" s="661" t="s">
        <v>563</v>
      </c>
      <c r="AQ18" s="662"/>
      <c r="AR18" s="662"/>
      <c r="AS18" s="662"/>
      <c r="AT18" s="662"/>
      <c r="AU18" s="662"/>
      <c r="AV18" s="662"/>
      <c r="AW18" s="662"/>
      <c r="AX18" s="662"/>
      <c r="AY18" s="662"/>
      <c r="AZ18" s="662"/>
      <c r="BA18" s="662"/>
      <c r="BB18" s="662"/>
      <c r="BC18" s="662"/>
      <c r="BD18" s="662"/>
      <c r="BE18" s="662"/>
      <c r="BF18" s="663"/>
      <c r="BG18" s="664" t="s">
        <v>550</v>
      </c>
      <c r="BH18" s="665"/>
      <c r="BI18" s="665"/>
      <c r="BJ18" s="665"/>
      <c r="BK18" s="665"/>
      <c r="BL18" s="665"/>
      <c r="BM18" s="665"/>
      <c r="BN18" s="666"/>
      <c r="BO18" s="691" t="s">
        <v>550</v>
      </c>
      <c r="BP18" s="691"/>
      <c r="BQ18" s="691"/>
      <c r="BR18" s="691"/>
      <c r="BS18" s="692" t="s">
        <v>550</v>
      </c>
      <c r="BT18" s="692"/>
      <c r="BU18" s="692"/>
      <c r="BV18" s="692"/>
      <c r="BW18" s="692"/>
      <c r="BX18" s="692"/>
      <c r="BY18" s="692"/>
      <c r="BZ18" s="692"/>
      <c r="CA18" s="692"/>
      <c r="CB18" s="750"/>
      <c r="CD18" s="706" t="s">
        <v>250</v>
      </c>
      <c r="CE18" s="703"/>
      <c r="CF18" s="703"/>
      <c r="CG18" s="703"/>
      <c r="CH18" s="703"/>
      <c r="CI18" s="703"/>
      <c r="CJ18" s="703"/>
      <c r="CK18" s="703"/>
      <c r="CL18" s="703"/>
      <c r="CM18" s="703"/>
      <c r="CN18" s="703"/>
      <c r="CO18" s="703"/>
      <c r="CP18" s="703"/>
      <c r="CQ18" s="704"/>
      <c r="CR18" s="664" t="s">
        <v>550</v>
      </c>
      <c r="CS18" s="665"/>
      <c r="CT18" s="665"/>
      <c r="CU18" s="665"/>
      <c r="CV18" s="665"/>
      <c r="CW18" s="665"/>
      <c r="CX18" s="665"/>
      <c r="CY18" s="666"/>
      <c r="CZ18" s="691" t="s">
        <v>550</v>
      </c>
      <c r="DA18" s="691"/>
      <c r="DB18" s="691"/>
      <c r="DC18" s="691"/>
      <c r="DD18" s="670" t="s">
        <v>550</v>
      </c>
      <c r="DE18" s="665"/>
      <c r="DF18" s="665"/>
      <c r="DG18" s="665"/>
      <c r="DH18" s="665"/>
      <c r="DI18" s="665"/>
      <c r="DJ18" s="665"/>
      <c r="DK18" s="665"/>
      <c r="DL18" s="665"/>
      <c r="DM18" s="665"/>
      <c r="DN18" s="665"/>
      <c r="DO18" s="665"/>
      <c r="DP18" s="666"/>
      <c r="DQ18" s="670" t="s">
        <v>550</v>
      </c>
      <c r="DR18" s="665"/>
      <c r="DS18" s="665"/>
      <c r="DT18" s="665"/>
      <c r="DU18" s="665"/>
      <c r="DV18" s="665"/>
      <c r="DW18" s="665"/>
      <c r="DX18" s="665"/>
      <c r="DY18" s="665"/>
      <c r="DZ18" s="665"/>
      <c r="EA18" s="665"/>
      <c r="EB18" s="665"/>
      <c r="EC18" s="705"/>
    </row>
    <row r="19" spans="2:133" ht="11.25" customHeight="1">
      <c r="B19" s="661" t="s">
        <v>564</v>
      </c>
      <c r="C19" s="662"/>
      <c r="D19" s="662"/>
      <c r="E19" s="662"/>
      <c r="F19" s="662"/>
      <c r="G19" s="662"/>
      <c r="H19" s="662"/>
      <c r="I19" s="662"/>
      <c r="J19" s="662"/>
      <c r="K19" s="662"/>
      <c r="L19" s="662"/>
      <c r="M19" s="662"/>
      <c r="N19" s="662"/>
      <c r="O19" s="662"/>
      <c r="P19" s="662"/>
      <c r="Q19" s="663"/>
      <c r="R19" s="664">
        <v>48045</v>
      </c>
      <c r="S19" s="665"/>
      <c r="T19" s="665"/>
      <c r="U19" s="665"/>
      <c r="V19" s="665"/>
      <c r="W19" s="665"/>
      <c r="X19" s="665"/>
      <c r="Y19" s="666"/>
      <c r="Z19" s="691">
        <v>0.3</v>
      </c>
      <c r="AA19" s="691"/>
      <c r="AB19" s="691"/>
      <c r="AC19" s="691"/>
      <c r="AD19" s="692">
        <v>48045</v>
      </c>
      <c r="AE19" s="692"/>
      <c r="AF19" s="692"/>
      <c r="AG19" s="692"/>
      <c r="AH19" s="692"/>
      <c r="AI19" s="692"/>
      <c r="AJ19" s="692"/>
      <c r="AK19" s="692"/>
      <c r="AL19" s="667">
        <v>0.5</v>
      </c>
      <c r="AM19" s="668"/>
      <c r="AN19" s="668"/>
      <c r="AO19" s="693"/>
      <c r="AP19" s="661" t="s">
        <v>251</v>
      </c>
      <c r="AQ19" s="662"/>
      <c r="AR19" s="662"/>
      <c r="AS19" s="662"/>
      <c r="AT19" s="662"/>
      <c r="AU19" s="662"/>
      <c r="AV19" s="662"/>
      <c r="AW19" s="662"/>
      <c r="AX19" s="662"/>
      <c r="AY19" s="662"/>
      <c r="AZ19" s="662"/>
      <c r="BA19" s="662"/>
      <c r="BB19" s="662"/>
      <c r="BC19" s="662"/>
      <c r="BD19" s="662"/>
      <c r="BE19" s="662"/>
      <c r="BF19" s="663"/>
      <c r="BG19" s="664" t="s">
        <v>550</v>
      </c>
      <c r="BH19" s="665"/>
      <c r="BI19" s="665"/>
      <c r="BJ19" s="665"/>
      <c r="BK19" s="665"/>
      <c r="BL19" s="665"/>
      <c r="BM19" s="665"/>
      <c r="BN19" s="666"/>
      <c r="BO19" s="691" t="s">
        <v>550</v>
      </c>
      <c r="BP19" s="691"/>
      <c r="BQ19" s="691"/>
      <c r="BR19" s="691"/>
      <c r="BS19" s="692" t="s">
        <v>547</v>
      </c>
      <c r="BT19" s="692"/>
      <c r="BU19" s="692"/>
      <c r="BV19" s="692"/>
      <c r="BW19" s="692"/>
      <c r="BX19" s="692"/>
      <c r="BY19" s="692"/>
      <c r="BZ19" s="692"/>
      <c r="CA19" s="692"/>
      <c r="CB19" s="750"/>
      <c r="CD19" s="706" t="s">
        <v>565</v>
      </c>
      <c r="CE19" s="703"/>
      <c r="CF19" s="703"/>
      <c r="CG19" s="703"/>
      <c r="CH19" s="703"/>
      <c r="CI19" s="703"/>
      <c r="CJ19" s="703"/>
      <c r="CK19" s="703"/>
      <c r="CL19" s="703"/>
      <c r="CM19" s="703"/>
      <c r="CN19" s="703"/>
      <c r="CO19" s="703"/>
      <c r="CP19" s="703"/>
      <c r="CQ19" s="704"/>
      <c r="CR19" s="664" t="s">
        <v>550</v>
      </c>
      <c r="CS19" s="665"/>
      <c r="CT19" s="665"/>
      <c r="CU19" s="665"/>
      <c r="CV19" s="665"/>
      <c r="CW19" s="665"/>
      <c r="CX19" s="665"/>
      <c r="CY19" s="666"/>
      <c r="CZ19" s="691" t="s">
        <v>550</v>
      </c>
      <c r="DA19" s="691"/>
      <c r="DB19" s="691"/>
      <c r="DC19" s="691"/>
      <c r="DD19" s="670" t="s">
        <v>550</v>
      </c>
      <c r="DE19" s="665"/>
      <c r="DF19" s="665"/>
      <c r="DG19" s="665"/>
      <c r="DH19" s="665"/>
      <c r="DI19" s="665"/>
      <c r="DJ19" s="665"/>
      <c r="DK19" s="665"/>
      <c r="DL19" s="665"/>
      <c r="DM19" s="665"/>
      <c r="DN19" s="665"/>
      <c r="DO19" s="665"/>
      <c r="DP19" s="666"/>
      <c r="DQ19" s="670" t="s">
        <v>547</v>
      </c>
      <c r="DR19" s="665"/>
      <c r="DS19" s="665"/>
      <c r="DT19" s="665"/>
      <c r="DU19" s="665"/>
      <c r="DV19" s="665"/>
      <c r="DW19" s="665"/>
      <c r="DX19" s="665"/>
      <c r="DY19" s="665"/>
      <c r="DZ19" s="665"/>
      <c r="EA19" s="665"/>
      <c r="EB19" s="665"/>
      <c r="EC19" s="705"/>
    </row>
    <row r="20" spans="2:133" ht="11.25" customHeight="1">
      <c r="B20" s="661" t="s">
        <v>252</v>
      </c>
      <c r="C20" s="662"/>
      <c r="D20" s="662"/>
      <c r="E20" s="662"/>
      <c r="F20" s="662"/>
      <c r="G20" s="662"/>
      <c r="H20" s="662"/>
      <c r="I20" s="662"/>
      <c r="J20" s="662"/>
      <c r="K20" s="662"/>
      <c r="L20" s="662"/>
      <c r="M20" s="662"/>
      <c r="N20" s="662"/>
      <c r="O20" s="662"/>
      <c r="P20" s="662"/>
      <c r="Q20" s="663"/>
      <c r="R20" s="664">
        <v>4030</v>
      </c>
      <c r="S20" s="665"/>
      <c r="T20" s="665"/>
      <c r="U20" s="665"/>
      <c r="V20" s="665"/>
      <c r="W20" s="665"/>
      <c r="X20" s="665"/>
      <c r="Y20" s="666"/>
      <c r="Z20" s="691">
        <v>0</v>
      </c>
      <c r="AA20" s="691"/>
      <c r="AB20" s="691"/>
      <c r="AC20" s="691"/>
      <c r="AD20" s="692">
        <v>4030</v>
      </c>
      <c r="AE20" s="692"/>
      <c r="AF20" s="692"/>
      <c r="AG20" s="692"/>
      <c r="AH20" s="692"/>
      <c r="AI20" s="692"/>
      <c r="AJ20" s="692"/>
      <c r="AK20" s="692"/>
      <c r="AL20" s="667">
        <v>0</v>
      </c>
      <c r="AM20" s="668"/>
      <c r="AN20" s="668"/>
      <c r="AO20" s="693"/>
      <c r="AP20" s="661" t="s">
        <v>566</v>
      </c>
      <c r="AQ20" s="662"/>
      <c r="AR20" s="662"/>
      <c r="AS20" s="662"/>
      <c r="AT20" s="662"/>
      <c r="AU20" s="662"/>
      <c r="AV20" s="662"/>
      <c r="AW20" s="662"/>
      <c r="AX20" s="662"/>
      <c r="AY20" s="662"/>
      <c r="AZ20" s="662"/>
      <c r="BA20" s="662"/>
      <c r="BB20" s="662"/>
      <c r="BC20" s="662"/>
      <c r="BD20" s="662"/>
      <c r="BE20" s="662"/>
      <c r="BF20" s="663"/>
      <c r="BG20" s="664" t="s">
        <v>550</v>
      </c>
      <c r="BH20" s="665"/>
      <c r="BI20" s="665"/>
      <c r="BJ20" s="665"/>
      <c r="BK20" s="665"/>
      <c r="BL20" s="665"/>
      <c r="BM20" s="665"/>
      <c r="BN20" s="666"/>
      <c r="BO20" s="691" t="s">
        <v>550</v>
      </c>
      <c r="BP20" s="691"/>
      <c r="BQ20" s="691"/>
      <c r="BR20" s="691"/>
      <c r="BS20" s="692" t="s">
        <v>550</v>
      </c>
      <c r="BT20" s="692"/>
      <c r="BU20" s="692"/>
      <c r="BV20" s="692"/>
      <c r="BW20" s="692"/>
      <c r="BX20" s="692"/>
      <c r="BY20" s="692"/>
      <c r="BZ20" s="692"/>
      <c r="CA20" s="692"/>
      <c r="CB20" s="750"/>
      <c r="CD20" s="706" t="s">
        <v>253</v>
      </c>
      <c r="CE20" s="703"/>
      <c r="CF20" s="703"/>
      <c r="CG20" s="703"/>
      <c r="CH20" s="703"/>
      <c r="CI20" s="703"/>
      <c r="CJ20" s="703"/>
      <c r="CK20" s="703"/>
      <c r="CL20" s="703"/>
      <c r="CM20" s="703"/>
      <c r="CN20" s="703"/>
      <c r="CO20" s="703"/>
      <c r="CP20" s="703"/>
      <c r="CQ20" s="704"/>
      <c r="CR20" s="664">
        <v>16546104</v>
      </c>
      <c r="CS20" s="665"/>
      <c r="CT20" s="665"/>
      <c r="CU20" s="665"/>
      <c r="CV20" s="665"/>
      <c r="CW20" s="665"/>
      <c r="CX20" s="665"/>
      <c r="CY20" s="666"/>
      <c r="CZ20" s="691">
        <v>100</v>
      </c>
      <c r="DA20" s="691"/>
      <c r="DB20" s="691"/>
      <c r="DC20" s="691"/>
      <c r="DD20" s="670">
        <v>1679584</v>
      </c>
      <c r="DE20" s="665"/>
      <c r="DF20" s="665"/>
      <c r="DG20" s="665"/>
      <c r="DH20" s="665"/>
      <c r="DI20" s="665"/>
      <c r="DJ20" s="665"/>
      <c r="DK20" s="665"/>
      <c r="DL20" s="665"/>
      <c r="DM20" s="665"/>
      <c r="DN20" s="665"/>
      <c r="DO20" s="665"/>
      <c r="DP20" s="666"/>
      <c r="DQ20" s="670">
        <v>10670174</v>
      </c>
      <c r="DR20" s="665"/>
      <c r="DS20" s="665"/>
      <c r="DT20" s="665"/>
      <c r="DU20" s="665"/>
      <c r="DV20" s="665"/>
      <c r="DW20" s="665"/>
      <c r="DX20" s="665"/>
      <c r="DY20" s="665"/>
      <c r="DZ20" s="665"/>
      <c r="EA20" s="665"/>
      <c r="EB20" s="665"/>
      <c r="EC20" s="705"/>
    </row>
    <row r="21" spans="2:133" ht="11.25" customHeight="1">
      <c r="B21" s="661" t="s">
        <v>254</v>
      </c>
      <c r="C21" s="662"/>
      <c r="D21" s="662"/>
      <c r="E21" s="662"/>
      <c r="F21" s="662"/>
      <c r="G21" s="662"/>
      <c r="H21" s="662"/>
      <c r="I21" s="662"/>
      <c r="J21" s="662"/>
      <c r="K21" s="662"/>
      <c r="L21" s="662"/>
      <c r="M21" s="662"/>
      <c r="N21" s="662"/>
      <c r="O21" s="662"/>
      <c r="P21" s="662"/>
      <c r="Q21" s="663"/>
      <c r="R21" s="664">
        <v>1792</v>
      </c>
      <c r="S21" s="665"/>
      <c r="T21" s="665"/>
      <c r="U21" s="665"/>
      <c r="V21" s="665"/>
      <c r="W21" s="665"/>
      <c r="X21" s="665"/>
      <c r="Y21" s="666"/>
      <c r="Z21" s="691">
        <v>0</v>
      </c>
      <c r="AA21" s="691"/>
      <c r="AB21" s="691"/>
      <c r="AC21" s="691"/>
      <c r="AD21" s="692">
        <v>1792</v>
      </c>
      <c r="AE21" s="692"/>
      <c r="AF21" s="692"/>
      <c r="AG21" s="692"/>
      <c r="AH21" s="692"/>
      <c r="AI21" s="692"/>
      <c r="AJ21" s="692"/>
      <c r="AK21" s="692"/>
      <c r="AL21" s="667">
        <v>0</v>
      </c>
      <c r="AM21" s="668"/>
      <c r="AN21" s="668"/>
      <c r="AO21" s="693"/>
      <c r="AP21" s="757" t="s">
        <v>567</v>
      </c>
      <c r="AQ21" s="764"/>
      <c r="AR21" s="764"/>
      <c r="AS21" s="764"/>
      <c r="AT21" s="764"/>
      <c r="AU21" s="764"/>
      <c r="AV21" s="764"/>
      <c r="AW21" s="764"/>
      <c r="AX21" s="764"/>
      <c r="AY21" s="764"/>
      <c r="AZ21" s="764"/>
      <c r="BA21" s="764"/>
      <c r="BB21" s="764"/>
      <c r="BC21" s="764"/>
      <c r="BD21" s="764"/>
      <c r="BE21" s="764"/>
      <c r="BF21" s="759"/>
      <c r="BG21" s="664" t="s">
        <v>550</v>
      </c>
      <c r="BH21" s="665"/>
      <c r="BI21" s="665"/>
      <c r="BJ21" s="665"/>
      <c r="BK21" s="665"/>
      <c r="BL21" s="665"/>
      <c r="BM21" s="665"/>
      <c r="BN21" s="666"/>
      <c r="BO21" s="691" t="s">
        <v>547</v>
      </c>
      <c r="BP21" s="691"/>
      <c r="BQ21" s="691"/>
      <c r="BR21" s="691"/>
      <c r="BS21" s="692" t="s">
        <v>550</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c r="B22" s="727" t="s">
        <v>568</v>
      </c>
      <c r="C22" s="728"/>
      <c r="D22" s="728"/>
      <c r="E22" s="728"/>
      <c r="F22" s="728"/>
      <c r="G22" s="728"/>
      <c r="H22" s="728"/>
      <c r="I22" s="728"/>
      <c r="J22" s="728"/>
      <c r="K22" s="728"/>
      <c r="L22" s="728"/>
      <c r="M22" s="728"/>
      <c r="N22" s="728"/>
      <c r="O22" s="728"/>
      <c r="P22" s="728"/>
      <c r="Q22" s="729"/>
      <c r="R22" s="664">
        <v>75583</v>
      </c>
      <c r="S22" s="665"/>
      <c r="T22" s="665"/>
      <c r="U22" s="665"/>
      <c r="V22" s="665"/>
      <c r="W22" s="665"/>
      <c r="X22" s="665"/>
      <c r="Y22" s="666"/>
      <c r="Z22" s="691">
        <v>0.4</v>
      </c>
      <c r="AA22" s="691"/>
      <c r="AB22" s="691"/>
      <c r="AC22" s="691"/>
      <c r="AD22" s="692">
        <v>75583</v>
      </c>
      <c r="AE22" s="692"/>
      <c r="AF22" s="692"/>
      <c r="AG22" s="692"/>
      <c r="AH22" s="692"/>
      <c r="AI22" s="692"/>
      <c r="AJ22" s="692"/>
      <c r="AK22" s="692"/>
      <c r="AL22" s="667">
        <v>0.69999998807907104</v>
      </c>
      <c r="AM22" s="668"/>
      <c r="AN22" s="668"/>
      <c r="AO22" s="693"/>
      <c r="AP22" s="757" t="s">
        <v>569</v>
      </c>
      <c r="AQ22" s="764"/>
      <c r="AR22" s="764"/>
      <c r="AS22" s="764"/>
      <c r="AT22" s="764"/>
      <c r="AU22" s="764"/>
      <c r="AV22" s="764"/>
      <c r="AW22" s="764"/>
      <c r="AX22" s="764"/>
      <c r="AY22" s="764"/>
      <c r="AZ22" s="764"/>
      <c r="BA22" s="764"/>
      <c r="BB22" s="764"/>
      <c r="BC22" s="764"/>
      <c r="BD22" s="764"/>
      <c r="BE22" s="764"/>
      <c r="BF22" s="759"/>
      <c r="BG22" s="664" t="s">
        <v>550</v>
      </c>
      <c r="BH22" s="665"/>
      <c r="BI22" s="665"/>
      <c r="BJ22" s="665"/>
      <c r="BK22" s="665"/>
      <c r="BL22" s="665"/>
      <c r="BM22" s="665"/>
      <c r="BN22" s="666"/>
      <c r="BO22" s="691" t="s">
        <v>550</v>
      </c>
      <c r="BP22" s="691"/>
      <c r="BQ22" s="691"/>
      <c r="BR22" s="691"/>
      <c r="BS22" s="692" t="s">
        <v>550</v>
      </c>
      <c r="BT22" s="692"/>
      <c r="BU22" s="692"/>
      <c r="BV22" s="692"/>
      <c r="BW22" s="692"/>
      <c r="BX22" s="692"/>
      <c r="BY22" s="692"/>
      <c r="BZ22" s="692"/>
      <c r="CA22" s="692"/>
      <c r="CB22" s="750"/>
      <c r="CD22" s="766" t="s">
        <v>255</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c r="B23" s="661" t="s">
        <v>256</v>
      </c>
      <c r="C23" s="662"/>
      <c r="D23" s="662"/>
      <c r="E23" s="662"/>
      <c r="F23" s="662"/>
      <c r="G23" s="662"/>
      <c r="H23" s="662"/>
      <c r="I23" s="662"/>
      <c r="J23" s="662"/>
      <c r="K23" s="662"/>
      <c r="L23" s="662"/>
      <c r="M23" s="662"/>
      <c r="N23" s="662"/>
      <c r="O23" s="662"/>
      <c r="P23" s="662"/>
      <c r="Q23" s="663"/>
      <c r="R23" s="664">
        <v>91477</v>
      </c>
      <c r="S23" s="665"/>
      <c r="T23" s="665"/>
      <c r="U23" s="665"/>
      <c r="V23" s="665"/>
      <c r="W23" s="665"/>
      <c r="X23" s="665"/>
      <c r="Y23" s="666"/>
      <c r="Z23" s="691">
        <v>0.5</v>
      </c>
      <c r="AA23" s="691"/>
      <c r="AB23" s="691"/>
      <c r="AC23" s="691"/>
      <c r="AD23" s="692" t="s">
        <v>550</v>
      </c>
      <c r="AE23" s="692"/>
      <c r="AF23" s="692"/>
      <c r="AG23" s="692"/>
      <c r="AH23" s="692"/>
      <c r="AI23" s="692"/>
      <c r="AJ23" s="692"/>
      <c r="AK23" s="692"/>
      <c r="AL23" s="667" t="s">
        <v>550</v>
      </c>
      <c r="AM23" s="668"/>
      <c r="AN23" s="668"/>
      <c r="AO23" s="693"/>
      <c r="AP23" s="757" t="s">
        <v>570</v>
      </c>
      <c r="AQ23" s="764"/>
      <c r="AR23" s="764"/>
      <c r="AS23" s="764"/>
      <c r="AT23" s="764"/>
      <c r="AU23" s="764"/>
      <c r="AV23" s="764"/>
      <c r="AW23" s="764"/>
      <c r="AX23" s="764"/>
      <c r="AY23" s="764"/>
      <c r="AZ23" s="764"/>
      <c r="BA23" s="764"/>
      <c r="BB23" s="764"/>
      <c r="BC23" s="764"/>
      <c r="BD23" s="764"/>
      <c r="BE23" s="764"/>
      <c r="BF23" s="759"/>
      <c r="BG23" s="664" t="s">
        <v>550</v>
      </c>
      <c r="BH23" s="665"/>
      <c r="BI23" s="665"/>
      <c r="BJ23" s="665"/>
      <c r="BK23" s="665"/>
      <c r="BL23" s="665"/>
      <c r="BM23" s="665"/>
      <c r="BN23" s="666"/>
      <c r="BO23" s="691" t="s">
        <v>550</v>
      </c>
      <c r="BP23" s="691"/>
      <c r="BQ23" s="691"/>
      <c r="BR23" s="691"/>
      <c r="BS23" s="692" t="s">
        <v>547</v>
      </c>
      <c r="BT23" s="692"/>
      <c r="BU23" s="692"/>
      <c r="BV23" s="692"/>
      <c r="BW23" s="692"/>
      <c r="BX23" s="692"/>
      <c r="BY23" s="692"/>
      <c r="BZ23" s="692"/>
      <c r="CA23" s="692"/>
      <c r="CB23" s="750"/>
      <c r="CD23" s="766" t="s">
        <v>221</v>
      </c>
      <c r="CE23" s="767"/>
      <c r="CF23" s="767"/>
      <c r="CG23" s="767"/>
      <c r="CH23" s="767"/>
      <c r="CI23" s="767"/>
      <c r="CJ23" s="767"/>
      <c r="CK23" s="767"/>
      <c r="CL23" s="767"/>
      <c r="CM23" s="767"/>
      <c r="CN23" s="767"/>
      <c r="CO23" s="767"/>
      <c r="CP23" s="767"/>
      <c r="CQ23" s="768"/>
      <c r="CR23" s="766" t="s">
        <v>257</v>
      </c>
      <c r="CS23" s="767"/>
      <c r="CT23" s="767"/>
      <c r="CU23" s="767"/>
      <c r="CV23" s="767"/>
      <c r="CW23" s="767"/>
      <c r="CX23" s="767"/>
      <c r="CY23" s="768"/>
      <c r="CZ23" s="766" t="s">
        <v>571</v>
      </c>
      <c r="DA23" s="767"/>
      <c r="DB23" s="767"/>
      <c r="DC23" s="768"/>
      <c r="DD23" s="766" t="s">
        <v>572</v>
      </c>
      <c r="DE23" s="767"/>
      <c r="DF23" s="767"/>
      <c r="DG23" s="767"/>
      <c r="DH23" s="767"/>
      <c r="DI23" s="767"/>
      <c r="DJ23" s="767"/>
      <c r="DK23" s="768"/>
      <c r="DL23" s="775" t="s">
        <v>258</v>
      </c>
      <c r="DM23" s="776"/>
      <c r="DN23" s="776"/>
      <c r="DO23" s="776"/>
      <c r="DP23" s="776"/>
      <c r="DQ23" s="776"/>
      <c r="DR23" s="776"/>
      <c r="DS23" s="776"/>
      <c r="DT23" s="776"/>
      <c r="DU23" s="776"/>
      <c r="DV23" s="777"/>
      <c r="DW23" s="766" t="s">
        <v>259</v>
      </c>
      <c r="DX23" s="767"/>
      <c r="DY23" s="767"/>
      <c r="DZ23" s="767"/>
      <c r="EA23" s="767"/>
      <c r="EB23" s="767"/>
      <c r="EC23" s="768"/>
    </row>
    <row r="24" spans="2:133" ht="11.25" customHeight="1">
      <c r="B24" s="661" t="s">
        <v>573</v>
      </c>
      <c r="C24" s="662"/>
      <c r="D24" s="662"/>
      <c r="E24" s="662"/>
      <c r="F24" s="662"/>
      <c r="G24" s="662"/>
      <c r="H24" s="662"/>
      <c r="I24" s="662"/>
      <c r="J24" s="662"/>
      <c r="K24" s="662"/>
      <c r="L24" s="662"/>
      <c r="M24" s="662"/>
      <c r="N24" s="662"/>
      <c r="O24" s="662"/>
      <c r="P24" s="662"/>
      <c r="Q24" s="663"/>
      <c r="R24" s="664" t="s">
        <v>547</v>
      </c>
      <c r="S24" s="665"/>
      <c r="T24" s="665"/>
      <c r="U24" s="665"/>
      <c r="V24" s="665"/>
      <c r="W24" s="665"/>
      <c r="X24" s="665"/>
      <c r="Y24" s="666"/>
      <c r="Z24" s="691" t="s">
        <v>547</v>
      </c>
      <c r="AA24" s="691"/>
      <c r="AB24" s="691"/>
      <c r="AC24" s="691"/>
      <c r="AD24" s="692" t="s">
        <v>550</v>
      </c>
      <c r="AE24" s="692"/>
      <c r="AF24" s="692"/>
      <c r="AG24" s="692"/>
      <c r="AH24" s="692"/>
      <c r="AI24" s="692"/>
      <c r="AJ24" s="692"/>
      <c r="AK24" s="692"/>
      <c r="AL24" s="667" t="s">
        <v>547</v>
      </c>
      <c r="AM24" s="668"/>
      <c r="AN24" s="668"/>
      <c r="AO24" s="693"/>
      <c r="AP24" s="757" t="s">
        <v>574</v>
      </c>
      <c r="AQ24" s="764"/>
      <c r="AR24" s="764"/>
      <c r="AS24" s="764"/>
      <c r="AT24" s="764"/>
      <c r="AU24" s="764"/>
      <c r="AV24" s="764"/>
      <c r="AW24" s="764"/>
      <c r="AX24" s="764"/>
      <c r="AY24" s="764"/>
      <c r="AZ24" s="764"/>
      <c r="BA24" s="764"/>
      <c r="BB24" s="764"/>
      <c r="BC24" s="764"/>
      <c r="BD24" s="764"/>
      <c r="BE24" s="764"/>
      <c r="BF24" s="759"/>
      <c r="BG24" s="664" t="s">
        <v>550</v>
      </c>
      <c r="BH24" s="665"/>
      <c r="BI24" s="665"/>
      <c r="BJ24" s="665"/>
      <c r="BK24" s="665"/>
      <c r="BL24" s="665"/>
      <c r="BM24" s="665"/>
      <c r="BN24" s="666"/>
      <c r="BO24" s="691" t="s">
        <v>550</v>
      </c>
      <c r="BP24" s="691"/>
      <c r="BQ24" s="691"/>
      <c r="BR24" s="691"/>
      <c r="BS24" s="692" t="s">
        <v>550</v>
      </c>
      <c r="BT24" s="692"/>
      <c r="BU24" s="692"/>
      <c r="BV24" s="692"/>
      <c r="BW24" s="692"/>
      <c r="BX24" s="692"/>
      <c r="BY24" s="692"/>
      <c r="BZ24" s="692"/>
      <c r="CA24" s="692"/>
      <c r="CB24" s="750"/>
      <c r="CD24" s="720" t="s">
        <v>260</v>
      </c>
      <c r="CE24" s="721"/>
      <c r="CF24" s="721"/>
      <c r="CG24" s="721"/>
      <c r="CH24" s="721"/>
      <c r="CI24" s="721"/>
      <c r="CJ24" s="721"/>
      <c r="CK24" s="721"/>
      <c r="CL24" s="721"/>
      <c r="CM24" s="721"/>
      <c r="CN24" s="721"/>
      <c r="CO24" s="721"/>
      <c r="CP24" s="721"/>
      <c r="CQ24" s="722"/>
      <c r="CR24" s="717">
        <v>8258820</v>
      </c>
      <c r="CS24" s="718"/>
      <c r="CT24" s="718"/>
      <c r="CU24" s="718"/>
      <c r="CV24" s="718"/>
      <c r="CW24" s="718"/>
      <c r="CX24" s="718"/>
      <c r="CY24" s="761"/>
      <c r="CZ24" s="762">
        <v>49.9</v>
      </c>
      <c r="DA24" s="736"/>
      <c r="DB24" s="736"/>
      <c r="DC24" s="765"/>
      <c r="DD24" s="760">
        <v>4699728</v>
      </c>
      <c r="DE24" s="718"/>
      <c r="DF24" s="718"/>
      <c r="DG24" s="718"/>
      <c r="DH24" s="718"/>
      <c r="DI24" s="718"/>
      <c r="DJ24" s="718"/>
      <c r="DK24" s="761"/>
      <c r="DL24" s="760">
        <v>4679264</v>
      </c>
      <c r="DM24" s="718"/>
      <c r="DN24" s="718"/>
      <c r="DO24" s="718"/>
      <c r="DP24" s="718"/>
      <c r="DQ24" s="718"/>
      <c r="DR24" s="718"/>
      <c r="DS24" s="718"/>
      <c r="DT24" s="718"/>
      <c r="DU24" s="718"/>
      <c r="DV24" s="761"/>
      <c r="DW24" s="762">
        <v>46.3</v>
      </c>
      <c r="DX24" s="736"/>
      <c r="DY24" s="736"/>
      <c r="DZ24" s="736"/>
      <c r="EA24" s="736"/>
      <c r="EB24" s="736"/>
      <c r="EC24" s="763"/>
    </row>
    <row r="25" spans="2:133" ht="11.25" customHeight="1">
      <c r="B25" s="661" t="s">
        <v>575</v>
      </c>
      <c r="C25" s="662"/>
      <c r="D25" s="662"/>
      <c r="E25" s="662"/>
      <c r="F25" s="662"/>
      <c r="G25" s="662"/>
      <c r="H25" s="662"/>
      <c r="I25" s="662"/>
      <c r="J25" s="662"/>
      <c r="K25" s="662"/>
      <c r="L25" s="662"/>
      <c r="M25" s="662"/>
      <c r="N25" s="662"/>
      <c r="O25" s="662"/>
      <c r="P25" s="662"/>
      <c r="Q25" s="663"/>
      <c r="R25" s="664">
        <v>91477</v>
      </c>
      <c r="S25" s="665"/>
      <c r="T25" s="665"/>
      <c r="U25" s="665"/>
      <c r="V25" s="665"/>
      <c r="W25" s="665"/>
      <c r="X25" s="665"/>
      <c r="Y25" s="666"/>
      <c r="Z25" s="691">
        <v>0.5</v>
      </c>
      <c r="AA25" s="691"/>
      <c r="AB25" s="691"/>
      <c r="AC25" s="691"/>
      <c r="AD25" s="692" t="s">
        <v>547</v>
      </c>
      <c r="AE25" s="692"/>
      <c r="AF25" s="692"/>
      <c r="AG25" s="692"/>
      <c r="AH25" s="692"/>
      <c r="AI25" s="692"/>
      <c r="AJ25" s="692"/>
      <c r="AK25" s="692"/>
      <c r="AL25" s="667" t="s">
        <v>550</v>
      </c>
      <c r="AM25" s="668"/>
      <c r="AN25" s="668"/>
      <c r="AO25" s="693"/>
      <c r="AP25" s="757" t="s">
        <v>576</v>
      </c>
      <c r="AQ25" s="764"/>
      <c r="AR25" s="764"/>
      <c r="AS25" s="764"/>
      <c r="AT25" s="764"/>
      <c r="AU25" s="764"/>
      <c r="AV25" s="764"/>
      <c r="AW25" s="764"/>
      <c r="AX25" s="764"/>
      <c r="AY25" s="764"/>
      <c r="AZ25" s="764"/>
      <c r="BA25" s="764"/>
      <c r="BB25" s="764"/>
      <c r="BC25" s="764"/>
      <c r="BD25" s="764"/>
      <c r="BE25" s="764"/>
      <c r="BF25" s="759"/>
      <c r="BG25" s="664" t="s">
        <v>550</v>
      </c>
      <c r="BH25" s="665"/>
      <c r="BI25" s="665"/>
      <c r="BJ25" s="665"/>
      <c r="BK25" s="665"/>
      <c r="BL25" s="665"/>
      <c r="BM25" s="665"/>
      <c r="BN25" s="666"/>
      <c r="BO25" s="691" t="s">
        <v>550</v>
      </c>
      <c r="BP25" s="691"/>
      <c r="BQ25" s="691"/>
      <c r="BR25" s="691"/>
      <c r="BS25" s="692" t="s">
        <v>550</v>
      </c>
      <c r="BT25" s="692"/>
      <c r="BU25" s="692"/>
      <c r="BV25" s="692"/>
      <c r="BW25" s="692"/>
      <c r="BX25" s="692"/>
      <c r="BY25" s="692"/>
      <c r="BZ25" s="692"/>
      <c r="CA25" s="692"/>
      <c r="CB25" s="750"/>
      <c r="CD25" s="706" t="s">
        <v>577</v>
      </c>
      <c r="CE25" s="703"/>
      <c r="CF25" s="703"/>
      <c r="CG25" s="703"/>
      <c r="CH25" s="703"/>
      <c r="CI25" s="703"/>
      <c r="CJ25" s="703"/>
      <c r="CK25" s="703"/>
      <c r="CL25" s="703"/>
      <c r="CM25" s="703"/>
      <c r="CN25" s="703"/>
      <c r="CO25" s="703"/>
      <c r="CP25" s="703"/>
      <c r="CQ25" s="704"/>
      <c r="CR25" s="664">
        <v>2795395</v>
      </c>
      <c r="CS25" s="675"/>
      <c r="CT25" s="675"/>
      <c r="CU25" s="675"/>
      <c r="CV25" s="675"/>
      <c r="CW25" s="675"/>
      <c r="CX25" s="675"/>
      <c r="CY25" s="676"/>
      <c r="CZ25" s="667">
        <v>16.899999999999999</v>
      </c>
      <c r="DA25" s="677"/>
      <c r="DB25" s="677"/>
      <c r="DC25" s="678"/>
      <c r="DD25" s="670">
        <v>2641699</v>
      </c>
      <c r="DE25" s="675"/>
      <c r="DF25" s="675"/>
      <c r="DG25" s="675"/>
      <c r="DH25" s="675"/>
      <c r="DI25" s="675"/>
      <c r="DJ25" s="675"/>
      <c r="DK25" s="676"/>
      <c r="DL25" s="670">
        <v>2631262</v>
      </c>
      <c r="DM25" s="675"/>
      <c r="DN25" s="675"/>
      <c r="DO25" s="675"/>
      <c r="DP25" s="675"/>
      <c r="DQ25" s="675"/>
      <c r="DR25" s="675"/>
      <c r="DS25" s="675"/>
      <c r="DT25" s="675"/>
      <c r="DU25" s="675"/>
      <c r="DV25" s="676"/>
      <c r="DW25" s="667">
        <v>26</v>
      </c>
      <c r="DX25" s="677"/>
      <c r="DY25" s="677"/>
      <c r="DZ25" s="677"/>
      <c r="EA25" s="677"/>
      <c r="EB25" s="677"/>
      <c r="EC25" s="698"/>
    </row>
    <row r="26" spans="2:133" ht="11.25" customHeight="1">
      <c r="B26" s="661" t="s">
        <v>578</v>
      </c>
      <c r="C26" s="662"/>
      <c r="D26" s="662"/>
      <c r="E26" s="662"/>
      <c r="F26" s="662"/>
      <c r="G26" s="662"/>
      <c r="H26" s="662"/>
      <c r="I26" s="662"/>
      <c r="J26" s="662"/>
      <c r="K26" s="662"/>
      <c r="L26" s="662"/>
      <c r="M26" s="662"/>
      <c r="N26" s="662"/>
      <c r="O26" s="662"/>
      <c r="P26" s="662"/>
      <c r="Q26" s="663"/>
      <c r="R26" s="664" t="s">
        <v>550</v>
      </c>
      <c r="S26" s="665"/>
      <c r="T26" s="665"/>
      <c r="U26" s="665"/>
      <c r="V26" s="665"/>
      <c r="W26" s="665"/>
      <c r="X26" s="665"/>
      <c r="Y26" s="666"/>
      <c r="Z26" s="691" t="s">
        <v>547</v>
      </c>
      <c r="AA26" s="691"/>
      <c r="AB26" s="691"/>
      <c r="AC26" s="691"/>
      <c r="AD26" s="692" t="s">
        <v>547</v>
      </c>
      <c r="AE26" s="692"/>
      <c r="AF26" s="692"/>
      <c r="AG26" s="692"/>
      <c r="AH26" s="692"/>
      <c r="AI26" s="692"/>
      <c r="AJ26" s="692"/>
      <c r="AK26" s="692"/>
      <c r="AL26" s="667" t="s">
        <v>550</v>
      </c>
      <c r="AM26" s="668"/>
      <c r="AN26" s="668"/>
      <c r="AO26" s="693"/>
      <c r="AP26" s="757" t="s">
        <v>261</v>
      </c>
      <c r="AQ26" s="758"/>
      <c r="AR26" s="758"/>
      <c r="AS26" s="758"/>
      <c r="AT26" s="758"/>
      <c r="AU26" s="758"/>
      <c r="AV26" s="758"/>
      <c r="AW26" s="758"/>
      <c r="AX26" s="758"/>
      <c r="AY26" s="758"/>
      <c r="AZ26" s="758"/>
      <c r="BA26" s="758"/>
      <c r="BB26" s="758"/>
      <c r="BC26" s="758"/>
      <c r="BD26" s="758"/>
      <c r="BE26" s="758"/>
      <c r="BF26" s="759"/>
      <c r="BG26" s="664" t="s">
        <v>550</v>
      </c>
      <c r="BH26" s="665"/>
      <c r="BI26" s="665"/>
      <c r="BJ26" s="665"/>
      <c r="BK26" s="665"/>
      <c r="BL26" s="665"/>
      <c r="BM26" s="665"/>
      <c r="BN26" s="666"/>
      <c r="BO26" s="691" t="s">
        <v>550</v>
      </c>
      <c r="BP26" s="691"/>
      <c r="BQ26" s="691"/>
      <c r="BR26" s="691"/>
      <c r="BS26" s="692" t="s">
        <v>550</v>
      </c>
      <c r="BT26" s="692"/>
      <c r="BU26" s="692"/>
      <c r="BV26" s="692"/>
      <c r="BW26" s="692"/>
      <c r="BX26" s="692"/>
      <c r="BY26" s="692"/>
      <c r="BZ26" s="692"/>
      <c r="CA26" s="692"/>
      <c r="CB26" s="750"/>
      <c r="CD26" s="706" t="s">
        <v>262</v>
      </c>
      <c r="CE26" s="703"/>
      <c r="CF26" s="703"/>
      <c r="CG26" s="703"/>
      <c r="CH26" s="703"/>
      <c r="CI26" s="703"/>
      <c r="CJ26" s="703"/>
      <c r="CK26" s="703"/>
      <c r="CL26" s="703"/>
      <c r="CM26" s="703"/>
      <c r="CN26" s="703"/>
      <c r="CO26" s="703"/>
      <c r="CP26" s="703"/>
      <c r="CQ26" s="704"/>
      <c r="CR26" s="664">
        <v>1676175</v>
      </c>
      <c r="CS26" s="665"/>
      <c r="CT26" s="665"/>
      <c r="CU26" s="665"/>
      <c r="CV26" s="665"/>
      <c r="CW26" s="665"/>
      <c r="CX26" s="665"/>
      <c r="CY26" s="666"/>
      <c r="CZ26" s="667">
        <v>10.1</v>
      </c>
      <c r="DA26" s="677"/>
      <c r="DB26" s="677"/>
      <c r="DC26" s="678"/>
      <c r="DD26" s="670">
        <v>1574403</v>
      </c>
      <c r="DE26" s="665"/>
      <c r="DF26" s="665"/>
      <c r="DG26" s="665"/>
      <c r="DH26" s="665"/>
      <c r="DI26" s="665"/>
      <c r="DJ26" s="665"/>
      <c r="DK26" s="666"/>
      <c r="DL26" s="670" t="s">
        <v>547</v>
      </c>
      <c r="DM26" s="665"/>
      <c r="DN26" s="665"/>
      <c r="DO26" s="665"/>
      <c r="DP26" s="665"/>
      <c r="DQ26" s="665"/>
      <c r="DR26" s="665"/>
      <c r="DS26" s="665"/>
      <c r="DT26" s="665"/>
      <c r="DU26" s="665"/>
      <c r="DV26" s="666"/>
      <c r="DW26" s="667" t="s">
        <v>550</v>
      </c>
      <c r="DX26" s="677"/>
      <c r="DY26" s="677"/>
      <c r="DZ26" s="677"/>
      <c r="EA26" s="677"/>
      <c r="EB26" s="677"/>
      <c r="EC26" s="698"/>
    </row>
    <row r="27" spans="2:133" ht="11.25" customHeight="1">
      <c r="B27" s="661" t="s">
        <v>579</v>
      </c>
      <c r="C27" s="662"/>
      <c r="D27" s="662"/>
      <c r="E27" s="662"/>
      <c r="F27" s="662"/>
      <c r="G27" s="662"/>
      <c r="H27" s="662"/>
      <c r="I27" s="662"/>
      <c r="J27" s="662"/>
      <c r="K27" s="662"/>
      <c r="L27" s="662"/>
      <c r="M27" s="662"/>
      <c r="N27" s="662"/>
      <c r="O27" s="662"/>
      <c r="P27" s="662"/>
      <c r="Q27" s="663"/>
      <c r="R27" s="664">
        <v>10167756</v>
      </c>
      <c r="S27" s="665"/>
      <c r="T27" s="665"/>
      <c r="U27" s="665"/>
      <c r="V27" s="665"/>
      <c r="W27" s="665"/>
      <c r="X27" s="665"/>
      <c r="Y27" s="666"/>
      <c r="Z27" s="691">
        <v>58.3</v>
      </c>
      <c r="AA27" s="691"/>
      <c r="AB27" s="691"/>
      <c r="AC27" s="691"/>
      <c r="AD27" s="692">
        <v>10076279</v>
      </c>
      <c r="AE27" s="692"/>
      <c r="AF27" s="692"/>
      <c r="AG27" s="692"/>
      <c r="AH27" s="692"/>
      <c r="AI27" s="692"/>
      <c r="AJ27" s="692"/>
      <c r="AK27" s="692"/>
      <c r="AL27" s="667">
        <v>99.699996948242188</v>
      </c>
      <c r="AM27" s="668"/>
      <c r="AN27" s="668"/>
      <c r="AO27" s="693"/>
      <c r="AP27" s="661" t="s">
        <v>263</v>
      </c>
      <c r="AQ27" s="662"/>
      <c r="AR27" s="662"/>
      <c r="AS27" s="662"/>
      <c r="AT27" s="662"/>
      <c r="AU27" s="662"/>
      <c r="AV27" s="662"/>
      <c r="AW27" s="662"/>
      <c r="AX27" s="662"/>
      <c r="AY27" s="662"/>
      <c r="AZ27" s="662"/>
      <c r="BA27" s="662"/>
      <c r="BB27" s="662"/>
      <c r="BC27" s="662"/>
      <c r="BD27" s="662"/>
      <c r="BE27" s="662"/>
      <c r="BF27" s="663"/>
      <c r="BG27" s="664">
        <v>8596775</v>
      </c>
      <c r="BH27" s="665"/>
      <c r="BI27" s="665"/>
      <c r="BJ27" s="665"/>
      <c r="BK27" s="665"/>
      <c r="BL27" s="665"/>
      <c r="BM27" s="665"/>
      <c r="BN27" s="666"/>
      <c r="BO27" s="691">
        <v>100</v>
      </c>
      <c r="BP27" s="691"/>
      <c r="BQ27" s="691"/>
      <c r="BR27" s="691"/>
      <c r="BS27" s="692">
        <v>126115</v>
      </c>
      <c r="BT27" s="692"/>
      <c r="BU27" s="692"/>
      <c r="BV27" s="692"/>
      <c r="BW27" s="692"/>
      <c r="BX27" s="692"/>
      <c r="BY27" s="692"/>
      <c r="BZ27" s="692"/>
      <c r="CA27" s="692"/>
      <c r="CB27" s="750"/>
      <c r="CD27" s="706" t="s">
        <v>580</v>
      </c>
      <c r="CE27" s="703"/>
      <c r="CF27" s="703"/>
      <c r="CG27" s="703"/>
      <c r="CH27" s="703"/>
      <c r="CI27" s="703"/>
      <c r="CJ27" s="703"/>
      <c r="CK27" s="703"/>
      <c r="CL27" s="703"/>
      <c r="CM27" s="703"/>
      <c r="CN27" s="703"/>
      <c r="CO27" s="703"/>
      <c r="CP27" s="703"/>
      <c r="CQ27" s="704"/>
      <c r="CR27" s="664">
        <v>4273165</v>
      </c>
      <c r="CS27" s="675"/>
      <c r="CT27" s="675"/>
      <c r="CU27" s="675"/>
      <c r="CV27" s="675"/>
      <c r="CW27" s="675"/>
      <c r="CX27" s="675"/>
      <c r="CY27" s="676"/>
      <c r="CZ27" s="667">
        <v>25.8</v>
      </c>
      <c r="DA27" s="677"/>
      <c r="DB27" s="677"/>
      <c r="DC27" s="678"/>
      <c r="DD27" s="670">
        <v>890431</v>
      </c>
      <c r="DE27" s="675"/>
      <c r="DF27" s="675"/>
      <c r="DG27" s="675"/>
      <c r="DH27" s="675"/>
      <c r="DI27" s="675"/>
      <c r="DJ27" s="675"/>
      <c r="DK27" s="676"/>
      <c r="DL27" s="670">
        <v>880404</v>
      </c>
      <c r="DM27" s="675"/>
      <c r="DN27" s="675"/>
      <c r="DO27" s="675"/>
      <c r="DP27" s="675"/>
      <c r="DQ27" s="675"/>
      <c r="DR27" s="675"/>
      <c r="DS27" s="675"/>
      <c r="DT27" s="675"/>
      <c r="DU27" s="675"/>
      <c r="DV27" s="676"/>
      <c r="DW27" s="667">
        <v>8.6999999999999993</v>
      </c>
      <c r="DX27" s="677"/>
      <c r="DY27" s="677"/>
      <c r="DZ27" s="677"/>
      <c r="EA27" s="677"/>
      <c r="EB27" s="677"/>
      <c r="EC27" s="698"/>
    </row>
    <row r="28" spans="2:133" ht="11.25" customHeight="1">
      <c r="B28" s="661" t="s">
        <v>581</v>
      </c>
      <c r="C28" s="662"/>
      <c r="D28" s="662"/>
      <c r="E28" s="662"/>
      <c r="F28" s="662"/>
      <c r="G28" s="662"/>
      <c r="H28" s="662"/>
      <c r="I28" s="662"/>
      <c r="J28" s="662"/>
      <c r="K28" s="662"/>
      <c r="L28" s="662"/>
      <c r="M28" s="662"/>
      <c r="N28" s="662"/>
      <c r="O28" s="662"/>
      <c r="P28" s="662"/>
      <c r="Q28" s="663"/>
      <c r="R28" s="664">
        <v>9197</v>
      </c>
      <c r="S28" s="665"/>
      <c r="T28" s="665"/>
      <c r="U28" s="665"/>
      <c r="V28" s="665"/>
      <c r="W28" s="665"/>
      <c r="X28" s="665"/>
      <c r="Y28" s="666"/>
      <c r="Z28" s="691">
        <v>0.1</v>
      </c>
      <c r="AA28" s="691"/>
      <c r="AB28" s="691"/>
      <c r="AC28" s="691"/>
      <c r="AD28" s="692">
        <v>9197</v>
      </c>
      <c r="AE28" s="692"/>
      <c r="AF28" s="692"/>
      <c r="AG28" s="692"/>
      <c r="AH28" s="692"/>
      <c r="AI28" s="692"/>
      <c r="AJ28" s="692"/>
      <c r="AK28" s="692"/>
      <c r="AL28" s="667">
        <v>0.1</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582</v>
      </c>
      <c r="CE28" s="703"/>
      <c r="CF28" s="703"/>
      <c r="CG28" s="703"/>
      <c r="CH28" s="703"/>
      <c r="CI28" s="703"/>
      <c r="CJ28" s="703"/>
      <c r="CK28" s="703"/>
      <c r="CL28" s="703"/>
      <c r="CM28" s="703"/>
      <c r="CN28" s="703"/>
      <c r="CO28" s="703"/>
      <c r="CP28" s="703"/>
      <c r="CQ28" s="704"/>
      <c r="CR28" s="664">
        <v>1190260</v>
      </c>
      <c r="CS28" s="665"/>
      <c r="CT28" s="665"/>
      <c r="CU28" s="665"/>
      <c r="CV28" s="665"/>
      <c r="CW28" s="665"/>
      <c r="CX28" s="665"/>
      <c r="CY28" s="666"/>
      <c r="CZ28" s="667">
        <v>7.2</v>
      </c>
      <c r="DA28" s="677"/>
      <c r="DB28" s="677"/>
      <c r="DC28" s="678"/>
      <c r="DD28" s="670">
        <v>1167598</v>
      </c>
      <c r="DE28" s="665"/>
      <c r="DF28" s="665"/>
      <c r="DG28" s="665"/>
      <c r="DH28" s="665"/>
      <c r="DI28" s="665"/>
      <c r="DJ28" s="665"/>
      <c r="DK28" s="666"/>
      <c r="DL28" s="670">
        <v>1167598</v>
      </c>
      <c r="DM28" s="665"/>
      <c r="DN28" s="665"/>
      <c r="DO28" s="665"/>
      <c r="DP28" s="665"/>
      <c r="DQ28" s="665"/>
      <c r="DR28" s="665"/>
      <c r="DS28" s="665"/>
      <c r="DT28" s="665"/>
      <c r="DU28" s="665"/>
      <c r="DV28" s="666"/>
      <c r="DW28" s="667">
        <v>11.6</v>
      </c>
      <c r="DX28" s="677"/>
      <c r="DY28" s="677"/>
      <c r="DZ28" s="677"/>
      <c r="EA28" s="677"/>
      <c r="EB28" s="677"/>
      <c r="EC28" s="698"/>
    </row>
    <row r="29" spans="2:133" ht="11.25" customHeight="1">
      <c r="B29" s="661" t="s">
        <v>264</v>
      </c>
      <c r="C29" s="662"/>
      <c r="D29" s="662"/>
      <c r="E29" s="662"/>
      <c r="F29" s="662"/>
      <c r="G29" s="662"/>
      <c r="H29" s="662"/>
      <c r="I29" s="662"/>
      <c r="J29" s="662"/>
      <c r="K29" s="662"/>
      <c r="L29" s="662"/>
      <c r="M29" s="662"/>
      <c r="N29" s="662"/>
      <c r="O29" s="662"/>
      <c r="P29" s="662"/>
      <c r="Q29" s="663"/>
      <c r="R29" s="664">
        <v>76648</v>
      </c>
      <c r="S29" s="665"/>
      <c r="T29" s="665"/>
      <c r="U29" s="665"/>
      <c r="V29" s="665"/>
      <c r="W29" s="665"/>
      <c r="X29" s="665"/>
      <c r="Y29" s="666"/>
      <c r="Z29" s="691">
        <v>0.4</v>
      </c>
      <c r="AA29" s="691"/>
      <c r="AB29" s="691"/>
      <c r="AC29" s="691"/>
      <c r="AD29" s="692">
        <v>171</v>
      </c>
      <c r="AE29" s="692"/>
      <c r="AF29" s="692"/>
      <c r="AG29" s="692"/>
      <c r="AH29" s="692"/>
      <c r="AI29" s="692"/>
      <c r="AJ29" s="692"/>
      <c r="AK29" s="692"/>
      <c r="AL29" s="667">
        <v>0</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265</v>
      </c>
      <c r="CE29" s="752"/>
      <c r="CF29" s="706" t="s">
        <v>583</v>
      </c>
      <c r="CG29" s="703"/>
      <c r="CH29" s="703"/>
      <c r="CI29" s="703"/>
      <c r="CJ29" s="703"/>
      <c r="CK29" s="703"/>
      <c r="CL29" s="703"/>
      <c r="CM29" s="703"/>
      <c r="CN29" s="703"/>
      <c r="CO29" s="703"/>
      <c r="CP29" s="703"/>
      <c r="CQ29" s="704"/>
      <c r="CR29" s="664">
        <v>1190250</v>
      </c>
      <c r="CS29" s="675"/>
      <c r="CT29" s="675"/>
      <c r="CU29" s="675"/>
      <c r="CV29" s="675"/>
      <c r="CW29" s="675"/>
      <c r="CX29" s="675"/>
      <c r="CY29" s="676"/>
      <c r="CZ29" s="667">
        <v>7.2</v>
      </c>
      <c r="DA29" s="677"/>
      <c r="DB29" s="677"/>
      <c r="DC29" s="678"/>
      <c r="DD29" s="670">
        <v>1167588</v>
      </c>
      <c r="DE29" s="675"/>
      <c r="DF29" s="675"/>
      <c r="DG29" s="675"/>
      <c r="DH29" s="675"/>
      <c r="DI29" s="675"/>
      <c r="DJ29" s="675"/>
      <c r="DK29" s="676"/>
      <c r="DL29" s="670">
        <v>1167588</v>
      </c>
      <c r="DM29" s="675"/>
      <c r="DN29" s="675"/>
      <c r="DO29" s="675"/>
      <c r="DP29" s="675"/>
      <c r="DQ29" s="675"/>
      <c r="DR29" s="675"/>
      <c r="DS29" s="675"/>
      <c r="DT29" s="675"/>
      <c r="DU29" s="675"/>
      <c r="DV29" s="676"/>
      <c r="DW29" s="667">
        <v>11.6</v>
      </c>
      <c r="DX29" s="677"/>
      <c r="DY29" s="677"/>
      <c r="DZ29" s="677"/>
      <c r="EA29" s="677"/>
      <c r="EB29" s="677"/>
      <c r="EC29" s="698"/>
    </row>
    <row r="30" spans="2:133" ht="11.25" customHeight="1">
      <c r="B30" s="661" t="s">
        <v>266</v>
      </c>
      <c r="C30" s="662"/>
      <c r="D30" s="662"/>
      <c r="E30" s="662"/>
      <c r="F30" s="662"/>
      <c r="G30" s="662"/>
      <c r="H30" s="662"/>
      <c r="I30" s="662"/>
      <c r="J30" s="662"/>
      <c r="K30" s="662"/>
      <c r="L30" s="662"/>
      <c r="M30" s="662"/>
      <c r="N30" s="662"/>
      <c r="O30" s="662"/>
      <c r="P30" s="662"/>
      <c r="Q30" s="663"/>
      <c r="R30" s="664">
        <v>86997</v>
      </c>
      <c r="S30" s="665"/>
      <c r="T30" s="665"/>
      <c r="U30" s="665"/>
      <c r="V30" s="665"/>
      <c r="W30" s="665"/>
      <c r="X30" s="665"/>
      <c r="Y30" s="666"/>
      <c r="Z30" s="691">
        <v>0.5</v>
      </c>
      <c r="AA30" s="691"/>
      <c r="AB30" s="691"/>
      <c r="AC30" s="691"/>
      <c r="AD30" s="692">
        <v>8951</v>
      </c>
      <c r="AE30" s="692"/>
      <c r="AF30" s="692"/>
      <c r="AG30" s="692"/>
      <c r="AH30" s="692"/>
      <c r="AI30" s="692"/>
      <c r="AJ30" s="692"/>
      <c r="AK30" s="692"/>
      <c r="AL30" s="667">
        <v>0.1</v>
      </c>
      <c r="AM30" s="668"/>
      <c r="AN30" s="668"/>
      <c r="AO30" s="693"/>
      <c r="AP30" s="723" t="s">
        <v>221</v>
      </c>
      <c r="AQ30" s="724"/>
      <c r="AR30" s="724"/>
      <c r="AS30" s="724"/>
      <c r="AT30" s="724"/>
      <c r="AU30" s="724"/>
      <c r="AV30" s="724"/>
      <c r="AW30" s="724"/>
      <c r="AX30" s="724"/>
      <c r="AY30" s="724"/>
      <c r="AZ30" s="724"/>
      <c r="BA30" s="724"/>
      <c r="BB30" s="724"/>
      <c r="BC30" s="724"/>
      <c r="BD30" s="724"/>
      <c r="BE30" s="724"/>
      <c r="BF30" s="725"/>
      <c r="BG30" s="723" t="s">
        <v>267</v>
      </c>
      <c r="BH30" s="748"/>
      <c r="BI30" s="748"/>
      <c r="BJ30" s="748"/>
      <c r="BK30" s="748"/>
      <c r="BL30" s="748"/>
      <c r="BM30" s="748"/>
      <c r="BN30" s="748"/>
      <c r="BO30" s="748"/>
      <c r="BP30" s="748"/>
      <c r="BQ30" s="749"/>
      <c r="BR30" s="723" t="s">
        <v>268</v>
      </c>
      <c r="BS30" s="748"/>
      <c r="BT30" s="748"/>
      <c r="BU30" s="748"/>
      <c r="BV30" s="748"/>
      <c r="BW30" s="748"/>
      <c r="BX30" s="748"/>
      <c r="BY30" s="748"/>
      <c r="BZ30" s="748"/>
      <c r="CA30" s="748"/>
      <c r="CB30" s="749"/>
      <c r="CD30" s="753"/>
      <c r="CE30" s="754"/>
      <c r="CF30" s="706" t="s">
        <v>584</v>
      </c>
      <c r="CG30" s="703"/>
      <c r="CH30" s="703"/>
      <c r="CI30" s="703"/>
      <c r="CJ30" s="703"/>
      <c r="CK30" s="703"/>
      <c r="CL30" s="703"/>
      <c r="CM30" s="703"/>
      <c r="CN30" s="703"/>
      <c r="CO30" s="703"/>
      <c r="CP30" s="703"/>
      <c r="CQ30" s="704"/>
      <c r="CR30" s="664">
        <v>1144965</v>
      </c>
      <c r="CS30" s="665"/>
      <c r="CT30" s="665"/>
      <c r="CU30" s="665"/>
      <c r="CV30" s="665"/>
      <c r="CW30" s="665"/>
      <c r="CX30" s="665"/>
      <c r="CY30" s="666"/>
      <c r="CZ30" s="667">
        <v>6.9</v>
      </c>
      <c r="DA30" s="677"/>
      <c r="DB30" s="677"/>
      <c r="DC30" s="678"/>
      <c r="DD30" s="670">
        <v>1122392</v>
      </c>
      <c r="DE30" s="665"/>
      <c r="DF30" s="665"/>
      <c r="DG30" s="665"/>
      <c r="DH30" s="665"/>
      <c r="DI30" s="665"/>
      <c r="DJ30" s="665"/>
      <c r="DK30" s="666"/>
      <c r="DL30" s="670">
        <v>1122392</v>
      </c>
      <c r="DM30" s="665"/>
      <c r="DN30" s="665"/>
      <c r="DO30" s="665"/>
      <c r="DP30" s="665"/>
      <c r="DQ30" s="665"/>
      <c r="DR30" s="665"/>
      <c r="DS30" s="665"/>
      <c r="DT30" s="665"/>
      <c r="DU30" s="665"/>
      <c r="DV30" s="666"/>
      <c r="DW30" s="667">
        <v>11.1</v>
      </c>
      <c r="DX30" s="677"/>
      <c r="DY30" s="677"/>
      <c r="DZ30" s="677"/>
      <c r="EA30" s="677"/>
      <c r="EB30" s="677"/>
      <c r="EC30" s="698"/>
    </row>
    <row r="31" spans="2:133" ht="11.25" customHeight="1">
      <c r="B31" s="661" t="s">
        <v>269</v>
      </c>
      <c r="C31" s="662"/>
      <c r="D31" s="662"/>
      <c r="E31" s="662"/>
      <c r="F31" s="662"/>
      <c r="G31" s="662"/>
      <c r="H31" s="662"/>
      <c r="I31" s="662"/>
      <c r="J31" s="662"/>
      <c r="K31" s="662"/>
      <c r="L31" s="662"/>
      <c r="M31" s="662"/>
      <c r="N31" s="662"/>
      <c r="O31" s="662"/>
      <c r="P31" s="662"/>
      <c r="Q31" s="663"/>
      <c r="R31" s="664">
        <v>72692</v>
      </c>
      <c r="S31" s="665"/>
      <c r="T31" s="665"/>
      <c r="U31" s="665"/>
      <c r="V31" s="665"/>
      <c r="W31" s="665"/>
      <c r="X31" s="665"/>
      <c r="Y31" s="666"/>
      <c r="Z31" s="691">
        <v>0.4</v>
      </c>
      <c r="AA31" s="691"/>
      <c r="AB31" s="691"/>
      <c r="AC31" s="691"/>
      <c r="AD31" s="692" t="s">
        <v>550</v>
      </c>
      <c r="AE31" s="692"/>
      <c r="AF31" s="692"/>
      <c r="AG31" s="692"/>
      <c r="AH31" s="692"/>
      <c r="AI31" s="692"/>
      <c r="AJ31" s="692"/>
      <c r="AK31" s="692"/>
      <c r="AL31" s="667" t="s">
        <v>550</v>
      </c>
      <c r="AM31" s="668"/>
      <c r="AN31" s="668"/>
      <c r="AO31" s="693"/>
      <c r="AP31" s="739" t="s">
        <v>270</v>
      </c>
      <c r="AQ31" s="740"/>
      <c r="AR31" s="740"/>
      <c r="AS31" s="740"/>
      <c r="AT31" s="745" t="s">
        <v>271</v>
      </c>
      <c r="AU31" s="360"/>
      <c r="AV31" s="360"/>
      <c r="AW31" s="360"/>
      <c r="AX31" s="731" t="s">
        <v>187</v>
      </c>
      <c r="AY31" s="732"/>
      <c r="AZ31" s="732"/>
      <c r="BA31" s="732"/>
      <c r="BB31" s="732"/>
      <c r="BC31" s="732"/>
      <c r="BD31" s="732"/>
      <c r="BE31" s="732"/>
      <c r="BF31" s="733"/>
      <c r="BG31" s="734">
        <v>99.4</v>
      </c>
      <c r="BH31" s="735"/>
      <c r="BI31" s="735"/>
      <c r="BJ31" s="735"/>
      <c r="BK31" s="735"/>
      <c r="BL31" s="735"/>
      <c r="BM31" s="736">
        <v>97.6</v>
      </c>
      <c r="BN31" s="735"/>
      <c r="BO31" s="735"/>
      <c r="BP31" s="735"/>
      <c r="BQ31" s="737"/>
      <c r="BR31" s="734">
        <v>98.8</v>
      </c>
      <c r="BS31" s="735"/>
      <c r="BT31" s="735"/>
      <c r="BU31" s="735"/>
      <c r="BV31" s="735"/>
      <c r="BW31" s="735"/>
      <c r="BX31" s="736">
        <v>97.1</v>
      </c>
      <c r="BY31" s="735"/>
      <c r="BZ31" s="735"/>
      <c r="CA31" s="735"/>
      <c r="CB31" s="737"/>
      <c r="CD31" s="753"/>
      <c r="CE31" s="754"/>
      <c r="CF31" s="706" t="s">
        <v>585</v>
      </c>
      <c r="CG31" s="703"/>
      <c r="CH31" s="703"/>
      <c r="CI31" s="703"/>
      <c r="CJ31" s="703"/>
      <c r="CK31" s="703"/>
      <c r="CL31" s="703"/>
      <c r="CM31" s="703"/>
      <c r="CN31" s="703"/>
      <c r="CO31" s="703"/>
      <c r="CP31" s="703"/>
      <c r="CQ31" s="704"/>
      <c r="CR31" s="664">
        <v>45285</v>
      </c>
      <c r="CS31" s="675"/>
      <c r="CT31" s="675"/>
      <c r="CU31" s="675"/>
      <c r="CV31" s="675"/>
      <c r="CW31" s="675"/>
      <c r="CX31" s="675"/>
      <c r="CY31" s="676"/>
      <c r="CZ31" s="667">
        <v>0.3</v>
      </c>
      <c r="DA31" s="677"/>
      <c r="DB31" s="677"/>
      <c r="DC31" s="678"/>
      <c r="DD31" s="670">
        <v>45196</v>
      </c>
      <c r="DE31" s="675"/>
      <c r="DF31" s="675"/>
      <c r="DG31" s="675"/>
      <c r="DH31" s="675"/>
      <c r="DI31" s="675"/>
      <c r="DJ31" s="675"/>
      <c r="DK31" s="676"/>
      <c r="DL31" s="670">
        <v>45196</v>
      </c>
      <c r="DM31" s="675"/>
      <c r="DN31" s="675"/>
      <c r="DO31" s="675"/>
      <c r="DP31" s="675"/>
      <c r="DQ31" s="675"/>
      <c r="DR31" s="675"/>
      <c r="DS31" s="675"/>
      <c r="DT31" s="675"/>
      <c r="DU31" s="675"/>
      <c r="DV31" s="676"/>
      <c r="DW31" s="667">
        <v>0.4</v>
      </c>
      <c r="DX31" s="677"/>
      <c r="DY31" s="677"/>
      <c r="DZ31" s="677"/>
      <c r="EA31" s="677"/>
      <c r="EB31" s="677"/>
      <c r="EC31" s="698"/>
    </row>
    <row r="32" spans="2:133" ht="11.25" customHeight="1">
      <c r="B32" s="661" t="s">
        <v>272</v>
      </c>
      <c r="C32" s="662"/>
      <c r="D32" s="662"/>
      <c r="E32" s="662"/>
      <c r="F32" s="662"/>
      <c r="G32" s="662"/>
      <c r="H32" s="662"/>
      <c r="I32" s="662"/>
      <c r="J32" s="662"/>
      <c r="K32" s="662"/>
      <c r="L32" s="662"/>
      <c r="M32" s="662"/>
      <c r="N32" s="662"/>
      <c r="O32" s="662"/>
      <c r="P32" s="662"/>
      <c r="Q32" s="663"/>
      <c r="R32" s="664">
        <v>3619087</v>
      </c>
      <c r="S32" s="665"/>
      <c r="T32" s="665"/>
      <c r="U32" s="665"/>
      <c r="V32" s="665"/>
      <c r="W32" s="665"/>
      <c r="X32" s="665"/>
      <c r="Y32" s="666"/>
      <c r="Z32" s="691">
        <v>20.7</v>
      </c>
      <c r="AA32" s="691"/>
      <c r="AB32" s="691"/>
      <c r="AC32" s="691"/>
      <c r="AD32" s="692" t="s">
        <v>550</v>
      </c>
      <c r="AE32" s="692"/>
      <c r="AF32" s="692"/>
      <c r="AG32" s="692"/>
      <c r="AH32" s="692"/>
      <c r="AI32" s="692"/>
      <c r="AJ32" s="692"/>
      <c r="AK32" s="692"/>
      <c r="AL32" s="667" t="s">
        <v>550</v>
      </c>
      <c r="AM32" s="668"/>
      <c r="AN32" s="668"/>
      <c r="AO32" s="693"/>
      <c r="AP32" s="741"/>
      <c r="AQ32" s="742"/>
      <c r="AR32" s="742"/>
      <c r="AS32" s="742"/>
      <c r="AT32" s="746"/>
      <c r="AU32" s="361" t="s">
        <v>586</v>
      </c>
      <c r="AV32" s="361"/>
      <c r="AW32" s="361"/>
      <c r="AX32" s="661" t="s">
        <v>273</v>
      </c>
      <c r="AY32" s="662"/>
      <c r="AZ32" s="662"/>
      <c r="BA32" s="662"/>
      <c r="BB32" s="662"/>
      <c r="BC32" s="662"/>
      <c r="BD32" s="662"/>
      <c r="BE32" s="662"/>
      <c r="BF32" s="663"/>
      <c r="BG32" s="738">
        <v>98.6</v>
      </c>
      <c r="BH32" s="675"/>
      <c r="BI32" s="675"/>
      <c r="BJ32" s="675"/>
      <c r="BK32" s="675"/>
      <c r="BL32" s="675"/>
      <c r="BM32" s="668">
        <v>94.8</v>
      </c>
      <c r="BN32" s="730"/>
      <c r="BO32" s="730"/>
      <c r="BP32" s="730"/>
      <c r="BQ32" s="702"/>
      <c r="BR32" s="738">
        <v>98.2</v>
      </c>
      <c r="BS32" s="675"/>
      <c r="BT32" s="675"/>
      <c r="BU32" s="675"/>
      <c r="BV32" s="675"/>
      <c r="BW32" s="675"/>
      <c r="BX32" s="668">
        <v>94.6</v>
      </c>
      <c r="BY32" s="730"/>
      <c r="BZ32" s="730"/>
      <c r="CA32" s="730"/>
      <c r="CB32" s="702"/>
      <c r="CD32" s="755"/>
      <c r="CE32" s="756"/>
      <c r="CF32" s="706" t="s">
        <v>587</v>
      </c>
      <c r="CG32" s="703"/>
      <c r="CH32" s="703"/>
      <c r="CI32" s="703"/>
      <c r="CJ32" s="703"/>
      <c r="CK32" s="703"/>
      <c r="CL32" s="703"/>
      <c r="CM32" s="703"/>
      <c r="CN32" s="703"/>
      <c r="CO32" s="703"/>
      <c r="CP32" s="703"/>
      <c r="CQ32" s="704"/>
      <c r="CR32" s="664">
        <v>10</v>
      </c>
      <c r="CS32" s="665"/>
      <c r="CT32" s="665"/>
      <c r="CU32" s="665"/>
      <c r="CV32" s="665"/>
      <c r="CW32" s="665"/>
      <c r="CX32" s="665"/>
      <c r="CY32" s="666"/>
      <c r="CZ32" s="667">
        <v>0</v>
      </c>
      <c r="DA32" s="677"/>
      <c r="DB32" s="677"/>
      <c r="DC32" s="678"/>
      <c r="DD32" s="670">
        <v>10</v>
      </c>
      <c r="DE32" s="665"/>
      <c r="DF32" s="665"/>
      <c r="DG32" s="665"/>
      <c r="DH32" s="665"/>
      <c r="DI32" s="665"/>
      <c r="DJ32" s="665"/>
      <c r="DK32" s="666"/>
      <c r="DL32" s="670">
        <v>10</v>
      </c>
      <c r="DM32" s="665"/>
      <c r="DN32" s="665"/>
      <c r="DO32" s="665"/>
      <c r="DP32" s="665"/>
      <c r="DQ32" s="665"/>
      <c r="DR32" s="665"/>
      <c r="DS32" s="665"/>
      <c r="DT32" s="665"/>
      <c r="DU32" s="665"/>
      <c r="DV32" s="666"/>
      <c r="DW32" s="667">
        <v>0</v>
      </c>
      <c r="DX32" s="677"/>
      <c r="DY32" s="677"/>
      <c r="DZ32" s="677"/>
      <c r="EA32" s="677"/>
      <c r="EB32" s="677"/>
      <c r="EC32" s="698"/>
    </row>
    <row r="33" spans="2:133" ht="11.25" customHeight="1">
      <c r="B33" s="727" t="s">
        <v>274</v>
      </c>
      <c r="C33" s="728"/>
      <c r="D33" s="728"/>
      <c r="E33" s="728"/>
      <c r="F33" s="728"/>
      <c r="G33" s="728"/>
      <c r="H33" s="728"/>
      <c r="I33" s="728"/>
      <c r="J33" s="728"/>
      <c r="K33" s="728"/>
      <c r="L33" s="728"/>
      <c r="M33" s="728"/>
      <c r="N33" s="728"/>
      <c r="O33" s="728"/>
      <c r="P33" s="728"/>
      <c r="Q33" s="729"/>
      <c r="R33" s="664" t="s">
        <v>550</v>
      </c>
      <c r="S33" s="665"/>
      <c r="T33" s="665"/>
      <c r="U33" s="665"/>
      <c r="V33" s="665"/>
      <c r="W33" s="665"/>
      <c r="X33" s="665"/>
      <c r="Y33" s="666"/>
      <c r="Z33" s="691" t="s">
        <v>550</v>
      </c>
      <c r="AA33" s="691"/>
      <c r="AB33" s="691"/>
      <c r="AC33" s="691"/>
      <c r="AD33" s="692" t="s">
        <v>550</v>
      </c>
      <c r="AE33" s="692"/>
      <c r="AF33" s="692"/>
      <c r="AG33" s="692"/>
      <c r="AH33" s="692"/>
      <c r="AI33" s="692"/>
      <c r="AJ33" s="692"/>
      <c r="AK33" s="692"/>
      <c r="AL33" s="667" t="s">
        <v>550</v>
      </c>
      <c r="AM33" s="668"/>
      <c r="AN33" s="668"/>
      <c r="AO33" s="693"/>
      <c r="AP33" s="743"/>
      <c r="AQ33" s="744"/>
      <c r="AR33" s="744"/>
      <c r="AS33" s="744"/>
      <c r="AT33" s="747"/>
      <c r="AU33" s="362"/>
      <c r="AV33" s="362"/>
      <c r="AW33" s="362"/>
      <c r="AX33" s="641" t="s">
        <v>275</v>
      </c>
      <c r="AY33" s="642"/>
      <c r="AZ33" s="642"/>
      <c r="BA33" s="642"/>
      <c r="BB33" s="642"/>
      <c r="BC33" s="642"/>
      <c r="BD33" s="642"/>
      <c r="BE33" s="642"/>
      <c r="BF33" s="643"/>
      <c r="BG33" s="726">
        <v>99.7</v>
      </c>
      <c r="BH33" s="645"/>
      <c r="BI33" s="645"/>
      <c r="BJ33" s="645"/>
      <c r="BK33" s="645"/>
      <c r="BL33" s="645"/>
      <c r="BM33" s="683">
        <v>98.9</v>
      </c>
      <c r="BN33" s="645"/>
      <c r="BO33" s="645"/>
      <c r="BP33" s="645"/>
      <c r="BQ33" s="694"/>
      <c r="BR33" s="726">
        <v>99.1</v>
      </c>
      <c r="BS33" s="645"/>
      <c r="BT33" s="645"/>
      <c r="BU33" s="645"/>
      <c r="BV33" s="645"/>
      <c r="BW33" s="645"/>
      <c r="BX33" s="683">
        <v>98.2</v>
      </c>
      <c r="BY33" s="645"/>
      <c r="BZ33" s="645"/>
      <c r="CA33" s="645"/>
      <c r="CB33" s="694"/>
      <c r="CD33" s="706" t="s">
        <v>276</v>
      </c>
      <c r="CE33" s="703"/>
      <c r="CF33" s="703"/>
      <c r="CG33" s="703"/>
      <c r="CH33" s="703"/>
      <c r="CI33" s="703"/>
      <c r="CJ33" s="703"/>
      <c r="CK33" s="703"/>
      <c r="CL33" s="703"/>
      <c r="CM33" s="703"/>
      <c r="CN33" s="703"/>
      <c r="CO33" s="703"/>
      <c r="CP33" s="703"/>
      <c r="CQ33" s="704"/>
      <c r="CR33" s="664">
        <v>6599223</v>
      </c>
      <c r="CS33" s="675"/>
      <c r="CT33" s="675"/>
      <c r="CU33" s="675"/>
      <c r="CV33" s="675"/>
      <c r="CW33" s="675"/>
      <c r="CX33" s="675"/>
      <c r="CY33" s="676"/>
      <c r="CZ33" s="667">
        <v>39.9</v>
      </c>
      <c r="DA33" s="677"/>
      <c r="DB33" s="677"/>
      <c r="DC33" s="678"/>
      <c r="DD33" s="670">
        <v>5407352</v>
      </c>
      <c r="DE33" s="675"/>
      <c r="DF33" s="675"/>
      <c r="DG33" s="675"/>
      <c r="DH33" s="675"/>
      <c r="DI33" s="675"/>
      <c r="DJ33" s="675"/>
      <c r="DK33" s="676"/>
      <c r="DL33" s="670">
        <v>3908110</v>
      </c>
      <c r="DM33" s="675"/>
      <c r="DN33" s="675"/>
      <c r="DO33" s="675"/>
      <c r="DP33" s="675"/>
      <c r="DQ33" s="675"/>
      <c r="DR33" s="675"/>
      <c r="DS33" s="675"/>
      <c r="DT33" s="675"/>
      <c r="DU33" s="675"/>
      <c r="DV33" s="676"/>
      <c r="DW33" s="667">
        <v>38.700000000000003</v>
      </c>
      <c r="DX33" s="677"/>
      <c r="DY33" s="677"/>
      <c r="DZ33" s="677"/>
      <c r="EA33" s="677"/>
      <c r="EB33" s="677"/>
      <c r="EC33" s="698"/>
    </row>
    <row r="34" spans="2:133" ht="11.25" customHeight="1">
      <c r="B34" s="661" t="s">
        <v>277</v>
      </c>
      <c r="C34" s="662"/>
      <c r="D34" s="662"/>
      <c r="E34" s="662"/>
      <c r="F34" s="662"/>
      <c r="G34" s="662"/>
      <c r="H34" s="662"/>
      <c r="I34" s="662"/>
      <c r="J34" s="662"/>
      <c r="K34" s="662"/>
      <c r="L34" s="662"/>
      <c r="M34" s="662"/>
      <c r="N34" s="662"/>
      <c r="O34" s="662"/>
      <c r="P34" s="662"/>
      <c r="Q34" s="663"/>
      <c r="R34" s="664">
        <v>1201455</v>
      </c>
      <c r="S34" s="665"/>
      <c r="T34" s="665"/>
      <c r="U34" s="665"/>
      <c r="V34" s="665"/>
      <c r="W34" s="665"/>
      <c r="X34" s="665"/>
      <c r="Y34" s="666"/>
      <c r="Z34" s="691">
        <v>6.9</v>
      </c>
      <c r="AA34" s="691"/>
      <c r="AB34" s="691"/>
      <c r="AC34" s="691"/>
      <c r="AD34" s="692" t="s">
        <v>550</v>
      </c>
      <c r="AE34" s="692"/>
      <c r="AF34" s="692"/>
      <c r="AG34" s="692"/>
      <c r="AH34" s="692"/>
      <c r="AI34" s="692"/>
      <c r="AJ34" s="692"/>
      <c r="AK34" s="692"/>
      <c r="AL34" s="667" t="s">
        <v>547</v>
      </c>
      <c r="AM34" s="668"/>
      <c r="AN34" s="668"/>
      <c r="AO34" s="693"/>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706" t="s">
        <v>588</v>
      </c>
      <c r="CE34" s="703"/>
      <c r="CF34" s="703"/>
      <c r="CG34" s="703"/>
      <c r="CH34" s="703"/>
      <c r="CI34" s="703"/>
      <c r="CJ34" s="703"/>
      <c r="CK34" s="703"/>
      <c r="CL34" s="703"/>
      <c r="CM34" s="703"/>
      <c r="CN34" s="703"/>
      <c r="CO34" s="703"/>
      <c r="CP34" s="703"/>
      <c r="CQ34" s="704"/>
      <c r="CR34" s="664">
        <v>3053424</v>
      </c>
      <c r="CS34" s="665"/>
      <c r="CT34" s="665"/>
      <c r="CU34" s="665"/>
      <c r="CV34" s="665"/>
      <c r="CW34" s="665"/>
      <c r="CX34" s="665"/>
      <c r="CY34" s="666"/>
      <c r="CZ34" s="667">
        <v>18.5</v>
      </c>
      <c r="DA34" s="677"/>
      <c r="DB34" s="677"/>
      <c r="DC34" s="678"/>
      <c r="DD34" s="670">
        <v>2429672</v>
      </c>
      <c r="DE34" s="665"/>
      <c r="DF34" s="665"/>
      <c r="DG34" s="665"/>
      <c r="DH34" s="665"/>
      <c r="DI34" s="665"/>
      <c r="DJ34" s="665"/>
      <c r="DK34" s="666"/>
      <c r="DL34" s="670">
        <v>2142493</v>
      </c>
      <c r="DM34" s="665"/>
      <c r="DN34" s="665"/>
      <c r="DO34" s="665"/>
      <c r="DP34" s="665"/>
      <c r="DQ34" s="665"/>
      <c r="DR34" s="665"/>
      <c r="DS34" s="665"/>
      <c r="DT34" s="665"/>
      <c r="DU34" s="665"/>
      <c r="DV34" s="666"/>
      <c r="DW34" s="667">
        <v>21.2</v>
      </c>
      <c r="DX34" s="677"/>
      <c r="DY34" s="677"/>
      <c r="DZ34" s="677"/>
      <c r="EA34" s="677"/>
      <c r="EB34" s="677"/>
      <c r="EC34" s="698"/>
    </row>
    <row r="35" spans="2:133" ht="11.25" customHeight="1">
      <c r="B35" s="661" t="s">
        <v>278</v>
      </c>
      <c r="C35" s="662"/>
      <c r="D35" s="662"/>
      <c r="E35" s="662"/>
      <c r="F35" s="662"/>
      <c r="G35" s="662"/>
      <c r="H35" s="662"/>
      <c r="I35" s="662"/>
      <c r="J35" s="662"/>
      <c r="K35" s="662"/>
      <c r="L35" s="662"/>
      <c r="M35" s="662"/>
      <c r="N35" s="662"/>
      <c r="O35" s="662"/>
      <c r="P35" s="662"/>
      <c r="Q35" s="663"/>
      <c r="R35" s="664">
        <v>22457</v>
      </c>
      <c r="S35" s="665"/>
      <c r="T35" s="665"/>
      <c r="U35" s="665"/>
      <c r="V35" s="665"/>
      <c r="W35" s="665"/>
      <c r="X35" s="665"/>
      <c r="Y35" s="666"/>
      <c r="Z35" s="691">
        <v>0.1</v>
      </c>
      <c r="AA35" s="691"/>
      <c r="AB35" s="691"/>
      <c r="AC35" s="691"/>
      <c r="AD35" s="692">
        <v>7765</v>
      </c>
      <c r="AE35" s="692"/>
      <c r="AF35" s="692"/>
      <c r="AG35" s="692"/>
      <c r="AH35" s="692"/>
      <c r="AI35" s="692"/>
      <c r="AJ35" s="692"/>
      <c r="AK35" s="692"/>
      <c r="AL35" s="667">
        <v>0.1</v>
      </c>
      <c r="AM35" s="668"/>
      <c r="AN35" s="668"/>
      <c r="AO35" s="693"/>
      <c r="AP35" s="218"/>
      <c r="AQ35" s="723" t="s">
        <v>279</v>
      </c>
      <c r="AR35" s="724"/>
      <c r="AS35" s="724"/>
      <c r="AT35" s="724"/>
      <c r="AU35" s="724"/>
      <c r="AV35" s="724"/>
      <c r="AW35" s="724"/>
      <c r="AX35" s="724"/>
      <c r="AY35" s="724"/>
      <c r="AZ35" s="724"/>
      <c r="BA35" s="724"/>
      <c r="BB35" s="724"/>
      <c r="BC35" s="724"/>
      <c r="BD35" s="724"/>
      <c r="BE35" s="724"/>
      <c r="BF35" s="725"/>
      <c r="BG35" s="723" t="s">
        <v>280</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589</v>
      </c>
      <c r="CE35" s="703"/>
      <c r="CF35" s="703"/>
      <c r="CG35" s="703"/>
      <c r="CH35" s="703"/>
      <c r="CI35" s="703"/>
      <c r="CJ35" s="703"/>
      <c r="CK35" s="703"/>
      <c r="CL35" s="703"/>
      <c r="CM35" s="703"/>
      <c r="CN35" s="703"/>
      <c r="CO35" s="703"/>
      <c r="CP35" s="703"/>
      <c r="CQ35" s="704"/>
      <c r="CR35" s="664">
        <v>68502</v>
      </c>
      <c r="CS35" s="675"/>
      <c r="CT35" s="675"/>
      <c r="CU35" s="675"/>
      <c r="CV35" s="675"/>
      <c r="CW35" s="675"/>
      <c r="CX35" s="675"/>
      <c r="CY35" s="676"/>
      <c r="CZ35" s="667">
        <v>0.4</v>
      </c>
      <c r="DA35" s="677"/>
      <c r="DB35" s="677"/>
      <c r="DC35" s="678"/>
      <c r="DD35" s="670">
        <v>52195</v>
      </c>
      <c r="DE35" s="675"/>
      <c r="DF35" s="675"/>
      <c r="DG35" s="675"/>
      <c r="DH35" s="675"/>
      <c r="DI35" s="675"/>
      <c r="DJ35" s="675"/>
      <c r="DK35" s="676"/>
      <c r="DL35" s="670">
        <v>52195</v>
      </c>
      <c r="DM35" s="675"/>
      <c r="DN35" s="675"/>
      <c r="DO35" s="675"/>
      <c r="DP35" s="675"/>
      <c r="DQ35" s="675"/>
      <c r="DR35" s="675"/>
      <c r="DS35" s="675"/>
      <c r="DT35" s="675"/>
      <c r="DU35" s="675"/>
      <c r="DV35" s="676"/>
      <c r="DW35" s="667">
        <v>0.5</v>
      </c>
      <c r="DX35" s="677"/>
      <c r="DY35" s="677"/>
      <c r="DZ35" s="677"/>
      <c r="EA35" s="677"/>
      <c r="EB35" s="677"/>
      <c r="EC35" s="698"/>
    </row>
    <row r="36" spans="2:133" ht="11.25" customHeight="1">
      <c r="B36" s="661" t="s">
        <v>281</v>
      </c>
      <c r="C36" s="662"/>
      <c r="D36" s="662"/>
      <c r="E36" s="662"/>
      <c r="F36" s="662"/>
      <c r="G36" s="662"/>
      <c r="H36" s="662"/>
      <c r="I36" s="662"/>
      <c r="J36" s="662"/>
      <c r="K36" s="662"/>
      <c r="L36" s="662"/>
      <c r="M36" s="662"/>
      <c r="N36" s="662"/>
      <c r="O36" s="662"/>
      <c r="P36" s="662"/>
      <c r="Q36" s="663"/>
      <c r="R36" s="664">
        <v>17005</v>
      </c>
      <c r="S36" s="665"/>
      <c r="T36" s="665"/>
      <c r="U36" s="665"/>
      <c r="V36" s="665"/>
      <c r="W36" s="665"/>
      <c r="X36" s="665"/>
      <c r="Y36" s="666"/>
      <c r="Z36" s="691">
        <v>0.1</v>
      </c>
      <c r="AA36" s="691"/>
      <c r="AB36" s="691"/>
      <c r="AC36" s="691"/>
      <c r="AD36" s="692" t="s">
        <v>550</v>
      </c>
      <c r="AE36" s="692"/>
      <c r="AF36" s="692"/>
      <c r="AG36" s="692"/>
      <c r="AH36" s="692"/>
      <c r="AI36" s="692"/>
      <c r="AJ36" s="692"/>
      <c r="AK36" s="692"/>
      <c r="AL36" s="667" t="s">
        <v>547</v>
      </c>
      <c r="AM36" s="668"/>
      <c r="AN36" s="668"/>
      <c r="AO36" s="693"/>
      <c r="AP36" s="218"/>
      <c r="AQ36" s="714" t="s">
        <v>590</v>
      </c>
      <c r="AR36" s="715"/>
      <c r="AS36" s="715"/>
      <c r="AT36" s="715"/>
      <c r="AU36" s="715"/>
      <c r="AV36" s="715"/>
      <c r="AW36" s="715"/>
      <c r="AX36" s="715"/>
      <c r="AY36" s="716"/>
      <c r="AZ36" s="717">
        <v>1717241</v>
      </c>
      <c r="BA36" s="718"/>
      <c r="BB36" s="718"/>
      <c r="BC36" s="718"/>
      <c r="BD36" s="718"/>
      <c r="BE36" s="718"/>
      <c r="BF36" s="719"/>
      <c r="BG36" s="720" t="s">
        <v>282</v>
      </c>
      <c r="BH36" s="721"/>
      <c r="BI36" s="721"/>
      <c r="BJ36" s="721"/>
      <c r="BK36" s="721"/>
      <c r="BL36" s="721"/>
      <c r="BM36" s="721"/>
      <c r="BN36" s="721"/>
      <c r="BO36" s="721"/>
      <c r="BP36" s="721"/>
      <c r="BQ36" s="721"/>
      <c r="BR36" s="721"/>
      <c r="BS36" s="721"/>
      <c r="BT36" s="721"/>
      <c r="BU36" s="722"/>
      <c r="BV36" s="717">
        <v>-26897</v>
      </c>
      <c r="BW36" s="718"/>
      <c r="BX36" s="718"/>
      <c r="BY36" s="718"/>
      <c r="BZ36" s="718"/>
      <c r="CA36" s="718"/>
      <c r="CB36" s="719"/>
      <c r="CD36" s="706" t="s">
        <v>283</v>
      </c>
      <c r="CE36" s="703"/>
      <c r="CF36" s="703"/>
      <c r="CG36" s="703"/>
      <c r="CH36" s="703"/>
      <c r="CI36" s="703"/>
      <c r="CJ36" s="703"/>
      <c r="CK36" s="703"/>
      <c r="CL36" s="703"/>
      <c r="CM36" s="703"/>
      <c r="CN36" s="703"/>
      <c r="CO36" s="703"/>
      <c r="CP36" s="703"/>
      <c r="CQ36" s="704"/>
      <c r="CR36" s="664">
        <v>1123326</v>
      </c>
      <c r="CS36" s="665"/>
      <c r="CT36" s="665"/>
      <c r="CU36" s="665"/>
      <c r="CV36" s="665"/>
      <c r="CW36" s="665"/>
      <c r="CX36" s="665"/>
      <c r="CY36" s="666"/>
      <c r="CZ36" s="667">
        <v>6.8</v>
      </c>
      <c r="DA36" s="677"/>
      <c r="DB36" s="677"/>
      <c r="DC36" s="678"/>
      <c r="DD36" s="670">
        <v>892428</v>
      </c>
      <c r="DE36" s="665"/>
      <c r="DF36" s="665"/>
      <c r="DG36" s="665"/>
      <c r="DH36" s="665"/>
      <c r="DI36" s="665"/>
      <c r="DJ36" s="665"/>
      <c r="DK36" s="666"/>
      <c r="DL36" s="670">
        <v>733646</v>
      </c>
      <c r="DM36" s="665"/>
      <c r="DN36" s="665"/>
      <c r="DO36" s="665"/>
      <c r="DP36" s="665"/>
      <c r="DQ36" s="665"/>
      <c r="DR36" s="665"/>
      <c r="DS36" s="665"/>
      <c r="DT36" s="665"/>
      <c r="DU36" s="665"/>
      <c r="DV36" s="666"/>
      <c r="DW36" s="667">
        <v>7.3</v>
      </c>
      <c r="DX36" s="677"/>
      <c r="DY36" s="677"/>
      <c r="DZ36" s="677"/>
      <c r="EA36" s="677"/>
      <c r="EB36" s="677"/>
      <c r="EC36" s="698"/>
    </row>
    <row r="37" spans="2:133" ht="11.25" customHeight="1">
      <c r="B37" s="661" t="s">
        <v>284</v>
      </c>
      <c r="C37" s="662"/>
      <c r="D37" s="662"/>
      <c r="E37" s="662"/>
      <c r="F37" s="662"/>
      <c r="G37" s="662"/>
      <c r="H37" s="662"/>
      <c r="I37" s="662"/>
      <c r="J37" s="662"/>
      <c r="K37" s="662"/>
      <c r="L37" s="662"/>
      <c r="M37" s="662"/>
      <c r="N37" s="662"/>
      <c r="O37" s="662"/>
      <c r="P37" s="662"/>
      <c r="Q37" s="663"/>
      <c r="R37" s="664">
        <v>374818</v>
      </c>
      <c r="S37" s="665"/>
      <c r="T37" s="665"/>
      <c r="U37" s="665"/>
      <c r="V37" s="665"/>
      <c r="W37" s="665"/>
      <c r="X37" s="665"/>
      <c r="Y37" s="666"/>
      <c r="Z37" s="691">
        <v>2.1</v>
      </c>
      <c r="AA37" s="691"/>
      <c r="AB37" s="691"/>
      <c r="AC37" s="691"/>
      <c r="AD37" s="692" t="s">
        <v>547</v>
      </c>
      <c r="AE37" s="692"/>
      <c r="AF37" s="692"/>
      <c r="AG37" s="692"/>
      <c r="AH37" s="692"/>
      <c r="AI37" s="692"/>
      <c r="AJ37" s="692"/>
      <c r="AK37" s="692"/>
      <c r="AL37" s="667" t="s">
        <v>547</v>
      </c>
      <c r="AM37" s="668"/>
      <c r="AN37" s="668"/>
      <c r="AO37" s="693"/>
      <c r="AQ37" s="699" t="s">
        <v>591</v>
      </c>
      <c r="AR37" s="700"/>
      <c r="AS37" s="700"/>
      <c r="AT37" s="700"/>
      <c r="AU37" s="700"/>
      <c r="AV37" s="700"/>
      <c r="AW37" s="700"/>
      <c r="AX37" s="700"/>
      <c r="AY37" s="701"/>
      <c r="AZ37" s="664">
        <v>392786</v>
      </c>
      <c r="BA37" s="665"/>
      <c r="BB37" s="665"/>
      <c r="BC37" s="665"/>
      <c r="BD37" s="675"/>
      <c r="BE37" s="675"/>
      <c r="BF37" s="702"/>
      <c r="BG37" s="706" t="s">
        <v>285</v>
      </c>
      <c r="BH37" s="703"/>
      <c r="BI37" s="703"/>
      <c r="BJ37" s="703"/>
      <c r="BK37" s="703"/>
      <c r="BL37" s="703"/>
      <c r="BM37" s="703"/>
      <c r="BN37" s="703"/>
      <c r="BO37" s="703"/>
      <c r="BP37" s="703"/>
      <c r="BQ37" s="703"/>
      <c r="BR37" s="703"/>
      <c r="BS37" s="703"/>
      <c r="BT37" s="703"/>
      <c r="BU37" s="704"/>
      <c r="BV37" s="664">
        <v>-91566</v>
      </c>
      <c r="BW37" s="665"/>
      <c r="BX37" s="665"/>
      <c r="BY37" s="665"/>
      <c r="BZ37" s="665"/>
      <c r="CA37" s="665"/>
      <c r="CB37" s="705"/>
      <c r="CD37" s="706" t="s">
        <v>592</v>
      </c>
      <c r="CE37" s="703"/>
      <c r="CF37" s="703"/>
      <c r="CG37" s="703"/>
      <c r="CH37" s="703"/>
      <c r="CI37" s="703"/>
      <c r="CJ37" s="703"/>
      <c r="CK37" s="703"/>
      <c r="CL37" s="703"/>
      <c r="CM37" s="703"/>
      <c r="CN37" s="703"/>
      <c r="CO37" s="703"/>
      <c r="CP37" s="703"/>
      <c r="CQ37" s="704"/>
      <c r="CR37" s="664">
        <v>36742</v>
      </c>
      <c r="CS37" s="675"/>
      <c r="CT37" s="675"/>
      <c r="CU37" s="675"/>
      <c r="CV37" s="675"/>
      <c r="CW37" s="675"/>
      <c r="CX37" s="675"/>
      <c r="CY37" s="676"/>
      <c r="CZ37" s="667">
        <v>0.2</v>
      </c>
      <c r="DA37" s="677"/>
      <c r="DB37" s="677"/>
      <c r="DC37" s="678"/>
      <c r="DD37" s="670">
        <v>36742</v>
      </c>
      <c r="DE37" s="675"/>
      <c r="DF37" s="675"/>
      <c r="DG37" s="675"/>
      <c r="DH37" s="675"/>
      <c r="DI37" s="675"/>
      <c r="DJ37" s="675"/>
      <c r="DK37" s="676"/>
      <c r="DL37" s="670">
        <v>35690</v>
      </c>
      <c r="DM37" s="675"/>
      <c r="DN37" s="675"/>
      <c r="DO37" s="675"/>
      <c r="DP37" s="675"/>
      <c r="DQ37" s="675"/>
      <c r="DR37" s="675"/>
      <c r="DS37" s="675"/>
      <c r="DT37" s="675"/>
      <c r="DU37" s="675"/>
      <c r="DV37" s="676"/>
      <c r="DW37" s="667">
        <v>0.4</v>
      </c>
      <c r="DX37" s="677"/>
      <c r="DY37" s="677"/>
      <c r="DZ37" s="677"/>
      <c r="EA37" s="677"/>
      <c r="EB37" s="677"/>
      <c r="EC37" s="698"/>
    </row>
    <row r="38" spans="2:133" ht="11.25" customHeight="1">
      <c r="B38" s="661" t="s">
        <v>286</v>
      </c>
      <c r="C38" s="662"/>
      <c r="D38" s="662"/>
      <c r="E38" s="662"/>
      <c r="F38" s="662"/>
      <c r="G38" s="662"/>
      <c r="H38" s="662"/>
      <c r="I38" s="662"/>
      <c r="J38" s="662"/>
      <c r="K38" s="662"/>
      <c r="L38" s="662"/>
      <c r="M38" s="662"/>
      <c r="N38" s="662"/>
      <c r="O38" s="662"/>
      <c r="P38" s="662"/>
      <c r="Q38" s="663"/>
      <c r="R38" s="664">
        <v>767997</v>
      </c>
      <c r="S38" s="665"/>
      <c r="T38" s="665"/>
      <c r="U38" s="665"/>
      <c r="V38" s="665"/>
      <c r="W38" s="665"/>
      <c r="X38" s="665"/>
      <c r="Y38" s="666"/>
      <c r="Z38" s="691">
        <v>4.4000000000000004</v>
      </c>
      <c r="AA38" s="691"/>
      <c r="AB38" s="691"/>
      <c r="AC38" s="691"/>
      <c r="AD38" s="692" t="s">
        <v>547</v>
      </c>
      <c r="AE38" s="692"/>
      <c r="AF38" s="692"/>
      <c r="AG38" s="692"/>
      <c r="AH38" s="692"/>
      <c r="AI38" s="692"/>
      <c r="AJ38" s="692"/>
      <c r="AK38" s="692"/>
      <c r="AL38" s="667" t="s">
        <v>550</v>
      </c>
      <c r="AM38" s="668"/>
      <c r="AN38" s="668"/>
      <c r="AO38" s="693"/>
      <c r="AQ38" s="699" t="s">
        <v>593</v>
      </c>
      <c r="AR38" s="700"/>
      <c r="AS38" s="700"/>
      <c r="AT38" s="700"/>
      <c r="AU38" s="700"/>
      <c r="AV38" s="700"/>
      <c r="AW38" s="700"/>
      <c r="AX38" s="700"/>
      <c r="AY38" s="701"/>
      <c r="AZ38" s="664">
        <v>10182</v>
      </c>
      <c r="BA38" s="665"/>
      <c r="BB38" s="665"/>
      <c r="BC38" s="665"/>
      <c r="BD38" s="675"/>
      <c r="BE38" s="675"/>
      <c r="BF38" s="702"/>
      <c r="BG38" s="706" t="s">
        <v>287</v>
      </c>
      <c r="BH38" s="703"/>
      <c r="BI38" s="703"/>
      <c r="BJ38" s="703"/>
      <c r="BK38" s="703"/>
      <c r="BL38" s="703"/>
      <c r="BM38" s="703"/>
      <c r="BN38" s="703"/>
      <c r="BO38" s="703"/>
      <c r="BP38" s="703"/>
      <c r="BQ38" s="703"/>
      <c r="BR38" s="703"/>
      <c r="BS38" s="703"/>
      <c r="BT38" s="703"/>
      <c r="BU38" s="704"/>
      <c r="BV38" s="664">
        <v>4346</v>
      </c>
      <c r="BW38" s="665"/>
      <c r="BX38" s="665"/>
      <c r="BY38" s="665"/>
      <c r="BZ38" s="665"/>
      <c r="CA38" s="665"/>
      <c r="CB38" s="705"/>
      <c r="CD38" s="706" t="s">
        <v>594</v>
      </c>
      <c r="CE38" s="703"/>
      <c r="CF38" s="703"/>
      <c r="CG38" s="703"/>
      <c r="CH38" s="703"/>
      <c r="CI38" s="703"/>
      <c r="CJ38" s="703"/>
      <c r="CK38" s="703"/>
      <c r="CL38" s="703"/>
      <c r="CM38" s="703"/>
      <c r="CN38" s="703"/>
      <c r="CO38" s="703"/>
      <c r="CP38" s="703"/>
      <c r="CQ38" s="704"/>
      <c r="CR38" s="664">
        <v>1314273</v>
      </c>
      <c r="CS38" s="665"/>
      <c r="CT38" s="665"/>
      <c r="CU38" s="665"/>
      <c r="CV38" s="665"/>
      <c r="CW38" s="665"/>
      <c r="CX38" s="665"/>
      <c r="CY38" s="666"/>
      <c r="CZ38" s="667">
        <v>7.9</v>
      </c>
      <c r="DA38" s="677"/>
      <c r="DB38" s="677"/>
      <c r="DC38" s="678"/>
      <c r="DD38" s="670">
        <v>1055710</v>
      </c>
      <c r="DE38" s="665"/>
      <c r="DF38" s="665"/>
      <c r="DG38" s="665"/>
      <c r="DH38" s="665"/>
      <c r="DI38" s="665"/>
      <c r="DJ38" s="665"/>
      <c r="DK38" s="666"/>
      <c r="DL38" s="670">
        <v>979776</v>
      </c>
      <c r="DM38" s="665"/>
      <c r="DN38" s="665"/>
      <c r="DO38" s="665"/>
      <c r="DP38" s="665"/>
      <c r="DQ38" s="665"/>
      <c r="DR38" s="665"/>
      <c r="DS38" s="665"/>
      <c r="DT38" s="665"/>
      <c r="DU38" s="665"/>
      <c r="DV38" s="666"/>
      <c r="DW38" s="667">
        <v>9.6999999999999993</v>
      </c>
      <c r="DX38" s="677"/>
      <c r="DY38" s="677"/>
      <c r="DZ38" s="677"/>
      <c r="EA38" s="677"/>
      <c r="EB38" s="677"/>
      <c r="EC38" s="698"/>
    </row>
    <row r="39" spans="2:133" ht="11.25" customHeight="1">
      <c r="B39" s="661" t="s">
        <v>288</v>
      </c>
      <c r="C39" s="662"/>
      <c r="D39" s="662"/>
      <c r="E39" s="662"/>
      <c r="F39" s="662"/>
      <c r="G39" s="662"/>
      <c r="H39" s="662"/>
      <c r="I39" s="662"/>
      <c r="J39" s="662"/>
      <c r="K39" s="662"/>
      <c r="L39" s="662"/>
      <c r="M39" s="662"/>
      <c r="N39" s="662"/>
      <c r="O39" s="662"/>
      <c r="P39" s="662"/>
      <c r="Q39" s="663"/>
      <c r="R39" s="664">
        <v>259283</v>
      </c>
      <c r="S39" s="665"/>
      <c r="T39" s="665"/>
      <c r="U39" s="665"/>
      <c r="V39" s="665"/>
      <c r="W39" s="665"/>
      <c r="X39" s="665"/>
      <c r="Y39" s="666"/>
      <c r="Z39" s="691">
        <v>1.5</v>
      </c>
      <c r="AA39" s="691"/>
      <c r="AB39" s="691"/>
      <c r="AC39" s="691"/>
      <c r="AD39" s="692">
        <v>5261</v>
      </c>
      <c r="AE39" s="692"/>
      <c r="AF39" s="692"/>
      <c r="AG39" s="692"/>
      <c r="AH39" s="692"/>
      <c r="AI39" s="692"/>
      <c r="AJ39" s="692"/>
      <c r="AK39" s="692"/>
      <c r="AL39" s="667">
        <v>0.1</v>
      </c>
      <c r="AM39" s="668"/>
      <c r="AN39" s="668"/>
      <c r="AO39" s="693"/>
      <c r="AQ39" s="699" t="s">
        <v>595</v>
      </c>
      <c r="AR39" s="700"/>
      <c r="AS39" s="700"/>
      <c r="AT39" s="700"/>
      <c r="AU39" s="700"/>
      <c r="AV39" s="700"/>
      <c r="AW39" s="700"/>
      <c r="AX39" s="700"/>
      <c r="AY39" s="701"/>
      <c r="AZ39" s="664" t="s">
        <v>550</v>
      </c>
      <c r="BA39" s="665"/>
      <c r="BB39" s="665"/>
      <c r="BC39" s="665"/>
      <c r="BD39" s="675"/>
      <c r="BE39" s="675"/>
      <c r="BF39" s="702"/>
      <c r="BG39" s="706" t="s">
        <v>289</v>
      </c>
      <c r="BH39" s="703"/>
      <c r="BI39" s="703"/>
      <c r="BJ39" s="703"/>
      <c r="BK39" s="703"/>
      <c r="BL39" s="703"/>
      <c r="BM39" s="703"/>
      <c r="BN39" s="703"/>
      <c r="BO39" s="703"/>
      <c r="BP39" s="703"/>
      <c r="BQ39" s="703"/>
      <c r="BR39" s="703"/>
      <c r="BS39" s="703"/>
      <c r="BT39" s="703"/>
      <c r="BU39" s="704"/>
      <c r="BV39" s="664">
        <v>6668</v>
      </c>
      <c r="BW39" s="665"/>
      <c r="BX39" s="665"/>
      <c r="BY39" s="665"/>
      <c r="BZ39" s="665"/>
      <c r="CA39" s="665"/>
      <c r="CB39" s="705"/>
      <c r="CD39" s="706" t="s">
        <v>596</v>
      </c>
      <c r="CE39" s="703"/>
      <c r="CF39" s="703"/>
      <c r="CG39" s="703"/>
      <c r="CH39" s="703"/>
      <c r="CI39" s="703"/>
      <c r="CJ39" s="703"/>
      <c r="CK39" s="703"/>
      <c r="CL39" s="703"/>
      <c r="CM39" s="703"/>
      <c r="CN39" s="703"/>
      <c r="CO39" s="703"/>
      <c r="CP39" s="703"/>
      <c r="CQ39" s="704"/>
      <c r="CR39" s="664">
        <v>1017117</v>
      </c>
      <c r="CS39" s="675"/>
      <c r="CT39" s="675"/>
      <c r="CU39" s="675"/>
      <c r="CV39" s="675"/>
      <c r="CW39" s="675"/>
      <c r="CX39" s="675"/>
      <c r="CY39" s="676"/>
      <c r="CZ39" s="667">
        <v>6.1</v>
      </c>
      <c r="DA39" s="677"/>
      <c r="DB39" s="677"/>
      <c r="DC39" s="678"/>
      <c r="DD39" s="670">
        <v>974736</v>
      </c>
      <c r="DE39" s="675"/>
      <c r="DF39" s="675"/>
      <c r="DG39" s="675"/>
      <c r="DH39" s="675"/>
      <c r="DI39" s="675"/>
      <c r="DJ39" s="675"/>
      <c r="DK39" s="676"/>
      <c r="DL39" s="670" t="s">
        <v>547</v>
      </c>
      <c r="DM39" s="675"/>
      <c r="DN39" s="675"/>
      <c r="DO39" s="675"/>
      <c r="DP39" s="675"/>
      <c r="DQ39" s="675"/>
      <c r="DR39" s="675"/>
      <c r="DS39" s="675"/>
      <c r="DT39" s="675"/>
      <c r="DU39" s="675"/>
      <c r="DV39" s="676"/>
      <c r="DW39" s="667" t="s">
        <v>550</v>
      </c>
      <c r="DX39" s="677"/>
      <c r="DY39" s="677"/>
      <c r="DZ39" s="677"/>
      <c r="EA39" s="677"/>
      <c r="EB39" s="677"/>
      <c r="EC39" s="698"/>
    </row>
    <row r="40" spans="2:133" ht="11.25" customHeight="1">
      <c r="B40" s="661" t="s">
        <v>290</v>
      </c>
      <c r="C40" s="662"/>
      <c r="D40" s="662"/>
      <c r="E40" s="662"/>
      <c r="F40" s="662"/>
      <c r="G40" s="662"/>
      <c r="H40" s="662"/>
      <c r="I40" s="662"/>
      <c r="J40" s="662"/>
      <c r="K40" s="662"/>
      <c r="L40" s="662"/>
      <c r="M40" s="662"/>
      <c r="N40" s="662"/>
      <c r="O40" s="662"/>
      <c r="P40" s="662"/>
      <c r="Q40" s="663"/>
      <c r="R40" s="664">
        <v>775500</v>
      </c>
      <c r="S40" s="665"/>
      <c r="T40" s="665"/>
      <c r="U40" s="665"/>
      <c r="V40" s="665"/>
      <c r="W40" s="665"/>
      <c r="X40" s="665"/>
      <c r="Y40" s="666"/>
      <c r="Z40" s="691">
        <v>4.4000000000000004</v>
      </c>
      <c r="AA40" s="691"/>
      <c r="AB40" s="691"/>
      <c r="AC40" s="691"/>
      <c r="AD40" s="692" t="s">
        <v>550</v>
      </c>
      <c r="AE40" s="692"/>
      <c r="AF40" s="692"/>
      <c r="AG40" s="692"/>
      <c r="AH40" s="692"/>
      <c r="AI40" s="692"/>
      <c r="AJ40" s="692"/>
      <c r="AK40" s="692"/>
      <c r="AL40" s="667" t="s">
        <v>547</v>
      </c>
      <c r="AM40" s="668"/>
      <c r="AN40" s="668"/>
      <c r="AO40" s="693"/>
      <c r="AQ40" s="699" t="s">
        <v>597</v>
      </c>
      <c r="AR40" s="700"/>
      <c r="AS40" s="700"/>
      <c r="AT40" s="700"/>
      <c r="AU40" s="700"/>
      <c r="AV40" s="700"/>
      <c r="AW40" s="700"/>
      <c r="AX40" s="700"/>
      <c r="AY40" s="701"/>
      <c r="AZ40" s="664" t="s">
        <v>550</v>
      </c>
      <c r="BA40" s="665"/>
      <c r="BB40" s="665"/>
      <c r="BC40" s="665"/>
      <c r="BD40" s="675"/>
      <c r="BE40" s="675"/>
      <c r="BF40" s="702"/>
      <c r="BG40" s="707" t="s">
        <v>598</v>
      </c>
      <c r="BH40" s="708"/>
      <c r="BI40" s="708"/>
      <c r="BJ40" s="708"/>
      <c r="BK40" s="708"/>
      <c r="BL40" s="363"/>
      <c r="BM40" s="703" t="s">
        <v>599</v>
      </c>
      <c r="BN40" s="703"/>
      <c r="BO40" s="703"/>
      <c r="BP40" s="703"/>
      <c r="BQ40" s="703"/>
      <c r="BR40" s="703"/>
      <c r="BS40" s="703"/>
      <c r="BT40" s="703"/>
      <c r="BU40" s="704"/>
      <c r="BV40" s="664">
        <v>90</v>
      </c>
      <c r="BW40" s="665"/>
      <c r="BX40" s="665"/>
      <c r="BY40" s="665"/>
      <c r="BZ40" s="665"/>
      <c r="CA40" s="665"/>
      <c r="CB40" s="705"/>
      <c r="CD40" s="706" t="s">
        <v>600</v>
      </c>
      <c r="CE40" s="703"/>
      <c r="CF40" s="703"/>
      <c r="CG40" s="703"/>
      <c r="CH40" s="703"/>
      <c r="CI40" s="703"/>
      <c r="CJ40" s="703"/>
      <c r="CK40" s="703"/>
      <c r="CL40" s="703"/>
      <c r="CM40" s="703"/>
      <c r="CN40" s="703"/>
      <c r="CO40" s="703"/>
      <c r="CP40" s="703"/>
      <c r="CQ40" s="704"/>
      <c r="CR40" s="664">
        <v>22581</v>
      </c>
      <c r="CS40" s="665"/>
      <c r="CT40" s="665"/>
      <c r="CU40" s="665"/>
      <c r="CV40" s="665"/>
      <c r="CW40" s="665"/>
      <c r="CX40" s="665"/>
      <c r="CY40" s="666"/>
      <c r="CZ40" s="667">
        <v>0.1</v>
      </c>
      <c r="DA40" s="677"/>
      <c r="DB40" s="677"/>
      <c r="DC40" s="678"/>
      <c r="DD40" s="670">
        <v>2611</v>
      </c>
      <c r="DE40" s="665"/>
      <c r="DF40" s="665"/>
      <c r="DG40" s="665"/>
      <c r="DH40" s="665"/>
      <c r="DI40" s="665"/>
      <c r="DJ40" s="665"/>
      <c r="DK40" s="666"/>
      <c r="DL40" s="670" t="s">
        <v>550</v>
      </c>
      <c r="DM40" s="665"/>
      <c r="DN40" s="665"/>
      <c r="DO40" s="665"/>
      <c r="DP40" s="665"/>
      <c r="DQ40" s="665"/>
      <c r="DR40" s="665"/>
      <c r="DS40" s="665"/>
      <c r="DT40" s="665"/>
      <c r="DU40" s="665"/>
      <c r="DV40" s="666"/>
      <c r="DW40" s="667" t="s">
        <v>547</v>
      </c>
      <c r="DX40" s="677"/>
      <c r="DY40" s="677"/>
      <c r="DZ40" s="677"/>
      <c r="EA40" s="677"/>
      <c r="EB40" s="677"/>
      <c r="EC40" s="698"/>
    </row>
    <row r="41" spans="2:133" ht="11.25" customHeight="1">
      <c r="B41" s="661" t="s">
        <v>291</v>
      </c>
      <c r="C41" s="662"/>
      <c r="D41" s="662"/>
      <c r="E41" s="662"/>
      <c r="F41" s="662"/>
      <c r="G41" s="662"/>
      <c r="H41" s="662"/>
      <c r="I41" s="662"/>
      <c r="J41" s="662"/>
      <c r="K41" s="662"/>
      <c r="L41" s="662"/>
      <c r="M41" s="662"/>
      <c r="N41" s="662"/>
      <c r="O41" s="662"/>
      <c r="P41" s="662"/>
      <c r="Q41" s="663"/>
      <c r="R41" s="664" t="s">
        <v>547</v>
      </c>
      <c r="S41" s="665"/>
      <c r="T41" s="665"/>
      <c r="U41" s="665"/>
      <c r="V41" s="665"/>
      <c r="W41" s="665"/>
      <c r="X41" s="665"/>
      <c r="Y41" s="666"/>
      <c r="Z41" s="691" t="s">
        <v>550</v>
      </c>
      <c r="AA41" s="691"/>
      <c r="AB41" s="691"/>
      <c r="AC41" s="691"/>
      <c r="AD41" s="692" t="s">
        <v>550</v>
      </c>
      <c r="AE41" s="692"/>
      <c r="AF41" s="692"/>
      <c r="AG41" s="692"/>
      <c r="AH41" s="692"/>
      <c r="AI41" s="692"/>
      <c r="AJ41" s="692"/>
      <c r="AK41" s="692"/>
      <c r="AL41" s="667" t="s">
        <v>550</v>
      </c>
      <c r="AM41" s="668"/>
      <c r="AN41" s="668"/>
      <c r="AO41" s="693"/>
      <c r="AQ41" s="699" t="s">
        <v>601</v>
      </c>
      <c r="AR41" s="700"/>
      <c r="AS41" s="700"/>
      <c r="AT41" s="700"/>
      <c r="AU41" s="700"/>
      <c r="AV41" s="700"/>
      <c r="AW41" s="700"/>
      <c r="AX41" s="700"/>
      <c r="AY41" s="701"/>
      <c r="AZ41" s="664">
        <v>324179</v>
      </c>
      <c r="BA41" s="665"/>
      <c r="BB41" s="665"/>
      <c r="BC41" s="665"/>
      <c r="BD41" s="675"/>
      <c r="BE41" s="675"/>
      <c r="BF41" s="702"/>
      <c r="BG41" s="707"/>
      <c r="BH41" s="708"/>
      <c r="BI41" s="708"/>
      <c r="BJ41" s="708"/>
      <c r="BK41" s="708"/>
      <c r="BL41" s="363"/>
      <c r="BM41" s="703" t="s">
        <v>602</v>
      </c>
      <c r="BN41" s="703"/>
      <c r="BO41" s="703"/>
      <c r="BP41" s="703"/>
      <c r="BQ41" s="703"/>
      <c r="BR41" s="703"/>
      <c r="BS41" s="703"/>
      <c r="BT41" s="703"/>
      <c r="BU41" s="704"/>
      <c r="BV41" s="664" t="s">
        <v>550</v>
      </c>
      <c r="BW41" s="665"/>
      <c r="BX41" s="665"/>
      <c r="BY41" s="665"/>
      <c r="BZ41" s="665"/>
      <c r="CA41" s="665"/>
      <c r="CB41" s="705"/>
      <c r="CD41" s="706" t="s">
        <v>603</v>
      </c>
      <c r="CE41" s="703"/>
      <c r="CF41" s="703"/>
      <c r="CG41" s="703"/>
      <c r="CH41" s="703"/>
      <c r="CI41" s="703"/>
      <c r="CJ41" s="703"/>
      <c r="CK41" s="703"/>
      <c r="CL41" s="703"/>
      <c r="CM41" s="703"/>
      <c r="CN41" s="703"/>
      <c r="CO41" s="703"/>
      <c r="CP41" s="703"/>
      <c r="CQ41" s="704"/>
      <c r="CR41" s="664" t="s">
        <v>550</v>
      </c>
      <c r="CS41" s="675"/>
      <c r="CT41" s="675"/>
      <c r="CU41" s="675"/>
      <c r="CV41" s="675"/>
      <c r="CW41" s="675"/>
      <c r="CX41" s="675"/>
      <c r="CY41" s="676"/>
      <c r="CZ41" s="667" t="s">
        <v>550</v>
      </c>
      <c r="DA41" s="677"/>
      <c r="DB41" s="677"/>
      <c r="DC41" s="678"/>
      <c r="DD41" s="670" t="s">
        <v>550</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c r="B42" s="661" t="s">
        <v>604</v>
      </c>
      <c r="C42" s="662"/>
      <c r="D42" s="662"/>
      <c r="E42" s="662"/>
      <c r="F42" s="662"/>
      <c r="G42" s="662"/>
      <c r="H42" s="662"/>
      <c r="I42" s="662"/>
      <c r="J42" s="662"/>
      <c r="K42" s="662"/>
      <c r="L42" s="662"/>
      <c r="M42" s="662"/>
      <c r="N42" s="662"/>
      <c r="O42" s="662"/>
      <c r="P42" s="662"/>
      <c r="Q42" s="663"/>
      <c r="R42" s="664" t="s">
        <v>550</v>
      </c>
      <c r="S42" s="665"/>
      <c r="T42" s="665"/>
      <c r="U42" s="665"/>
      <c r="V42" s="665"/>
      <c r="W42" s="665"/>
      <c r="X42" s="665"/>
      <c r="Y42" s="666"/>
      <c r="Z42" s="691" t="s">
        <v>547</v>
      </c>
      <c r="AA42" s="691"/>
      <c r="AB42" s="691"/>
      <c r="AC42" s="691"/>
      <c r="AD42" s="692" t="s">
        <v>550</v>
      </c>
      <c r="AE42" s="692"/>
      <c r="AF42" s="692"/>
      <c r="AG42" s="692"/>
      <c r="AH42" s="692"/>
      <c r="AI42" s="692"/>
      <c r="AJ42" s="692"/>
      <c r="AK42" s="692"/>
      <c r="AL42" s="667" t="s">
        <v>547</v>
      </c>
      <c r="AM42" s="668"/>
      <c r="AN42" s="668"/>
      <c r="AO42" s="693"/>
      <c r="AQ42" s="711" t="s">
        <v>605</v>
      </c>
      <c r="AR42" s="712"/>
      <c r="AS42" s="712"/>
      <c r="AT42" s="712"/>
      <c r="AU42" s="712"/>
      <c r="AV42" s="712"/>
      <c r="AW42" s="712"/>
      <c r="AX42" s="712"/>
      <c r="AY42" s="713"/>
      <c r="AZ42" s="644">
        <v>990094</v>
      </c>
      <c r="BA42" s="679"/>
      <c r="BB42" s="679"/>
      <c r="BC42" s="679"/>
      <c r="BD42" s="645"/>
      <c r="BE42" s="645"/>
      <c r="BF42" s="694"/>
      <c r="BG42" s="709"/>
      <c r="BH42" s="710"/>
      <c r="BI42" s="710"/>
      <c r="BJ42" s="710"/>
      <c r="BK42" s="710"/>
      <c r="BL42" s="364"/>
      <c r="BM42" s="695" t="s">
        <v>606</v>
      </c>
      <c r="BN42" s="695"/>
      <c r="BO42" s="695"/>
      <c r="BP42" s="695"/>
      <c r="BQ42" s="695"/>
      <c r="BR42" s="695"/>
      <c r="BS42" s="695"/>
      <c r="BT42" s="695"/>
      <c r="BU42" s="696"/>
      <c r="BV42" s="644">
        <v>347</v>
      </c>
      <c r="BW42" s="679"/>
      <c r="BX42" s="679"/>
      <c r="BY42" s="679"/>
      <c r="BZ42" s="679"/>
      <c r="CA42" s="679"/>
      <c r="CB42" s="697"/>
      <c r="CD42" s="661" t="s">
        <v>292</v>
      </c>
      <c r="CE42" s="662"/>
      <c r="CF42" s="662"/>
      <c r="CG42" s="662"/>
      <c r="CH42" s="662"/>
      <c r="CI42" s="662"/>
      <c r="CJ42" s="662"/>
      <c r="CK42" s="662"/>
      <c r="CL42" s="662"/>
      <c r="CM42" s="662"/>
      <c r="CN42" s="662"/>
      <c r="CO42" s="662"/>
      <c r="CP42" s="662"/>
      <c r="CQ42" s="663"/>
      <c r="CR42" s="664">
        <v>1688061</v>
      </c>
      <c r="CS42" s="675"/>
      <c r="CT42" s="675"/>
      <c r="CU42" s="675"/>
      <c r="CV42" s="675"/>
      <c r="CW42" s="675"/>
      <c r="CX42" s="675"/>
      <c r="CY42" s="676"/>
      <c r="CZ42" s="667">
        <v>10.199999999999999</v>
      </c>
      <c r="DA42" s="677"/>
      <c r="DB42" s="677"/>
      <c r="DC42" s="678"/>
      <c r="DD42" s="670">
        <v>563094</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c r="B43" s="661" t="s">
        <v>607</v>
      </c>
      <c r="C43" s="662"/>
      <c r="D43" s="662"/>
      <c r="E43" s="662"/>
      <c r="F43" s="662"/>
      <c r="G43" s="662"/>
      <c r="H43" s="662"/>
      <c r="I43" s="662"/>
      <c r="J43" s="662"/>
      <c r="K43" s="662"/>
      <c r="L43" s="662"/>
      <c r="M43" s="662"/>
      <c r="N43" s="662"/>
      <c r="O43" s="662"/>
      <c r="P43" s="662"/>
      <c r="Q43" s="663"/>
      <c r="R43" s="664" t="s">
        <v>550</v>
      </c>
      <c r="S43" s="665"/>
      <c r="T43" s="665"/>
      <c r="U43" s="665"/>
      <c r="V43" s="665"/>
      <c r="W43" s="665"/>
      <c r="X43" s="665"/>
      <c r="Y43" s="666"/>
      <c r="Z43" s="691" t="s">
        <v>547</v>
      </c>
      <c r="AA43" s="691"/>
      <c r="AB43" s="691"/>
      <c r="AC43" s="691"/>
      <c r="AD43" s="692" t="s">
        <v>550</v>
      </c>
      <c r="AE43" s="692"/>
      <c r="AF43" s="692"/>
      <c r="AG43" s="692"/>
      <c r="AH43" s="692"/>
      <c r="AI43" s="692"/>
      <c r="AJ43" s="692"/>
      <c r="AK43" s="692"/>
      <c r="AL43" s="667" t="s">
        <v>550</v>
      </c>
      <c r="AM43" s="668"/>
      <c r="AN43" s="668"/>
      <c r="AO43" s="693"/>
      <c r="BV43" s="219"/>
      <c r="BW43" s="219"/>
      <c r="BX43" s="219"/>
      <c r="BY43" s="219"/>
      <c r="BZ43" s="219"/>
      <c r="CA43" s="219"/>
      <c r="CB43" s="219"/>
      <c r="CD43" s="661" t="s">
        <v>608</v>
      </c>
      <c r="CE43" s="662"/>
      <c r="CF43" s="662"/>
      <c r="CG43" s="662"/>
      <c r="CH43" s="662"/>
      <c r="CI43" s="662"/>
      <c r="CJ43" s="662"/>
      <c r="CK43" s="662"/>
      <c r="CL43" s="662"/>
      <c r="CM43" s="662"/>
      <c r="CN43" s="662"/>
      <c r="CO43" s="662"/>
      <c r="CP43" s="662"/>
      <c r="CQ43" s="663"/>
      <c r="CR43" s="664">
        <v>11116</v>
      </c>
      <c r="CS43" s="675"/>
      <c r="CT43" s="675"/>
      <c r="CU43" s="675"/>
      <c r="CV43" s="675"/>
      <c r="CW43" s="675"/>
      <c r="CX43" s="675"/>
      <c r="CY43" s="676"/>
      <c r="CZ43" s="667">
        <v>0.1</v>
      </c>
      <c r="DA43" s="677"/>
      <c r="DB43" s="677"/>
      <c r="DC43" s="678"/>
      <c r="DD43" s="670">
        <v>11116</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c r="B44" s="641" t="s">
        <v>609</v>
      </c>
      <c r="C44" s="642"/>
      <c r="D44" s="642"/>
      <c r="E44" s="642"/>
      <c r="F44" s="642"/>
      <c r="G44" s="642"/>
      <c r="H44" s="642"/>
      <c r="I44" s="642"/>
      <c r="J44" s="642"/>
      <c r="K44" s="642"/>
      <c r="L44" s="642"/>
      <c r="M44" s="642"/>
      <c r="N44" s="642"/>
      <c r="O44" s="642"/>
      <c r="P44" s="642"/>
      <c r="Q44" s="643"/>
      <c r="R44" s="644">
        <v>17450892</v>
      </c>
      <c r="S44" s="679"/>
      <c r="T44" s="679"/>
      <c r="U44" s="679"/>
      <c r="V44" s="679"/>
      <c r="W44" s="679"/>
      <c r="X44" s="679"/>
      <c r="Y44" s="680"/>
      <c r="Z44" s="681">
        <v>100</v>
      </c>
      <c r="AA44" s="681"/>
      <c r="AB44" s="681"/>
      <c r="AC44" s="681"/>
      <c r="AD44" s="682">
        <v>10107624</v>
      </c>
      <c r="AE44" s="682"/>
      <c r="AF44" s="682"/>
      <c r="AG44" s="682"/>
      <c r="AH44" s="682"/>
      <c r="AI44" s="682"/>
      <c r="AJ44" s="682"/>
      <c r="AK44" s="682"/>
      <c r="AL44" s="647">
        <v>100</v>
      </c>
      <c r="AM44" s="683"/>
      <c r="AN44" s="683"/>
      <c r="AO44" s="684"/>
      <c r="CD44" s="685" t="s">
        <v>265</v>
      </c>
      <c r="CE44" s="686"/>
      <c r="CF44" s="661" t="s">
        <v>610</v>
      </c>
      <c r="CG44" s="662"/>
      <c r="CH44" s="662"/>
      <c r="CI44" s="662"/>
      <c r="CJ44" s="662"/>
      <c r="CK44" s="662"/>
      <c r="CL44" s="662"/>
      <c r="CM44" s="662"/>
      <c r="CN44" s="662"/>
      <c r="CO44" s="662"/>
      <c r="CP44" s="662"/>
      <c r="CQ44" s="663"/>
      <c r="CR44" s="664">
        <v>1679584</v>
      </c>
      <c r="CS44" s="665"/>
      <c r="CT44" s="665"/>
      <c r="CU44" s="665"/>
      <c r="CV44" s="665"/>
      <c r="CW44" s="665"/>
      <c r="CX44" s="665"/>
      <c r="CY44" s="666"/>
      <c r="CZ44" s="667">
        <v>10.199999999999999</v>
      </c>
      <c r="DA44" s="668"/>
      <c r="DB44" s="668"/>
      <c r="DC44" s="669"/>
      <c r="DD44" s="670">
        <v>554617</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7"/>
      <c r="CE45" s="688"/>
      <c r="CF45" s="661" t="s">
        <v>611</v>
      </c>
      <c r="CG45" s="662"/>
      <c r="CH45" s="662"/>
      <c r="CI45" s="662"/>
      <c r="CJ45" s="662"/>
      <c r="CK45" s="662"/>
      <c r="CL45" s="662"/>
      <c r="CM45" s="662"/>
      <c r="CN45" s="662"/>
      <c r="CO45" s="662"/>
      <c r="CP45" s="662"/>
      <c r="CQ45" s="663"/>
      <c r="CR45" s="664">
        <v>553811</v>
      </c>
      <c r="CS45" s="675"/>
      <c r="CT45" s="675"/>
      <c r="CU45" s="675"/>
      <c r="CV45" s="675"/>
      <c r="CW45" s="675"/>
      <c r="CX45" s="675"/>
      <c r="CY45" s="676"/>
      <c r="CZ45" s="667">
        <v>3.3</v>
      </c>
      <c r="DA45" s="677"/>
      <c r="DB45" s="677"/>
      <c r="DC45" s="678"/>
      <c r="DD45" s="670">
        <v>61497</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c r="B46" s="221" t="s">
        <v>293</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7"/>
      <c r="CE46" s="688"/>
      <c r="CF46" s="661" t="s">
        <v>612</v>
      </c>
      <c r="CG46" s="662"/>
      <c r="CH46" s="662"/>
      <c r="CI46" s="662"/>
      <c r="CJ46" s="662"/>
      <c r="CK46" s="662"/>
      <c r="CL46" s="662"/>
      <c r="CM46" s="662"/>
      <c r="CN46" s="662"/>
      <c r="CO46" s="662"/>
      <c r="CP46" s="662"/>
      <c r="CQ46" s="663"/>
      <c r="CR46" s="664">
        <v>1013953</v>
      </c>
      <c r="CS46" s="665"/>
      <c r="CT46" s="665"/>
      <c r="CU46" s="665"/>
      <c r="CV46" s="665"/>
      <c r="CW46" s="665"/>
      <c r="CX46" s="665"/>
      <c r="CY46" s="666"/>
      <c r="CZ46" s="667">
        <v>6.1</v>
      </c>
      <c r="DA46" s="668"/>
      <c r="DB46" s="668"/>
      <c r="DC46" s="669"/>
      <c r="DD46" s="670">
        <v>454400</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c r="B47" s="674" t="s">
        <v>294</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613</v>
      </c>
      <c r="CG47" s="662"/>
      <c r="CH47" s="662"/>
      <c r="CI47" s="662"/>
      <c r="CJ47" s="662"/>
      <c r="CK47" s="662"/>
      <c r="CL47" s="662"/>
      <c r="CM47" s="662"/>
      <c r="CN47" s="662"/>
      <c r="CO47" s="662"/>
      <c r="CP47" s="662"/>
      <c r="CQ47" s="663"/>
      <c r="CR47" s="664">
        <v>8477</v>
      </c>
      <c r="CS47" s="675"/>
      <c r="CT47" s="675"/>
      <c r="CU47" s="675"/>
      <c r="CV47" s="675"/>
      <c r="CW47" s="675"/>
      <c r="CX47" s="675"/>
      <c r="CY47" s="676"/>
      <c r="CZ47" s="667">
        <v>0.1</v>
      </c>
      <c r="DA47" s="677"/>
      <c r="DB47" s="677"/>
      <c r="DC47" s="678"/>
      <c r="DD47" s="670">
        <v>8477</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c r="B48" s="660" t="s">
        <v>295</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614</v>
      </c>
      <c r="CG48" s="662"/>
      <c r="CH48" s="662"/>
      <c r="CI48" s="662"/>
      <c r="CJ48" s="662"/>
      <c r="CK48" s="662"/>
      <c r="CL48" s="662"/>
      <c r="CM48" s="662"/>
      <c r="CN48" s="662"/>
      <c r="CO48" s="662"/>
      <c r="CP48" s="662"/>
      <c r="CQ48" s="663"/>
      <c r="CR48" s="664" t="s">
        <v>550</v>
      </c>
      <c r="CS48" s="665"/>
      <c r="CT48" s="665"/>
      <c r="CU48" s="665"/>
      <c r="CV48" s="665"/>
      <c r="CW48" s="665"/>
      <c r="CX48" s="665"/>
      <c r="CY48" s="666"/>
      <c r="CZ48" s="667" t="s">
        <v>547</v>
      </c>
      <c r="DA48" s="668"/>
      <c r="DB48" s="668"/>
      <c r="DC48" s="669"/>
      <c r="DD48" s="670" t="s">
        <v>550</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1" t="s">
        <v>615</v>
      </c>
      <c r="CE49" s="642"/>
      <c r="CF49" s="642"/>
      <c r="CG49" s="642"/>
      <c r="CH49" s="642"/>
      <c r="CI49" s="642"/>
      <c r="CJ49" s="642"/>
      <c r="CK49" s="642"/>
      <c r="CL49" s="642"/>
      <c r="CM49" s="642"/>
      <c r="CN49" s="642"/>
      <c r="CO49" s="642"/>
      <c r="CP49" s="642"/>
      <c r="CQ49" s="643"/>
      <c r="CR49" s="644">
        <v>16546104</v>
      </c>
      <c r="CS49" s="645"/>
      <c r="CT49" s="645"/>
      <c r="CU49" s="645"/>
      <c r="CV49" s="645"/>
      <c r="CW49" s="645"/>
      <c r="CX49" s="645"/>
      <c r="CY49" s="646"/>
      <c r="CZ49" s="647">
        <v>100</v>
      </c>
      <c r="DA49" s="648"/>
      <c r="DB49" s="648"/>
      <c r="DC49" s="649"/>
      <c r="DD49" s="650">
        <v>10670174</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idden="1">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eE2+5u6k+dzUTPlppTl/BAWMwHQE8s+HMcfjAmuG1ZAEE8Fm73/Zy0+aDCQauFKqIfTSFp+vewGFsSEhwnhSow==" saltValue="/VAw0vrA88ZKFe3ygLP5N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sqref="A1:XFD1"/>
    </sheetView>
  </sheetViews>
  <sheetFormatPr defaultColWidth="0" defaultRowHeight="13.5" zeroHeight="1"/>
  <cols>
    <col min="1" max="130" width="2.75" style="227" customWidth="1"/>
    <col min="131" max="131" width="1.6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785" t="s">
        <v>296</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6" t="s">
        <v>297</v>
      </c>
      <c r="DK2" s="787"/>
      <c r="DL2" s="787"/>
      <c r="DM2" s="787"/>
      <c r="DN2" s="787"/>
      <c r="DO2" s="788"/>
      <c r="DP2" s="224"/>
      <c r="DQ2" s="786" t="s">
        <v>298</v>
      </c>
      <c r="DR2" s="787"/>
      <c r="DS2" s="787"/>
      <c r="DT2" s="787"/>
      <c r="DU2" s="787"/>
      <c r="DV2" s="787"/>
      <c r="DW2" s="787"/>
      <c r="DX2" s="787"/>
      <c r="DY2" s="787"/>
      <c r="DZ2" s="788"/>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789" t="s">
        <v>299</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28"/>
      <c r="BA4" s="228"/>
      <c r="BB4" s="228"/>
      <c r="BC4" s="228"/>
      <c r="BD4" s="228"/>
      <c r="BE4" s="229"/>
      <c r="BF4" s="229"/>
      <c r="BG4" s="229"/>
      <c r="BH4" s="229"/>
      <c r="BI4" s="229"/>
      <c r="BJ4" s="229"/>
      <c r="BK4" s="229"/>
      <c r="BL4" s="229"/>
      <c r="BM4" s="229"/>
      <c r="BN4" s="229"/>
      <c r="BO4" s="229"/>
      <c r="BP4" s="229"/>
      <c r="BQ4" s="790" t="s">
        <v>300</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0"/>
    </row>
    <row r="5" spans="1:131" s="231" customFormat="1" ht="26.25" customHeight="1">
      <c r="A5" s="791" t="s">
        <v>301</v>
      </c>
      <c r="B5" s="792"/>
      <c r="C5" s="792"/>
      <c r="D5" s="792"/>
      <c r="E5" s="792"/>
      <c r="F5" s="792"/>
      <c r="G5" s="792"/>
      <c r="H5" s="792"/>
      <c r="I5" s="792"/>
      <c r="J5" s="792"/>
      <c r="K5" s="792"/>
      <c r="L5" s="792"/>
      <c r="M5" s="792"/>
      <c r="N5" s="792"/>
      <c r="O5" s="792"/>
      <c r="P5" s="793"/>
      <c r="Q5" s="797" t="s">
        <v>302</v>
      </c>
      <c r="R5" s="798"/>
      <c r="S5" s="798"/>
      <c r="T5" s="798"/>
      <c r="U5" s="799"/>
      <c r="V5" s="797" t="s">
        <v>303</v>
      </c>
      <c r="W5" s="798"/>
      <c r="X5" s="798"/>
      <c r="Y5" s="798"/>
      <c r="Z5" s="799"/>
      <c r="AA5" s="797" t="s">
        <v>304</v>
      </c>
      <c r="AB5" s="798"/>
      <c r="AC5" s="798"/>
      <c r="AD5" s="798"/>
      <c r="AE5" s="798"/>
      <c r="AF5" s="803" t="s">
        <v>305</v>
      </c>
      <c r="AG5" s="798"/>
      <c r="AH5" s="798"/>
      <c r="AI5" s="798"/>
      <c r="AJ5" s="804"/>
      <c r="AK5" s="798" t="s">
        <v>306</v>
      </c>
      <c r="AL5" s="798"/>
      <c r="AM5" s="798"/>
      <c r="AN5" s="798"/>
      <c r="AO5" s="799"/>
      <c r="AP5" s="797" t="s">
        <v>307</v>
      </c>
      <c r="AQ5" s="798"/>
      <c r="AR5" s="798"/>
      <c r="AS5" s="798"/>
      <c r="AT5" s="799"/>
      <c r="AU5" s="797" t="s">
        <v>308</v>
      </c>
      <c r="AV5" s="798"/>
      <c r="AW5" s="798"/>
      <c r="AX5" s="798"/>
      <c r="AY5" s="804"/>
      <c r="AZ5" s="228"/>
      <c r="BA5" s="228"/>
      <c r="BB5" s="228"/>
      <c r="BC5" s="228"/>
      <c r="BD5" s="228"/>
      <c r="BE5" s="229"/>
      <c r="BF5" s="229"/>
      <c r="BG5" s="229"/>
      <c r="BH5" s="229"/>
      <c r="BI5" s="229"/>
      <c r="BJ5" s="229"/>
      <c r="BK5" s="229"/>
      <c r="BL5" s="229"/>
      <c r="BM5" s="229"/>
      <c r="BN5" s="229"/>
      <c r="BO5" s="229"/>
      <c r="BP5" s="229"/>
      <c r="BQ5" s="791" t="s">
        <v>309</v>
      </c>
      <c r="BR5" s="792"/>
      <c r="BS5" s="792"/>
      <c r="BT5" s="792"/>
      <c r="BU5" s="792"/>
      <c r="BV5" s="792"/>
      <c r="BW5" s="792"/>
      <c r="BX5" s="792"/>
      <c r="BY5" s="792"/>
      <c r="BZ5" s="792"/>
      <c r="CA5" s="792"/>
      <c r="CB5" s="792"/>
      <c r="CC5" s="792"/>
      <c r="CD5" s="792"/>
      <c r="CE5" s="792"/>
      <c r="CF5" s="792"/>
      <c r="CG5" s="793"/>
      <c r="CH5" s="797" t="s">
        <v>310</v>
      </c>
      <c r="CI5" s="798"/>
      <c r="CJ5" s="798"/>
      <c r="CK5" s="798"/>
      <c r="CL5" s="799"/>
      <c r="CM5" s="797" t="s">
        <v>311</v>
      </c>
      <c r="CN5" s="798"/>
      <c r="CO5" s="798"/>
      <c r="CP5" s="798"/>
      <c r="CQ5" s="799"/>
      <c r="CR5" s="797" t="s">
        <v>312</v>
      </c>
      <c r="CS5" s="798"/>
      <c r="CT5" s="798"/>
      <c r="CU5" s="798"/>
      <c r="CV5" s="799"/>
      <c r="CW5" s="797" t="s">
        <v>313</v>
      </c>
      <c r="CX5" s="798"/>
      <c r="CY5" s="798"/>
      <c r="CZ5" s="798"/>
      <c r="DA5" s="799"/>
      <c r="DB5" s="797" t="s">
        <v>314</v>
      </c>
      <c r="DC5" s="798"/>
      <c r="DD5" s="798"/>
      <c r="DE5" s="798"/>
      <c r="DF5" s="799"/>
      <c r="DG5" s="827" t="s">
        <v>315</v>
      </c>
      <c r="DH5" s="828"/>
      <c r="DI5" s="828"/>
      <c r="DJ5" s="828"/>
      <c r="DK5" s="829"/>
      <c r="DL5" s="827" t="s">
        <v>316</v>
      </c>
      <c r="DM5" s="828"/>
      <c r="DN5" s="828"/>
      <c r="DO5" s="828"/>
      <c r="DP5" s="829"/>
      <c r="DQ5" s="797" t="s">
        <v>317</v>
      </c>
      <c r="DR5" s="798"/>
      <c r="DS5" s="798"/>
      <c r="DT5" s="798"/>
      <c r="DU5" s="799"/>
      <c r="DV5" s="797" t="s">
        <v>308</v>
      </c>
      <c r="DW5" s="798"/>
      <c r="DX5" s="798"/>
      <c r="DY5" s="798"/>
      <c r="DZ5" s="804"/>
      <c r="EA5" s="230"/>
    </row>
    <row r="6" spans="1:131" s="231" customFormat="1" ht="26.25" customHeight="1" thickBot="1">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28"/>
      <c r="BA6" s="228"/>
      <c r="BB6" s="228"/>
      <c r="BC6" s="228"/>
      <c r="BD6" s="228"/>
      <c r="BE6" s="229"/>
      <c r="BF6" s="229"/>
      <c r="BG6" s="229"/>
      <c r="BH6" s="229"/>
      <c r="BI6" s="229"/>
      <c r="BJ6" s="229"/>
      <c r="BK6" s="229"/>
      <c r="BL6" s="229"/>
      <c r="BM6" s="229"/>
      <c r="BN6" s="229"/>
      <c r="BO6" s="229"/>
      <c r="BP6" s="229"/>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0"/>
    </row>
    <row r="7" spans="1:131" s="231" customFormat="1" ht="26.25" customHeight="1" thickTop="1">
      <c r="A7" s="232">
        <v>1</v>
      </c>
      <c r="B7" s="813" t="s">
        <v>318</v>
      </c>
      <c r="C7" s="814"/>
      <c r="D7" s="814"/>
      <c r="E7" s="814"/>
      <c r="F7" s="814"/>
      <c r="G7" s="814"/>
      <c r="H7" s="814"/>
      <c r="I7" s="814"/>
      <c r="J7" s="814"/>
      <c r="K7" s="814"/>
      <c r="L7" s="814"/>
      <c r="M7" s="814"/>
      <c r="N7" s="814"/>
      <c r="O7" s="814"/>
      <c r="P7" s="815"/>
      <c r="Q7" s="816">
        <v>16955</v>
      </c>
      <c r="R7" s="817"/>
      <c r="S7" s="817"/>
      <c r="T7" s="817"/>
      <c r="U7" s="817"/>
      <c r="V7" s="817">
        <v>16065</v>
      </c>
      <c r="W7" s="817"/>
      <c r="X7" s="817"/>
      <c r="Y7" s="817"/>
      <c r="Z7" s="817"/>
      <c r="AA7" s="817">
        <v>891</v>
      </c>
      <c r="AB7" s="817"/>
      <c r="AC7" s="817"/>
      <c r="AD7" s="817"/>
      <c r="AE7" s="818"/>
      <c r="AF7" s="819">
        <v>834</v>
      </c>
      <c r="AG7" s="820"/>
      <c r="AH7" s="820"/>
      <c r="AI7" s="820"/>
      <c r="AJ7" s="821"/>
      <c r="AK7" s="822">
        <v>377</v>
      </c>
      <c r="AL7" s="823"/>
      <c r="AM7" s="823"/>
      <c r="AN7" s="823"/>
      <c r="AO7" s="823"/>
      <c r="AP7" s="823">
        <v>6856</v>
      </c>
      <c r="AQ7" s="823"/>
      <c r="AR7" s="823"/>
      <c r="AS7" s="823"/>
      <c r="AT7" s="823"/>
      <c r="AU7" s="824"/>
      <c r="AV7" s="824"/>
      <c r="AW7" s="824"/>
      <c r="AX7" s="824"/>
      <c r="AY7" s="825"/>
      <c r="AZ7" s="228"/>
      <c r="BA7" s="228"/>
      <c r="BB7" s="228"/>
      <c r="BC7" s="228"/>
      <c r="BD7" s="228"/>
      <c r="BE7" s="229"/>
      <c r="BF7" s="229"/>
      <c r="BG7" s="229"/>
      <c r="BH7" s="229"/>
      <c r="BI7" s="229"/>
      <c r="BJ7" s="229"/>
      <c r="BK7" s="229"/>
      <c r="BL7" s="229"/>
      <c r="BM7" s="229"/>
      <c r="BN7" s="229"/>
      <c r="BO7" s="229"/>
      <c r="BP7" s="229"/>
      <c r="BQ7" s="232">
        <v>1</v>
      </c>
      <c r="BR7" s="233"/>
      <c r="BS7" s="810" t="s">
        <v>521</v>
      </c>
      <c r="BT7" s="811"/>
      <c r="BU7" s="811"/>
      <c r="BV7" s="811"/>
      <c r="BW7" s="811"/>
      <c r="BX7" s="811"/>
      <c r="BY7" s="811"/>
      <c r="BZ7" s="811"/>
      <c r="CA7" s="811"/>
      <c r="CB7" s="811"/>
      <c r="CC7" s="811"/>
      <c r="CD7" s="811"/>
      <c r="CE7" s="811"/>
      <c r="CF7" s="811"/>
      <c r="CG7" s="826"/>
      <c r="CH7" s="807">
        <v>2</v>
      </c>
      <c r="CI7" s="808"/>
      <c r="CJ7" s="808"/>
      <c r="CK7" s="808"/>
      <c r="CL7" s="809"/>
      <c r="CM7" s="807">
        <v>11</v>
      </c>
      <c r="CN7" s="808"/>
      <c r="CO7" s="808"/>
      <c r="CP7" s="808"/>
      <c r="CQ7" s="809"/>
      <c r="CR7" s="807">
        <v>5</v>
      </c>
      <c r="CS7" s="808"/>
      <c r="CT7" s="808"/>
      <c r="CU7" s="808"/>
      <c r="CV7" s="809"/>
      <c r="CW7" s="807" t="s">
        <v>526</v>
      </c>
      <c r="CX7" s="808"/>
      <c r="CY7" s="808"/>
      <c r="CZ7" s="808"/>
      <c r="DA7" s="809"/>
      <c r="DB7" s="807" t="s">
        <v>526</v>
      </c>
      <c r="DC7" s="808"/>
      <c r="DD7" s="808"/>
      <c r="DE7" s="808"/>
      <c r="DF7" s="809"/>
      <c r="DG7" s="807" t="s">
        <v>526</v>
      </c>
      <c r="DH7" s="808"/>
      <c r="DI7" s="808"/>
      <c r="DJ7" s="808"/>
      <c r="DK7" s="809"/>
      <c r="DL7" s="807" t="s">
        <v>526</v>
      </c>
      <c r="DM7" s="808"/>
      <c r="DN7" s="808"/>
      <c r="DO7" s="808"/>
      <c r="DP7" s="809"/>
      <c r="DQ7" s="807" t="s">
        <v>526</v>
      </c>
      <c r="DR7" s="808"/>
      <c r="DS7" s="808"/>
      <c r="DT7" s="808"/>
      <c r="DU7" s="809"/>
      <c r="DV7" s="810"/>
      <c r="DW7" s="811"/>
      <c r="DX7" s="811"/>
      <c r="DY7" s="811"/>
      <c r="DZ7" s="812"/>
      <c r="EA7" s="230"/>
    </row>
    <row r="8" spans="1:131" s="231" customFormat="1" ht="26.25" customHeight="1">
      <c r="A8" s="234">
        <v>2</v>
      </c>
      <c r="B8" s="844" t="s">
        <v>319</v>
      </c>
      <c r="C8" s="845"/>
      <c r="D8" s="845"/>
      <c r="E8" s="845"/>
      <c r="F8" s="845"/>
      <c r="G8" s="845"/>
      <c r="H8" s="845"/>
      <c r="I8" s="845"/>
      <c r="J8" s="845"/>
      <c r="K8" s="845"/>
      <c r="L8" s="845"/>
      <c r="M8" s="845"/>
      <c r="N8" s="845"/>
      <c r="O8" s="845"/>
      <c r="P8" s="846"/>
      <c r="Q8" s="847">
        <v>851</v>
      </c>
      <c r="R8" s="848"/>
      <c r="S8" s="848"/>
      <c r="T8" s="848"/>
      <c r="U8" s="848"/>
      <c r="V8" s="848">
        <v>840</v>
      </c>
      <c r="W8" s="848"/>
      <c r="X8" s="848"/>
      <c r="Y8" s="848"/>
      <c r="Z8" s="848"/>
      <c r="AA8" s="848">
        <v>11</v>
      </c>
      <c r="AB8" s="848"/>
      <c r="AC8" s="848"/>
      <c r="AD8" s="848"/>
      <c r="AE8" s="849"/>
      <c r="AF8" s="850" t="s">
        <v>320</v>
      </c>
      <c r="AG8" s="851"/>
      <c r="AH8" s="851"/>
      <c r="AI8" s="851"/>
      <c r="AJ8" s="852"/>
      <c r="AK8" s="833">
        <v>359</v>
      </c>
      <c r="AL8" s="834"/>
      <c r="AM8" s="834"/>
      <c r="AN8" s="834"/>
      <c r="AO8" s="834"/>
      <c r="AP8" s="834">
        <v>1882</v>
      </c>
      <c r="AQ8" s="834"/>
      <c r="AR8" s="834"/>
      <c r="AS8" s="834"/>
      <c r="AT8" s="834"/>
      <c r="AU8" s="835"/>
      <c r="AV8" s="835"/>
      <c r="AW8" s="835"/>
      <c r="AX8" s="835"/>
      <c r="AY8" s="836"/>
      <c r="AZ8" s="228"/>
      <c r="BA8" s="228"/>
      <c r="BB8" s="228"/>
      <c r="BC8" s="228"/>
      <c r="BD8" s="228"/>
      <c r="BE8" s="229"/>
      <c r="BF8" s="229"/>
      <c r="BG8" s="229"/>
      <c r="BH8" s="229"/>
      <c r="BI8" s="229"/>
      <c r="BJ8" s="229"/>
      <c r="BK8" s="229"/>
      <c r="BL8" s="229"/>
      <c r="BM8" s="229"/>
      <c r="BN8" s="229"/>
      <c r="BO8" s="229"/>
      <c r="BP8" s="229"/>
      <c r="BQ8" s="234">
        <v>2</v>
      </c>
      <c r="BR8" s="235"/>
      <c r="BS8" s="837" t="s">
        <v>522</v>
      </c>
      <c r="BT8" s="838"/>
      <c r="BU8" s="838"/>
      <c r="BV8" s="838"/>
      <c r="BW8" s="838"/>
      <c r="BX8" s="838"/>
      <c r="BY8" s="838"/>
      <c r="BZ8" s="838"/>
      <c r="CA8" s="838"/>
      <c r="CB8" s="838"/>
      <c r="CC8" s="838"/>
      <c r="CD8" s="838"/>
      <c r="CE8" s="838"/>
      <c r="CF8" s="838"/>
      <c r="CG8" s="839"/>
      <c r="CH8" s="840">
        <v>2</v>
      </c>
      <c r="CI8" s="841"/>
      <c r="CJ8" s="841"/>
      <c r="CK8" s="841"/>
      <c r="CL8" s="842"/>
      <c r="CM8" s="840">
        <v>372</v>
      </c>
      <c r="CN8" s="841"/>
      <c r="CO8" s="841"/>
      <c r="CP8" s="841"/>
      <c r="CQ8" s="842"/>
      <c r="CR8" s="840">
        <v>50</v>
      </c>
      <c r="CS8" s="841"/>
      <c r="CT8" s="841"/>
      <c r="CU8" s="841"/>
      <c r="CV8" s="842"/>
      <c r="CW8" s="840" t="s">
        <v>526</v>
      </c>
      <c r="CX8" s="841"/>
      <c r="CY8" s="841"/>
      <c r="CZ8" s="841"/>
      <c r="DA8" s="842"/>
      <c r="DB8" s="840" t="s">
        <v>526</v>
      </c>
      <c r="DC8" s="841"/>
      <c r="DD8" s="841"/>
      <c r="DE8" s="841"/>
      <c r="DF8" s="842"/>
      <c r="DG8" s="840" t="s">
        <v>526</v>
      </c>
      <c r="DH8" s="841"/>
      <c r="DI8" s="841"/>
      <c r="DJ8" s="841"/>
      <c r="DK8" s="842"/>
      <c r="DL8" s="840" t="s">
        <v>526</v>
      </c>
      <c r="DM8" s="841"/>
      <c r="DN8" s="841"/>
      <c r="DO8" s="841"/>
      <c r="DP8" s="842"/>
      <c r="DQ8" s="840" t="s">
        <v>526</v>
      </c>
      <c r="DR8" s="841"/>
      <c r="DS8" s="841"/>
      <c r="DT8" s="841"/>
      <c r="DU8" s="842"/>
      <c r="DV8" s="837"/>
      <c r="DW8" s="838"/>
      <c r="DX8" s="838"/>
      <c r="DY8" s="838"/>
      <c r="DZ8" s="843"/>
      <c r="EA8" s="230"/>
    </row>
    <row r="9" spans="1:131" s="231" customFormat="1" ht="26.25" customHeight="1">
      <c r="A9" s="234">
        <v>3</v>
      </c>
      <c r="B9" s="844" t="s">
        <v>321</v>
      </c>
      <c r="C9" s="845"/>
      <c r="D9" s="845"/>
      <c r="E9" s="845"/>
      <c r="F9" s="845"/>
      <c r="G9" s="845"/>
      <c r="H9" s="845"/>
      <c r="I9" s="845"/>
      <c r="J9" s="845"/>
      <c r="K9" s="845"/>
      <c r="L9" s="845"/>
      <c r="M9" s="845"/>
      <c r="N9" s="845"/>
      <c r="O9" s="845"/>
      <c r="P9" s="846"/>
      <c r="Q9" s="847">
        <v>5</v>
      </c>
      <c r="R9" s="848"/>
      <c r="S9" s="848"/>
      <c r="T9" s="848"/>
      <c r="U9" s="848"/>
      <c r="V9" s="848">
        <v>2</v>
      </c>
      <c r="W9" s="848"/>
      <c r="X9" s="848"/>
      <c r="Y9" s="848"/>
      <c r="Z9" s="848"/>
      <c r="AA9" s="848">
        <v>3</v>
      </c>
      <c r="AB9" s="848"/>
      <c r="AC9" s="848"/>
      <c r="AD9" s="848"/>
      <c r="AE9" s="849"/>
      <c r="AF9" s="850">
        <v>3</v>
      </c>
      <c r="AG9" s="851"/>
      <c r="AH9" s="851"/>
      <c r="AI9" s="851"/>
      <c r="AJ9" s="852"/>
      <c r="AK9" s="833" t="s">
        <v>520</v>
      </c>
      <c r="AL9" s="834"/>
      <c r="AM9" s="834"/>
      <c r="AN9" s="834"/>
      <c r="AO9" s="834"/>
      <c r="AP9" s="834" t="s">
        <v>520</v>
      </c>
      <c r="AQ9" s="834"/>
      <c r="AR9" s="834"/>
      <c r="AS9" s="834"/>
      <c r="AT9" s="834"/>
      <c r="AU9" s="835"/>
      <c r="AV9" s="835"/>
      <c r="AW9" s="835"/>
      <c r="AX9" s="835"/>
      <c r="AY9" s="836"/>
      <c r="AZ9" s="228"/>
      <c r="BA9" s="228"/>
      <c r="BB9" s="228"/>
      <c r="BC9" s="228"/>
      <c r="BD9" s="228"/>
      <c r="BE9" s="229"/>
      <c r="BF9" s="229"/>
      <c r="BG9" s="229"/>
      <c r="BH9" s="229"/>
      <c r="BI9" s="229"/>
      <c r="BJ9" s="229"/>
      <c r="BK9" s="229"/>
      <c r="BL9" s="229"/>
      <c r="BM9" s="229"/>
      <c r="BN9" s="229"/>
      <c r="BO9" s="229"/>
      <c r="BP9" s="229"/>
      <c r="BQ9" s="234">
        <v>3</v>
      </c>
      <c r="BR9" s="235" t="s">
        <v>525</v>
      </c>
      <c r="BS9" s="837" t="s">
        <v>523</v>
      </c>
      <c r="BT9" s="838"/>
      <c r="BU9" s="838"/>
      <c r="BV9" s="838"/>
      <c r="BW9" s="838"/>
      <c r="BX9" s="838"/>
      <c r="BY9" s="838"/>
      <c r="BZ9" s="838"/>
      <c r="CA9" s="838"/>
      <c r="CB9" s="838"/>
      <c r="CC9" s="838"/>
      <c r="CD9" s="838"/>
      <c r="CE9" s="838"/>
      <c r="CF9" s="838"/>
      <c r="CG9" s="839"/>
      <c r="CH9" s="840">
        <v>1</v>
      </c>
      <c r="CI9" s="841"/>
      <c r="CJ9" s="841"/>
      <c r="CK9" s="841"/>
      <c r="CL9" s="842"/>
      <c r="CM9" s="840">
        <v>319</v>
      </c>
      <c r="CN9" s="841"/>
      <c r="CO9" s="841"/>
      <c r="CP9" s="841"/>
      <c r="CQ9" s="842"/>
      <c r="CR9" s="840">
        <v>5</v>
      </c>
      <c r="CS9" s="841"/>
      <c r="CT9" s="841"/>
      <c r="CU9" s="841"/>
      <c r="CV9" s="842"/>
      <c r="CW9" s="840" t="s">
        <v>526</v>
      </c>
      <c r="CX9" s="841"/>
      <c r="CY9" s="841"/>
      <c r="CZ9" s="841"/>
      <c r="DA9" s="842"/>
      <c r="DB9" s="840">
        <v>360</v>
      </c>
      <c r="DC9" s="841"/>
      <c r="DD9" s="841"/>
      <c r="DE9" s="841"/>
      <c r="DF9" s="842"/>
      <c r="DG9" s="840" t="s">
        <v>526</v>
      </c>
      <c r="DH9" s="841"/>
      <c r="DI9" s="841"/>
      <c r="DJ9" s="841"/>
      <c r="DK9" s="842"/>
      <c r="DL9" s="840" t="s">
        <v>526</v>
      </c>
      <c r="DM9" s="841"/>
      <c r="DN9" s="841"/>
      <c r="DO9" s="841"/>
      <c r="DP9" s="842"/>
      <c r="DQ9" s="840" t="s">
        <v>526</v>
      </c>
      <c r="DR9" s="841"/>
      <c r="DS9" s="841"/>
      <c r="DT9" s="841"/>
      <c r="DU9" s="842"/>
      <c r="DV9" s="837"/>
      <c r="DW9" s="838"/>
      <c r="DX9" s="838"/>
      <c r="DY9" s="838"/>
      <c r="DZ9" s="843"/>
      <c r="EA9" s="230"/>
    </row>
    <row r="10" spans="1:131" s="231" customFormat="1" ht="26.25" customHeight="1">
      <c r="A10" s="234">
        <v>4</v>
      </c>
      <c r="B10" s="844" t="s">
        <v>322</v>
      </c>
      <c r="C10" s="845"/>
      <c r="D10" s="845"/>
      <c r="E10" s="845"/>
      <c r="F10" s="845"/>
      <c r="G10" s="845"/>
      <c r="H10" s="845"/>
      <c r="I10" s="845"/>
      <c r="J10" s="845"/>
      <c r="K10" s="845"/>
      <c r="L10" s="845"/>
      <c r="M10" s="845"/>
      <c r="N10" s="845"/>
      <c r="O10" s="845"/>
      <c r="P10" s="846"/>
      <c r="Q10" s="847">
        <v>1</v>
      </c>
      <c r="R10" s="848"/>
      <c r="S10" s="848"/>
      <c r="T10" s="848"/>
      <c r="U10" s="848"/>
      <c r="V10" s="848">
        <v>0</v>
      </c>
      <c r="W10" s="848"/>
      <c r="X10" s="848"/>
      <c r="Y10" s="848"/>
      <c r="Z10" s="848"/>
      <c r="AA10" s="848">
        <v>1</v>
      </c>
      <c r="AB10" s="848"/>
      <c r="AC10" s="848"/>
      <c r="AD10" s="848"/>
      <c r="AE10" s="849"/>
      <c r="AF10" s="850">
        <v>1</v>
      </c>
      <c r="AG10" s="851"/>
      <c r="AH10" s="851"/>
      <c r="AI10" s="851"/>
      <c r="AJ10" s="852"/>
      <c r="AK10" s="833" t="s">
        <v>520</v>
      </c>
      <c r="AL10" s="834"/>
      <c r="AM10" s="834"/>
      <c r="AN10" s="834"/>
      <c r="AO10" s="834"/>
      <c r="AP10" s="834" t="s">
        <v>520</v>
      </c>
      <c r="AQ10" s="834"/>
      <c r="AR10" s="834"/>
      <c r="AS10" s="834"/>
      <c r="AT10" s="834"/>
      <c r="AU10" s="835"/>
      <c r="AV10" s="835"/>
      <c r="AW10" s="835"/>
      <c r="AX10" s="835"/>
      <c r="AY10" s="836"/>
      <c r="AZ10" s="228"/>
      <c r="BA10" s="228"/>
      <c r="BB10" s="228"/>
      <c r="BC10" s="228"/>
      <c r="BD10" s="228"/>
      <c r="BE10" s="229"/>
      <c r="BF10" s="229"/>
      <c r="BG10" s="229"/>
      <c r="BH10" s="229"/>
      <c r="BI10" s="229"/>
      <c r="BJ10" s="229"/>
      <c r="BK10" s="229"/>
      <c r="BL10" s="229"/>
      <c r="BM10" s="229"/>
      <c r="BN10" s="229"/>
      <c r="BO10" s="229"/>
      <c r="BP10" s="229"/>
      <c r="BQ10" s="234">
        <v>4</v>
      </c>
      <c r="BR10" s="235"/>
      <c r="BS10" s="837" t="s">
        <v>524</v>
      </c>
      <c r="BT10" s="838"/>
      <c r="BU10" s="838"/>
      <c r="BV10" s="838"/>
      <c r="BW10" s="838"/>
      <c r="BX10" s="838"/>
      <c r="BY10" s="838"/>
      <c r="BZ10" s="838"/>
      <c r="CA10" s="838"/>
      <c r="CB10" s="838"/>
      <c r="CC10" s="838"/>
      <c r="CD10" s="838"/>
      <c r="CE10" s="838"/>
      <c r="CF10" s="838"/>
      <c r="CG10" s="839"/>
      <c r="CH10" s="840">
        <v>0</v>
      </c>
      <c r="CI10" s="841"/>
      <c r="CJ10" s="841"/>
      <c r="CK10" s="841"/>
      <c r="CL10" s="842"/>
      <c r="CM10" s="840">
        <v>18</v>
      </c>
      <c r="CN10" s="841"/>
      <c r="CO10" s="841"/>
      <c r="CP10" s="841"/>
      <c r="CQ10" s="842"/>
      <c r="CR10" s="840">
        <v>20</v>
      </c>
      <c r="CS10" s="841"/>
      <c r="CT10" s="841"/>
      <c r="CU10" s="841"/>
      <c r="CV10" s="842"/>
      <c r="CW10" s="840" t="s">
        <v>526</v>
      </c>
      <c r="CX10" s="841"/>
      <c r="CY10" s="841"/>
      <c r="CZ10" s="841"/>
      <c r="DA10" s="842"/>
      <c r="DB10" s="840" t="s">
        <v>526</v>
      </c>
      <c r="DC10" s="841"/>
      <c r="DD10" s="841"/>
      <c r="DE10" s="841"/>
      <c r="DF10" s="842"/>
      <c r="DG10" s="840" t="s">
        <v>526</v>
      </c>
      <c r="DH10" s="841"/>
      <c r="DI10" s="841"/>
      <c r="DJ10" s="841"/>
      <c r="DK10" s="842"/>
      <c r="DL10" s="840" t="s">
        <v>526</v>
      </c>
      <c r="DM10" s="841"/>
      <c r="DN10" s="841"/>
      <c r="DO10" s="841"/>
      <c r="DP10" s="842"/>
      <c r="DQ10" s="840" t="s">
        <v>526</v>
      </c>
      <c r="DR10" s="841"/>
      <c r="DS10" s="841"/>
      <c r="DT10" s="841"/>
      <c r="DU10" s="842"/>
      <c r="DV10" s="837"/>
      <c r="DW10" s="838"/>
      <c r="DX10" s="838"/>
      <c r="DY10" s="838"/>
      <c r="DZ10" s="843"/>
      <c r="EA10" s="230"/>
    </row>
    <row r="11" spans="1:131" s="231" customFormat="1" ht="26.25" customHeight="1">
      <c r="A11" s="234">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28"/>
      <c r="BA11" s="228"/>
      <c r="BB11" s="228"/>
      <c r="BC11" s="228"/>
      <c r="BD11" s="228"/>
      <c r="BE11" s="229"/>
      <c r="BF11" s="229"/>
      <c r="BG11" s="229"/>
      <c r="BH11" s="229"/>
      <c r="BI11" s="229"/>
      <c r="BJ11" s="229"/>
      <c r="BK11" s="229"/>
      <c r="BL11" s="229"/>
      <c r="BM11" s="229"/>
      <c r="BN11" s="229"/>
      <c r="BO11" s="229"/>
      <c r="BP11" s="229"/>
      <c r="BQ11" s="234">
        <v>5</v>
      </c>
      <c r="BR11" s="235"/>
      <c r="BS11" s="837"/>
      <c r="BT11" s="838"/>
      <c r="BU11" s="838"/>
      <c r="BV11" s="838"/>
      <c r="BW11" s="838"/>
      <c r="BX11" s="838"/>
      <c r="BY11" s="838"/>
      <c r="BZ11" s="838"/>
      <c r="CA11" s="838"/>
      <c r="CB11" s="838"/>
      <c r="CC11" s="838"/>
      <c r="CD11" s="838"/>
      <c r="CE11" s="838"/>
      <c r="CF11" s="838"/>
      <c r="CG11" s="839"/>
      <c r="CH11" s="840"/>
      <c r="CI11" s="841"/>
      <c r="CJ11" s="841"/>
      <c r="CK11" s="841"/>
      <c r="CL11" s="842"/>
      <c r="CM11" s="840"/>
      <c r="CN11" s="841"/>
      <c r="CO11" s="841"/>
      <c r="CP11" s="841"/>
      <c r="CQ11" s="842"/>
      <c r="CR11" s="840"/>
      <c r="CS11" s="841"/>
      <c r="CT11" s="841"/>
      <c r="CU11" s="841"/>
      <c r="CV11" s="842"/>
      <c r="CW11" s="840"/>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37"/>
      <c r="DW11" s="838"/>
      <c r="DX11" s="838"/>
      <c r="DY11" s="838"/>
      <c r="DZ11" s="843"/>
      <c r="EA11" s="230"/>
    </row>
    <row r="12" spans="1:131" s="231" customFormat="1" ht="26.25" customHeight="1">
      <c r="A12" s="234">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28"/>
      <c r="BA12" s="228"/>
      <c r="BB12" s="228"/>
      <c r="BC12" s="228"/>
      <c r="BD12" s="228"/>
      <c r="BE12" s="229"/>
      <c r="BF12" s="229"/>
      <c r="BG12" s="229"/>
      <c r="BH12" s="229"/>
      <c r="BI12" s="229"/>
      <c r="BJ12" s="229"/>
      <c r="BK12" s="229"/>
      <c r="BL12" s="229"/>
      <c r="BM12" s="229"/>
      <c r="BN12" s="229"/>
      <c r="BO12" s="229"/>
      <c r="BP12" s="229"/>
      <c r="BQ12" s="234">
        <v>6</v>
      </c>
      <c r="BR12" s="235"/>
      <c r="BS12" s="837"/>
      <c r="BT12" s="838"/>
      <c r="BU12" s="838"/>
      <c r="BV12" s="838"/>
      <c r="BW12" s="838"/>
      <c r="BX12" s="838"/>
      <c r="BY12" s="838"/>
      <c r="BZ12" s="838"/>
      <c r="CA12" s="838"/>
      <c r="CB12" s="838"/>
      <c r="CC12" s="838"/>
      <c r="CD12" s="838"/>
      <c r="CE12" s="838"/>
      <c r="CF12" s="838"/>
      <c r="CG12" s="83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37"/>
      <c r="DW12" s="838"/>
      <c r="DX12" s="838"/>
      <c r="DY12" s="838"/>
      <c r="DZ12" s="843"/>
      <c r="EA12" s="230"/>
    </row>
    <row r="13" spans="1:131" s="231" customFormat="1" ht="26.25" customHeight="1">
      <c r="A13" s="234">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28"/>
      <c r="BA13" s="228"/>
      <c r="BB13" s="228"/>
      <c r="BC13" s="228"/>
      <c r="BD13" s="228"/>
      <c r="BE13" s="229"/>
      <c r="BF13" s="229"/>
      <c r="BG13" s="229"/>
      <c r="BH13" s="229"/>
      <c r="BI13" s="229"/>
      <c r="BJ13" s="229"/>
      <c r="BK13" s="229"/>
      <c r="BL13" s="229"/>
      <c r="BM13" s="229"/>
      <c r="BN13" s="229"/>
      <c r="BO13" s="229"/>
      <c r="BP13" s="229"/>
      <c r="BQ13" s="234">
        <v>7</v>
      </c>
      <c r="BR13" s="235"/>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0"/>
    </row>
    <row r="14" spans="1:131" s="231" customFormat="1" ht="26.25" customHeight="1">
      <c r="A14" s="234">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28"/>
      <c r="BA14" s="228"/>
      <c r="BB14" s="228"/>
      <c r="BC14" s="228"/>
      <c r="BD14" s="228"/>
      <c r="BE14" s="229"/>
      <c r="BF14" s="229"/>
      <c r="BG14" s="229"/>
      <c r="BH14" s="229"/>
      <c r="BI14" s="229"/>
      <c r="BJ14" s="229"/>
      <c r="BK14" s="229"/>
      <c r="BL14" s="229"/>
      <c r="BM14" s="229"/>
      <c r="BN14" s="229"/>
      <c r="BO14" s="229"/>
      <c r="BP14" s="229"/>
      <c r="BQ14" s="234">
        <v>8</v>
      </c>
      <c r="BR14" s="235"/>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0"/>
    </row>
    <row r="15" spans="1:131" s="231" customFormat="1" ht="26.25" customHeight="1">
      <c r="A15" s="234">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28"/>
      <c r="BA15" s="228"/>
      <c r="BB15" s="228"/>
      <c r="BC15" s="228"/>
      <c r="BD15" s="228"/>
      <c r="BE15" s="229"/>
      <c r="BF15" s="229"/>
      <c r="BG15" s="229"/>
      <c r="BH15" s="229"/>
      <c r="BI15" s="229"/>
      <c r="BJ15" s="229"/>
      <c r="BK15" s="229"/>
      <c r="BL15" s="229"/>
      <c r="BM15" s="229"/>
      <c r="BN15" s="229"/>
      <c r="BO15" s="229"/>
      <c r="BP15" s="229"/>
      <c r="BQ15" s="234">
        <v>9</v>
      </c>
      <c r="BR15" s="235"/>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0"/>
    </row>
    <row r="16" spans="1:131" s="231" customFormat="1" ht="26.25" customHeight="1">
      <c r="A16" s="234">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28"/>
      <c r="BA16" s="228"/>
      <c r="BB16" s="228"/>
      <c r="BC16" s="228"/>
      <c r="BD16" s="228"/>
      <c r="BE16" s="229"/>
      <c r="BF16" s="229"/>
      <c r="BG16" s="229"/>
      <c r="BH16" s="229"/>
      <c r="BI16" s="229"/>
      <c r="BJ16" s="229"/>
      <c r="BK16" s="229"/>
      <c r="BL16" s="229"/>
      <c r="BM16" s="229"/>
      <c r="BN16" s="229"/>
      <c r="BO16" s="229"/>
      <c r="BP16" s="229"/>
      <c r="BQ16" s="234">
        <v>10</v>
      </c>
      <c r="BR16" s="235"/>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0"/>
    </row>
    <row r="17" spans="1:131" s="231" customFormat="1" ht="26.25" customHeight="1">
      <c r="A17" s="234">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28"/>
      <c r="BA17" s="228"/>
      <c r="BB17" s="228"/>
      <c r="BC17" s="228"/>
      <c r="BD17" s="228"/>
      <c r="BE17" s="229"/>
      <c r="BF17" s="229"/>
      <c r="BG17" s="229"/>
      <c r="BH17" s="229"/>
      <c r="BI17" s="229"/>
      <c r="BJ17" s="229"/>
      <c r="BK17" s="229"/>
      <c r="BL17" s="229"/>
      <c r="BM17" s="229"/>
      <c r="BN17" s="229"/>
      <c r="BO17" s="229"/>
      <c r="BP17" s="229"/>
      <c r="BQ17" s="234">
        <v>11</v>
      </c>
      <c r="BR17" s="235"/>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0"/>
    </row>
    <row r="18" spans="1:131" s="231" customFormat="1" ht="26.25" customHeight="1">
      <c r="A18" s="234">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28"/>
      <c r="BA18" s="228"/>
      <c r="BB18" s="228"/>
      <c r="BC18" s="228"/>
      <c r="BD18" s="228"/>
      <c r="BE18" s="229"/>
      <c r="BF18" s="229"/>
      <c r="BG18" s="229"/>
      <c r="BH18" s="229"/>
      <c r="BI18" s="229"/>
      <c r="BJ18" s="229"/>
      <c r="BK18" s="229"/>
      <c r="BL18" s="229"/>
      <c r="BM18" s="229"/>
      <c r="BN18" s="229"/>
      <c r="BO18" s="229"/>
      <c r="BP18" s="229"/>
      <c r="BQ18" s="234">
        <v>12</v>
      </c>
      <c r="BR18" s="235"/>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0"/>
    </row>
    <row r="19" spans="1:131" s="231" customFormat="1" ht="26.25" customHeight="1">
      <c r="A19" s="234">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28"/>
      <c r="BA19" s="228"/>
      <c r="BB19" s="228"/>
      <c r="BC19" s="228"/>
      <c r="BD19" s="228"/>
      <c r="BE19" s="229"/>
      <c r="BF19" s="229"/>
      <c r="BG19" s="229"/>
      <c r="BH19" s="229"/>
      <c r="BI19" s="229"/>
      <c r="BJ19" s="229"/>
      <c r="BK19" s="229"/>
      <c r="BL19" s="229"/>
      <c r="BM19" s="229"/>
      <c r="BN19" s="229"/>
      <c r="BO19" s="229"/>
      <c r="BP19" s="229"/>
      <c r="BQ19" s="234">
        <v>13</v>
      </c>
      <c r="BR19" s="235"/>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0"/>
    </row>
    <row r="20" spans="1:131" s="231" customFormat="1" ht="26.25" customHeight="1">
      <c r="A20" s="234">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28"/>
      <c r="BA20" s="228"/>
      <c r="BB20" s="228"/>
      <c r="BC20" s="228"/>
      <c r="BD20" s="228"/>
      <c r="BE20" s="229"/>
      <c r="BF20" s="229"/>
      <c r="BG20" s="229"/>
      <c r="BH20" s="229"/>
      <c r="BI20" s="229"/>
      <c r="BJ20" s="229"/>
      <c r="BK20" s="229"/>
      <c r="BL20" s="229"/>
      <c r="BM20" s="229"/>
      <c r="BN20" s="229"/>
      <c r="BO20" s="229"/>
      <c r="BP20" s="229"/>
      <c r="BQ20" s="234">
        <v>14</v>
      </c>
      <c r="BR20" s="235"/>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0"/>
    </row>
    <row r="21" spans="1:131" s="231" customFormat="1" ht="26.25" customHeight="1" thickBot="1">
      <c r="A21" s="234">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28"/>
      <c r="BA21" s="228"/>
      <c r="BB21" s="228"/>
      <c r="BC21" s="228"/>
      <c r="BD21" s="228"/>
      <c r="BE21" s="229"/>
      <c r="BF21" s="229"/>
      <c r="BG21" s="229"/>
      <c r="BH21" s="229"/>
      <c r="BI21" s="229"/>
      <c r="BJ21" s="229"/>
      <c r="BK21" s="229"/>
      <c r="BL21" s="229"/>
      <c r="BM21" s="229"/>
      <c r="BN21" s="229"/>
      <c r="BO21" s="229"/>
      <c r="BP21" s="229"/>
      <c r="BQ21" s="234">
        <v>15</v>
      </c>
      <c r="BR21" s="235"/>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0"/>
    </row>
    <row r="22" spans="1:131" s="231" customFormat="1" ht="26.25" customHeight="1">
      <c r="A22" s="234">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323</v>
      </c>
      <c r="BA22" s="870"/>
      <c r="BB22" s="870"/>
      <c r="BC22" s="870"/>
      <c r="BD22" s="871"/>
      <c r="BE22" s="229"/>
      <c r="BF22" s="229"/>
      <c r="BG22" s="229"/>
      <c r="BH22" s="229"/>
      <c r="BI22" s="229"/>
      <c r="BJ22" s="229"/>
      <c r="BK22" s="229"/>
      <c r="BL22" s="229"/>
      <c r="BM22" s="229"/>
      <c r="BN22" s="229"/>
      <c r="BO22" s="229"/>
      <c r="BP22" s="229"/>
      <c r="BQ22" s="234">
        <v>16</v>
      </c>
      <c r="BR22" s="235"/>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0"/>
    </row>
    <row r="23" spans="1:131" s="231" customFormat="1" ht="26.25" customHeight="1" thickBot="1">
      <c r="A23" s="236" t="s">
        <v>324</v>
      </c>
      <c r="B23" s="853" t="s">
        <v>325</v>
      </c>
      <c r="C23" s="854"/>
      <c r="D23" s="854"/>
      <c r="E23" s="854"/>
      <c r="F23" s="854"/>
      <c r="G23" s="854"/>
      <c r="H23" s="854"/>
      <c r="I23" s="854"/>
      <c r="J23" s="854"/>
      <c r="K23" s="854"/>
      <c r="L23" s="854"/>
      <c r="M23" s="854"/>
      <c r="N23" s="854"/>
      <c r="O23" s="854"/>
      <c r="P23" s="855"/>
      <c r="Q23" s="856">
        <v>17451</v>
      </c>
      <c r="R23" s="857"/>
      <c r="S23" s="857"/>
      <c r="T23" s="857"/>
      <c r="U23" s="857"/>
      <c r="V23" s="857">
        <v>16546</v>
      </c>
      <c r="W23" s="857"/>
      <c r="X23" s="857"/>
      <c r="Y23" s="857"/>
      <c r="Z23" s="857"/>
      <c r="AA23" s="857">
        <v>905</v>
      </c>
      <c r="AB23" s="857"/>
      <c r="AC23" s="857"/>
      <c r="AD23" s="857"/>
      <c r="AE23" s="858"/>
      <c r="AF23" s="859">
        <v>838</v>
      </c>
      <c r="AG23" s="857"/>
      <c r="AH23" s="857"/>
      <c r="AI23" s="857"/>
      <c r="AJ23" s="860"/>
      <c r="AK23" s="861"/>
      <c r="AL23" s="862"/>
      <c r="AM23" s="862"/>
      <c r="AN23" s="862"/>
      <c r="AO23" s="862"/>
      <c r="AP23" s="857">
        <v>8738</v>
      </c>
      <c r="AQ23" s="857"/>
      <c r="AR23" s="857"/>
      <c r="AS23" s="857"/>
      <c r="AT23" s="857"/>
      <c r="AU23" s="873"/>
      <c r="AV23" s="873"/>
      <c r="AW23" s="873"/>
      <c r="AX23" s="873"/>
      <c r="AY23" s="874"/>
      <c r="AZ23" s="875" t="s">
        <v>326</v>
      </c>
      <c r="BA23" s="876"/>
      <c r="BB23" s="876"/>
      <c r="BC23" s="876"/>
      <c r="BD23" s="877"/>
      <c r="BE23" s="229"/>
      <c r="BF23" s="229"/>
      <c r="BG23" s="229"/>
      <c r="BH23" s="229"/>
      <c r="BI23" s="229"/>
      <c r="BJ23" s="229"/>
      <c r="BK23" s="229"/>
      <c r="BL23" s="229"/>
      <c r="BM23" s="229"/>
      <c r="BN23" s="229"/>
      <c r="BO23" s="229"/>
      <c r="BP23" s="229"/>
      <c r="BQ23" s="234">
        <v>17</v>
      </c>
      <c r="BR23" s="235"/>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0"/>
    </row>
    <row r="24" spans="1:131" s="231" customFormat="1" ht="26.25" customHeight="1">
      <c r="A24" s="872" t="s">
        <v>327</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28"/>
      <c r="BA24" s="228"/>
      <c r="BB24" s="228"/>
      <c r="BC24" s="228"/>
      <c r="BD24" s="228"/>
      <c r="BE24" s="229"/>
      <c r="BF24" s="229"/>
      <c r="BG24" s="229"/>
      <c r="BH24" s="229"/>
      <c r="BI24" s="229"/>
      <c r="BJ24" s="229"/>
      <c r="BK24" s="229"/>
      <c r="BL24" s="229"/>
      <c r="BM24" s="229"/>
      <c r="BN24" s="229"/>
      <c r="BO24" s="229"/>
      <c r="BP24" s="229"/>
      <c r="BQ24" s="234">
        <v>18</v>
      </c>
      <c r="BR24" s="235"/>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0"/>
    </row>
    <row r="25" spans="1:131" ht="26.25" customHeight="1" thickBot="1">
      <c r="A25" s="789" t="s">
        <v>328</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28"/>
      <c r="BK25" s="228"/>
      <c r="BL25" s="228"/>
      <c r="BM25" s="228"/>
      <c r="BN25" s="228"/>
      <c r="BO25" s="237"/>
      <c r="BP25" s="237"/>
      <c r="BQ25" s="234">
        <v>19</v>
      </c>
      <c r="BR25" s="235"/>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26"/>
    </row>
    <row r="26" spans="1:131" ht="26.25" customHeight="1">
      <c r="A26" s="791" t="s">
        <v>301</v>
      </c>
      <c r="B26" s="792"/>
      <c r="C26" s="792"/>
      <c r="D26" s="792"/>
      <c r="E26" s="792"/>
      <c r="F26" s="792"/>
      <c r="G26" s="792"/>
      <c r="H26" s="792"/>
      <c r="I26" s="792"/>
      <c r="J26" s="792"/>
      <c r="K26" s="792"/>
      <c r="L26" s="792"/>
      <c r="M26" s="792"/>
      <c r="N26" s="792"/>
      <c r="O26" s="792"/>
      <c r="P26" s="793"/>
      <c r="Q26" s="797" t="s">
        <v>329</v>
      </c>
      <c r="R26" s="798"/>
      <c r="S26" s="798"/>
      <c r="T26" s="798"/>
      <c r="U26" s="799"/>
      <c r="V26" s="797" t="s">
        <v>330</v>
      </c>
      <c r="W26" s="798"/>
      <c r="X26" s="798"/>
      <c r="Y26" s="798"/>
      <c r="Z26" s="799"/>
      <c r="AA26" s="797" t="s">
        <v>331</v>
      </c>
      <c r="AB26" s="798"/>
      <c r="AC26" s="798"/>
      <c r="AD26" s="798"/>
      <c r="AE26" s="798"/>
      <c r="AF26" s="878" t="s">
        <v>332</v>
      </c>
      <c r="AG26" s="879"/>
      <c r="AH26" s="879"/>
      <c r="AI26" s="879"/>
      <c r="AJ26" s="880"/>
      <c r="AK26" s="798" t="s">
        <v>333</v>
      </c>
      <c r="AL26" s="798"/>
      <c r="AM26" s="798"/>
      <c r="AN26" s="798"/>
      <c r="AO26" s="799"/>
      <c r="AP26" s="797" t="s">
        <v>334</v>
      </c>
      <c r="AQ26" s="798"/>
      <c r="AR26" s="798"/>
      <c r="AS26" s="798"/>
      <c r="AT26" s="799"/>
      <c r="AU26" s="797" t="s">
        <v>335</v>
      </c>
      <c r="AV26" s="798"/>
      <c r="AW26" s="798"/>
      <c r="AX26" s="798"/>
      <c r="AY26" s="799"/>
      <c r="AZ26" s="797" t="s">
        <v>336</v>
      </c>
      <c r="BA26" s="798"/>
      <c r="BB26" s="798"/>
      <c r="BC26" s="798"/>
      <c r="BD26" s="799"/>
      <c r="BE26" s="797" t="s">
        <v>308</v>
      </c>
      <c r="BF26" s="798"/>
      <c r="BG26" s="798"/>
      <c r="BH26" s="798"/>
      <c r="BI26" s="804"/>
      <c r="BJ26" s="228"/>
      <c r="BK26" s="228"/>
      <c r="BL26" s="228"/>
      <c r="BM26" s="228"/>
      <c r="BN26" s="228"/>
      <c r="BO26" s="237"/>
      <c r="BP26" s="237"/>
      <c r="BQ26" s="234">
        <v>20</v>
      </c>
      <c r="BR26" s="235"/>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26"/>
    </row>
    <row r="27" spans="1:131" ht="26.25" customHeight="1" thickBot="1">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28"/>
      <c r="BK27" s="228"/>
      <c r="BL27" s="228"/>
      <c r="BM27" s="228"/>
      <c r="BN27" s="228"/>
      <c r="BO27" s="237"/>
      <c r="BP27" s="237"/>
      <c r="BQ27" s="234">
        <v>21</v>
      </c>
      <c r="BR27" s="235"/>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26"/>
    </row>
    <row r="28" spans="1:131" ht="26.25" customHeight="1" thickTop="1">
      <c r="A28" s="238">
        <v>1</v>
      </c>
      <c r="B28" s="813" t="s">
        <v>337</v>
      </c>
      <c r="C28" s="814"/>
      <c r="D28" s="814"/>
      <c r="E28" s="814"/>
      <c r="F28" s="814"/>
      <c r="G28" s="814"/>
      <c r="H28" s="814"/>
      <c r="I28" s="814"/>
      <c r="J28" s="814"/>
      <c r="K28" s="814"/>
      <c r="L28" s="814"/>
      <c r="M28" s="814"/>
      <c r="N28" s="814"/>
      <c r="O28" s="814"/>
      <c r="P28" s="815"/>
      <c r="Q28" s="886">
        <v>3316</v>
      </c>
      <c r="R28" s="887"/>
      <c r="S28" s="887"/>
      <c r="T28" s="887"/>
      <c r="U28" s="887"/>
      <c r="V28" s="887">
        <v>3343</v>
      </c>
      <c r="W28" s="887"/>
      <c r="X28" s="887"/>
      <c r="Y28" s="887"/>
      <c r="Z28" s="887"/>
      <c r="AA28" s="887">
        <v>-27</v>
      </c>
      <c r="AB28" s="887"/>
      <c r="AC28" s="887"/>
      <c r="AD28" s="887"/>
      <c r="AE28" s="888"/>
      <c r="AF28" s="889">
        <v>-27</v>
      </c>
      <c r="AG28" s="887"/>
      <c r="AH28" s="887"/>
      <c r="AI28" s="887"/>
      <c r="AJ28" s="890"/>
      <c r="AK28" s="891">
        <v>324</v>
      </c>
      <c r="AL28" s="892"/>
      <c r="AM28" s="892"/>
      <c r="AN28" s="892"/>
      <c r="AO28" s="892"/>
      <c r="AP28" s="892" t="s">
        <v>520</v>
      </c>
      <c r="AQ28" s="892"/>
      <c r="AR28" s="892"/>
      <c r="AS28" s="892"/>
      <c r="AT28" s="892"/>
      <c r="AU28" s="892" t="s">
        <v>520</v>
      </c>
      <c r="AV28" s="892"/>
      <c r="AW28" s="892"/>
      <c r="AX28" s="892"/>
      <c r="AY28" s="892"/>
      <c r="AZ28" s="893" t="s">
        <v>520</v>
      </c>
      <c r="BA28" s="893"/>
      <c r="BB28" s="893"/>
      <c r="BC28" s="893"/>
      <c r="BD28" s="893"/>
      <c r="BE28" s="884"/>
      <c r="BF28" s="884"/>
      <c r="BG28" s="884"/>
      <c r="BH28" s="884"/>
      <c r="BI28" s="885"/>
      <c r="BJ28" s="228"/>
      <c r="BK28" s="228"/>
      <c r="BL28" s="228"/>
      <c r="BM28" s="228"/>
      <c r="BN28" s="228"/>
      <c r="BO28" s="237"/>
      <c r="BP28" s="237"/>
      <c r="BQ28" s="234">
        <v>22</v>
      </c>
      <c r="BR28" s="235"/>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26"/>
    </row>
    <row r="29" spans="1:131" ht="26.25" customHeight="1">
      <c r="A29" s="238">
        <v>2</v>
      </c>
      <c r="B29" s="844" t="s">
        <v>338</v>
      </c>
      <c r="C29" s="845"/>
      <c r="D29" s="845"/>
      <c r="E29" s="845"/>
      <c r="F29" s="845"/>
      <c r="G29" s="845"/>
      <c r="H29" s="845"/>
      <c r="I29" s="845"/>
      <c r="J29" s="845"/>
      <c r="K29" s="845"/>
      <c r="L29" s="845"/>
      <c r="M29" s="845"/>
      <c r="N29" s="845"/>
      <c r="O29" s="845"/>
      <c r="P29" s="846"/>
      <c r="Q29" s="847">
        <v>511</v>
      </c>
      <c r="R29" s="848"/>
      <c r="S29" s="848"/>
      <c r="T29" s="848"/>
      <c r="U29" s="848"/>
      <c r="V29" s="848">
        <v>505</v>
      </c>
      <c r="W29" s="848"/>
      <c r="X29" s="848"/>
      <c r="Y29" s="848"/>
      <c r="Z29" s="848"/>
      <c r="AA29" s="848">
        <v>6</v>
      </c>
      <c r="AB29" s="848"/>
      <c r="AC29" s="848"/>
      <c r="AD29" s="848"/>
      <c r="AE29" s="849"/>
      <c r="AF29" s="850">
        <v>6</v>
      </c>
      <c r="AG29" s="851"/>
      <c r="AH29" s="851"/>
      <c r="AI29" s="851"/>
      <c r="AJ29" s="852"/>
      <c r="AK29" s="898">
        <v>129</v>
      </c>
      <c r="AL29" s="894"/>
      <c r="AM29" s="894"/>
      <c r="AN29" s="894"/>
      <c r="AO29" s="894"/>
      <c r="AP29" s="894" t="s">
        <v>520</v>
      </c>
      <c r="AQ29" s="894"/>
      <c r="AR29" s="894"/>
      <c r="AS29" s="894"/>
      <c r="AT29" s="894"/>
      <c r="AU29" s="894" t="s">
        <v>520</v>
      </c>
      <c r="AV29" s="894"/>
      <c r="AW29" s="894"/>
      <c r="AX29" s="894"/>
      <c r="AY29" s="894"/>
      <c r="AZ29" s="895" t="s">
        <v>520</v>
      </c>
      <c r="BA29" s="895"/>
      <c r="BB29" s="895"/>
      <c r="BC29" s="895"/>
      <c r="BD29" s="895"/>
      <c r="BE29" s="896"/>
      <c r="BF29" s="896"/>
      <c r="BG29" s="896"/>
      <c r="BH29" s="896"/>
      <c r="BI29" s="897"/>
      <c r="BJ29" s="228"/>
      <c r="BK29" s="228"/>
      <c r="BL29" s="228"/>
      <c r="BM29" s="228"/>
      <c r="BN29" s="228"/>
      <c r="BO29" s="237"/>
      <c r="BP29" s="237"/>
      <c r="BQ29" s="234">
        <v>23</v>
      </c>
      <c r="BR29" s="235"/>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26"/>
    </row>
    <row r="30" spans="1:131" ht="26.25" customHeight="1">
      <c r="A30" s="238">
        <v>3</v>
      </c>
      <c r="B30" s="844" t="s">
        <v>339</v>
      </c>
      <c r="C30" s="845"/>
      <c r="D30" s="845"/>
      <c r="E30" s="845"/>
      <c r="F30" s="845"/>
      <c r="G30" s="845"/>
      <c r="H30" s="845"/>
      <c r="I30" s="845"/>
      <c r="J30" s="845"/>
      <c r="K30" s="845"/>
      <c r="L30" s="845"/>
      <c r="M30" s="845"/>
      <c r="N30" s="845"/>
      <c r="O30" s="845"/>
      <c r="P30" s="846"/>
      <c r="Q30" s="847">
        <v>2882</v>
      </c>
      <c r="R30" s="848"/>
      <c r="S30" s="848"/>
      <c r="T30" s="848"/>
      <c r="U30" s="848"/>
      <c r="V30" s="848">
        <v>2852</v>
      </c>
      <c r="W30" s="848"/>
      <c r="X30" s="848"/>
      <c r="Y30" s="848"/>
      <c r="Z30" s="848"/>
      <c r="AA30" s="848">
        <v>31</v>
      </c>
      <c r="AB30" s="848"/>
      <c r="AC30" s="848"/>
      <c r="AD30" s="848"/>
      <c r="AE30" s="849"/>
      <c r="AF30" s="850">
        <v>31</v>
      </c>
      <c r="AG30" s="851"/>
      <c r="AH30" s="851"/>
      <c r="AI30" s="851"/>
      <c r="AJ30" s="852"/>
      <c r="AK30" s="898">
        <v>467</v>
      </c>
      <c r="AL30" s="894"/>
      <c r="AM30" s="894"/>
      <c r="AN30" s="894"/>
      <c r="AO30" s="894"/>
      <c r="AP30" s="894" t="s">
        <v>520</v>
      </c>
      <c r="AQ30" s="894"/>
      <c r="AR30" s="894"/>
      <c r="AS30" s="894"/>
      <c r="AT30" s="894"/>
      <c r="AU30" s="894" t="s">
        <v>520</v>
      </c>
      <c r="AV30" s="894"/>
      <c r="AW30" s="894"/>
      <c r="AX30" s="894"/>
      <c r="AY30" s="894"/>
      <c r="AZ30" s="895" t="s">
        <v>520</v>
      </c>
      <c r="BA30" s="895"/>
      <c r="BB30" s="895"/>
      <c r="BC30" s="895"/>
      <c r="BD30" s="895"/>
      <c r="BE30" s="896"/>
      <c r="BF30" s="896"/>
      <c r="BG30" s="896"/>
      <c r="BH30" s="896"/>
      <c r="BI30" s="897"/>
      <c r="BJ30" s="228"/>
      <c r="BK30" s="228"/>
      <c r="BL30" s="228"/>
      <c r="BM30" s="228"/>
      <c r="BN30" s="228"/>
      <c r="BO30" s="237"/>
      <c r="BP30" s="237"/>
      <c r="BQ30" s="234">
        <v>24</v>
      </c>
      <c r="BR30" s="235"/>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26"/>
    </row>
    <row r="31" spans="1:131" ht="26.25" customHeight="1">
      <c r="A31" s="238">
        <v>4</v>
      </c>
      <c r="B31" s="844" t="s">
        <v>340</v>
      </c>
      <c r="C31" s="845"/>
      <c r="D31" s="845"/>
      <c r="E31" s="845"/>
      <c r="F31" s="845"/>
      <c r="G31" s="845"/>
      <c r="H31" s="845"/>
      <c r="I31" s="845"/>
      <c r="J31" s="845"/>
      <c r="K31" s="845"/>
      <c r="L31" s="845"/>
      <c r="M31" s="845"/>
      <c r="N31" s="845"/>
      <c r="O31" s="845"/>
      <c r="P31" s="846"/>
      <c r="Q31" s="847">
        <v>998</v>
      </c>
      <c r="R31" s="848"/>
      <c r="S31" s="848"/>
      <c r="T31" s="848"/>
      <c r="U31" s="848"/>
      <c r="V31" s="848">
        <v>895</v>
      </c>
      <c r="W31" s="848"/>
      <c r="X31" s="848"/>
      <c r="Y31" s="848"/>
      <c r="Z31" s="848"/>
      <c r="AA31" s="848">
        <v>103</v>
      </c>
      <c r="AB31" s="848"/>
      <c r="AC31" s="848"/>
      <c r="AD31" s="848"/>
      <c r="AE31" s="849"/>
      <c r="AF31" s="850">
        <v>1326</v>
      </c>
      <c r="AG31" s="851"/>
      <c r="AH31" s="851"/>
      <c r="AI31" s="851"/>
      <c r="AJ31" s="852"/>
      <c r="AK31" s="898">
        <v>10</v>
      </c>
      <c r="AL31" s="894"/>
      <c r="AM31" s="894"/>
      <c r="AN31" s="894"/>
      <c r="AO31" s="894"/>
      <c r="AP31" s="894">
        <v>3151</v>
      </c>
      <c r="AQ31" s="894"/>
      <c r="AR31" s="894"/>
      <c r="AS31" s="894"/>
      <c r="AT31" s="894"/>
      <c r="AU31" s="894">
        <v>19</v>
      </c>
      <c r="AV31" s="894"/>
      <c r="AW31" s="894"/>
      <c r="AX31" s="894"/>
      <c r="AY31" s="894"/>
      <c r="AZ31" s="895" t="s">
        <v>520</v>
      </c>
      <c r="BA31" s="895"/>
      <c r="BB31" s="895"/>
      <c r="BC31" s="895"/>
      <c r="BD31" s="895"/>
      <c r="BE31" s="896" t="s">
        <v>341</v>
      </c>
      <c r="BF31" s="896"/>
      <c r="BG31" s="896"/>
      <c r="BH31" s="896"/>
      <c r="BI31" s="897"/>
      <c r="BJ31" s="228"/>
      <c r="BK31" s="228"/>
      <c r="BL31" s="228"/>
      <c r="BM31" s="228"/>
      <c r="BN31" s="228"/>
      <c r="BO31" s="237"/>
      <c r="BP31" s="237"/>
      <c r="BQ31" s="234">
        <v>25</v>
      </c>
      <c r="BR31" s="235"/>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26"/>
    </row>
    <row r="32" spans="1:131" ht="26.25" customHeight="1">
      <c r="A32" s="238">
        <v>5</v>
      </c>
      <c r="B32" s="844" t="s">
        <v>342</v>
      </c>
      <c r="C32" s="845"/>
      <c r="D32" s="845"/>
      <c r="E32" s="845"/>
      <c r="F32" s="845"/>
      <c r="G32" s="845"/>
      <c r="H32" s="845"/>
      <c r="I32" s="845"/>
      <c r="J32" s="845"/>
      <c r="K32" s="845"/>
      <c r="L32" s="845"/>
      <c r="M32" s="845"/>
      <c r="N32" s="845"/>
      <c r="O32" s="845"/>
      <c r="P32" s="846"/>
      <c r="Q32" s="847">
        <v>907</v>
      </c>
      <c r="R32" s="848"/>
      <c r="S32" s="848"/>
      <c r="T32" s="848"/>
      <c r="U32" s="848"/>
      <c r="V32" s="848">
        <v>793</v>
      </c>
      <c r="W32" s="848"/>
      <c r="X32" s="848"/>
      <c r="Y32" s="848"/>
      <c r="Z32" s="848"/>
      <c r="AA32" s="848">
        <v>115</v>
      </c>
      <c r="AB32" s="848"/>
      <c r="AC32" s="848"/>
      <c r="AD32" s="848"/>
      <c r="AE32" s="849"/>
      <c r="AF32" s="850">
        <v>134</v>
      </c>
      <c r="AG32" s="851"/>
      <c r="AH32" s="851"/>
      <c r="AI32" s="851"/>
      <c r="AJ32" s="852"/>
      <c r="AK32" s="898">
        <v>393</v>
      </c>
      <c r="AL32" s="894"/>
      <c r="AM32" s="894"/>
      <c r="AN32" s="894"/>
      <c r="AO32" s="894"/>
      <c r="AP32" s="894">
        <v>5090</v>
      </c>
      <c r="AQ32" s="894"/>
      <c r="AR32" s="894"/>
      <c r="AS32" s="894"/>
      <c r="AT32" s="894"/>
      <c r="AU32" s="894">
        <v>4179</v>
      </c>
      <c r="AV32" s="894"/>
      <c r="AW32" s="894"/>
      <c r="AX32" s="894"/>
      <c r="AY32" s="894"/>
      <c r="AZ32" s="895" t="s">
        <v>520</v>
      </c>
      <c r="BA32" s="895"/>
      <c r="BB32" s="895"/>
      <c r="BC32" s="895"/>
      <c r="BD32" s="895"/>
      <c r="BE32" s="896" t="s">
        <v>343</v>
      </c>
      <c r="BF32" s="896"/>
      <c r="BG32" s="896"/>
      <c r="BH32" s="896"/>
      <c r="BI32" s="897"/>
      <c r="BJ32" s="228"/>
      <c r="BK32" s="228"/>
      <c r="BL32" s="228"/>
      <c r="BM32" s="228"/>
      <c r="BN32" s="228"/>
      <c r="BO32" s="237"/>
      <c r="BP32" s="237"/>
      <c r="BQ32" s="234">
        <v>26</v>
      </c>
      <c r="BR32" s="235"/>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26"/>
    </row>
    <row r="33" spans="1:131" ht="26.25" customHeight="1">
      <c r="A33" s="238">
        <v>6</v>
      </c>
      <c r="B33" s="844" t="s">
        <v>344</v>
      </c>
      <c r="C33" s="845"/>
      <c r="D33" s="845"/>
      <c r="E33" s="845"/>
      <c r="F33" s="845"/>
      <c r="G33" s="845"/>
      <c r="H33" s="845"/>
      <c r="I33" s="845"/>
      <c r="J33" s="845"/>
      <c r="K33" s="845"/>
      <c r="L33" s="845"/>
      <c r="M33" s="845"/>
      <c r="N33" s="845"/>
      <c r="O33" s="845"/>
      <c r="P33" s="846"/>
      <c r="Q33" s="847">
        <v>177</v>
      </c>
      <c r="R33" s="848"/>
      <c r="S33" s="848"/>
      <c r="T33" s="848"/>
      <c r="U33" s="848"/>
      <c r="V33" s="848">
        <v>0</v>
      </c>
      <c r="W33" s="848"/>
      <c r="X33" s="848"/>
      <c r="Y33" s="848"/>
      <c r="Z33" s="848"/>
      <c r="AA33" s="848">
        <v>176</v>
      </c>
      <c r="AB33" s="848"/>
      <c r="AC33" s="848"/>
      <c r="AD33" s="848"/>
      <c r="AE33" s="849"/>
      <c r="AF33" s="850">
        <v>323</v>
      </c>
      <c r="AG33" s="851"/>
      <c r="AH33" s="851"/>
      <c r="AI33" s="851"/>
      <c r="AJ33" s="852"/>
      <c r="AK33" s="898" t="s">
        <v>520</v>
      </c>
      <c r="AL33" s="894"/>
      <c r="AM33" s="894"/>
      <c r="AN33" s="894"/>
      <c r="AO33" s="894"/>
      <c r="AP33" s="894" t="s">
        <v>520</v>
      </c>
      <c r="AQ33" s="894"/>
      <c r="AR33" s="894"/>
      <c r="AS33" s="894"/>
      <c r="AT33" s="894"/>
      <c r="AU33" s="894" t="s">
        <v>520</v>
      </c>
      <c r="AV33" s="894"/>
      <c r="AW33" s="894"/>
      <c r="AX33" s="894"/>
      <c r="AY33" s="894"/>
      <c r="AZ33" s="895" t="s">
        <v>520</v>
      </c>
      <c r="BA33" s="895"/>
      <c r="BB33" s="895"/>
      <c r="BC33" s="895"/>
      <c r="BD33" s="895"/>
      <c r="BE33" s="896" t="s">
        <v>345</v>
      </c>
      <c r="BF33" s="896"/>
      <c r="BG33" s="896"/>
      <c r="BH33" s="896"/>
      <c r="BI33" s="897"/>
      <c r="BJ33" s="228"/>
      <c r="BK33" s="228"/>
      <c r="BL33" s="228"/>
      <c r="BM33" s="228"/>
      <c r="BN33" s="228"/>
      <c r="BO33" s="237"/>
      <c r="BP33" s="237"/>
      <c r="BQ33" s="234">
        <v>27</v>
      </c>
      <c r="BR33" s="235"/>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26"/>
    </row>
    <row r="34" spans="1:131" ht="26.25" customHeight="1">
      <c r="A34" s="238">
        <v>7</v>
      </c>
      <c r="B34" s="844"/>
      <c r="C34" s="845"/>
      <c r="D34" s="845"/>
      <c r="E34" s="845"/>
      <c r="F34" s="845"/>
      <c r="G34" s="845"/>
      <c r="H34" s="845"/>
      <c r="I34" s="845"/>
      <c r="J34" s="845"/>
      <c r="K34" s="845"/>
      <c r="L34" s="845"/>
      <c r="M34" s="845"/>
      <c r="N34" s="845"/>
      <c r="O34" s="845"/>
      <c r="P34" s="846"/>
      <c r="Q34" s="847"/>
      <c r="R34" s="848"/>
      <c r="S34" s="848"/>
      <c r="T34" s="848"/>
      <c r="U34" s="848"/>
      <c r="V34" s="848"/>
      <c r="W34" s="848"/>
      <c r="X34" s="848"/>
      <c r="Y34" s="848"/>
      <c r="Z34" s="848"/>
      <c r="AA34" s="848"/>
      <c r="AB34" s="848"/>
      <c r="AC34" s="848"/>
      <c r="AD34" s="848"/>
      <c r="AE34" s="849"/>
      <c r="AF34" s="850"/>
      <c r="AG34" s="851"/>
      <c r="AH34" s="851"/>
      <c r="AI34" s="851"/>
      <c r="AJ34" s="852"/>
      <c r="AK34" s="898"/>
      <c r="AL34" s="894"/>
      <c r="AM34" s="894"/>
      <c r="AN34" s="894"/>
      <c r="AO34" s="894"/>
      <c r="AP34" s="894"/>
      <c r="AQ34" s="894"/>
      <c r="AR34" s="894"/>
      <c r="AS34" s="894"/>
      <c r="AT34" s="894"/>
      <c r="AU34" s="894"/>
      <c r="AV34" s="894"/>
      <c r="AW34" s="894"/>
      <c r="AX34" s="894"/>
      <c r="AY34" s="894"/>
      <c r="AZ34" s="895"/>
      <c r="BA34" s="895"/>
      <c r="BB34" s="895"/>
      <c r="BC34" s="895"/>
      <c r="BD34" s="895"/>
      <c r="BE34" s="896"/>
      <c r="BF34" s="896"/>
      <c r="BG34" s="896"/>
      <c r="BH34" s="896"/>
      <c r="BI34" s="897"/>
      <c r="BJ34" s="228"/>
      <c r="BK34" s="228"/>
      <c r="BL34" s="228"/>
      <c r="BM34" s="228"/>
      <c r="BN34" s="228"/>
      <c r="BO34" s="237"/>
      <c r="BP34" s="237"/>
      <c r="BQ34" s="234">
        <v>28</v>
      </c>
      <c r="BR34" s="235"/>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26"/>
    </row>
    <row r="35" spans="1:131" ht="26.25" customHeight="1">
      <c r="A35" s="238">
        <v>8</v>
      </c>
      <c r="B35" s="844"/>
      <c r="C35" s="845"/>
      <c r="D35" s="845"/>
      <c r="E35" s="845"/>
      <c r="F35" s="845"/>
      <c r="G35" s="845"/>
      <c r="H35" s="845"/>
      <c r="I35" s="845"/>
      <c r="J35" s="845"/>
      <c r="K35" s="845"/>
      <c r="L35" s="845"/>
      <c r="M35" s="845"/>
      <c r="N35" s="845"/>
      <c r="O35" s="845"/>
      <c r="P35" s="846"/>
      <c r="Q35" s="847"/>
      <c r="R35" s="848"/>
      <c r="S35" s="848"/>
      <c r="T35" s="848"/>
      <c r="U35" s="848"/>
      <c r="V35" s="848"/>
      <c r="W35" s="848"/>
      <c r="X35" s="848"/>
      <c r="Y35" s="848"/>
      <c r="Z35" s="848"/>
      <c r="AA35" s="848"/>
      <c r="AB35" s="848"/>
      <c r="AC35" s="848"/>
      <c r="AD35" s="848"/>
      <c r="AE35" s="849"/>
      <c r="AF35" s="850"/>
      <c r="AG35" s="851"/>
      <c r="AH35" s="851"/>
      <c r="AI35" s="851"/>
      <c r="AJ35" s="852"/>
      <c r="AK35" s="898"/>
      <c r="AL35" s="894"/>
      <c r="AM35" s="894"/>
      <c r="AN35" s="894"/>
      <c r="AO35" s="894"/>
      <c r="AP35" s="894"/>
      <c r="AQ35" s="894"/>
      <c r="AR35" s="894"/>
      <c r="AS35" s="894"/>
      <c r="AT35" s="894"/>
      <c r="AU35" s="894"/>
      <c r="AV35" s="894"/>
      <c r="AW35" s="894"/>
      <c r="AX35" s="894"/>
      <c r="AY35" s="894"/>
      <c r="AZ35" s="895"/>
      <c r="BA35" s="895"/>
      <c r="BB35" s="895"/>
      <c r="BC35" s="895"/>
      <c r="BD35" s="895"/>
      <c r="BE35" s="896"/>
      <c r="BF35" s="896"/>
      <c r="BG35" s="896"/>
      <c r="BH35" s="896"/>
      <c r="BI35" s="897"/>
      <c r="BJ35" s="228"/>
      <c r="BK35" s="228"/>
      <c r="BL35" s="228"/>
      <c r="BM35" s="228"/>
      <c r="BN35" s="228"/>
      <c r="BO35" s="237"/>
      <c r="BP35" s="237"/>
      <c r="BQ35" s="234">
        <v>29</v>
      </c>
      <c r="BR35" s="235"/>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26"/>
    </row>
    <row r="36" spans="1:131" ht="26.25" customHeight="1">
      <c r="A36" s="238">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49"/>
      <c r="AF36" s="850"/>
      <c r="AG36" s="851"/>
      <c r="AH36" s="851"/>
      <c r="AI36" s="851"/>
      <c r="AJ36" s="852"/>
      <c r="AK36" s="898"/>
      <c r="AL36" s="894"/>
      <c r="AM36" s="894"/>
      <c r="AN36" s="894"/>
      <c r="AO36" s="894"/>
      <c r="AP36" s="894"/>
      <c r="AQ36" s="894"/>
      <c r="AR36" s="894"/>
      <c r="AS36" s="894"/>
      <c r="AT36" s="894"/>
      <c r="AU36" s="894"/>
      <c r="AV36" s="894"/>
      <c r="AW36" s="894"/>
      <c r="AX36" s="894"/>
      <c r="AY36" s="894"/>
      <c r="AZ36" s="895"/>
      <c r="BA36" s="895"/>
      <c r="BB36" s="895"/>
      <c r="BC36" s="895"/>
      <c r="BD36" s="895"/>
      <c r="BE36" s="896"/>
      <c r="BF36" s="896"/>
      <c r="BG36" s="896"/>
      <c r="BH36" s="896"/>
      <c r="BI36" s="897"/>
      <c r="BJ36" s="228"/>
      <c r="BK36" s="228"/>
      <c r="BL36" s="228"/>
      <c r="BM36" s="228"/>
      <c r="BN36" s="228"/>
      <c r="BO36" s="237"/>
      <c r="BP36" s="237"/>
      <c r="BQ36" s="234">
        <v>30</v>
      </c>
      <c r="BR36" s="235"/>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26"/>
    </row>
    <row r="37" spans="1:131" ht="26.25" customHeight="1">
      <c r="A37" s="238">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8"/>
      <c r="AL37" s="894"/>
      <c r="AM37" s="894"/>
      <c r="AN37" s="894"/>
      <c r="AO37" s="894"/>
      <c r="AP37" s="894"/>
      <c r="AQ37" s="894"/>
      <c r="AR37" s="894"/>
      <c r="AS37" s="894"/>
      <c r="AT37" s="894"/>
      <c r="AU37" s="894"/>
      <c r="AV37" s="894"/>
      <c r="AW37" s="894"/>
      <c r="AX37" s="894"/>
      <c r="AY37" s="894"/>
      <c r="AZ37" s="895"/>
      <c r="BA37" s="895"/>
      <c r="BB37" s="895"/>
      <c r="BC37" s="895"/>
      <c r="BD37" s="895"/>
      <c r="BE37" s="896"/>
      <c r="BF37" s="896"/>
      <c r="BG37" s="896"/>
      <c r="BH37" s="896"/>
      <c r="BI37" s="897"/>
      <c r="BJ37" s="228"/>
      <c r="BK37" s="228"/>
      <c r="BL37" s="228"/>
      <c r="BM37" s="228"/>
      <c r="BN37" s="228"/>
      <c r="BO37" s="237"/>
      <c r="BP37" s="237"/>
      <c r="BQ37" s="234">
        <v>31</v>
      </c>
      <c r="BR37" s="235"/>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26"/>
    </row>
    <row r="38" spans="1:131" ht="26.25" customHeight="1">
      <c r="A38" s="238">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8"/>
      <c r="AL38" s="894"/>
      <c r="AM38" s="894"/>
      <c r="AN38" s="894"/>
      <c r="AO38" s="894"/>
      <c r="AP38" s="894"/>
      <c r="AQ38" s="894"/>
      <c r="AR38" s="894"/>
      <c r="AS38" s="894"/>
      <c r="AT38" s="894"/>
      <c r="AU38" s="894"/>
      <c r="AV38" s="894"/>
      <c r="AW38" s="894"/>
      <c r="AX38" s="894"/>
      <c r="AY38" s="894"/>
      <c r="AZ38" s="895"/>
      <c r="BA38" s="895"/>
      <c r="BB38" s="895"/>
      <c r="BC38" s="895"/>
      <c r="BD38" s="895"/>
      <c r="BE38" s="896"/>
      <c r="BF38" s="896"/>
      <c r="BG38" s="896"/>
      <c r="BH38" s="896"/>
      <c r="BI38" s="897"/>
      <c r="BJ38" s="228"/>
      <c r="BK38" s="228"/>
      <c r="BL38" s="228"/>
      <c r="BM38" s="228"/>
      <c r="BN38" s="228"/>
      <c r="BO38" s="237"/>
      <c r="BP38" s="237"/>
      <c r="BQ38" s="234">
        <v>32</v>
      </c>
      <c r="BR38" s="235"/>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26"/>
    </row>
    <row r="39" spans="1:131" ht="26.25" customHeight="1">
      <c r="A39" s="238">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28"/>
      <c r="BK39" s="228"/>
      <c r="BL39" s="228"/>
      <c r="BM39" s="228"/>
      <c r="BN39" s="228"/>
      <c r="BO39" s="237"/>
      <c r="BP39" s="237"/>
      <c r="BQ39" s="234">
        <v>33</v>
      </c>
      <c r="BR39" s="235"/>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26"/>
    </row>
    <row r="40" spans="1:131" ht="26.25" customHeight="1">
      <c r="A40" s="234">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28"/>
      <c r="BK40" s="228"/>
      <c r="BL40" s="228"/>
      <c r="BM40" s="228"/>
      <c r="BN40" s="228"/>
      <c r="BO40" s="237"/>
      <c r="BP40" s="237"/>
      <c r="BQ40" s="234">
        <v>34</v>
      </c>
      <c r="BR40" s="235"/>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26"/>
    </row>
    <row r="41" spans="1:131" ht="26.25" customHeight="1">
      <c r="A41" s="234">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28"/>
      <c r="BK41" s="228"/>
      <c r="BL41" s="228"/>
      <c r="BM41" s="228"/>
      <c r="BN41" s="228"/>
      <c r="BO41" s="237"/>
      <c r="BP41" s="237"/>
      <c r="BQ41" s="234">
        <v>35</v>
      </c>
      <c r="BR41" s="235"/>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26"/>
    </row>
    <row r="42" spans="1:131" ht="26.25" customHeight="1">
      <c r="A42" s="234">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28"/>
      <c r="BK42" s="228"/>
      <c r="BL42" s="228"/>
      <c r="BM42" s="228"/>
      <c r="BN42" s="228"/>
      <c r="BO42" s="237"/>
      <c r="BP42" s="237"/>
      <c r="BQ42" s="234">
        <v>36</v>
      </c>
      <c r="BR42" s="235"/>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26"/>
    </row>
    <row r="43" spans="1:131" ht="26.25" customHeight="1">
      <c r="A43" s="234">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28"/>
      <c r="BK43" s="228"/>
      <c r="BL43" s="228"/>
      <c r="BM43" s="228"/>
      <c r="BN43" s="228"/>
      <c r="BO43" s="237"/>
      <c r="BP43" s="237"/>
      <c r="BQ43" s="234">
        <v>37</v>
      </c>
      <c r="BR43" s="235"/>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26"/>
    </row>
    <row r="44" spans="1:131" ht="26.25" customHeight="1">
      <c r="A44" s="234">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28"/>
      <c r="BK44" s="228"/>
      <c r="BL44" s="228"/>
      <c r="BM44" s="228"/>
      <c r="BN44" s="228"/>
      <c r="BO44" s="237"/>
      <c r="BP44" s="237"/>
      <c r="BQ44" s="234">
        <v>38</v>
      </c>
      <c r="BR44" s="235"/>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26"/>
    </row>
    <row r="45" spans="1:131" ht="26.25" customHeight="1">
      <c r="A45" s="234">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28"/>
      <c r="BK45" s="228"/>
      <c r="BL45" s="228"/>
      <c r="BM45" s="228"/>
      <c r="BN45" s="228"/>
      <c r="BO45" s="237"/>
      <c r="BP45" s="237"/>
      <c r="BQ45" s="234">
        <v>39</v>
      </c>
      <c r="BR45" s="235"/>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26"/>
    </row>
    <row r="46" spans="1:131" ht="26.25" customHeight="1">
      <c r="A46" s="234">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28"/>
      <c r="BK46" s="228"/>
      <c r="BL46" s="228"/>
      <c r="BM46" s="228"/>
      <c r="BN46" s="228"/>
      <c r="BO46" s="237"/>
      <c r="BP46" s="237"/>
      <c r="BQ46" s="234">
        <v>40</v>
      </c>
      <c r="BR46" s="235"/>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26"/>
    </row>
    <row r="47" spans="1:131" ht="26.25" customHeight="1">
      <c r="A47" s="234">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28"/>
      <c r="BK47" s="228"/>
      <c r="BL47" s="228"/>
      <c r="BM47" s="228"/>
      <c r="BN47" s="228"/>
      <c r="BO47" s="237"/>
      <c r="BP47" s="237"/>
      <c r="BQ47" s="234">
        <v>41</v>
      </c>
      <c r="BR47" s="235"/>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26"/>
    </row>
    <row r="48" spans="1:131" ht="26.25" customHeight="1">
      <c r="A48" s="234">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28"/>
      <c r="BK48" s="228"/>
      <c r="BL48" s="228"/>
      <c r="BM48" s="228"/>
      <c r="BN48" s="228"/>
      <c r="BO48" s="237"/>
      <c r="BP48" s="237"/>
      <c r="BQ48" s="234">
        <v>42</v>
      </c>
      <c r="BR48" s="235"/>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26"/>
    </row>
    <row r="49" spans="1:131" ht="26.25" customHeight="1">
      <c r="A49" s="234">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28"/>
      <c r="BK49" s="228"/>
      <c r="BL49" s="228"/>
      <c r="BM49" s="228"/>
      <c r="BN49" s="228"/>
      <c r="BO49" s="237"/>
      <c r="BP49" s="237"/>
      <c r="BQ49" s="234">
        <v>43</v>
      </c>
      <c r="BR49" s="235"/>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26"/>
    </row>
    <row r="50" spans="1:131" ht="26.25" customHeight="1">
      <c r="A50" s="234">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28"/>
      <c r="BK50" s="228"/>
      <c r="BL50" s="228"/>
      <c r="BM50" s="228"/>
      <c r="BN50" s="228"/>
      <c r="BO50" s="237"/>
      <c r="BP50" s="237"/>
      <c r="BQ50" s="234">
        <v>44</v>
      </c>
      <c r="BR50" s="235"/>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26"/>
    </row>
    <row r="51" spans="1:131" ht="26.25" customHeight="1">
      <c r="A51" s="234">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28"/>
      <c r="BK51" s="228"/>
      <c r="BL51" s="228"/>
      <c r="BM51" s="228"/>
      <c r="BN51" s="228"/>
      <c r="BO51" s="237"/>
      <c r="BP51" s="237"/>
      <c r="BQ51" s="234">
        <v>45</v>
      </c>
      <c r="BR51" s="235"/>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26"/>
    </row>
    <row r="52" spans="1:131" ht="26.25" customHeight="1">
      <c r="A52" s="234">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28"/>
      <c r="BK52" s="228"/>
      <c r="BL52" s="228"/>
      <c r="BM52" s="228"/>
      <c r="BN52" s="228"/>
      <c r="BO52" s="237"/>
      <c r="BP52" s="237"/>
      <c r="BQ52" s="234">
        <v>46</v>
      </c>
      <c r="BR52" s="235"/>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26"/>
    </row>
    <row r="53" spans="1:131" ht="26.25" customHeight="1">
      <c r="A53" s="234">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28"/>
      <c r="BK53" s="228"/>
      <c r="BL53" s="228"/>
      <c r="BM53" s="228"/>
      <c r="BN53" s="228"/>
      <c r="BO53" s="237"/>
      <c r="BP53" s="237"/>
      <c r="BQ53" s="234">
        <v>47</v>
      </c>
      <c r="BR53" s="235"/>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26"/>
    </row>
    <row r="54" spans="1:131" ht="26.25" customHeight="1">
      <c r="A54" s="234">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28"/>
      <c r="BK54" s="228"/>
      <c r="BL54" s="228"/>
      <c r="BM54" s="228"/>
      <c r="BN54" s="228"/>
      <c r="BO54" s="237"/>
      <c r="BP54" s="237"/>
      <c r="BQ54" s="234">
        <v>48</v>
      </c>
      <c r="BR54" s="235"/>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26"/>
    </row>
    <row r="55" spans="1:131" ht="26.25" customHeight="1">
      <c r="A55" s="234">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28"/>
      <c r="BK55" s="228"/>
      <c r="BL55" s="228"/>
      <c r="BM55" s="228"/>
      <c r="BN55" s="228"/>
      <c r="BO55" s="237"/>
      <c r="BP55" s="237"/>
      <c r="BQ55" s="234">
        <v>49</v>
      </c>
      <c r="BR55" s="235"/>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26"/>
    </row>
    <row r="56" spans="1:131" ht="26.25" customHeight="1">
      <c r="A56" s="234">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28"/>
      <c r="BK56" s="228"/>
      <c r="BL56" s="228"/>
      <c r="BM56" s="228"/>
      <c r="BN56" s="228"/>
      <c r="BO56" s="237"/>
      <c r="BP56" s="237"/>
      <c r="BQ56" s="234">
        <v>50</v>
      </c>
      <c r="BR56" s="235"/>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26"/>
    </row>
    <row r="57" spans="1:131" ht="26.25" customHeight="1">
      <c r="A57" s="234">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28"/>
      <c r="BK57" s="228"/>
      <c r="BL57" s="228"/>
      <c r="BM57" s="228"/>
      <c r="BN57" s="228"/>
      <c r="BO57" s="237"/>
      <c r="BP57" s="237"/>
      <c r="BQ57" s="234">
        <v>51</v>
      </c>
      <c r="BR57" s="235"/>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26"/>
    </row>
    <row r="58" spans="1:131" ht="26.25" customHeight="1">
      <c r="A58" s="234">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28"/>
      <c r="BK58" s="228"/>
      <c r="BL58" s="228"/>
      <c r="BM58" s="228"/>
      <c r="BN58" s="228"/>
      <c r="BO58" s="237"/>
      <c r="BP58" s="237"/>
      <c r="BQ58" s="234">
        <v>52</v>
      </c>
      <c r="BR58" s="235"/>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26"/>
    </row>
    <row r="59" spans="1:131" ht="26.25" customHeight="1">
      <c r="A59" s="234">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28"/>
      <c r="BK59" s="228"/>
      <c r="BL59" s="228"/>
      <c r="BM59" s="228"/>
      <c r="BN59" s="228"/>
      <c r="BO59" s="237"/>
      <c r="BP59" s="237"/>
      <c r="BQ59" s="234">
        <v>53</v>
      </c>
      <c r="BR59" s="235"/>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26"/>
    </row>
    <row r="60" spans="1:131" ht="26.25" customHeight="1">
      <c r="A60" s="234">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28"/>
      <c r="BK60" s="228"/>
      <c r="BL60" s="228"/>
      <c r="BM60" s="228"/>
      <c r="BN60" s="228"/>
      <c r="BO60" s="237"/>
      <c r="BP60" s="237"/>
      <c r="BQ60" s="234">
        <v>54</v>
      </c>
      <c r="BR60" s="235"/>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26"/>
    </row>
    <row r="61" spans="1:131" ht="26.25" customHeight="1" thickBot="1">
      <c r="A61" s="234">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28"/>
      <c r="BK61" s="228"/>
      <c r="BL61" s="228"/>
      <c r="BM61" s="228"/>
      <c r="BN61" s="228"/>
      <c r="BO61" s="237"/>
      <c r="BP61" s="237"/>
      <c r="BQ61" s="234">
        <v>55</v>
      </c>
      <c r="BR61" s="235"/>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26"/>
    </row>
    <row r="62" spans="1:131" ht="26.25" customHeight="1">
      <c r="A62" s="234">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346</v>
      </c>
      <c r="BK62" s="870"/>
      <c r="BL62" s="870"/>
      <c r="BM62" s="870"/>
      <c r="BN62" s="871"/>
      <c r="BO62" s="237"/>
      <c r="BP62" s="237"/>
      <c r="BQ62" s="234">
        <v>56</v>
      </c>
      <c r="BR62" s="235"/>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26"/>
    </row>
    <row r="63" spans="1:131" ht="26.25" customHeight="1" thickBot="1">
      <c r="A63" s="236" t="s">
        <v>324</v>
      </c>
      <c r="B63" s="853" t="s">
        <v>347</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1792</v>
      </c>
      <c r="AG63" s="908"/>
      <c r="AH63" s="908"/>
      <c r="AI63" s="908"/>
      <c r="AJ63" s="909"/>
      <c r="AK63" s="910"/>
      <c r="AL63" s="905"/>
      <c r="AM63" s="905"/>
      <c r="AN63" s="905"/>
      <c r="AO63" s="905"/>
      <c r="AP63" s="908">
        <v>8241</v>
      </c>
      <c r="AQ63" s="908"/>
      <c r="AR63" s="908"/>
      <c r="AS63" s="908"/>
      <c r="AT63" s="908"/>
      <c r="AU63" s="908">
        <v>4198</v>
      </c>
      <c r="AV63" s="908"/>
      <c r="AW63" s="908"/>
      <c r="AX63" s="908"/>
      <c r="AY63" s="908"/>
      <c r="AZ63" s="912"/>
      <c r="BA63" s="912"/>
      <c r="BB63" s="912"/>
      <c r="BC63" s="912"/>
      <c r="BD63" s="912"/>
      <c r="BE63" s="913"/>
      <c r="BF63" s="913"/>
      <c r="BG63" s="913"/>
      <c r="BH63" s="913"/>
      <c r="BI63" s="914"/>
      <c r="BJ63" s="915" t="s">
        <v>348</v>
      </c>
      <c r="BK63" s="916"/>
      <c r="BL63" s="916"/>
      <c r="BM63" s="916"/>
      <c r="BN63" s="917"/>
      <c r="BO63" s="237"/>
      <c r="BP63" s="237"/>
      <c r="BQ63" s="234">
        <v>57</v>
      </c>
      <c r="BR63" s="235"/>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26"/>
    </row>
    <row r="64" spans="1:131" ht="26.2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26"/>
    </row>
    <row r="65" spans="1:131" ht="26.25" customHeight="1" thickBot="1">
      <c r="A65" s="228" t="s">
        <v>349</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26"/>
    </row>
    <row r="66" spans="1:131" ht="26.25" customHeight="1">
      <c r="A66" s="791" t="s">
        <v>350</v>
      </c>
      <c r="B66" s="792"/>
      <c r="C66" s="792"/>
      <c r="D66" s="792"/>
      <c r="E66" s="792"/>
      <c r="F66" s="792"/>
      <c r="G66" s="792"/>
      <c r="H66" s="792"/>
      <c r="I66" s="792"/>
      <c r="J66" s="792"/>
      <c r="K66" s="792"/>
      <c r="L66" s="792"/>
      <c r="M66" s="792"/>
      <c r="N66" s="792"/>
      <c r="O66" s="792"/>
      <c r="P66" s="793"/>
      <c r="Q66" s="797" t="s">
        <v>351</v>
      </c>
      <c r="R66" s="798"/>
      <c r="S66" s="798"/>
      <c r="T66" s="798"/>
      <c r="U66" s="799"/>
      <c r="V66" s="797" t="s">
        <v>352</v>
      </c>
      <c r="W66" s="798"/>
      <c r="X66" s="798"/>
      <c r="Y66" s="798"/>
      <c r="Z66" s="799"/>
      <c r="AA66" s="797" t="s">
        <v>331</v>
      </c>
      <c r="AB66" s="798"/>
      <c r="AC66" s="798"/>
      <c r="AD66" s="798"/>
      <c r="AE66" s="799"/>
      <c r="AF66" s="918" t="s">
        <v>353</v>
      </c>
      <c r="AG66" s="879"/>
      <c r="AH66" s="879"/>
      <c r="AI66" s="879"/>
      <c r="AJ66" s="919"/>
      <c r="AK66" s="797" t="s">
        <v>333</v>
      </c>
      <c r="AL66" s="792"/>
      <c r="AM66" s="792"/>
      <c r="AN66" s="792"/>
      <c r="AO66" s="793"/>
      <c r="AP66" s="797" t="s">
        <v>354</v>
      </c>
      <c r="AQ66" s="798"/>
      <c r="AR66" s="798"/>
      <c r="AS66" s="798"/>
      <c r="AT66" s="799"/>
      <c r="AU66" s="797" t="s">
        <v>355</v>
      </c>
      <c r="AV66" s="798"/>
      <c r="AW66" s="798"/>
      <c r="AX66" s="798"/>
      <c r="AY66" s="799"/>
      <c r="AZ66" s="797" t="s">
        <v>308</v>
      </c>
      <c r="BA66" s="798"/>
      <c r="BB66" s="798"/>
      <c r="BC66" s="798"/>
      <c r="BD66" s="804"/>
      <c r="BE66" s="237"/>
      <c r="BF66" s="237"/>
      <c r="BG66" s="237"/>
      <c r="BH66" s="237"/>
      <c r="BI66" s="237"/>
      <c r="BJ66" s="237"/>
      <c r="BK66" s="237"/>
      <c r="BL66" s="237"/>
      <c r="BM66" s="237"/>
      <c r="BN66" s="237"/>
      <c r="BO66" s="237"/>
      <c r="BP66" s="237"/>
      <c r="BQ66" s="234">
        <v>60</v>
      </c>
      <c r="BR66" s="239"/>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26"/>
    </row>
    <row r="67" spans="1:131" ht="26.25" customHeight="1" thickBot="1">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37"/>
      <c r="BF67" s="237"/>
      <c r="BG67" s="237"/>
      <c r="BH67" s="237"/>
      <c r="BI67" s="237"/>
      <c r="BJ67" s="237"/>
      <c r="BK67" s="237"/>
      <c r="BL67" s="237"/>
      <c r="BM67" s="237"/>
      <c r="BN67" s="237"/>
      <c r="BO67" s="237"/>
      <c r="BP67" s="237"/>
      <c r="BQ67" s="234">
        <v>61</v>
      </c>
      <c r="BR67" s="239"/>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26"/>
    </row>
    <row r="68" spans="1:131" ht="26.25" customHeight="1" thickTop="1">
      <c r="A68" s="232">
        <v>1</v>
      </c>
      <c r="B68" s="933" t="s">
        <v>533</v>
      </c>
      <c r="C68" s="934"/>
      <c r="D68" s="934"/>
      <c r="E68" s="934"/>
      <c r="F68" s="934"/>
      <c r="G68" s="934"/>
      <c r="H68" s="934"/>
      <c r="I68" s="934"/>
      <c r="J68" s="934"/>
      <c r="K68" s="934"/>
      <c r="L68" s="934"/>
      <c r="M68" s="934"/>
      <c r="N68" s="934"/>
      <c r="O68" s="934"/>
      <c r="P68" s="935"/>
      <c r="Q68" s="936">
        <v>86</v>
      </c>
      <c r="R68" s="930"/>
      <c r="S68" s="930"/>
      <c r="T68" s="930"/>
      <c r="U68" s="930"/>
      <c r="V68" s="930">
        <v>83</v>
      </c>
      <c r="W68" s="930"/>
      <c r="X68" s="930"/>
      <c r="Y68" s="930"/>
      <c r="Z68" s="930"/>
      <c r="AA68" s="930">
        <v>3</v>
      </c>
      <c r="AB68" s="930"/>
      <c r="AC68" s="930"/>
      <c r="AD68" s="930"/>
      <c r="AE68" s="930"/>
      <c r="AF68" s="930">
        <v>3</v>
      </c>
      <c r="AG68" s="930"/>
      <c r="AH68" s="930"/>
      <c r="AI68" s="930"/>
      <c r="AJ68" s="930"/>
      <c r="AK68" s="930" t="s">
        <v>452</v>
      </c>
      <c r="AL68" s="930"/>
      <c r="AM68" s="930"/>
      <c r="AN68" s="930"/>
      <c r="AO68" s="930"/>
      <c r="AP68" s="930" t="s">
        <v>452</v>
      </c>
      <c r="AQ68" s="930"/>
      <c r="AR68" s="930"/>
      <c r="AS68" s="930"/>
      <c r="AT68" s="930"/>
      <c r="AU68" s="930" t="s">
        <v>542</v>
      </c>
      <c r="AV68" s="930"/>
      <c r="AW68" s="930"/>
      <c r="AX68" s="930"/>
      <c r="AY68" s="930"/>
      <c r="AZ68" s="931"/>
      <c r="BA68" s="931"/>
      <c r="BB68" s="931"/>
      <c r="BC68" s="931"/>
      <c r="BD68" s="932"/>
      <c r="BE68" s="237"/>
      <c r="BF68" s="237"/>
      <c r="BG68" s="237"/>
      <c r="BH68" s="237"/>
      <c r="BI68" s="237"/>
      <c r="BJ68" s="237"/>
      <c r="BK68" s="237"/>
      <c r="BL68" s="237"/>
      <c r="BM68" s="237"/>
      <c r="BN68" s="237"/>
      <c r="BO68" s="237"/>
      <c r="BP68" s="237"/>
      <c r="BQ68" s="234">
        <v>62</v>
      </c>
      <c r="BR68" s="239"/>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26"/>
    </row>
    <row r="69" spans="1:131" ht="26.25" customHeight="1">
      <c r="A69" s="234">
        <v>2</v>
      </c>
      <c r="B69" s="937" t="s">
        <v>534</v>
      </c>
      <c r="C69" s="938"/>
      <c r="D69" s="938"/>
      <c r="E69" s="938"/>
      <c r="F69" s="938"/>
      <c r="G69" s="938"/>
      <c r="H69" s="938"/>
      <c r="I69" s="938"/>
      <c r="J69" s="938"/>
      <c r="K69" s="938"/>
      <c r="L69" s="938"/>
      <c r="M69" s="938"/>
      <c r="N69" s="938"/>
      <c r="O69" s="938"/>
      <c r="P69" s="939"/>
      <c r="Q69" s="940">
        <v>10461</v>
      </c>
      <c r="R69" s="894"/>
      <c r="S69" s="894"/>
      <c r="T69" s="894"/>
      <c r="U69" s="894"/>
      <c r="V69" s="894">
        <v>10445</v>
      </c>
      <c r="W69" s="894"/>
      <c r="X69" s="894"/>
      <c r="Y69" s="894"/>
      <c r="Z69" s="894"/>
      <c r="AA69" s="894">
        <v>17</v>
      </c>
      <c r="AB69" s="894"/>
      <c r="AC69" s="894"/>
      <c r="AD69" s="894"/>
      <c r="AE69" s="894"/>
      <c r="AF69" s="894">
        <v>17</v>
      </c>
      <c r="AG69" s="894"/>
      <c r="AH69" s="894"/>
      <c r="AI69" s="894"/>
      <c r="AJ69" s="894"/>
      <c r="AK69" s="894" t="s">
        <v>452</v>
      </c>
      <c r="AL69" s="894"/>
      <c r="AM69" s="894"/>
      <c r="AN69" s="894"/>
      <c r="AO69" s="894"/>
      <c r="AP69" s="894" t="s">
        <v>452</v>
      </c>
      <c r="AQ69" s="894"/>
      <c r="AR69" s="894"/>
      <c r="AS69" s="894"/>
      <c r="AT69" s="894"/>
      <c r="AU69" s="894" t="s">
        <v>452</v>
      </c>
      <c r="AV69" s="894"/>
      <c r="AW69" s="894"/>
      <c r="AX69" s="894"/>
      <c r="AY69" s="894"/>
      <c r="AZ69" s="896"/>
      <c r="BA69" s="896"/>
      <c r="BB69" s="896"/>
      <c r="BC69" s="896"/>
      <c r="BD69" s="897"/>
      <c r="BE69" s="237"/>
      <c r="BF69" s="237"/>
      <c r="BG69" s="237"/>
      <c r="BH69" s="237"/>
      <c r="BI69" s="237"/>
      <c r="BJ69" s="237"/>
      <c r="BK69" s="237"/>
      <c r="BL69" s="237"/>
      <c r="BM69" s="237"/>
      <c r="BN69" s="237"/>
      <c r="BO69" s="237"/>
      <c r="BP69" s="237"/>
      <c r="BQ69" s="234">
        <v>63</v>
      </c>
      <c r="BR69" s="239"/>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26"/>
    </row>
    <row r="70" spans="1:131" ht="26.25" customHeight="1">
      <c r="A70" s="234">
        <v>3</v>
      </c>
      <c r="B70" s="937" t="s">
        <v>535</v>
      </c>
      <c r="C70" s="938"/>
      <c r="D70" s="938"/>
      <c r="E70" s="938"/>
      <c r="F70" s="938"/>
      <c r="G70" s="938"/>
      <c r="H70" s="938"/>
      <c r="I70" s="938"/>
      <c r="J70" s="938"/>
      <c r="K70" s="938"/>
      <c r="L70" s="938"/>
      <c r="M70" s="938"/>
      <c r="N70" s="938"/>
      <c r="O70" s="938"/>
      <c r="P70" s="939"/>
      <c r="Q70" s="940">
        <v>63</v>
      </c>
      <c r="R70" s="894"/>
      <c r="S70" s="894"/>
      <c r="T70" s="894"/>
      <c r="U70" s="894"/>
      <c r="V70" s="894">
        <v>63</v>
      </c>
      <c r="W70" s="894"/>
      <c r="X70" s="894"/>
      <c r="Y70" s="894"/>
      <c r="Z70" s="894"/>
      <c r="AA70" s="894" t="s">
        <v>452</v>
      </c>
      <c r="AB70" s="894"/>
      <c r="AC70" s="894"/>
      <c r="AD70" s="894"/>
      <c r="AE70" s="894"/>
      <c r="AF70" s="894" t="s">
        <v>452</v>
      </c>
      <c r="AG70" s="894"/>
      <c r="AH70" s="894"/>
      <c r="AI70" s="894"/>
      <c r="AJ70" s="894"/>
      <c r="AK70" s="894" t="s">
        <v>452</v>
      </c>
      <c r="AL70" s="894"/>
      <c r="AM70" s="894"/>
      <c r="AN70" s="894"/>
      <c r="AO70" s="894"/>
      <c r="AP70" s="894" t="s">
        <v>452</v>
      </c>
      <c r="AQ70" s="894"/>
      <c r="AR70" s="894"/>
      <c r="AS70" s="894"/>
      <c r="AT70" s="894"/>
      <c r="AU70" s="894" t="s">
        <v>452</v>
      </c>
      <c r="AV70" s="894"/>
      <c r="AW70" s="894"/>
      <c r="AX70" s="894"/>
      <c r="AY70" s="894"/>
      <c r="AZ70" s="896"/>
      <c r="BA70" s="896"/>
      <c r="BB70" s="896"/>
      <c r="BC70" s="896"/>
      <c r="BD70" s="897"/>
      <c r="BE70" s="237"/>
      <c r="BF70" s="237"/>
      <c r="BG70" s="237"/>
      <c r="BH70" s="237"/>
      <c r="BI70" s="237"/>
      <c r="BJ70" s="237"/>
      <c r="BK70" s="237"/>
      <c r="BL70" s="237"/>
      <c r="BM70" s="237"/>
      <c r="BN70" s="237"/>
      <c r="BO70" s="237"/>
      <c r="BP70" s="237"/>
      <c r="BQ70" s="234">
        <v>64</v>
      </c>
      <c r="BR70" s="239"/>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26"/>
    </row>
    <row r="71" spans="1:131" ht="26.25" customHeight="1">
      <c r="A71" s="234">
        <v>4</v>
      </c>
      <c r="B71" s="937" t="s">
        <v>536</v>
      </c>
      <c r="C71" s="938"/>
      <c r="D71" s="938"/>
      <c r="E71" s="938"/>
      <c r="F71" s="938"/>
      <c r="G71" s="938"/>
      <c r="H71" s="938"/>
      <c r="I71" s="938"/>
      <c r="J71" s="938"/>
      <c r="K71" s="938"/>
      <c r="L71" s="938"/>
      <c r="M71" s="938"/>
      <c r="N71" s="938"/>
      <c r="O71" s="938"/>
      <c r="P71" s="939"/>
      <c r="Q71" s="940">
        <v>189</v>
      </c>
      <c r="R71" s="894"/>
      <c r="S71" s="894"/>
      <c r="T71" s="894"/>
      <c r="U71" s="894"/>
      <c r="V71" s="894">
        <v>182</v>
      </c>
      <c r="W71" s="894"/>
      <c r="X71" s="894"/>
      <c r="Y71" s="894"/>
      <c r="Z71" s="894"/>
      <c r="AA71" s="894">
        <v>7</v>
      </c>
      <c r="AB71" s="894"/>
      <c r="AC71" s="894"/>
      <c r="AD71" s="894"/>
      <c r="AE71" s="894"/>
      <c r="AF71" s="894">
        <v>7</v>
      </c>
      <c r="AG71" s="894"/>
      <c r="AH71" s="894"/>
      <c r="AI71" s="894"/>
      <c r="AJ71" s="894"/>
      <c r="AK71" s="894" t="s">
        <v>452</v>
      </c>
      <c r="AL71" s="894"/>
      <c r="AM71" s="894"/>
      <c r="AN71" s="894"/>
      <c r="AO71" s="894"/>
      <c r="AP71" s="894" t="s">
        <v>452</v>
      </c>
      <c r="AQ71" s="894"/>
      <c r="AR71" s="894"/>
      <c r="AS71" s="894"/>
      <c r="AT71" s="894"/>
      <c r="AU71" s="894" t="s">
        <v>452</v>
      </c>
      <c r="AV71" s="894"/>
      <c r="AW71" s="894"/>
      <c r="AX71" s="894"/>
      <c r="AY71" s="894"/>
      <c r="AZ71" s="896"/>
      <c r="BA71" s="896"/>
      <c r="BB71" s="896"/>
      <c r="BC71" s="896"/>
      <c r="BD71" s="897"/>
      <c r="BE71" s="237"/>
      <c r="BF71" s="237"/>
      <c r="BG71" s="237"/>
      <c r="BH71" s="237"/>
      <c r="BI71" s="237"/>
      <c r="BJ71" s="237"/>
      <c r="BK71" s="237"/>
      <c r="BL71" s="237"/>
      <c r="BM71" s="237"/>
      <c r="BN71" s="237"/>
      <c r="BO71" s="237"/>
      <c r="BP71" s="237"/>
      <c r="BQ71" s="234">
        <v>65</v>
      </c>
      <c r="BR71" s="239"/>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26"/>
    </row>
    <row r="72" spans="1:131" ht="26.25" customHeight="1">
      <c r="A72" s="234">
        <v>5</v>
      </c>
      <c r="B72" s="937" t="s">
        <v>537</v>
      </c>
      <c r="C72" s="938"/>
      <c r="D72" s="938"/>
      <c r="E72" s="938"/>
      <c r="F72" s="938"/>
      <c r="G72" s="938"/>
      <c r="H72" s="938"/>
      <c r="I72" s="938"/>
      <c r="J72" s="938"/>
      <c r="K72" s="938"/>
      <c r="L72" s="938"/>
      <c r="M72" s="938"/>
      <c r="N72" s="938"/>
      <c r="O72" s="938"/>
      <c r="P72" s="939"/>
      <c r="Q72" s="940">
        <v>25</v>
      </c>
      <c r="R72" s="894"/>
      <c r="S72" s="894"/>
      <c r="T72" s="894"/>
      <c r="U72" s="894"/>
      <c r="V72" s="894">
        <v>24</v>
      </c>
      <c r="W72" s="894"/>
      <c r="X72" s="894"/>
      <c r="Y72" s="894"/>
      <c r="Z72" s="894"/>
      <c r="AA72" s="894">
        <v>1</v>
      </c>
      <c r="AB72" s="894"/>
      <c r="AC72" s="894"/>
      <c r="AD72" s="894"/>
      <c r="AE72" s="894"/>
      <c r="AF72" s="894">
        <v>1</v>
      </c>
      <c r="AG72" s="894"/>
      <c r="AH72" s="894"/>
      <c r="AI72" s="894"/>
      <c r="AJ72" s="894"/>
      <c r="AK72" s="894">
        <v>4</v>
      </c>
      <c r="AL72" s="894"/>
      <c r="AM72" s="894"/>
      <c r="AN72" s="894"/>
      <c r="AO72" s="894"/>
      <c r="AP72" s="894" t="s">
        <v>452</v>
      </c>
      <c r="AQ72" s="894"/>
      <c r="AR72" s="894"/>
      <c r="AS72" s="894"/>
      <c r="AT72" s="894"/>
      <c r="AU72" s="894" t="s">
        <v>452</v>
      </c>
      <c r="AV72" s="894"/>
      <c r="AW72" s="894"/>
      <c r="AX72" s="894"/>
      <c r="AY72" s="894"/>
      <c r="AZ72" s="896"/>
      <c r="BA72" s="896"/>
      <c r="BB72" s="896"/>
      <c r="BC72" s="896"/>
      <c r="BD72" s="897"/>
      <c r="BE72" s="237"/>
      <c r="BF72" s="237"/>
      <c r="BG72" s="237"/>
      <c r="BH72" s="237"/>
      <c r="BI72" s="237"/>
      <c r="BJ72" s="237"/>
      <c r="BK72" s="237"/>
      <c r="BL72" s="237"/>
      <c r="BM72" s="237"/>
      <c r="BN72" s="237"/>
      <c r="BO72" s="237"/>
      <c r="BP72" s="237"/>
      <c r="BQ72" s="234">
        <v>66</v>
      </c>
      <c r="BR72" s="239"/>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26"/>
    </row>
    <row r="73" spans="1:131" ht="26.25" customHeight="1">
      <c r="A73" s="234">
        <v>6</v>
      </c>
      <c r="B73" s="937" t="s">
        <v>538</v>
      </c>
      <c r="C73" s="938"/>
      <c r="D73" s="938"/>
      <c r="E73" s="938"/>
      <c r="F73" s="938"/>
      <c r="G73" s="938"/>
      <c r="H73" s="938"/>
      <c r="I73" s="938"/>
      <c r="J73" s="938"/>
      <c r="K73" s="938"/>
      <c r="L73" s="938"/>
      <c r="M73" s="938"/>
      <c r="N73" s="938"/>
      <c r="O73" s="938"/>
      <c r="P73" s="939"/>
      <c r="Q73" s="940">
        <v>371</v>
      </c>
      <c r="R73" s="894"/>
      <c r="S73" s="894"/>
      <c r="T73" s="894"/>
      <c r="U73" s="894"/>
      <c r="V73" s="894">
        <v>340</v>
      </c>
      <c r="W73" s="894"/>
      <c r="X73" s="894"/>
      <c r="Y73" s="894"/>
      <c r="Z73" s="894"/>
      <c r="AA73" s="894">
        <v>31</v>
      </c>
      <c r="AB73" s="894"/>
      <c r="AC73" s="894"/>
      <c r="AD73" s="894"/>
      <c r="AE73" s="894"/>
      <c r="AF73" s="894">
        <v>31</v>
      </c>
      <c r="AG73" s="894"/>
      <c r="AH73" s="894"/>
      <c r="AI73" s="894"/>
      <c r="AJ73" s="894"/>
      <c r="AK73" s="894">
        <v>120</v>
      </c>
      <c r="AL73" s="894"/>
      <c r="AM73" s="894"/>
      <c r="AN73" s="894"/>
      <c r="AO73" s="894"/>
      <c r="AP73" s="894" t="s">
        <v>452</v>
      </c>
      <c r="AQ73" s="894"/>
      <c r="AR73" s="894"/>
      <c r="AS73" s="894"/>
      <c r="AT73" s="894"/>
      <c r="AU73" s="894" t="s">
        <v>452</v>
      </c>
      <c r="AV73" s="894"/>
      <c r="AW73" s="894"/>
      <c r="AX73" s="894"/>
      <c r="AY73" s="894"/>
      <c r="AZ73" s="896"/>
      <c r="BA73" s="896"/>
      <c r="BB73" s="896"/>
      <c r="BC73" s="896"/>
      <c r="BD73" s="897"/>
      <c r="BE73" s="237"/>
      <c r="BF73" s="237"/>
      <c r="BG73" s="237"/>
      <c r="BH73" s="237"/>
      <c r="BI73" s="237"/>
      <c r="BJ73" s="237"/>
      <c r="BK73" s="237"/>
      <c r="BL73" s="237"/>
      <c r="BM73" s="237"/>
      <c r="BN73" s="237"/>
      <c r="BO73" s="237"/>
      <c r="BP73" s="237"/>
      <c r="BQ73" s="234">
        <v>67</v>
      </c>
      <c r="BR73" s="239"/>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26"/>
    </row>
    <row r="74" spans="1:131" ht="26.25" customHeight="1">
      <c r="A74" s="234">
        <v>7</v>
      </c>
      <c r="B74" s="937" t="s">
        <v>539</v>
      </c>
      <c r="C74" s="938"/>
      <c r="D74" s="938"/>
      <c r="E74" s="938"/>
      <c r="F74" s="938"/>
      <c r="G74" s="938"/>
      <c r="H74" s="938"/>
      <c r="I74" s="938"/>
      <c r="J74" s="938"/>
      <c r="K74" s="938"/>
      <c r="L74" s="938"/>
      <c r="M74" s="938"/>
      <c r="N74" s="938"/>
      <c r="O74" s="938"/>
      <c r="P74" s="939"/>
      <c r="Q74" s="940">
        <v>379</v>
      </c>
      <c r="R74" s="894"/>
      <c r="S74" s="894"/>
      <c r="T74" s="894"/>
      <c r="U74" s="894"/>
      <c r="V74" s="894">
        <v>370</v>
      </c>
      <c r="W74" s="894"/>
      <c r="X74" s="894"/>
      <c r="Y74" s="894"/>
      <c r="Z74" s="894"/>
      <c r="AA74" s="894">
        <v>8</v>
      </c>
      <c r="AB74" s="894"/>
      <c r="AC74" s="894"/>
      <c r="AD74" s="894"/>
      <c r="AE74" s="894"/>
      <c r="AF74" s="894">
        <v>8</v>
      </c>
      <c r="AG74" s="894"/>
      <c r="AH74" s="894"/>
      <c r="AI74" s="894"/>
      <c r="AJ74" s="894"/>
      <c r="AK74" s="894">
        <v>165</v>
      </c>
      <c r="AL74" s="894"/>
      <c r="AM74" s="894"/>
      <c r="AN74" s="894"/>
      <c r="AO74" s="894"/>
      <c r="AP74" s="894" t="s">
        <v>452</v>
      </c>
      <c r="AQ74" s="894"/>
      <c r="AR74" s="894"/>
      <c r="AS74" s="894"/>
      <c r="AT74" s="894"/>
      <c r="AU74" s="894" t="s">
        <v>452</v>
      </c>
      <c r="AV74" s="894"/>
      <c r="AW74" s="894"/>
      <c r="AX74" s="894"/>
      <c r="AY74" s="894"/>
      <c r="AZ74" s="896"/>
      <c r="BA74" s="896"/>
      <c r="BB74" s="896"/>
      <c r="BC74" s="896"/>
      <c r="BD74" s="897"/>
      <c r="BE74" s="237"/>
      <c r="BF74" s="237"/>
      <c r="BG74" s="237"/>
      <c r="BH74" s="237"/>
      <c r="BI74" s="237"/>
      <c r="BJ74" s="237"/>
      <c r="BK74" s="237"/>
      <c r="BL74" s="237"/>
      <c r="BM74" s="237"/>
      <c r="BN74" s="237"/>
      <c r="BO74" s="237"/>
      <c r="BP74" s="237"/>
      <c r="BQ74" s="234">
        <v>68</v>
      </c>
      <c r="BR74" s="239"/>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26"/>
    </row>
    <row r="75" spans="1:131" ht="26.25" customHeight="1">
      <c r="A75" s="234">
        <v>8</v>
      </c>
      <c r="B75" s="937" t="s">
        <v>540</v>
      </c>
      <c r="C75" s="938"/>
      <c r="D75" s="938"/>
      <c r="E75" s="938"/>
      <c r="F75" s="938"/>
      <c r="G75" s="938"/>
      <c r="H75" s="938"/>
      <c r="I75" s="938"/>
      <c r="J75" s="938"/>
      <c r="K75" s="938"/>
      <c r="L75" s="938"/>
      <c r="M75" s="938"/>
      <c r="N75" s="938"/>
      <c r="O75" s="938"/>
      <c r="P75" s="939"/>
      <c r="Q75" s="941">
        <v>63</v>
      </c>
      <c r="R75" s="942"/>
      <c r="S75" s="942"/>
      <c r="T75" s="942"/>
      <c r="U75" s="898"/>
      <c r="V75" s="943">
        <v>63</v>
      </c>
      <c r="W75" s="942"/>
      <c r="X75" s="942"/>
      <c r="Y75" s="942"/>
      <c r="Z75" s="898"/>
      <c r="AA75" s="943" t="s">
        <v>452</v>
      </c>
      <c r="AB75" s="942"/>
      <c r="AC75" s="942"/>
      <c r="AD75" s="942"/>
      <c r="AE75" s="898"/>
      <c r="AF75" s="943" t="s">
        <v>452</v>
      </c>
      <c r="AG75" s="942"/>
      <c r="AH75" s="942"/>
      <c r="AI75" s="942"/>
      <c r="AJ75" s="898"/>
      <c r="AK75" s="943" t="s">
        <v>452</v>
      </c>
      <c r="AL75" s="942"/>
      <c r="AM75" s="942"/>
      <c r="AN75" s="942"/>
      <c r="AO75" s="898"/>
      <c r="AP75" s="943" t="s">
        <v>452</v>
      </c>
      <c r="AQ75" s="942"/>
      <c r="AR75" s="942"/>
      <c r="AS75" s="942"/>
      <c r="AT75" s="898"/>
      <c r="AU75" s="943" t="s">
        <v>452</v>
      </c>
      <c r="AV75" s="942"/>
      <c r="AW75" s="942"/>
      <c r="AX75" s="942"/>
      <c r="AY75" s="898"/>
      <c r="AZ75" s="896"/>
      <c r="BA75" s="896"/>
      <c r="BB75" s="896"/>
      <c r="BC75" s="896"/>
      <c r="BD75" s="897"/>
      <c r="BE75" s="237"/>
      <c r="BF75" s="237"/>
      <c r="BG75" s="237"/>
      <c r="BH75" s="237"/>
      <c r="BI75" s="237"/>
      <c r="BJ75" s="237"/>
      <c r="BK75" s="237"/>
      <c r="BL75" s="237"/>
      <c r="BM75" s="237"/>
      <c r="BN75" s="237"/>
      <c r="BO75" s="237"/>
      <c r="BP75" s="237"/>
      <c r="BQ75" s="234">
        <v>69</v>
      </c>
      <c r="BR75" s="239"/>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26"/>
    </row>
    <row r="76" spans="1:131" ht="26.25" customHeight="1">
      <c r="A76" s="234">
        <v>9</v>
      </c>
      <c r="B76" s="937" t="s">
        <v>541</v>
      </c>
      <c r="C76" s="938"/>
      <c r="D76" s="938"/>
      <c r="E76" s="938"/>
      <c r="F76" s="938"/>
      <c r="G76" s="938"/>
      <c r="H76" s="938"/>
      <c r="I76" s="938"/>
      <c r="J76" s="938"/>
      <c r="K76" s="938"/>
      <c r="L76" s="938"/>
      <c r="M76" s="938"/>
      <c r="N76" s="938"/>
      <c r="O76" s="938"/>
      <c r="P76" s="939"/>
      <c r="Q76" s="941">
        <v>984</v>
      </c>
      <c r="R76" s="942"/>
      <c r="S76" s="942"/>
      <c r="T76" s="942"/>
      <c r="U76" s="898"/>
      <c r="V76" s="943">
        <v>831</v>
      </c>
      <c r="W76" s="942"/>
      <c r="X76" s="942"/>
      <c r="Y76" s="942"/>
      <c r="Z76" s="898"/>
      <c r="AA76" s="943">
        <v>153</v>
      </c>
      <c r="AB76" s="942"/>
      <c r="AC76" s="942"/>
      <c r="AD76" s="942"/>
      <c r="AE76" s="898"/>
      <c r="AF76" s="943">
        <v>1219</v>
      </c>
      <c r="AG76" s="942"/>
      <c r="AH76" s="942"/>
      <c r="AI76" s="942"/>
      <c r="AJ76" s="898"/>
      <c r="AK76" s="943">
        <v>6</v>
      </c>
      <c r="AL76" s="942"/>
      <c r="AM76" s="942"/>
      <c r="AN76" s="942"/>
      <c r="AO76" s="898"/>
      <c r="AP76" s="943">
        <v>3151</v>
      </c>
      <c r="AQ76" s="942"/>
      <c r="AR76" s="942"/>
      <c r="AS76" s="942"/>
      <c r="AT76" s="898"/>
      <c r="AU76" s="943" t="s">
        <v>452</v>
      </c>
      <c r="AV76" s="942"/>
      <c r="AW76" s="942"/>
      <c r="AX76" s="942"/>
      <c r="AY76" s="898"/>
      <c r="AZ76" s="896"/>
      <c r="BA76" s="896"/>
      <c r="BB76" s="896"/>
      <c r="BC76" s="896"/>
      <c r="BD76" s="897"/>
      <c r="BE76" s="237"/>
      <c r="BF76" s="237"/>
      <c r="BG76" s="237"/>
      <c r="BH76" s="237"/>
      <c r="BI76" s="237"/>
      <c r="BJ76" s="237"/>
      <c r="BK76" s="237"/>
      <c r="BL76" s="237"/>
      <c r="BM76" s="237"/>
      <c r="BN76" s="237"/>
      <c r="BO76" s="237"/>
      <c r="BP76" s="237"/>
      <c r="BQ76" s="234">
        <v>70</v>
      </c>
      <c r="BR76" s="239"/>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26"/>
    </row>
    <row r="77" spans="1:131" ht="26.25" customHeight="1">
      <c r="A77" s="234">
        <v>10</v>
      </c>
      <c r="B77" s="937" t="s">
        <v>617</v>
      </c>
      <c r="C77" s="938"/>
      <c r="D77" s="938"/>
      <c r="E77" s="938"/>
      <c r="F77" s="938"/>
      <c r="G77" s="938"/>
      <c r="H77" s="938"/>
      <c r="I77" s="938"/>
      <c r="J77" s="938"/>
      <c r="K77" s="938"/>
      <c r="L77" s="938"/>
      <c r="M77" s="938"/>
      <c r="N77" s="938"/>
      <c r="O77" s="938"/>
      <c r="P77" s="939"/>
      <c r="Q77" s="941">
        <v>194</v>
      </c>
      <c r="R77" s="942"/>
      <c r="S77" s="942"/>
      <c r="T77" s="942"/>
      <c r="U77" s="898"/>
      <c r="V77" s="943">
        <v>161</v>
      </c>
      <c r="W77" s="942"/>
      <c r="X77" s="942"/>
      <c r="Y77" s="942"/>
      <c r="Z77" s="898"/>
      <c r="AA77" s="943">
        <v>33</v>
      </c>
      <c r="AB77" s="942"/>
      <c r="AC77" s="942"/>
      <c r="AD77" s="942"/>
      <c r="AE77" s="898"/>
      <c r="AF77" s="943">
        <v>33</v>
      </c>
      <c r="AG77" s="942"/>
      <c r="AH77" s="942"/>
      <c r="AI77" s="942"/>
      <c r="AJ77" s="898"/>
      <c r="AK77" s="943" t="s">
        <v>452</v>
      </c>
      <c r="AL77" s="942"/>
      <c r="AM77" s="942"/>
      <c r="AN77" s="942"/>
      <c r="AO77" s="898"/>
      <c r="AP77" s="943" t="s">
        <v>452</v>
      </c>
      <c r="AQ77" s="942"/>
      <c r="AR77" s="942"/>
      <c r="AS77" s="942"/>
      <c r="AT77" s="898"/>
      <c r="AU77" s="943" t="s">
        <v>452</v>
      </c>
      <c r="AV77" s="942"/>
      <c r="AW77" s="942"/>
      <c r="AX77" s="942"/>
      <c r="AY77" s="898"/>
      <c r="AZ77" s="896"/>
      <c r="BA77" s="896"/>
      <c r="BB77" s="896"/>
      <c r="BC77" s="896"/>
      <c r="BD77" s="897"/>
      <c r="BE77" s="237"/>
      <c r="BF77" s="237"/>
      <c r="BG77" s="237"/>
      <c r="BH77" s="237"/>
      <c r="BI77" s="237"/>
      <c r="BJ77" s="237"/>
      <c r="BK77" s="237"/>
      <c r="BL77" s="237"/>
      <c r="BM77" s="237"/>
      <c r="BN77" s="237"/>
      <c r="BO77" s="237"/>
      <c r="BP77" s="237"/>
      <c r="BQ77" s="234">
        <v>71</v>
      </c>
      <c r="BR77" s="239"/>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26"/>
    </row>
    <row r="78" spans="1:131" ht="26.25" customHeight="1">
      <c r="A78" s="234">
        <v>11</v>
      </c>
      <c r="B78" s="937" t="s">
        <v>618</v>
      </c>
      <c r="C78" s="938"/>
      <c r="D78" s="938"/>
      <c r="E78" s="938"/>
      <c r="F78" s="938"/>
      <c r="G78" s="938"/>
      <c r="H78" s="938"/>
      <c r="I78" s="938"/>
      <c r="J78" s="938"/>
      <c r="K78" s="938"/>
      <c r="L78" s="938"/>
      <c r="M78" s="938"/>
      <c r="N78" s="938"/>
      <c r="O78" s="938"/>
      <c r="P78" s="939"/>
      <c r="Q78" s="940">
        <v>814330</v>
      </c>
      <c r="R78" s="894"/>
      <c r="S78" s="894"/>
      <c r="T78" s="894"/>
      <c r="U78" s="894"/>
      <c r="V78" s="894">
        <v>784571</v>
      </c>
      <c r="W78" s="894"/>
      <c r="X78" s="894"/>
      <c r="Y78" s="894"/>
      <c r="Z78" s="894"/>
      <c r="AA78" s="894">
        <v>29760</v>
      </c>
      <c r="AB78" s="894"/>
      <c r="AC78" s="894"/>
      <c r="AD78" s="894"/>
      <c r="AE78" s="894"/>
      <c r="AF78" s="894">
        <v>29760</v>
      </c>
      <c r="AG78" s="894"/>
      <c r="AH78" s="894"/>
      <c r="AI78" s="894"/>
      <c r="AJ78" s="894"/>
      <c r="AK78" s="894">
        <v>5568</v>
      </c>
      <c r="AL78" s="894"/>
      <c r="AM78" s="894"/>
      <c r="AN78" s="894"/>
      <c r="AO78" s="894"/>
      <c r="AP78" s="894" t="s">
        <v>452</v>
      </c>
      <c r="AQ78" s="894"/>
      <c r="AR78" s="894"/>
      <c r="AS78" s="894"/>
      <c r="AT78" s="894"/>
      <c r="AU78" s="894" t="s">
        <v>452</v>
      </c>
      <c r="AV78" s="894"/>
      <c r="AW78" s="894"/>
      <c r="AX78" s="894"/>
      <c r="AY78" s="894"/>
      <c r="AZ78" s="896"/>
      <c r="BA78" s="896"/>
      <c r="BB78" s="896"/>
      <c r="BC78" s="896"/>
      <c r="BD78" s="897"/>
      <c r="BE78" s="237"/>
      <c r="BF78" s="237"/>
      <c r="BG78" s="237"/>
      <c r="BH78" s="237"/>
      <c r="BI78" s="237"/>
      <c r="BJ78" s="226"/>
      <c r="BK78" s="226"/>
      <c r="BL78" s="226"/>
      <c r="BM78" s="226"/>
      <c r="BN78" s="226"/>
      <c r="BO78" s="237"/>
      <c r="BP78" s="237"/>
      <c r="BQ78" s="234">
        <v>72</v>
      </c>
      <c r="BR78" s="239"/>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26"/>
    </row>
    <row r="79" spans="1:131" ht="26.25" customHeight="1">
      <c r="A79" s="234">
        <v>12</v>
      </c>
      <c r="B79" s="937"/>
      <c r="C79" s="938"/>
      <c r="D79" s="938"/>
      <c r="E79" s="938"/>
      <c r="F79" s="938"/>
      <c r="G79" s="938"/>
      <c r="H79" s="938"/>
      <c r="I79" s="938"/>
      <c r="J79" s="938"/>
      <c r="K79" s="938"/>
      <c r="L79" s="938"/>
      <c r="M79" s="938"/>
      <c r="N79" s="938"/>
      <c r="O79" s="938"/>
      <c r="P79" s="939"/>
      <c r="Q79" s="940"/>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4"/>
      <c r="AO79" s="894"/>
      <c r="AP79" s="894"/>
      <c r="AQ79" s="894"/>
      <c r="AR79" s="894"/>
      <c r="AS79" s="894"/>
      <c r="AT79" s="894"/>
      <c r="AU79" s="894"/>
      <c r="AV79" s="894"/>
      <c r="AW79" s="894"/>
      <c r="AX79" s="894"/>
      <c r="AY79" s="894"/>
      <c r="AZ79" s="896"/>
      <c r="BA79" s="896"/>
      <c r="BB79" s="896"/>
      <c r="BC79" s="896"/>
      <c r="BD79" s="897"/>
      <c r="BE79" s="237"/>
      <c r="BF79" s="237"/>
      <c r="BG79" s="237"/>
      <c r="BH79" s="237"/>
      <c r="BI79" s="237"/>
      <c r="BJ79" s="226"/>
      <c r="BK79" s="226"/>
      <c r="BL79" s="226"/>
      <c r="BM79" s="226"/>
      <c r="BN79" s="226"/>
      <c r="BO79" s="237"/>
      <c r="BP79" s="237"/>
      <c r="BQ79" s="234">
        <v>73</v>
      </c>
      <c r="BR79" s="239"/>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26"/>
    </row>
    <row r="80" spans="1:131" ht="26.25" customHeight="1">
      <c r="A80" s="234">
        <v>13</v>
      </c>
      <c r="B80" s="937"/>
      <c r="C80" s="938"/>
      <c r="D80" s="938"/>
      <c r="E80" s="938"/>
      <c r="F80" s="938"/>
      <c r="G80" s="938"/>
      <c r="H80" s="938"/>
      <c r="I80" s="938"/>
      <c r="J80" s="938"/>
      <c r="K80" s="938"/>
      <c r="L80" s="938"/>
      <c r="M80" s="938"/>
      <c r="N80" s="938"/>
      <c r="O80" s="938"/>
      <c r="P80" s="939"/>
      <c r="Q80" s="940"/>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896"/>
      <c r="BA80" s="896"/>
      <c r="BB80" s="896"/>
      <c r="BC80" s="896"/>
      <c r="BD80" s="897"/>
      <c r="BE80" s="237"/>
      <c r="BF80" s="237"/>
      <c r="BG80" s="237"/>
      <c r="BH80" s="237"/>
      <c r="BI80" s="237"/>
      <c r="BJ80" s="237"/>
      <c r="BK80" s="237"/>
      <c r="BL80" s="237"/>
      <c r="BM80" s="237"/>
      <c r="BN80" s="237"/>
      <c r="BO80" s="237"/>
      <c r="BP80" s="237"/>
      <c r="BQ80" s="234">
        <v>74</v>
      </c>
      <c r="BR80" s="239"/>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26"/>
    </row>
    <row r="81" spans="1:131" ht="26.25" customHeight="1">
      <c r="A81" s="234">
        <v>14</v>
      </c>
      <c r="B81" s="937"/>
      <c r="C81" s="938"/>
      <c r="D81" s="938"/>
      <c r="E81" s="938"/>
      <c r="F81" s="938"/>
      <c r="G81" s="938"/>
      <c r="H81" s="938"/>
      <c r="I81" s="938"/>
      <c r="J81" s="938"/>
      <c r="K81" s="938"/>
      <c r="L81" s="938"/>
      <c r="M81" s="938"/>
      <c r="N81" s="938"/>
      <c r="O81" s="938"/>
      <c r="P81" s="939"/>
      <c r="Q81" s="940"/>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896"/>
      <c r="BA81" s="896"/>
      <c r="BB81" s="896"/>
      <c r="BC81" s="896"/>
      <c r="BD81" s="897"/>
      <c r="BE81" s="237"/>
      <c r="BF81" s="237"/>
      <c r="BG81" s="237"/>
      <c r="BH81" s="237"/>
      <c r="BI81" s="237"/>
      <c r="BJ81" s="237"/>
      <c r="BK81" s="237"/>
      <c r="BL81" s="237"/>
      <c r="BM81" s="237"/>
      <c r="BN81" s="237"/>
      <c r="BO81" s="237"/>
      <c r="BP81" s="237"/>
      <c r="BQ81" s="234">
        <v>75</v>
      </c>
      <c r="BR81" s="239"/>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26"/>
    </row>
    <row r="82" spans="1:131" ht="26.25" customHeight="1">
      <c r="A82" s="234">
        <v>15</v>
      </c>
      <c r="B82" s="937"/>
      <c r="C82" s="938"/>
      <c r="D82" s="938"/>
      <c r="E82" s="938"/>
      <c r="F82" s="938"/>
      <c r="G82" s="938"/>
      <c r="H82" s="938"/>
      <c r="I82" s="938"/>
      <c r="J82" s="938"/>
      <c r="K82" s="938"/>
      <c r="L82" s="938"/>
      <c r="M82" s="938"/>
      <c r="N82" s="938"/>
      <c r="O82" s="938"/>
      <c r="P82" s="939"/>
      <c r="Q82" s="940"/>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6"/>
      <c r="BA82" s="896"/>
      <c r="BB82" s="896"/>
      <c r="BC82" s="896"/>
      <c r="BD82" s="897"/>
      <c r="BE82" s="237"/>
      <c r="BF82" s="237"/>
      <c r="BG82" s="237"/>
      <c r="BH82" s="237"/>
      <c r="BI82" s="237"/>
      <c r="BJ82" s="237"/>
      <c r="BK82" s="237"/>
      <c r="BL82" s="237"/>
      <c r="BM82" s="237"/>
      <c r="BN82" s="237"/>
      <c r="BO82" s="237"/>
      <c r="BP82" s="237"/>
      <c r="BQ82" s="234">
        <v>76</v>
      </c>
      <c r="BR82" s="239"/>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26"/>
    </row>
    <row r="83" spans="1:131" ht="26.25" customHeight="1">
      <c r="A83" s="234">
        <v>16</v>
      </c>
      <c r="B83" s="937"/>
      <c r="C83" s="938"/>
      <c r="D83" s="938"/>
      <c r="E83" s="938"/>
      <c r="F83" s="938"/>
      <c r="G83" s="938"/>
      <c r="H83" s="938"/>
      <c r="I83" s="938"/>
      <c r="J83" s="938"/>
      <c r="K83" s="938"/>
      <c r="L83" s="938"/>
      <c r="M83" s="938"/>
      <c r="N83" s="938"/>
      <c r="O83" s="938"/>
      <c r="P83" s="939"/>
      <c r="Q83" s="940"/>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6"/>
      <c r="BA83" s="896"/>
      <c r="BB83" s="896"/>
      <c r="BC83" s="896"/>
      <c r="BD83" s="897"/>
      <c r="BE83" s="237"/>
      <c r="BF83" s="237"/>
      <c r="BG83" s="237"/>
      <c r="BH83" s="237"/>
      <c r="BI83" s="237"/>
      <c r="BJ83" s="237"/>
      <c r="BK83" s="237"/>
      <c r="BL83" s="237"/>
      <c r="BM83" s="237"/>
      <c r="BN83" s="237"/>
      <c r="BO83" s="237"/>
      <c r="BP83" s="237"/>
      <c r="BQ83" s="234">
        <v>77</v>
      </c>
      <c r="BR83" s="239"/>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26"/>
    </row>
    <row r="84" spans="1:131" ht="26.25" customHeight="1">
      <c r="A84" s="234">
        <v>17</v>
      </c>
      <c r="B84" s="937"/>
      <c r="C84" s="938"/>
      <c r="D84" s="938"/>
      <c r="E84" s="938"/>
      <c r="F84" s="938"/>
      <c r="G84" s="938"/>
      <c r="H84" s="938"/>
      <c r="I84" s="938"/>
      <c r="J84" s="938"/>
      <c r="K84" s="938"/>
      <c r="L84" s="938"/>
      <c r="M84" s="938"/>
      <c r="N84" s="938"/>
      <c r="O84" s="938"/>
      <c r="P84" s="939"/>
      <c r="Q84" s="940"/>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6"/>
      <c r="BA84" s="896"/>
      <c r="BB84" s="896"/>
      <c r="BC84" s="896"/>
      <c r="BD84" s="897"/>
      <c r="BE84" s="237"/>
      <c r="BF84" s="237"/>
      <c r="BG84" s="237"/>
      <c r="BH84" s="237"/>
      <c r="BI84" s="237"/>
      <c r="BJ84" s="237"/>
      <c r="BK84" s="237"/>
      <c r="BL84" s="237"/>
      <c r="BM84" s="237"/>
      <c r="BN84" s="237"/>
      <c r="BO84" s="237"/>
      <c r="BP84" s="237"/>
      <c r="BQ84" s="234">
        <v>78</v>
      </c>
      <c r="BR84" s="239"/>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26"/>
    </row>
    <row r="85" spans="1:131" ht="26.25" customHeight="1">
      <c r="A85" s="234">
        <v>18</v>
      </c>
      <c r="B85" s="937"/>
      <c r="C85" s="938"/>
      <c r="D85" s="938"/>
      <c r="E85" s="938"/>
      <c r="F85" s="938"/>
      <c r="G85" s="938"/>
      <c r="H85" s="938"/>
      <c r="I85" s="938"/>
      <c r="J85" s="938"/>
      <c r="K85" s="938"/>
      <c r="L85" s="938"/>
      <c r="M85" s="938"/>
      <c r="N85" s="938"/>
      <c r="O85" s="938"/>
      <c r="P85" s="939"/>
      <c r="Q85" s="940"/>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6"/>
      <c r="BA85" s="896"/>
      <c r="BB85" s="896"/>
      <c r="BC85" s="896"/>
      <c r="BD85" s="897"/>
      <c r="BE85" s="237"/>
      <c r="BF85" s="237"/>
      <c r="BG85" s="237"/>
      <c r="BH85" s="237"/>
      <c r="BI85" s="237"/>
      <c r="BJ85" s="237"/>
      <c r="BK85" s="237"/>
      <c r="BL85" s="237"/>
      <c r="BM85" s="237"/>
      <c r="BN85" s="237"/>
      <c r="BO85" s="237"/>
      <c r="BP85" s="237"/>
      <c r="BQ85" s="234">
        <v>79</v>
      </c>
      <c r="BR85" s="239"/>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26"/>
    </row>
    <row r="86" spans="1:131" ht="26.25" customHeight="1">
      <c r="A86" s="234">
        <v>19</v>
      </c>
      <c r="B86" s="937"/>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37"/>
      <c r="BF86" s="237"/>
      <c r="BG86" s="237"/>
      <c r="BH86" s="237"/>
      <c r="BI86" s="237"/>
      <c r="BJ86" s="237"/>
      <c r="BK86" s="237"/>
      <c r="BL86" s="237"/>
      <c r="BM86" s="237"/>
      <c r="BN86" s="237"/>
      <c r="BO86" s="237"/>
      <c r="BP86" s="237"/>
      <c r="BQ86" s="234">
        <v>80</v>
      </c>
      <c r="BR86" s="239"/>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26"/>
    </row>
    <row r="87" spans="1:131" ht="26.25" customHeight="1">
      <c r="A87" s="240">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37"/>
      <c r="BF87" s="237"/>
      <c r="BG87" s="237"/>
      <c r="BH87" s="237"/>
      <c r="BI87" s="237"/>
      <c r="BJ87" s="237"/>
      <c r="BK87" s="237"/>
      <c r="BL87" s="237"/>
      <c r="BM87" s="237"/>
      <c r="BN87" s="237"/>
      <c r="BO87" s="237"/>
      <c r="BP87" s="237"/>
      <c r="BQ87" s="234">
        <v>81</v>
      </c>
      <c r="BR87" s="239"/>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26"/>
    </row>
    <row r="88" spans="1:131" ht="26.25" customHeight="1" thickBot="1">
      <c r="A88" s="236" t="s">
        <v>324</v>
      </c>
      <c r="B88" s="853" t="s">
        <v>356</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v>31079</v>
      </c>
      <c r="AG88" s="908"/>
      <c r="AH88" s="908"/>
      <c r="AI88" s="908"/>
      <c r="AJ88" s="908"/>
      <c r="AK88" s="905"/>
      <c r="AL88" s="905"/>
      <c r="AM88" s="905"/>
      <c r="AN88" s="905"/>
      <c r="AO88" s="905"/>
      <c r="AP88" s="908">
        <v>3151</v>
      </c>
      <c r="AQ88" s="908"/>
      <c r="AR88" s="908"/>
      <c r="AS88" s="908"/>
      <c r="AT88" s="908"/>
      <c r="AU88" s="908" t="s">
        <v>452</v>
      </c>
      <c r="AV88" s="908"/>
      <c r="AW88" s="908"/>
      <c r="AX88" s="908"/>
      <c r="AY88" s="908"/>
      <c r="AZ88" s="913"/>
      <c r="BA88" s="913"/>
      <c r="BB88" s="913"/>
      <c r="BC88" s="913"/>
      <c r="BD88" s="914"/>
      <c r="BE88" s="237"/>
      <c r="BF88" s="237"/>
      <c r="BG88" s="237"/>
      <c r="BH88" s="237"/>
      <c r="BI88" s="237"/>
      <c r="BJ88" s="237"/>
      <c r="BK88" s="237"/>
      <c r="BL88" s="237"/>
      <c r="BM88" s="237"/>
      <c r="BN88" s="237"/>
      <c r="BO88" s="237"/>
      <c r="BP88" s="237"/>
      <c r="BQ88" s="234">
        <v>82</v>
      </c>
      <c r="BR88" s="239"/>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26"/>
    </row>
    <row r="89" spans="1:13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26"/>
    </row>
    <row r="90" spans="1:13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26"/>
    </row>
    <row r="91" spans="1:13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26"/>
    </row>
    <row r="92" spans="1:13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26"/>
    </row>
    <row r="93" spans="1:13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26"/>
    </row>
    <row r="94" spans="1:13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26"/>
    </row>
    <row r="95" spans="1:13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26"/>
    </row>
    <row r="96" spans="1:13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26"/>
    </row>
    <row r="97" spans="1:13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26"/>
    </row>
    <row r="98" spans="1:13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26"/>
    </row>
    <row r="99" spans="1:13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26"/>
    </row>
    <row r="100" spans="1:13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26"/>
    </row>
    <row r="101" spans="1:13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26"/>
    </row>
    <row r="102" spans="1:13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324</v>
      </c>
      <c r="BR102" s="853" t="s">
        <v>357</v>
      </c>
      <c r="BS102" s="854"/>
      <c r="BT102" s="854"/>
      <c r="BU102" s="854"/>
      <c r="BV102" s="854"/>
      <c r="BW102" s="854"/>
      <c r="BX102" s="854"/>
      <c r="BY102" s="854"/>
      <c r="BZ102" s="854"/>
      <c r="CA102" s="854"/>
      <c r="CB102" s="854"/>
      <c r="CC102" s="854"/>
      <c r="CD102" s="854"/>
      <c r="CE102" s="854"/>
      <c r="CF102" s="854"/>
      <c r="CG102" s="855"/>
      <c r="CH102" s="951"/>
      <c r="CI102" s="952"/>
      <c r="CJ102" s="952"/>
      <c r="CK102" s="952"/>
      <c r="CL102" s="953"/>
      <c r="CM102" s="951"/>
      <c r="CN102" s="952"/>
      <c r="CO102" s="952"/>
      <c r="CP102" s="952"/>
      <c r="CQ102" s="953"/>
      <c r="CR102" s="954">
        <v>80</v>
      </c>
      <c r="CS102" s="916"/>
      <c r="CT102" s="916"/>
      <c r="CU102" s="916"/>
      <c r="CV102" s="955"/>
      <c r="CW102" s="954" t="s">
        <v>526</v>
      </c>
      <c r="CX102" s="916"/>
      <c r="CY102" s="916"/>
      <c r="CZ102" s="916"/>
      <c r="DA102" s="955"/>
      <c r="DB102" s="954">
        <v>360</v>
      </c>
      <c r="DC102" s="916"/>
      <c r="DD102" s="916"/>
      <c r="DE102" s="916"/>
      <c r="DF102" s="955"/>
      <c r="DG102" s="954" t="s">
        <v>526</v>
      </c>
      <c r="DH102" s="916"/>
      <c r="DI102" s="916"/>
      <c r="DJ102" s="916"/>
      <c r="DK102" s="955"/>
      <c r="DL102" s="954" t="s">
        <v>526</v>
      </c>
      <c r="DM102" s="916"/>
      <c r="DN102" s="916"/>
      <c r="DO102" s="916"/>
      <c r="DP102" s="955"/>
      <c r="DQ102" s="954" t="s">
        <v>526</v>
      </c>
      <c r="DR102" s="916"/>
      <c r="DS102" s="916"/>
      <c r="DT102" s="916"/>
      <c r="DU102" s="955"/>
      <c r="DV102" s="853"/>
      <c r="DW102" s="854"/>
      <c r="DX102" s="854"/>
      <c r="DY102" s="854"/>
      <c r="DZ102" s="978"/>
      <c r="EA102" s="226"/>
    </row>
    <row r="103" spans="1:13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79" t="s">
        <v>358</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0" t="s">
        <v>359</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c r="A107" s="245" t="s">
        <v>360</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361</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c r="A108" s="981" t="s">
        <v>362</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363</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6" t="s">
        <v>364</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365</v>
      </c>
      <c r="AB109" s="957"/>
      <c r="AC109" s="957"/>
      <c r="AD109" s="957"/>
      <c r="AE109" s="958"/>
      <c r="AF109" s="956" t="s">
        <v>366</v>
      </c>
      <c r="AG109" s="957"/>
      <c r="AH109" s="957"/>
      <c r="AI109" s="957"/>
      <c r="AJ109" s="958"/>
      <c r="AK109" s="956" t="s">
        <v>267</v>
      </c>
      <c r="AL109" s="957"/>
      <c r="AM109" s="957"/>
      <c r="AN109" s="957"/>
      <c r="AO109" s="958"/>
      <c r="AP109" s="956" t="s">
        <v>367</v>
      </c>
      <c r="AQ109" s="957"/>
      <c r="AR109" s="957"/>
      <c r="AS109" s="957"/>
      <c r="AT109" s="959"/>
      <c r="AU109" s="976" t="s">
        <v>364</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365</v>
      </c>
      <c r="BR109" s="957"/>
      <c r="BS109" s="957"/>
      <c r="BT109" s="957"/>
      <c r="BU109" s="958"/>
      <c r="BV109" s="956" t="s">
        <v>366</v>
      </c>
      <c r="BW109" s="957"/>
      <c r="BX109" s="957"/>
      <c r="BY109" s="957"/>
      <c r="BZ109" s="958"/>
      <c r="CA109" s="956" t="s">
        <v>267</v>
      </c>
      <c r="CB109" s="957"/>
      <c r="CC109" s="957"/>
      <c r="CD109" s="957"/>
      <c r="CE109" s="958"/>
      <c r="CF109" s="977" t="s">
        <v>367</v>
      </c>
      <c r="CG109" s="977"/>
      <c r="CH109" s="977"/>
      <c r="CI109" s="977"/>
      <c r="CJ109" s="977"/>
      <c r="CK109" s="956" t="s">
        <v>368</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365</v>
      </c>
      <c r="DH109" s="957"/>
      <c r="DI109" s="957"/>
      <c r="DJ109" s="957"/>
      <c r="DK109" s="958"/>
      <c r="DL109" s="956" t="s">
        <v>366</v>
      </c>
      <c r="DM109" s="957"/>
      <c r="DN109" s="957"/>
      <c r="DO109" s="957"/>
      <c r="DP109" s="958"/>
      <c r="DQ109" s="956" t="s">
        <v>267</v>
      </c>
      <c r="DR109" s="957"/>
      <c r="DS109" s="957"/>
      <c r="DT109" s="957"/>
      <c r="DU109" s="958"/>
      <c r="DV109" s="956" t="s">
        <v>367</v>
      </c>
      <c r="DW109" s="957"/>
      <c r="DX109" s="957"/>
      <c r="DY109" s="957"/>
      <c r="DZ109" s="959"/>
    </row>
    <row r="110" spans="1:131" s="226" customFormat="1" ht="26.25" customHeight="1">
      <c r="A110" s="960" t="s">
        <v>369</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1279040</v>
      </c>
      <c r="AB110" s="964"/>
      <c r="AC110" s="964"/>
      <c r="AD110" s="964"/>
      <c r="AE110" s="965"/>
      <c r="AF110" s="966">
        <v>1225284</v>
      </c>
      <c r="AG110" s="964"/>
      <c r="AH110" s="964"/>
      <c r="AI110" s="964"/>
      <c r="AJ110" s="965"/>
      <c r="AK110" s="966">
        <v>1190250</v>
      </c>
      <c r="AL110" s="964"/>
      <c r="AM110" s="964"/>
      <c r="AN110" s="964"/>
      <c r="AO110" s="965"/>
      <c r="AP110" s="967">
        <v>13.4</v>
      </c>
      <c r="AQ110" s="968"/>
      <c r="AR110" s="968"/>
      <c r="AS110" s="968"/>
      <c r="AT110" s="969"/>
      <c r="AU110" s="970" t="s">
        <v>72</v>
      </c>
      <c r="AV110" s="971"/>
      <c r="AW110" s="971"/>
      <c r="AX110" s="971"/>
      <c r="AY110" s="971"/>
      <c r="AZ110" s="993" t="s">
        <v>370</v>
      </c>
      <c r="BA110" s="961"/>
      <c r="BB110" s="961"/>
      <c r="BC110" s="961"/>
      <c r="BD110" s="961"/>
      <c r="BE110" s="961"/>
      <c r="BF110" s="961"/>
      <c r="BG110" s="961"/>
      <c r="BH110" s="961"/>
      <c r="BI110" s="961"/>
      <c r="BJ110" s="961"/>
      <c r="BK110" s="961"/>
      <c r="BL110" s="961"/>
      <c r="BM110" s="961"/>
      <c r="BN110" s="961"/>
      <c r="BO110" s="961"/>
      <c r="BP110" s="962"/>
      <c r="BQ110" s="994">
        <v>9759424</v>
      </c>
      <c r="BR110" s="995"/>
      <c r="BS110" s="995"/>
      <c r="BT110" s="995"/>
      <c r="BU110" s="995"/>
      <c r="BV110" s="995">
        <v>9107507</v>
      </c>
      <c r="BW110" s="995"/>
      <c r="BX110" s="995"/>
      <c r="BY110" s="995"/>
      <c r="BZ110" s="995"/>
      <c r="CA110" s="995">
        <v>8738042</v>
      </c>
      <c r="CB110" s="995"/>
      <c r="CC110" s="995"/>
      <c r="CD110" s="995"/>
      <c r="CE110" s="995"/>
      <c r="CF110" s="1008">
        <v>98.3</v>
      </c>
      <c r="CG110" s="1009"/>
      <c r="CH110" s="1009"/>
      <c r="CI110" s="1009"/>
      <c r="CJ110" s="1009"/>
      <c r="CK110" s="1010" t="s">
        <v>371</v>
      </c>
      <c r="CL110" s="1011"/>
      <c r="CM110" s="993" t="s">
        <v>372</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94" t="s">
        <v>373</v>
      </c>
      <c r="DH110" s="995"/>
      <c r="DI110" s="995"/>
      <c r="DJ110" s="995"/>
      <c r="DK110" s="995"/>
      <c r="DL110" s="995" t="s">
        <v>374</v>
      </c>
      <c r="DM110" s="995"/>
      <c r="DN110" s="995"/>
      <c r="DO110" s="995"/>
      <c r="DP110" s="995"/>
      <c r="DQ110" s="995" t="s">
        <v>374</v>
      </c>
      <c r="DR110" s="995"/>
      <c r="DS110" s="995"/>
      <c r="DT110" s="995"/>
      <c r="DU110" s="995"/>
      <c r="DV110" s="996" t="s">
        <v>373</v>
      </c>
      <c r="DW110" s="996"/>
      <c r="DX110" s="996"/>
      <c r="DY110" s="996"/>
      <c r="DZ110" s="997"/>
    </row>
    <row r="111" spans="1:131" s="226" customFormat="1" ht="26.25" customHeight="1">
      <c r="A111" s="998" t="s">
        <v>375</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374</v>
      </c>
      <c r="AB111" s="1002"/>
      <c r="AC111" s="1002"/>
      <c r="AD111" s="1002"/>
      <c r="AE111" s="1003"/>
      <c r="AF111" s="1004" t="s">
        <v>376</v>
      </c>
      <c r="AG111" s="1002"/>
      <c r="AH111" s="1002"/>
      <c r="AI111" s="1002"/>
      <c r="AJ111" s="1003"/>
      <c r="AK111" s="1004" t="s">
        <v>374</v>
      </c>
      <c r="AL111" s="1002"/>
      <c r="AM111" s="1002"/>
      <c r="AN111" s="1002"/>
      <c r="AO111" s="1003"/>
      <c r="AP111" s="1005" t="s">
        <v>373</v>
      </c>
      <c r="AQ111" s="1006"/>
      <c r="AR111" s="1006"/>
      <c r="AS111" s="1006"/>
      <c r="AT111" s="1007"/>
      <c r="AU111" s="972"/>
      <c r="AV111" s="973"/>
      <c r="AW111" s="973"/>
      <c r="AX111" s="973"/>
      <c r="AY111" s="973"/>
      <c r="AZ111" s="986" t="s">
        <v>377</v>
      </c>
      <c r="BA111" s="987"/>
      <c r="BB111" s="987"/>
      <c r="BC111" s="987"/>
      <c r="BD111" s="987"/>
      <c r="BE111" s="987"/>
      <c r="BF111" s="987"/>
      <c r="BG111" s="987"/>
      <c r="BH111" s="987"/>
      <c r="BI111" s="987"/>
      <c r="BJ111" s="987"/>
      <c r="BK111" s="987"/>
      <c r="BL111" s="987"/>
      <c r="BM111" s="987"/>
      <c r="BN111" s="987"/>
      <c r="BO111" s="987"/>
      <c r="BP111" s="988"/>
      <c r="BQ111" s="989">
        <v>4718</v>
      </c>
      <c r="BR111" s="990"/>
      <c r="BS111" s="990"/>
      <c r="BT111" s="990"/>
      <c r="BU111" s="990"/>
      <c r="BV111" s="990">
        <v>3585</v>
      </c>
      <c r="BW111" s="990"/>
      <c r="BX111" s="990"/>
      <c r="BY111" s="990"/>
      <c r="BZ111" s="990"/>
      <c r="CA111" s="990" t="s">
        <v>376</v>
      </c>
      <c r="CB111" s="990"/>
      <c r="CC111" s="990"/>
      <c r="CD111" s="990"/>
      <c r="CE111" s="990"/>
      <c r="CF111" s="984" t="s">
        <v>376</v>
      </c>
      <c r="CG111" s="985"/>
      <c r="CH111" s="985"/>
      <c r="CI111" s="985"/>
      <c r="CJ111" s="985"/>
      <c r="CK111" s="1012"/>
      <c r="CL111" s="1013"/>
      <c r="CM111" s="986" t="s">
        <v>378</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376</v>
      </c>
      <c r="DH111" s="990"/>
      <c r="DI111" s="990"/>
      <c r="DJ111" s="990"/>
      <c r="DK111" s="990"/>
      <c r="DL111" s="990" t="s">
        <v>374</v>
      </c>
      <c r="DM111" s="990"/>
      <c r="DN111" s="990"/>
      <c r="DO111" s="990"/>
      <c r="DP111" s="990"/>
      <c r="DQ111" s="990" t="s">
        <v>376</v>
      </c>
      <c r="DR111" s="990"/>
      <c r="DS111" s="990"/>
      <c r="DT111" s="990"/>
      <c r="DU111" s="990"/>
      <c r="DV111" s="991" t="s">
        <v>376</v>
      </c>
      <c r="DW111" s="991"/>
      <c r="DX111" s="991"/>
      <c r="DY111" s="991"/>
      <c r="DZ111" s="992"/>
    </row>
    <row r="112" spans="1:131" s="226" customFormat="1" ht="26.25" customHeight="1">
      <c r="A112" s="1016" t="s">
        <v>379</v>
      </c>
      <c r="B112" s="1017"/>
      <c r="C112" s="987" t="s">
        <v>380</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1022" t="s">
        <v>320</v>
      </c>
      <c r="AB112" s="1023"/>
      <c r="AC112" s="1023"/>
      <c r="AD112" s="1023"/>
      <c r="AE112" s="1024"/>
      <c r="AF112" s="1025" t="s">
        <v>320</v>
      </c>
      <c r="AG112" s="1023"/>
      <c r="AH112" s="1023"/>
      <c r="AI112" s="1023"/>
      <c r="AJ112" s="1024"/>
      <c r="AK112" s="1025" t="s">
        <v>320</v>
      </c>
      <c r="AL112" s="1023"/>
      <c r="AM112" s="1023"/>
      <c r="AN112" s="1023"/>
      <c r="AO112" s="1024"/>
      <c r="AP112" s="1026" t="s">
        <v>320</v>
      </c>
      <c r="AQ112" s="1027"/>
      <c r="AR112" s="1027"/>
      <c r="AS112" s="1027"/>
      <c r="AT112" s="1028"/>
      <c r="AU112" s="972"/>
      <c r="AV112" s="973"/>
      <c r="AW112" s="973"/>
      <c r="AX112" s="973"/>
      <c r="AY112" s="973"/>
      <c r="AZ112" s="986" t="s">
        <v>381</v>
      </c>
      <c r="BA112" s="987"/>
      <c r="BB112" s="987"/>
      <c r="BC112" s="987"/>
      <c r="BD112" s="987"/>
      <c r="BE112" s="987"/>
      <c r="BF112" s="987"/>
      <c r="BG112" s="987"/>
      <c r="BH112" s="987"/>
      <c r="BI112" s="987"/>
      <c r="BJ112" s="987"/>
      <c r="BK112" s="987"/>
      <c r="BL112" s="987"/>
      <c r="BM112" s="987"/>
      <c r="BN112" s="987"/>
      <c r="BO112" s="987"/>
      <c r="BP112" s="988"/>
      <c r="BQ112" s="989">
        <v>4105597</v>
      </c>
      <c r="BR112" s="990"/>
      <c r="BS112" s="990"/>
      <c r="BT112" s="990"/>
      <c r="BU112" s="990"/>
      <c r="BV112" s="990">
        <v>3959847</v>
      </c>
      <c r="BW112" s="990"/>
      <c r="BX112" s="990"/>
      <c r="BY112" s="990"/>
      <c r="BZ112" s="990"/>
      <c r="CA112" s="990">
        <v>4197935</v>
      </c>
      <c r="CB112" s="990"/>
      <c r="CC112" s="990"/>
      <c r="CD112" s="990"/>
      <c r="CE112" s="990"/>
      <c r="CF112" s="984">
        <v>47.2</v>
      </c>
      <c r="CG112" s="985"/>
      <c r="CH112" s="985"/>
      <c r="CI112" s="985"/>
      <c r="CJ112" s="985"/>
      <c r="CK112" s="1012"/>
      <c r="CL112" s="1013"/>
      <c r="CM112" s="986" t="s">
        <v>382</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320</v>
      </c>
      <c r="DH112" s="990"/>
      <c r="DI112" s="990"/>
      <c r="DJ112" s="990"/>
      <c r="DK112" s="990"/>
      <c r="DL112" s="990" t="s">
        <v>320</v>
      </c>
      <c r="DM112" s="990"/>
      <c r="DN112" s="990"/>
      <c r="DO112" s="990"/>
      <c r="DP112" s="990"/>
      <c r="DQ112" s="990" t="s">
        <v>320</v>
      </c>
      <c r="DR112" s="990"/>
      <c r="DS112" s="990"/>
      <c r="DT112" s="990"/>
      <c r="DU112" s="990"/>
      <c r="DV112" s="991" t="s">
        <v>320</v>
      </c>
      <c r="DW112" s="991"/>
      <c r="DX112" s="991"/>
      <c r="DY112" s="991"/>
      <c r="DZ112" s="992"/>
    </row>
    <row r="113" spans="1:130" s="226" customFormat="1" ht="26.25" customHeight="1">
      <c r="A113" s="1018"/>
      <c r="B113" s="1019"/>
      <c r="C113" s="987" t="s">
        <v>383</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1001">
        <v>274906</v>
      </c>
      <c r="AB113" s="1002"/>
      <c r="AC113" s="1002"/>
      <c r="AD113" s="1002"/>
      <c r="AE113" s="1003"/>
      <c r="AF113" s="1004">
        <v>300821</v>
      </c>
      <c r="AG113" s="1002"/>
      <c r="AH113" s="1002"/>
      <c r="AI113" s="1002"/>
      <c r="AJ113" s="1003"/>
      <c r="AK113" s="1004">
        <v>295811</v>
      </c>
      <c r="AL113" s="1002"/>
      <c r="AM113" s="1002"/>
      <c r="AN113" s="1002"/>
      <c r="AO113" s="1003"/>
      <c r="AP113" s="1005">
        <v>3.3</v>
      </c>
      <c r="AQ113" s="1006"/>
      <c r="AR113" s="1006"/>
      <c r="AS113" s="1006"/>
      <c r="AT113" s="1007"/>
      <c r="AU113" s="972"/>
      <c r="AV113" s="973"/>
      <c r="AW113" s="973"/>
      <c r="AX113" s="973"/>
      <c r="AY113" s="973"/>
      <c r="AZ113" s="986" t="s">
        <v>384</v>
      </c>
      <c r="BA113" s="987"/>
      <c r="BB113" s="987"/>
      <c r="BC113" s="987"/>
      <c r="BD113" s="987"/>
      <c r="BE113" s="987"/>
      <c r="BF113" s="987"/>
      <c r="BG113" s="987"/>
      <c r="BH113" s="987"/>
      <c r="BI113" s="987"/>
      <c r="BJ113" s="987"/>
      <c r="BK113" s="987"/>
      <c r="BL113" s="987"/>
      <c r="BM113" s="987"/>
      <c r="BN113" s="987"/>
      <c r="BO113" s="987"/>
      <c r="BP113" s="988"/>
      <c r="BQ113" s="989" t="s">
        <v>320</v>
      </c>
      <c r="BR113" s="990"/>
      <c r="BS113" s="990"/>
      <c r="BT113" s="990"/>
      <c r="BU113" s="990"/>
      <c r="BV113" s="990" t="s">
        <v>348</v>
      </c>
      <c r="BW113" s="990"/>
      <c r="BX113" s="990"/>
      <c r="BY113" s="990"/>
      <c r="BZ113" s="990"/>
      <c r="CA113" s="990" t="s">
        <v>376</v>
      </c>
      <c r="CB113" s="990"/>
      <c r="CC113" s="990"/>
      <c r="CD113" s="990"/>
      <c r="CE113" s="990"/>
      <c r="CF113" s="984" t="s">
        <v>348</v>
      </c>
      <c r="CG113" s="985"/>
      <c r="CH113" s="985"/>
      <c r="CI113" s="985"/>
      <c r="CJ113" s="985"/>
      <c r="CK113" s="1012"/>
      <c r="CL113" s="1013"/>
      <c r="CM113" s="986" t="s">
        <v>385</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2" t="s">
        <v>320</v>
      </c>
      <c r="DH113" s="1023"/>
      <c r="DI113" s="1023"/>
      <c r="DJ113" s="1023"/>
      <c r="DK113" s="1024"/>
      <c r="DL113" s="1025" t="s">
        <v>386</v>
      </c>
      <c r="DM113" s="1023"/>
      <c r="DN113" s="1023"/>
      <c r="DO113" s="1023"/>
      <c r="DP113" s="1024"/>
      <c r="DQ113" s="1025" t="s">
        <v>376</v>
      </c>
      <c r="DR113" s="1023"/>
      <c r="DS113" s="1023"/>
      <c r="DT113" s="1023"/>
      <c r="DU113" s="1024"/>
      <c r="DV113" s="1026" t="s">
        <v>387</v>
      </c>
      <c r="DW113" s="1027"/>
      <c r="DX113" s="1027"/>
      <c r="DY113" s="1027"/>
      <c r="DZ113" s="1028"/>
    </row>
    <row r="114" spans="1:130" s="226" customFormat="1" ht="26.25" customHeight="1">
      <c r="A114" s="1018"/>
      <c r="B114" s="1019"/>
      <c r="C114" s="987" t="s">
        <v>388</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1022" t="s">
        <v>348</v>
      </c>
      <c r="AB114" s="1023"/>
      <c r="AC114" s="1023"/>
      <c r="AD114" s="1023"/>
      <c r="AE114" s="1024"/>
      <c r="AF114" s="1025" t="s">
        <v>320</v>
      </c>
      <c r="AG114" s="1023"/>
      <c r="AH114" s="1023"/>
      <c r="AI114" s="1023"/>
      <c r="AJ114" s="1024"/>
      <c r="AK114" s="1025" t="s">
        <v>376</v>
      </c>
      <c r="AL114" s="1023"/>
      <c r="AM114" s="1023"/>
      <c r="AN114" s="1023"/>
      <c r="AO114" s="1024"/>
      <c r="AP114" s="1026" t="s">
        <v>320</v>
      </c>
      <c r="AQ114" s="1027"/>
      <c r="AR114" s="1027"/>
      <c r="AS114" s="1027"/>
      <c r="AT114" s="1028"/>
      <c r="AU114" s="972"/>
      <c r="AV114" s="973"/>
      <c r="AW114" s="973"/>
      <c r="AX114" s="973"/>
      <c r="AY114" s="973"/>
      <c r="AZ114" s="986" t="s">
        <v>389</v>
      </c>
      <c r="BA114" s="987"/>
      <c r="BB114" s="987"/>
      <c r="BC114" s="987"/>
      <c r="BD114" s="987"/>
      <c r="BE114" s="987"/>
      <c r="BF114" s="987"/>
      <c r="BG114" s="987"/>
      <c r="BH114" s="987"/>
      <c r="BI114" s="987"/>
      <c r="BJ114" s="987"/>
      <c r="BK114" s="987"/>
      <c r="BL114" s="987"/>
      <c r="BM114" s="987"/>
      <c r="BN114" s="987"/>
      <c r="BO114" s="987"/>
      <c r="BP114" s="988"/>
      <c r="BQ114" s="989">
        <v>2311767</v>
      </c>
      <c r="BR114" s="990"/>
      <c r="BS114" s="990"/>
      <c r="BT114" s="990"/>
      <c r="BU114" s="990"/>
      <c r="BV114" s="990">
        <v>2393297</v>
      </c>
      <c r="BW114" s="990"/>
      <c r="BX114" s="990"/>
      <c r="BY114" s="990"/>
      <c r="BZ114" s="990"/>
      <c r="CA114" s="990">
        <v>2162427</v>
      </c>
      <c r="CB114" s="990"/>
      <c r="CC114" s="990"/>
      <c r="CD114" s="990"/>
      <c r="CE114" s="990"/>
      <c r="CF114" s="984">
        <v>24.3</v>
      </c>
      <c r="CG114" s="985"/>
      <c r="CH114" s="985"/>
      <c r="CI114" s="985"/>
      <c r="CJ114" s="985"/>
      <c r="CK114" s="1012"/>
      <c r="CL114" s="1013"/>
      <c r="CM114" s="986" t="s">
        <v>390</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2" t="s">
        <v>320</v>
      </c>
      <c r="DH114" s="1023"/>
      <c r="DI114" s="1023"/>
      <c r="DJ114" s="1023"/>
      <c r="DK114" s="1024"/>
      <c r="DL114" s="1025" t="s">
        <v>320</v>
      </c>
      <c r="DM114" s="1023"/>
      <c r="DN114" s="1023"/>
      <c r="DO114" s="1023"/>
      <c r="DP114" s="1024"/>
      <c r="DQ114" s="1025" t="s">
        <v>376</v>
      </c>
      <c r="DR114" s="1023"/>
      <c r="DS114" s="1023"/>
      <c r="DT114" s="1023"/>
      <c r="DU114" s="1024"/>
      <c r="DV114" s="1026" t="s">
        <v>320</v>
      </c>
      <c r="DW114" s="1027"/>
      <c r="DX114" s="1027"/>
      <c r="DY114" s="1027"/>
      <c r="DZ114" s="1028"/>
    </row>
    <row r="115" spans="1:130" s="226" customFormat="1" ht="26.25" customHeight="1">
      <c r="A115" s="1018"/>
      <c r="B115" s="1019"/>
      <c r="C115" s="987" t="s">
        <v>391</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1001">
        <v>1780</v>
      </c>
      <c r="AB115" s="1002"/>
      <c r="AC115" s="1002"/>
      <c r="AD115" s="1002"/>
      <c r="AE115" s="1003"/>
      <c r="AF115" s="1004">
        <v>1133</v>
      </c>
      <c r="AG115" s="1002"/>
      <c r="AH115" s="1002"/>
      <c r="AI115" s="1002"/>
      <c r="AJ115" s="1003"/>
      <c r="AK115" s="1004">
        <v>282</v>
      </c>
      <c r="AL115" s="1002"/>
      <c r="AM115" s="1002"/>
      <c r="AN115" s="1002"/>
      <c r="AO115" s="1003"/>
      <c r="AP115" s="1005">
        <v>0</v>
      </c>
      <c r="AQ115" s="1006"/>
      <c r="AR115" s="1006"/>
      <c r="AS115" s="1006"/>
      <c r="AT115" s="1007"/>
      <c r="AU115" s="972"/>
      <c r="AV115" s="973"/>
      <c r="AW115" s="973"/>
      <c r="AX115" s="973"/>
      <c r="AY115" s="973"/>
      <c r="AZ115" s="986" t="s">
        <v>392</v>
      </c>
      <c r="BA115" s="987"/>
      <c r="BB115" s="987"/>
      <c r="BC115" s="987"/>
      <c r="BD115" s="987"/>
      <c r="BE115" s="987"/>
      <c r="BF115" s="987"/>
      <c r="BG115" s="987"/>
      <c r="BH115" s="987"/>
      <c r="BI115" s="987"/>
      <c r="BJ115" s="987"/>
      <c r="BK115" s="987"/>
      <c r="BL115" s="987"/>
      <c r="BM115" s="987"/>
      <c r="BN115" s="987"/>
      <c r="BO115" s="987"/>
      <c r="BP115" s="988"/>
      <c r="BQ115" s="989">
        <v>322702</v>
      </c>
      <c r="BR115" s="990"/>
      <c r="BS115" s="990"/>
      <c r="BT115" s="990"/>
      <c r="BU115" s="990"/>
      <c r="BV115" s="990">
        <v>321325</v>
      </c>
      <c r="BW115" s="990"/>
      <c r="BX115" s="990"/>
      <c r="BY115" s="990"/>
      <c r="BZ115" s="990"/>
      <c r="CA115" s="990" t="s">
        <v>376</v>
      </c>
      <c r="CB115" s="990"/>
      <c r="CC115" s="990"/>
      <c r="CD115" s="990"/>
      <c r="CE115" s="990"/>
      <c r="CF115" s="984" t="s">
        <v>376</v>
      </c>
      <c r="CG115" s="985"/>
      <c r="CH115" s="985"/>
      <c r="CI115" s="985"/>
      <c r="CJ115" s="985"/>
      <c r="CK115" s="1012"/>
      <c r="CL115" s="1013"/>
      <c r="CM115" s="986" t="s">
        <v>393</v>
      </c>
      <c r="CN115" s="987"/>
      <c r="CO115" s="987"/>
      <c r="CP115" s="987"/>
      <c r="CQ115" s="987"/>
      <c r="CR115" s="987"/>
      <c r="CS115" s="987"/>
      <c r="CT115" s="987"/>
      <c r="CU115" s="987"/>
      <c r="CV115" s="987"/>
      <c r="CW115" s="987"/>
      <c r="CX115" s="987"/>
      <c r="CY115" s="987"/>
      <c r="CZ115" s="987"/>
      <c r="DA115" s="987"/>
      <c r="DB115" s="987"/>
      <c r="DC115" s="987"/>
      <c r="DD115" s="987"/>
      <c r="DE115" s="987"/>
      <c r="DF115" s="988"/>
      <c r="DG115" s="1022" t="s">
        <v>387</v>
      </c>
      <c r="DH115" s="1023"/>
      <c r="DI115" s="1023"/>
      <c r="DJ115" s="1023"/>
      <c r="DK115" s="1024"/>
      <c r="DL115" s="1025" t="s">
        <v>320</v>
      </c>
      <c r="DM115" s="1023"/>
      <c r="DN115" s="1023"/>
      <c r="DO115" s="1023"/>
      <c r="DP115" s="1024"/>
      <c r="DQ115" s="1025" t="s">
        <v>386</v>
      </c>
      <c r="DR115" s="1023"/>
      <c r="DS115" s="1023"/>
      <c r="DT115" s="1023"/>
      <c r="DU115" s="1024"/>
      <c r="DV115" s="1026" t="s">
        <v>320</v>
      </c>
      <c r="DW115" s="1027"/>
      <c r="DX115" s="1027"/>
      <c r="DY115" s="1027"/>
      <c r="DZ115" s="1028"/>
    </row>
    <row r="116" spans="1:130" s="226" customFormat="1" ht="26.25" customHeight="1">
      <c r="A116" s="1020"/>
      <c r="B116" s="1021"/>
      <c r="C116" s="1029" t="s">
        <v>394</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v>25</v>
      </c>
      <c r="AB116" s="1023"/>
      <c r="AC116" s="1023"/>
      <c r="AD116" s="1023"/>
      <c r="AE116" s="1024"/>
      <c r="AF116" s="1025">
        <v>18</v>
      </c>
      <c r="AG116" s="1023"/>
      <c r="AH116" s="1023"/>
      <c r="AI116" s="1023"/>
      <c r="AJ116" s="1024"/>
      <c r="AK116" s="1025">
        <v>10</v>
      </c>
      <c r="AL116" s="1023"/>
      <c r="AM116" s="1023"/>
      <c r="AN116" s="1023"/>
      <c r="AO116" s="1024"/>
      <c r="AP116" s="1026">
        <v>0</v>
      </c>
      <c r="AQ116" s="1027"/>
      <c r="AR116" s="1027"/>
      <c r="AS116" s="1027"/>
      <c r="AT116" s="1028"/>
      <c r="AU116" s="972"/>
      <c r="AV116" s="973"/>
      <c r="AW116" s="973"/>
      <c r="AX116" s="973"/>
      <c r="AY116" s="973"/>
      <c r="AZ116" s="1031" t="s">
        <v>395</v>
      </c>
      <c r="BA116" s="1032"/>
      <c r="BB116" s="1032"/>
      <c r="BC116" s="1032"/>
      <c r="BD116" s="1032"/>
      <c r="BE116" s="1032"/>
      <c r="BF116" s="1032"/>
      <c r="BG116" s="1032"/>
      <c r="BH116" s="1032"/>
      <c r="BI116" s="1032"/>
      <c r="BJ116" s="1032"/>
      <c r="BK116" s="1032"/>
      <c r="BL116" s="1032"/>
      <c r="BM116" s="1032"/>
      <c r="BN116" s="1032"/>
      <c r="BO116" s="1032"/>
      <c r="BP116" s="1033"/>
      <c r="BQ116" s="989" t="s">
        <v>348</v>
      </c>
      <c r="BR116" s="990"/>
      <c r="BS116" s="990"/>
      <c r="BT116" s="990"/>
      <c r="BU116" s="990"/>
      <c r="BV116" s="990" t="s">
        <v>387</v>
      </c>
      <c r="BW116" s="990"/>
      <c r="BX116" s="990"/>
      <c r="BY116" s="990"/>
      <c r="BZ116" s="990"/>
      <c r="CA116" s="990" t="s">
        <v>386</v>
      </c>
      <c r="CB116" s="990"/>
      <c r="CC116" s="990"/>
      <c r="CD116" s="990"/>
      <c r="CE116" s="990"/>
      <c r="CF116" s="984" t="s">
        <v>320</v>
      </c>
      <c r="CG116" s="985"/>
      <c r="CH116" s="985"/>
      <c r="CI116" s="985"/>
      <c r="CJ116" s="985"/>
      <c r="CK116" s="1012"/>
      <c r="CL116" s="1013"/>
      <c r="CM116" s="986" t="s">
        <v>396</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2" t="s">
        <v>397</v>
      </c>
      <c r="DH116" s="1023"/>
      <c r="DI116" s="1023"/>
      <c r="DJ116" s="1023"/>
      <c r="DK116" s="1024"/>
      <c r="DL116" s="1025" t="s">
        <v>320</v>
      </c>
      <c r="DM116" s="1023"/>
      <c r="DN116" s="1023"/>
      <c r="DO116" s="1023"/>
      <c r="DP116" s="1024"/>
      <c r="DQ116" s="1025" t="s">
        <v>397</v>
      </c>
      <c r="DR116" s="1023"/>
      <c r="DS116" s="1023"/>
      <c r="DT116" s="1023"/>
      <c r="DU116" s="1024"/>
      <c r="DV116" s="1026" t="s">
        <v>320</v>
      </c>
      <c r="DW116" s="1027"/>
      <c r="DX116" s="1027"/>
      <c r="DY116" s="1027"/>
      <c r="DZ116" s="1028"/>
    </row>
    <row r="117" spans="1:130" s="226" customFormat="1" ht="26.25" customHeight="1">
      <c r="A117" s="976" t="s">
        <v>187</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1" t="s">
        <v>398</v>
      </c>
      <c r="Z117" s="958"/>
      <c r="AA117" s="1042">
        <v>1555751</v>
      </c>
      <c r="AB117" s="1043"/>
      <c r="AC117" s="1043"/>
      <c r="AD117" s="1043"/>
      <c r="AE117" s="1044"/>
      <c r="AF117" s="1045">
        <v>1527256</v>
      </c>
      <c r="AG117" s="1043"/>
      <c r="AH117" s="1043"/>
      <c r="AI117" s="1043"/>
      <c r="AJ117" s="1044"/>
      <c r="AK117" s="1045">
        <v>1486353</v>
      </c>
      <c r="AL117" s="1043"/>
      <c r="AM117" s="1043"/>
      <c r="AN117" s="1043"/>
      <c r="AO117" s="1044"/>
      <c r="AP117" s="1046"/>
      <c r="AQ117" s="1047"/>
      <c r="AR117" s="1047"/>
      <c r="AS117" s="1047"/>
      <c r="AT117" s="1048"/>
      <c r="AU117" s="972"/>
      <c r="AV117" s="973"/>
      <c r="AW117" s="973"/>
      <c r="AX117" s="973"/>
      <c r="AY117" s="973"/>
      <c r="AZ117" s="1038" t="s">
        <v>399</v>
      </c>
      <c r="BA117" s="1039"/>
      <c r="BB117" s="1039"/>
      <c r="BC117" s="1039"/>
      <c r="BD117" s="1039"/>
      <c r="BE117" s="1039"/>
      <c r="BF117" s="1039"/>
      <c r="BG117" s="1039"/>
      <c r="BH117" s="1039"/>
      <c r="BI117" s="1039"/>
      <c r="BJ117" s="1039"/>
      <c r="BK117" s="1039"/>
      <c r="BL117" s="1039"/>
      <c r="BM117" s="1039"/>
      <c r="BN117" s="1039"/>
      <c r="BO117" s="1039"/>
      <c r="BP117" s="1040"/>
      <c r="BQ117" s="989" t="s">
        <v>320</v>
      </c>
      <c r="BR117" s="990"/>
      <c r="BS117" s="990"/>
      <c r="BT117" s="990"/>
      <c r="BU117" s="990"/>
      <c r="BV117" s="990" t="s">
        <v>348</v>
      </c>
      <c r="BW117" s="990"/>
      <c r="BX117" s="990"/>
      <c r="BY117" s="990"/>
      <c r="BZ117" s="990"/>
      <c r="CA117" s="990" t="s">
        <v>397</v>
      </c>
      <c r="CB117" s="990"/>
      <c r="CC117" s="990"/>
      <c r="CD117" s="990"/>
      <c r="CE117" s="990"/>
      <c r="CF117" s="984" t="s">
        <v>320</v>
      </c>
      <c r="CG117" s="985"/>
      <c r="CH117" s="985"/>
      <c r="CI117" s="985"/>
      <c r="CJ117" s="985"/>
      <c r="CK117" s="1012"/>
      <c r="CL117" s="1013"/>
      <c r="CM117" s="986" t="s">
        <v>400</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2" t="s">
        <v>320</v>
      </c>
      <c r="DH117" s="1023"/>
      <c r="DI117" s="1023"/>
      <c r="DJ117" s="1023"/>
      <c r="DK117" s="1024"/>
      <c r="DL117" s="1025" t="s">
        <v>348</v>
      </c>
      <c r="DM117" s="1023"/>
      <c r="DN117" s="1023"/>
      <c r="DO117" s="1023"/>
      <c r="DP117" s="1024"/>
      <c r="DQ117" s="1025" t="s">
        <v>320</v>
      </c>
      <c r="DR117" s="1023"/>
      <c r="DS117" s="1023"/>
      <c r="DT117" s="1023"/>
      <c r="DU117" s="1024"/>
      <c r="DV117" s="1026" t="s">
        <v>320</v>
      </c>
      <c r="DW117" s="1027"/>
      <c r="DX117" s="1027"/>
      <c r="DY117" s="1027"/>
      <c r="DZ117" s="1028"/>
    </row>
    <row r="118" spans="1:130" s="226" customFormat="1" ht="26.25" customHeight="1">
      <c r="A118" s="976" t="s">
        <v>368</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365</v>
      </c>
      <c r="AB118" s="957"/>
      <c r="AC118" s="957"/>
      <c r="AD118" s="957"/>
      <c r="AE118" s="958"/>
      <c r="AF118" s="956" t="s">
        <v>366</v>
      </c>
      <c r="AG118" s="957"/>
      <c r="AH118" s="957"/>
      <c r="AI118" s="957"/>
      <c r="AJ118" s="958"/>
      <c r="AK118" s="956" t="s">
        <v>267</v>
      </c>
      <c r="AL118" s="957"/>
      <c r="AM118" s="957"/>
      <c r="AN118" s="957"/>
      <c r="AO118" s="958"/>
      <c r="AP118" s="1034" t="s">
        <v>367</v>
      </c>
      <c r="AQ118" s="1035"/>
      <c r="AR118" s="1035"/>
      <c r="AS118" s="1035"/>
      <c r="AT118" s="1036"/>
      <c r="AU118" s="972"/>
      <c r="AV118" s="973"/>
      <c r="AW118" s="973"/>
      <c r="AX118" s="973"/>
      <c r="AY118" s="973"/>
      <c r="AZ118" s="1037" t="s">
        <v>401</v>
      </c>
      <c r="BA118" s="1029"/>
      <c r="BB118" s="1029"/>
      <c r="BC118" s="1029"/>
      <c r="BD118" s="1029"/>
      <c r="BE118" s="1029"/>
      <c r="BF118" s="1029"/>
      <c r="BG118" s="1029"/>
      <c r="BH118" s="1029"/>
      <c r="BI118" s="1029"/>
      <c r="BJ118" s="1029"/>
      <c r="BK118" s="1029"/>
      <c r="BL118" s="1029"/>
      <c r="BM118" s="1029"/>
      <c r="BN118" s="1029"/>
      <c r="BO118" s="1029"/>
      <c r="BP118" s="1030"/>
      <c r="BQ118" s="1063" t="s">
        <v>320</v>
      </c>
      <c r="BR118" s="1064"/>
      <c r="BS118" s="1064"/>
      <c r="BT118" s="1064"/>
      <c r="BU118" s="1064"/>
      <c r="BV118" s="1064" t="s">
        <v>320</v>
      </c>
      <c r="BW118" s="1064"/>
      <c r="BX118" s="1064"/>
      <c r="BY118" s="1064"/>
      <c r="BZ118" s="1064"/>
      <c r="CA118" s="1064" t="s">
        <v>320</v>
      </c>
      <c r="CB118" s="1064"/>
      <c r="CC118" s="1064"/>
      <c r="CD118" s="1064"/>
      <c r="CE118" s="1064"/>
      <c r="CF118" s="984" t="s">
        <v>348</v>
      </c>
      <c r="CG118" s="985"/>
      <c r="CH118" s="985"/>
      <c r="CI118" s="985"/>
      <c r="CJ118" s="985"/>
      <c r="CK118" s="1012"/>
      <c r="CL118" s="1013"/>
      <c r="CM118" s="986" t="s">
        <v>402</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2" t="s">
        <v>387</v>
      </c>
      <c r="DH118" s="1023"/>
      <c r="DI118" s="1023"/>
      <c r="DJ118" s="1023"/>
      <c r="DK118" s="1024"/>
      <c r="DL118" s="1025" t="s">
        <v>320</v>
      </c>
      <c r="DM118" s="1023"/>
      <c r="DN118" s="1023"/>
      <c r="DO118" s="1023"/>
      <c r="DP118" s="1024"/>
      <c r="DQ118" s="1025" t="s">
        <v>397</v>
      </c>
      <c r="DR118" s="1023"/>
      <c r="DS118" s="1023"/>
      <c r="DT118" s="1023"/>
      <c r="DU118" s="1024"/>
      <c r="DV118" s="1026" t="s">
        <v>320</v>
      </c>
      <c r="DW118" s="1027"/>
      <c r="DX118" s="1027"/>
      <c r="DY118" s="1027"/>
      <c r="DZ118" s="1028"/>
    </row>
    <row r="119" spans="1:130" s="226" customFormat="1" ht="26.25" customHeight="1">
      <c r="A119" s="1120" t="s">
        <v>371</v>
      </c>
      <c r="B119" s="1011"/>
      <c r="C119" s="993" t="s">
        <v>372</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63" t="s">
        <v>348</v>
      </c>
      <c r="AB119" s="964"/>
      <c r="AC119" s="964"/>
      <c r="AD119" s="964"/>
      <c r="AE119" s="965"/>
      <c r="AF119" s="966" t="s">
        <v>397</v>
      </c>
      <c r="AG119" s="964"/>
      <c r="AH119" s="964"/>
      <c r="AI119" s="964"/>
      <c r="AJ119" s="965"/>
      <c r="AK119" s="966" t="s">
        <v>320</v>
      </c>
      <c r="AL119" s="964"/>
      <c r="AM119" s="964"/>
      <c r="AN119" s="964"/>
      <c r="AO119" s="965"/>
      <c r="AP119" s="967" t="s">
        <v>348</v>
      </c>
      <c r="AQ119" s="968"/>
      <c r="AR119" s="968"/>
      <c r="AS119" s="968"/>
      <c r="AT119" s="969"/>
      <c r="AU119" s="974"/>
      <c r="AV119" s="975"/>
      <c r="AW119" s="975"/>
      <c r="AX119" s="975"/>
      <c r="AY119" s="975"/>
      <c r="AZ119" s="247" t="s">
        <v>187</v>
      </c>
      <c r="BA119" s="247"/>
      <c r="BB119" s="247"/>
      <c r="BC119" s="247"/>
      <c r="BD119" s="247"/>
      <c r="BE119" s="247"/>
      <c r="BF119" s="247"/>
      <c r="BG119" s="247"/>
      <c r="BH119" s="247"/>
      <c r="BI119" s="247"/>
      <c r="BJ119" s="247"/>
      <c r="BK119" s="247"/>
      <c r="BL119" s="247"/>
      <c r="BM119" s="247"/>
      <c r="BN119" s="247"/>
      <c r="BO119" s="1041" t="s">
        <v>403</v>
      </c>
      <c r="BP119" s="1069"/>
      <c r="BQ119" s="1063">
        <v>16504208</v>
      </c>
      <c r="BR119" s="1064"/>
      <c r="BS119" s="1064"/>
      <c r="BT119" s="1064"/>
      <c r="BU119" s="1064"/>
      <c r="BV119" s="1064">
        <v>15785561</v>
      </c>
      <c r="BW119" s="1064"/>
      <c r="BX119" s="1064"/>
      <c r="BY119" s="1064"/>
      <c r="BZ119" s="1064"/>
      <c r="CA119" s="1064">
        <v>15098404</v>
      </c>
      <c r="CB119" s="1064"/>
      <c r="CC119" s="1064"/>
      <c r="CD119" s="1064"/>
      <c r="CE119" s="1064"/>
      <c r="CF119" s="1065"/>
      <c r="CG119" s="1066"/>
      <c r="CH119" s="1066"/>
      <c r="CI119" s="1066"/>
      <c r="CJ119" s="1067"/>
      <c r="CK119" s="1014"/>
      <c r="CL119" s="1015"/>
      <c r="CM119" s="1037" t="s">
        <v>404</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68">
        <v>4718</v>
      </c>
      <c r="DH119" s="1050"/>
      <c r="DI119" s="1050"/>
      <c r="DJ119" s="1050"/>
      <c r="DK119" s="1051"/>
      <c r="DL119" s="1049">
        <v>3585</v>
      </c>
      <c r="DM119" s="1050"/>
      <c r="DN119" s="1050"/>
      <c r="DO119" s="1050"/>
      <c r="DP119" s="1051"/>
      <c r="DQ119" s="1049" t="s">
        <v>376</v>
      </c>
      <c r="DR119" s="1050"/>
      <c r="DS119" s="1050"/>
      <c r="DT119" s="1050"/>
      <c r="DU119" s="1051"/>
      <c r="DV119" s="1052" t="s">
        <v>348</v>
      </c>
      <c r="DW119" s="1053"/>
      <c r="DX119" s="1053"/>
      <c r="DY119" s="1053"/>
      <c r="DZ119" s="1054"/>
    </row>
    <row r="120" spans="1:130" s="226" customFormat="1" ht="26.25" customHeight="1">
      <c r="A120" s="1121"/>
      <c r="B120" s="1013"/>
      <c r="C120" s="986" t="s">
        <v>378</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2" t="s">
        <v>320</v>
      </c>
      <c r="AB120" s="1023"/>
      <c r="AC120" s="1023"/>
      <c r="AD120" s="1023"/>
      <c r="AE120" s="1024"/>
      <c r="AF120" s="1025" t="s">
        <v>320</v>
      </c>
      <c r="AG120" s="1023"/>
      <c r="AH120" s="1023"/>
      <c r="AI120" s="1023"/>
      <c r="AJ120" s="1024"/>
      <c r="AK120" s="1025" t="s">
        <v>348</v>
      </c>
      <c r="AL120" s="1023"/>
      <c r="AM120" s="1023"/>
      <c r="AN120" s="1023"/>
      <c r="AO120" s="1024"/>
      <c r="AP120" s="1026" t="s">
        <v>320</v>
      </c>
      <c r="AQ120" s="1027"/>
      <c r="AR120" s="1027"/>
      <c r="AS120" s="1027"/>
      <c r="AT120" s="1028"/>
      <c r="AU120" s="1055" t="s">
        <v>405</v>
      </c>
      <c r="AV120" s="1056"/>
      <c r="AW120" s="1056"/>
      <c r="AX120" s="1056"/>
      <c r="AY120" s="1057"/>
      <c r="AZ120" s="993" t="s">
        <v>406</v>
      </c>
      <c r="BA120" s="961"/>
      <c r="BB120" s="961"/>
      <c r="BC120" s="961"/>
      <c r="BD120" s="961"/>
      <c r="BE120" s="961"/>
      <c r="BF120" s="961"/>
      <c r="BG120" s="961"/>
      <c r="BH120" s="961"/>
      <c r="BI120" s="961"/>
      <c r="BJ120" s="961"/>
      <c r="BK120" s="961"/>
      <c r="BL120" s="961"/>
      <c r="BM120" s="961"/>
      <c r="BN120" s="961"/>
      <c r="BO120" s="961"/>
      <c r="BP120" s="962"/>
      <c r="BQ120" s="994">
        <v>6662830</v>
      </c>
      <c r="BR120" s="995"/>
      <c r="BS120" s="995"/>
      <c r="BT120" s="995"/>
      <c r="BU120" s="995"/>
      <c r="BV120" s="995">
        <v>6858430</v>
      </c>
      <c r="BW120" s="995"/>
      <c r="BX120" s="995"/>
      <c r="BY120" s="995"/>
      <c r="BZ120" s="995"/>
      <c r="CA120" s="995">
        <v>7136863</v>
      </c>
      <c r="CB120" s="995"/>
      <c r="CC120" s="995"/>
      <c r="CD120" s="995"/>
      <c r="CE120" s="995"/>
      <c r="CF120" s="1008">
        <v>80.3</v>
      </c>
      <c r="CG120" s="1009"/>
      <c r="CH120" s="1009"/>
      <c r="CI120" s="1009"/>
      <c r="CJ120" s="1009"/>
      <c r="CK120" s="1070" t="s">
        <v>407</v>
      </c>
      <c r="CL120" s="1071"/>
      <c r="CM120" s="1071"/>
      <c r="CN120" s="1071"/>
      <c r="CO120" s="1072"/>
      <c r="CP120" s="1078" t="s">
        <v>408</v>
      </c>
      <c r="CQ120" s="1079"/>
      <c r="CR120" s="1079"/>
      <c r="CS120" s="1079"/>
      <c r="CT120" s="1079"/>
      <c r="CU120" s="1079"/>
      <c r="CV120" s="1079"/>
      <c r="CW120" s="1079"/>
      <c r="CX120" s="1079"/>
      <c r="CY120" s="1079"/>
      <c r="CZ120" s="1079"/>
      <c r="DA120" s="1079"/>
      <c r="DB120" s="1079"/>
      <c r="DC120" s="1079"/>
      <c r="DD120" s="1079"/>
      <c r="DE120" s="1079"/>
      <c r="DF120" s="1080"/>
      <c r="DG120" s="994">
        <v>4088328</v>
      </c>
      <c r="DH120" s="995"/>
      <c r="DI120" s="995"/>
      <c r="DJ120" s="995"/>
      <c r="DK120" s="995"/>
      <c r="DL120" s="995">
        <v>3946713</v>
      </c>
      <c r="DM120" s="995"/>
      <c r="DN120" s="995"/>
      <c r="DO120" s="995"/>
      <c r="DP120" s="995"/>
      <c r="DQ120" s="995">
        <v>4179031</v>
      </c>
      <c r="DR120" s="995"/>
      <c r="DS120" s="995"/>
      <c r="DT120" s="995"/>
      <c r="DU120" s="995"/>
      <c r="DV120" s="996">
        <v>47</v>
      </c>
      <c r="DW120" s="996"/>
      <c r="DX120" s="996"/>
      <c r="DY120" s="996"/>
      <c r="DZ120" s="997"/>
    </row>
    <row r="121" spans="1:130" s="226" customFormat="1" ht="26.25" customHeight="1">
      <c r="A121" s="1121"/>
      <c r="B121" s="1013"/>
      <c r="C121" s="1038" t="s">
        <v>409</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2" t="s">
        <v>320</v>
      </c>
      <c r="AB121" s="1023"/>
      <c r="AC121" s="1023"/>
      <c r="AD121" s="1023"/>
      <c r="AE121" s="1024"/>
      <c r="AF121" s="1025" t="s">
        <v>320</v>
      </c>
      <c r="AG121" s="1023"/>
      <c r="AH121" s="1023"/>
      <c r="AI121" s="1023"/>
      <c r="AJ121" s="1024"/>
      <c r="AK121" s="1025" t="s">
        <v>348</v>
      </c>
      <c r="AL121" s="1023"/>
      <c r="AM121" s="1023"/>
      <c r="AN121" s="1023"/>
      <c r="AO121" s="1024"/>
      <c r="AP121" s="1026" t="s">
        <v>397</v>
      </c>
      <c r="AQ121" s="1027"/>
      <c r="AR121" s="1027"/>
      <c r="AS121" s="1027"/>
      <c r="AT121" s="1028"/>
      <c r="AU121" s="1058"/>
      <c r="AV121" s="1059"/>
      <c r="AW121" s="1059"/>
      <c r="AX121" s="1059"/>
      <c r="AY121" s="1060"/>
      <c r="AZ121" s="986" t="s">
        <v>410</v>
      </c>
      <c r="BA121" s="987"/>
      <c r="BB121" s="987"/>
      <c r="BC121" s="987"/>
      <c r="BD121" s="987"/>
      <c r="BE121" s="987"/>
      <c r="BF121" s="987"/>
      <c r="BG121" s="987"/>
      <c r="BH121" s="987"/>
      <c r="BI121" s="987"/>
      <c r="BJ121" s="987"/>
      <c r="BK121" s="987"/>
      <c r="BL121" s="987"/>
      <c r="BM121" s="987"/>
      <c r="BN121" s="987"/>
      <c r="BO121" s="987"/>
      <c r="BP121" s="988"/>
      <c r="BQ121" s="989">
        <v>311607</v>
      </c>
      <c r="BR121" s="990"/>
      <c r="BS121" s="990"/>
      <c r="BT121" s="990"/>
      <c r="BU121" s="990"/>
      <c r="BV121" s="990">
        <v>273742</v>
      </c>
      <c r="BW121" s="990"/>
      <c r="BX121" s="990"/>
      <c r="BY121" s="990"/>
      <c r="BZ121" s="990"/>
      <c r="CA121" s="990">
        <v>214011</v>
      </c>
      <c r="CB121" s="990"/>
      <c r="CC121" s="990"/>
      <c r="CD121" s="990"/>
      <c r="CE121" s="990"/>
      <c r="CF121" s="984">
        <v>2.4</v>
      </c>
      <c r="CG121" s="985"/>
      <c r="CH121" s="985"/>
      <c r="CI121" s="985"/>
      <c r="CJ121" s="985"/>
      <c r="CK121" s="1073"/>
      <c r="CL121" s="1074"/>
      <c r="CM121" s="1074"/>
      <c r="CN121" s="1074"/>
      <c r="CO121" s="1075"/>
      <c r="CP121" s="1083" t="s">
        <v>411</v>
      </c>
      <c r="CQ121" s="1084"/>
      <c r="CR121" s="1084"/>
      <c r="CS121" s="1084"/>
      <c r="CT121" s="1084"/>
      <c r="CU121" s="1084"/>
      <c r="CV121" s="1084"/>
      <c r="CW121" s="1084"/>
      <c r="CX121" s="1084"/>
      <c r="CY121" s="1084"/>
      <c r="CZ121" s="1084"/>
      <c r="DA121" s="1084"/>
      <c r="DB121" s="1084"/>
      <c r="DC121" s="1084"/>
      <c r="DD121" s="1084"/>
      <c r="DE121" s="1084"/>
      <c r="DF121" s="1085"/>
      <c r="DG121" s="989">
        <v>17269</v>
      </c>
      <c r="DH121" s="990"/>
      <c r="DI121" s="990"/>
      <c r="DJ121" s="990"/>
      <c r="DK121" s="990"/>
      <c r="DL121" s="990">
        <v>13134</v>
      </c>
      <c r="DM121" s="990"/>
      <c r="DN121" s="990"/>
      <c r="DO121" s="990"/>
      <c r="DP121" s="990"/>
      <c r="DQ121" s="990">
        <v>18904</v>
      </c>
      <c r="DR121" s="990"/>
      <c r="DS121" s="990"/>
      <c r="DT121" s="990"/>
      <c r="DU121" s="990"/>
      <c r="DV121" s="991">
        <v>0.2</v>
      </c>
      <c r="DW121" s="991"/>
      <c r="DX121" s="991"/>
      <c r="DY121" s="991"/>
      <c r="DZ121" s="992"/>
    </row>
    <row r="122" spans="1:130" s="226" customFormat="1" ht="26.25" customHeight="1">
      <c r="A122" s="1121"/>
      <c r="B122" s="1013"/>
      <c r="C122" s="986" t="s">
        <v>390</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2" t="s">
        <v>376</v>
      </c>
      <c r="AB122" s="1023"/>
      <c r="AC122" s="1023"/>
      <c r="AD122" s="1023"/>
      <c r="AE122" s="1024"/>
      <c r="AF122" s="1025" t="s">
        <v>386</v>
      </c>
      <c r="AG122" s="1023"/>
      <c r="AH122" s="1023"/>
      <c r="AI122" s="1023"/>
      <c r="AJ122" s="1024"/>
      <c r="AK122" s="1025" t="s">
        <v>320</v>
      </c>
      <c r="AL122" s="1023"/>
      <c r="AM122" s="1023"/>
      <c r="AN122" s="1023"/>
      <c r="AO122" s="1024"/>
      <c r="AP122" s="1026" t="s">
        <v>348</v>
      </c>
      <c r="AQ122" s="1027"/>
      <c r="AR122" s="1027"/>
      <c r="AS122" s="1027"/>
      <c r="AT122" s="1028"/>
      <c r="AU122" s="1058"/>
      <c r="AV122" s="1059"/>
      <c r="AW122" s="1059"/>
      <c r="AX122" s="1059"/>
      <c r="AY122" s="1060"/>
      <c r="AZ122" s="1037" t="s">
        <v>412</v>
      </c>
      <c r="BA122" s="1029"/>
      <c r="BB122" s="1029"/>
      <c r="BC122" s="1029"/>
      <c r="BD122" s="1029"/>
      <c r="BE122" s="1029"/>
      <c r="BF122" s="1029"/>
      <c r="BG122" s="1029"/>
      <c r="BH122" s="1029"/>
      <c r="BI122" s="1029"/>
      <c r="BJ122" s="1029"/>
      <c r="BK122" s="1029"/>
      <c r="BL122" s="1029"/>
      <c r="BM122" s="1029"/>
      <c r="BN122" s="1029"/>
      <c r="BO122" s="1029"/>
      <c r="BP122" s="1030"/>
      <c r="BQ122" s="1063">
        <v>5789405</v>
      </c>
      <c r="BR122" s="1064"/>
      <c r="BS122" s="1064"/>
      <c r="BT122" s="1064"/>
      <c r="BU122" s="1064"/>
      <c r="BV122" s="1064">
        <v>5300028</v>
      </c>
      <c r="BW122" s="1064"/>
      <c r="BX122" s="1064"/>
      <c r="BY122" s="1064"/>
      <c r="BZ122" s="1064"/>
      <c r="CA122" s="1064">
        <v>4991648</v>
      </c>
      <c r="CB122" s="1064"/>
      <c r="CC122" s="1064"/>
      <c r="CD122" s="1064"/>
      <c r="CE122" s="1064"/>
      <c r="CF122" s="1081">
        <v>56.2</v>
      </c>
      <c r="CG122" s="1082"/>
      <c r="CH122" s="1082"/>
      <c r="CI122" s="1082"/>
      <c r="CJ122" s="1082"/>
      <c r="CK122" s="1073"/>
      <c r="CL122" s="1074"/>
      <c r="CM122" s="1074"/>
      <c r="CN122" s="1074"/>
      <c r="CO122" s="1075"/>
      <c r="CP122" s="1083" t="s">
        <v>413</v>
      </c>
      <c r="CQ122" s="1084"/>
      <c r="CR122" s="1084"/>
      <c r="CS122" s="1084"/>
      <c r="CT122" s="1084"/>
      <c r="CU122" s="1084"/>
      <c r="CV122" s="1084"/>
      <c r="CW122" s="1084"/>
      <c r="CX122" s="1084"/>
      <c r="CY122" s="1084"/>
      <c r="CZ122" s="1084"/>
      <c r="DA122" s="1084"/>
      <c r="DB122" s="1084"/>
      <c r="DC122" s="1084"/>
      <c r="DD122" s="1084"/>
      <c r="DE122" s="1084"/>
      <c r="DF122" s="1085"/>
      <c r="DG122" s="989" t="s">
        <v>376</v>
      </c>
      <c r="DH122" s="990"/>
      <c r="DI122" s="990"/>
      <c r="DJ122" s="990"/>
      <c r="DK122" s="990"/>
      <c r="DL122" s="990" t="s">
        <v>387</v>
      </c>
      <c r="DM122" s="990"/>
      <c r="DN122" s="990"/>
      <c r="DO122" s="990"/>
      <c r="DP122" s="990"/>
      <c r="DQ122" s="990" t="s">
        <v>320</v>
      </c>
      <c r="DR122" s="990"/>
      <c r="DS122" s="990"/>
      <c r="DT122" s="990"/>
      <c r="DU122" s="990"/>
      <c r="DV122" s="991" t="s">
        <v>348</v>
      </c>
      <c r="DW122" s="991"/>
      <c r="DX122" s="991"/>
      <c r="DY122" s="991"/>
      <c r="DZ122" s="992"/>
    </row>
    <row r="123" spans="1:130" s="226" customFormat="1" ht="26.25" customHeight="1">
      <c r="A123" s="1121"/>
      <c r="B123" s="1013"/>
      <c r="C123" s="986" t="s">
        <v>396</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2" t="s">
        <v>348</v>
      </c>
      <c r="AB123" s="1023"/>
      <c r="AC123" s="1023"/>
      <c r="AD123" s="1023"/>
      <c r="AE123" s="1024"/>
      <c r="AF123" s="1025" t="s">
        <v>320</v>
      </c>
      <c r="AG123" s="1023"/>
      <c r="AH123" s="1023"/>
      <c r="AI123" s="1023"/>
      <c r="AJ123" s="1024"/>
      <c r="AK123" s="1025" t="s">
        <v>320</v>
      </c>
      <c r="AL123" s="1023"/>
      <c r="AM123" s="1023"/>
      <c r="AN123" s="1023"/>
      <c r="AO123" s="1024"/>
      <c r="AP123" s="1026" t="s">
        <v>320</v>
      </c>
      <c r="AQ123" s="1027"/>
      <c r="AR123" s="1027"/>
      <c r="AS123" s="1027"/>
      <c r="AT123" s="1028"/>
      <c r="AU123" s="1061"/>
      <c r="AV123" s="1062"/>
      <c r="AW123" s="1062"/>
      <c r="AX123" s="1062"/>
      <c r="AY123" s="1062"/>
      <c r="AZ123" s="247" t="s">
        <v>187</v>
      </c>
      <c r="BA123" s="247"/>
      <c r="BB123" s="247"/>
      <c r="BC123" s="247"/>
      <c r="BD123" s="247"/>
      <c r="BE123" s="247"/>
      <c r="BF123" s="247"/>
      <c r="BG123" s="247"/>
      <c r="BH123" s="247"/>
      <c r="BI123" s="247"/>
      <c r="BJ123" s="247"/>
      <c r="BK123" s="247"/>
      <c r="BL123" s="247"/>
      <c r="BM123" s="247"/>
      <c r="BN123" s="247"/>
      <c r="BO123" s="1041" t="s">
        <v>414</v>
      </c>
      <c r="BP123" s="1069"/>
      <c r="BQ123" s="1127">
        <v>12763842</v>
      </c>
      <c r="BR123" s="1128"/>
      <c r="BS123" s="1128"/>
      <c r="BT123" s="1128"/>
      <c r="BU123" s="1128"/>
      <c r="BV123" s="1128">
        <v>12432200</v>
      </c>
      <c r="BW123" s="1128"/>
      <c r="BX123" s="1128"/>
      <c r="BY123" s="1128"/>
      <c r="BZ123" s="1128"/>
      <c r="CA123" s="1128">
        <v>12342522</v>
      </c>
      <c r="CB123" s="1128"/>
      <c r="CC123" s="1128"/>
      <c r="CD123" s="1128"/>
      <c r="CE123" s="1128"/>
      <c r="CF123" s="1065"/>
      <c r="CG123" s="1066"/>
      <c r="CH123" s="1066"/>
      <c r="CI123" s="1066"/>
      <c r="CJ123" s="1067"/>
      <c r="CK123" s="1073"/>
      <c r="CL123" s="1074"/>
      <c r="CM123" s="1074"/>
      <c r="CN123" s="1074"/>
      <c r="CO123" s="1075"/>
      <c r="CP123" s="1083"/>
      <c r="CQ123" s="1084"/>
      <c r="CR123" s="1084"/>
      <c r="CS123" s="1084"/>
      <c r="CT123" s="1084"/>
      <c r="CU123" s="1084"/>
      <c r="CV123" s="1084"/>
      <c r="CW123" s="1084"/>
      <c r="CX123" s="1084"/>
      <c r="CY123" s="1084"/>
      <c r="CZ123" s="1084"/>
      <c r="DA123" s="1084"/>
      <c r="DB123" s="1084"/>
      <c r="DC123" s="1084"/>
      <c r="DD123" s="1084"/>
      <c r="DE123" s="1084"/>
      <c r="DF123" s="1085"/>
      <c r="DG123" s="1022"/>
      <c r="DH123" s="1023"/>
      <c r="DI123" s="1023"/>
      <c r="DJ123" s="1023"/>
      <c r="DK123" s="1024"/>
      <c r="DL123" s="1025"/>
      <c r="DM123" s="1023"/>
      <c r="DN123" s="1023"/>
      <c r="DO123" s="1023"/>
      <c r="DP123" s="1024"/>
      <c r="DQ123" s="1025"/>
      <c r="DR123" s="1023"/>
      <c r="DS123" s="1023"/>
      <c r="DT123" s="1023"/>
      <c r="DU123" s="1024"/>
      <c r="DV123" s="1026"/>
      <c r="DW123" s="1027"/>
      <c r="DX123" s="1027"/>
      <c r="DY123" s="1027"/>
      <c r="DZ123" s="1028"/>
    </row>
    <row r="124" spans="1:130" s="226" customFormat="1" ht="26.25" customHeight="1" thickBot="1">
      <c r="A124" s="1121"/>
      <c r="B124" s="1013"/>
      <c r="C124" s="986" t="s">
        <v>400</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2" t="s">
        <v>397</v>
      </c>
      <c r="AB124" s="1023"/>
      <c r="AC124" s="1023"/>
      <c r="AD124" s="1023"/>
      <c r="AE124" s="1024"/>
      <c r="AF124" s="1025" t="s">
        <v>376</v>
      </c>
      <c r="AG124" s="1023"/>
      <c r="AH124" s="1023"/>
      <c r="AI124" s="1023"/>
      <c r="AJ124" s="1024"/>
      <c r="AK124" s="1025" t="s">
        <v>387</v>
      </c>
      <c r="AL124" s="1023"/>
      <c r="AM124" s="1023"/>
      <c r="AN124" s="1023"/>
      <c r="AO124" s="1024"/>
      <c r="AP124" s="1026" t="s">
        <v>320</v>
      </c>
      <c r="AQ124" s="1027"/>
      <c r="AR124" s="1027"/>
      <c r="AS124" s="1027"/>
      <c r="AT124" s="1028"/>
      <c r="AU124" s="1123" t="s">
        <v>415</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v>43.3</v>
      </c>
      <c r="BR124" s="1091"/>
      <c r="BS124" s="1091"/>
      <c r="BT124" s="1091"/>
      <c r="BU124" s="1091"/>
      <c r="BV124" s="1091">
        <v>36.700000000000003</v>
      </c>
      <c r="BW124" s="1091"/>
      <c r="BX124" s="1091"/>
      <c r="BY124" s="1091"/>
      <c r="BZ124" s="1091"/>
      <c r="CA124" s="1091">
        <v>31</v>
      </c>
      <c r="CB124" s="1091"/>
      <c r="CC124" s="1091"/>
      <c r="CD124" s="1091"/>
      <c r="CE124" s="1091"/>
      <c r="CF124" s="1092"/>
      <c r="CG124" s="1093"/>
      <c r="CH124" s="1093"/>
      <c r="CI124" s="1093"/>
      <c r="CJ124" s="1094"/>
      <c r="CK124" s="1076"/>
      <c r="CL124" s="1076"/>
      <c r="CM124" s="1076"/>
      <c r="CN124" s="1076"/>
      <c r="CO124" s="1077"/>
      <c r="CP124" s="1083" t="s">
        <v>416</v>
      </c>
      <c r="CQ124" s="1084"/>
      <c r="CR124" s="1084"/>
      <c r="CS124" s="1084"/>
      <c r="CT124" s="1084"/>
      <c r="CU124" s="1084"/>
      <c r="CV124" s="1084"/>
      <c r="CW124" s="1084"/>
      <c r="CX124" s="1084"/>
      <c r="CY124" s="1084"/>
      <c r="CZ124" s="1084"/>
      <c r="DA124" s="1084"/>
      <c r="DB124" s="1084"/>
      <c r="DC124" s="1084"/>
      <c r="DD124" s="1084"/>
      <c r="DE124" s="1084"/>
      <c r="DF124" s="1085"/>
      <c r="DG124" s="1068" t="s">
        <v>320</v>
      </c>
      <c r="DH124" s="1050"/>
      <c r="DI124" s="1050"/>
      <c r="DJ124" s="1050"/>
      <c r="DK124" s="1051"/>
      <c r="DL124" s="1049" t="s">
        <v>320</v>
      </c>
      <c r="DM124" s="1050"/>
      <c r="DN124" s="1050"/>
      <c r="DO124" s="1050"/>
      <c r="DP124" s="1051"/>
      <c r="DQ124" s="1049" t="s">
        <v>320</v>
      </c>
      <c r="DR124" s="1050"/>
      <c r="DS124" s="1050"/>
      <c r="DT124" s="1050"/>
      <c r="DU124" s="1051"/>
      <c r="DV124" s="1052" t="s">
        <v>320</v>
      </c>
      <c r="DW124" s="1053"/>
      <c r="DX124" s="1053"/>
      <c r="DY124" s="1053"/>
      <c r="DZ124" s="1054"/>
    </row>
    <row r="125" spans="1:130" s="226" customFormat="1" ht="26.25" customHeight="1">
      <c r="A125" s="1121"/>
      <c r="B125" s="1013"/>
      <c r="C125" s="986" t="s">
        <v>402</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2" t="s">
        <v>320</v>
      </c>
      <c r="AB125" s="1023"/>
      <c r="AC125" s="1023"/>
      <c r="AD125" s="1023"/>
      <c r="AE125" s="1024"/>
      <c r="AF125" s="1025" t="s">
        <v>320</v>
      </c>
      <c r="AG125" s="1023"/>
      <c r="AH125" s="1023"/>
      <c r="AI125" s="1023"/>
      <c r="AJ125" s="1024"/>
      <c r="AK125" s="1025" t="s">
        <v>320</v>
      </c>
      <c r="AL125" s="1023"/>
      <c r="AM125" s="1023"/>
      <c r="AN125" s="1023"/>
      <c r="AO125" s="1024"/>
      <c r="AP125" s="1026" t="s">
        <v>320</v>
      </c>
      <c r="AQ125" s="1027"/>
      <c r="AR125" s="1027"/>
      <c r="AS125" s="1027"/>
      <c r="AT125" s="1028"/>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6" t="s">
        <v>417</v>
      </c>
      <c r="CL125" s="1071"/>
      <c r="CM125" s="1071"/>
      <c r="CN125" s="1071"/>
      <c r="CO125" s="1072"/>
      <c r="CP125" s="993" t="s">
        <v>418</v>
      </c>
      <c r="CQ125" s="961"/>
      <c r="CR125" s="961"/>
      <c r="CS125" s="961"/>
      <c r="CT125" s="961"/>
      <c r="CU125" s="961"/>
      <c r="CV125" s="961"/>
      <c r="CW125" s="961"/>
      <c r="CX125" s="961"/>
      <c r="CY125" s="961"/>
      <c r="CZ125" s="961"/>
      <c r="DA125" s="961"/>
      <c r="DB125" s="961"/>
      <c r="DC125" s="961"/>
      <c r="DD125" s="961"/>
      <c r="DE125" s="961"/>
      <c r="DF125" s="962"/>
      <c r="DG125" s="994" t="s">
        <v>320</v>
      </c>
      <c r="DH125" s="995"/>
      <c r="DI125" s="995"/>
      <c r="DJ125" s="995"/>
      <c r="DK125" s="995"/>
      <c r="DL125" s="995" t="s">
        <v>320</v>
      </c>
      <c r="DM125" s="995"/>
      <c r="DN125" s="995"/>
      <c r="DO125" s="995"/>
      <c r="DP125" s="995"/>
      <c r="DQ125" s="995" t="s">
        <v>320</v>
      </c>
      <c r="DR125" s="995"/>
      <c r="DS125" s="995"/>
      <c r="DT125" s="995"/>
      <c r="DU125" s="995"/>
      <c r="DV125" s="996" t="s">
        <v>320</v>
      </c>
      <c r="DW125" s="996"/>
      <c r="DX125" s="996"/>
      <c r="DY125" s="996"/>
      <c r="DZ125" s="997"/>
    </row>
    <row r="126" spans="1:130" s="226" customFormat="1" ht="26.25" customHeight="1" thickBot="1">
      <c r="A126" s="1121"/>
      <c r="B126" s="1013"/>
      <c r="C126" s="986" t="s">
        <v>404</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2" t="s">
        <v>320</v>
      </c>
      <c r="AB126" s="1023"/>
      <c r="AC126" s="1023"/>
      <c r="AD126" s="1023"/>
      <c r="AE126" s="1024"/>
      <c r="AF126" s="1025" t="s">
        <v>320</v>
      </c>
      <c r="AG126" s="1023"/>
      <c r="AH126" s="1023"/>
      <c r="AI126" s="1023"/>
      <c r="AJ126" s="1024"/>
      <c r="AK126" s="1025" t="s">
        <v>320</v>
      </c>
      <c r="AL126" s="1023"/>
      <c r="AM126" s="1023"/>
      <c r="AN126" s="1023"/>
      <c r="AO126" s="1024"/>
      <c r="AP126" s="1026" t="s">
        <v>320</v>
      </c>
      <c r="AQ126" s="1027"/>
      <c r="AR126" s="1027"/>
      <c r="AS126" s="1027"/>
      <c r="AT126" s="1028"/>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7"/>
      <c r="CL126" s="1074"/>
      <c r="CM126" s="1074"/>
      <c r="CN126" s="1074"/>
      <c r="CO126" s="1075"/>
      <c r="CP126" s="986" t="s">
        <v>419</v>
      </c>
      <c r="CQ126" s="987"/>
      <c r="CR126" s="987"/>
      <c r="CS126" s="987"/>
      <c r="CT126" s="987"/>
      <c r="CU126" s="987"/>
      <c r="CV126" s="987"/>
      <c r="CW126" s="987"/>
      <c r="CX126" s="987"/>
      <c r="CY126" s="987"/>
      <c r="CZ126" s="987"/>
      <c r="DA126" s="987"/>
      <c r="DB126" s="987"/>
      <c r="DC126" s="987"/>
      <c r="DD126" s="987"/>
      <c r="DE126" s="987"/>
      <c r="DF126" s="988"/>
      <c r="DG126" s="989">
        <v>322702</v>
      </c>
      <c r="DH126" s="990"/>
      <c r="DI126" s="990"/>
      <c r="DJ126" s="990"/>
      <c r="DK126" s="990"/>
      <c r="DL126" s="990">
        <v>321325</v>
      </c>
      <c r="DM126" s="990"/>
      <c r="DN126" s="990"/>
      <c r="DO126" s="990"/>
      <c r="DP126" s="990"/>
      <c r="DQ126" s="990" t="s">
        <v>320</v>
      </c>
      <c r="DR126" s="990"/>
      <c r="DS126" s="990"/>
      <c r="DT126" s="990"/>
      <c r="DU126" s="990"/>
      <c r="DV126" s="991" t="s">
        <v>320</v>
      </c>
      <c r="DW126" s="991"/>
      <c r="DX126" s="991"/>
      <c r="DY126" s="991"/>
      <c r="DZ126" s="992"/>
    </row>
    <row r="127" spans="1:130" s="226" customFormat="1" ht="26.25" customHeight="1">
      <c r="A127" s="1122"/>
      <c r="B127" s="1015"/>
      <c r="C127" s="1037" t="s">
        <v>420</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1022">
        <v>1780</v>
      </c>
      <c r="AB127" s="1023"/>
      <c r="AC127" s="1023"/>
      <c r="AD127" s="1023"/>
      <c r="AE127" s="1024"/>
      <c r="AF127" s="1025">
        <v>1133</v>
      </c>
      <c r="AG127" s="1023"/>
      <c r="AH127" s="1023"/>
      <c r="AI127" s="1023"/>
      <c r="AJ127" s="1024"/>
      <c r="AK127" s="1025">
        <v>282</v>
      </c>
      <c r="AL127" s="1023"/>
      <c r="AM127" s="1023"/>
      <c r="AN127" s="1023"/>
      <c r="AO127" s="1024"/>
      <c r="AP127" s="1026">
        <v>0</v>
      </c>
      <c r="AQ127" s="1027"/>
      <c r="AR127" s="1027"/>
      <c r="AS127" s="1027"/>
      <c r="AT127" s="1028"/>
      <c r="AU127" s="228"/>
      <c r="AV127" s="228"/>
      <c r="AW127" s="228"/>
      <c r="AX127" s="1095" t="s">
        <v>421</v>
      </c>
      <c r="AY127" s="1096"/>
      <c r="AZ127" s="1096"/>
      <c r="BA127" s="1096"/>
      <c r="BB127" s="1096"/>
      <c r="BC127" s="1096"/>
      <c r="BD127" s="1096"/>
      <c r="BE127" s="1097"/>
      <c r="BF127" s="1098" t="s">
        <v>422</v>
      </c>
      <c r="BG127" s="1096"/>
      <c r="BH127" s="1096"/>
      <c r="BI127" s="1096"/>
      <c r="BJ127" s="1096"/>
      <c r="BK127" s="1096"/>
      <c r="BL127" s="1097"/>
      <c r="BM127" s="1098" t="s">
        <v>423</v>
      </c>
      <c r="BN127" s="1096"/>
      <c r="BO127" s="1096"/>
      <c r="BP127" s="1096"/>
      <c r="BQ127" s="1096"/>
      <c r="BR127" s="1096"/>
      <c r="BS127" s="1097"/>
      <c r="BT127" s="1098" t="s">
        <v>424</v>
      </c>
      <c r="BU127" s="1096"/>
      <c r="BV127" s="1096"/>
      <c r="BW127" s="1096"/>
      <c r="BX127" s="1096"/>
      <c r="BY127" s="1096"/>
      <c r="BZ127" s="1119"/>
      <c r="CA127" s="228"/>
      <c r="CB127" s="228"/>
      <c r="CC127" s="228"/>
      <c r="CD127" s="251"/>
      <c r="CE127" s="251"/>
      <c r="CF127" s="251"/>
      <c r="CG127" s="228"/>
      <c r="CH127" s="228"/>
      <c r="CI127" s="228"/>
      <c r="CJ127" s="250"/>
      <c r="CK127" s="1087"/>
      <c r="CL127" s="1074"/>
      <c r="CM127" s="1074"/>
      <c r="CN127" s="1074"/>
      <c r="CO127" s="1075"/>
      <c r="CP127" s="986" t="s">
        <v>425</v>
      </c>
      <c r="CQ127" s="987"/>
      <c r="CR127" s="987"/>
      <c r="CS127" s="987"/>
      <c r="CT127" s="987"/>
      <c r="CU127" s="987"/>
      <c r="CV127" s="987"/>
      <c r="CW127" s="987"/>
      <c r="CX127" s="987"/>
      <c r="CY127" s="987"/>
      <c r="CZ127" s="987"/>
      <c r="DA127" s="987"/>
      <c r="DB127" s="987"/>
      <c r="DC127" s="987"/>
      <c r="DD127" s="987"/>
      <c r="DE127" s="987"/>
      <c r="DF127" s="988"/>
      <c r="DG127" s="989" t="s">
        <v>320</v>
      </c>
      <c r="DH127" s="990"/>
      <c r="DI127" s="990"/>
      <c r="DJ127" s="990"/>
      <c r="DK127" s="990"/>
      <c r="DL127" s="990" t="s">
        <v>397</v>
      </c>
      <c r="DM127" s="990"/>
      <c r="DN127" s="990"/>
      <c r="DO127" s="990"/>
      <c r="DP127" s="990"/>
      <c r="DQ127" s="990" t="s">
        <v>320</v>
      </c>
      <c r="DR127" s="990"/>
      <c r="DS127" s="990"/>
      <c r="DT127" s="990"/>
      <c r="DU127" s="990"/>
      <c r="DV127" s="991" t="s">
        <v>320</v>
      </c>
      <c r="DW127" s="991"/>
      <c r="DX127" s="991"/>
      <c r="DY127" s="991"/>
      <c r="DZ127" s="992"/>
    </row>
    <row r="128" spans="1:130" s="226" customFormat="1" ht="26.25" customHeight="1" thickBot="1">
      <c r="A128" s="1105" t="s">
        <v>426</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427</v>
      </c>
      <c r="X128" s="1107"/>
      <c r="Y128" s="1107"/>
      <c r="Z128" s="1108"/>
      <c r="AA128" s="1109">
        <v>35234</v>
      </c>
      <c r="AB128" s="1110"/>
      <c r="AC128" s="1110"/>
      <c r="AD128" s="1110"/>
      <c r="AE128" s="1111"/>
      <c r="AF128" s="1112">
        <v>29455</v>
      </c>
      <c r="AG128" s="1110"/>
      <c r="AH128" s="1110"/>
      <c r="AI128" s="1110"/>
      <c r="AJ128" s="1111"/>
      <c r="AK128" s="1112">
        <v>22662</v>
      </c>
      <c r="AL128" s="1110"/>
      <c r="AM128" s="1110"/>
      <c r="AN128" s="1110"/>
      <c r="AO128" s="1111"/>
      <c r="AP128" s="1113"/>
      <c r="AQ128" s="1114"/>
      <c r="AR128" s="1114"/>
      <c r="AS128" s="1114"/>
      <c r="AT128" s="1115"/>
      <c r="AU128" s="228"/>
      <c r="AV128" s="228"/>
      <c r="AW128" s="228"/>
      <c r="AX128" s="960" t="s">
        <v>428</v>
      </c>
      <c r="AY128" s="961"/>
      <c r="AZ128" s="961"/>
      <c r="BA128" s="961"/>
      <c r="BB128" s="961"/>
      <c r="BC128" s="961"/>
      <c r="BD128" s="961"/>
      <c r="BE128" s="962"/>
      <c r="BF128" s="1116" t="s">
        <v>320</v>
      </c>
      <c r="BG128" s="1117"/>
      <c r="BH128" s="1117"/>
      <c r="BI128" s="1117"/>
      <c r="BJ128" s="1117"/>
      <c r="BK128" s="1117"/>
      <c r="BL128" s="1118"/>
      <c r="BM128" s="1116">
        <v>13.42</v>
      </c>
      <c r="BN128" s="1117"/>
      <c r="BO128" s="1117"/>
      <c r="BP128" s="1117"/>
      <c r="BQ128" s="1117"/>
      <c r="BR128" s="1117"/>
      <c r="BS128" s="1118"/>
      <c r="BT128" s="1116">
        <v>20</v>
      </c>
      <c r="BU128" s="1117"/>
      <c r="BV128" s="1117"/>
      <c r="BW128" s="1117"/>
      <c r="BX128" s="1117"/>
      <c r="BY128" s="1117"/>
      <c r="BZ128" s="1140"/>
      <c r="CA128" s="251"/>
      <c r="CB128" s="251"/>
      <c r="CC128" s="251"/>
      <c r="CD128" s="251"/>
      <c r="CE128" s="251"/>
      <c r="CF128" s="251"/>
      <c r="CG128" s="228"/>
      <c r="CH128" s="228"/>
      <c r="CI128" s="228"/>
      <c r="CJ128" s="250"/>
      <c r="CK128" s="1088"/>
      <c r="CL128" s="1089"/>
      <c r="CM128" s="1089"/>
      <c r="CN128" s="1089"/>
      <c r="CO128" s="1090"/>
      <c r="CP128" s="1099" t="s">
        <v>429</v>
      </c>
      <c r="CQ128" s="790"/>
      <c r="CR128" s="790"/>
      <c r="CS128" s="790"/>
      <c r="CT128" s="790"/>
      <c r="CU128" s="790"/>
      <c r="CV128" s="790"/>
      <c r="CW128" s="790"/>
      <c r="CX128" s="790"/>
      <c r="CY128" s="790"/>
      <c r="CZ128" s="790"/>
      <c r="DA128" s="790"/>
      <c r="DB128" s="790"/>
      <c r="DC128" s="790"/>
      <c r="DD128" s="790"/>
      <c r="DE128" s="790"/>
      <c r="DF128" s="1100"/>
      <c r="DG128" s="1101" t="s">
        <v>348</v>
      </c>
      <c r="DH128" s="1102"/>
      <c r="DI128" s="1102"/>
      <c r="DJ128" s="1102"/>
      <c r="DK128" s="1102"/>
      <c r="DL128" s="1102" t="s">
        <v>320</v>
      </c>
      <c r="DM128" s="1102"/>
      <c r="DN128" s="1102"/>
      <c r="DO128" s="1102"/>
      <c r="DP128" s="1102"/>
      <c r="DQ128" s="1102" t="s">
        <v>348</v>
      </c>
      <c r="DR128" s="1102"/>
      <c r="DS128" s="1102"/>
      <c r="DT128" s="1102"/>
      <c r="DU128" s="1102"/>
      <c r="DV128" s="1103" t="s">
        <v>320</v>
      </c>
      <c r="DW128" s="1103"/>
      <c r="DX128" s="1103"/>
      <c r="DY128" s="1103"/>
      <c r="DZ128" s="1104"/>
    </row>
    <row r="129" spans="1:131" s="226" customFormat="1" ht="26.25" customHeight="1">
      <c r="A129" s="998" t="s">
        <v>107</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34" t="s">
        <v>430</v>
      </c>
      <c r="X129" s="1135"/>
      <c r="Y129" s="1135"/>
      <c r="Z129" s="1136"/>
      <c r="AA129" s="1022">
        <v>9338425</v>
      </c>
      <c r="AB129" s="1023"/>
      <c r="AC129" s="1023"/>
      <c r="AD129" s="1023"/>
      <c r="AE129" s="1024"/>
      <c r="AF129" s="1025">
        <v>9794260</v>
      </c>
      <c r="AG129" s="1023"/>
      <c r="AH129" s="1023"/>
      <c r="AI129" s="1023"/>
      <c r="AJ129" s="1024"/>
      <c r="AK129" s="1025">
        <v>9517574</v>
      </c>
      <c r="AL129" s="1023"/>
      <c r="AM129" s="1023"/>
      <c r="AN129" s="1023"/>
      <c r="AO129" s="1024"/>
      <c r="AP129" s="1137"/>
      <c r="AQ129" s="1138"/>
      <c r="AR129" s="1138"/>
      <c r="AS129" s="1138"/>
      <c r="AT129" s="1139"/>
      <c r="AU129" s="229"/>
      <c r="AV129" s="229"/>
      <c r="AW129" s="229"/>
      <c r="AX129" s="1129" t="s">
        <v>431</v>
      </c>
      <c r="AY129" s="987"/>
      <c r="AZ129" s="987"/>
      <c r="BA129" s="987"/>
      <c r="BB129" s="987"/>
      <c r="BC129" s="987"/>
      <c r="BD129" s="987"/>
      <c r="BE129" s="988"/>
      <c r="BF129" s="1130" t="s">
        <v>320</v>
      </c>
      <c r="BG129" s="1131"/>
      <c r="BH129" s="1131"/>
      <c r="BI129" s="1131"/>
      <c r="BJ129" s="1131"/>
      <c r="BK129" s="1131"/>
      <c r="BL129" s="1132"/>
      <c r="BM129" s="1130">
        <v>18.420000000000002</v>
      </c>
      <c r="BN129" s="1131"/>
      <c r="BO129" s="1131"/>
      <c r="BP129" s="1131"/>
      <c r="BQ129" s="1131"/>
      <c r="BR129" s="1131"/>
      <c r="BS129" s="1132"/>
      <c r="BT129" s="1130">
        <v>30</v>
      </c>
      <c r="BU129" s="1131"/>
      <c r="BV129" s="1131"/>
      <c r="BW129" s="1131"/>
      <c r="BX129" s="1131"/>
      <c r="BY129" s="1131"/>
      <c r="BZ129" s="1133"/>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c r="A130" s="998" t="s">
        <v>432</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34" t="s">
        <v>433</v>
      </c>
      <c r="X130" s="1135"/>
      <c r="Y130" s="1135"/>
      <c r="Z130" s="1136"/>
      <c r="AA130" s="1022">
        <v>714049</v>
      </c>
      <c r="AB130" s="1023"/>
      <c r="AC130" s="1023"/>
      <c r="AD130" s="1023"/>
      <c r="AE130" s="1024"/>
      <c r="AF130" s="1025">
        <v>678269</v>
      </c>
      <c r="AG130" s="1023"/>
      <c r="AH130" s="1023"/>
      <c r="AI130" s="1023"/>
      <c r="AJ130" s="1024"/>
      <c r="AK130" s="1025">
        <v>628824</v>
      </c>
      <c r="AL130" s="1023"/>
      <c r="AM130" s="1023"/>
      <c r="AN130" s="1023"/>
      <c r="AO130" s="1024"/>
      <c r="AP130" s="1137"/>
      <c r="AQ130" s="1138"/>
      <c r="AR130" s="1138"/>
      <c r="AS130" s="1138"/>
      <c r="AT130" s="1139"/>
      <c r="AU130" s="229"/>
      <c r="AV130" s="229"/>
      <c r="AW130" s="229"/>
      <c r="AX130" s="1129" t="s">
        <v>434</v>
      </c>
      <c r="AY130" s="987"/>
      <c r="AZ130" s="987"/>
      <c r="BA130" s="987"/>
      <c r="BB130" s="987"/>
      <c r="BC130" s="987"/>
      <c r="BD130" s="987"/>
      <c r="BE130" s="988"/>
      <c r="BF130" s="1165">
        <v>9.1999999999999993</v>
      </c>
      <c r="BG130" s="1166"/>
      <c r="BH130" s="1166"/>
      <c r="BI130" s="1166"/>
      <c r="BJ130" s="1166"/>
      <c r="BK130" s="1166"/>
      <c r="BL130" s="1167"/>
      <c r="BM130" s="1165">
        <v>25</v>
      </c>
      <c r="BN130" s="1166"/>
      <c r="BO130" s="1166"/>
      <c r="BP130" s="1166"/>
      <c r="BQ130" s="1166"/>
      <c r="BR130" s="1166"/>
      <c r="BS130" s="1167"/>
      <c r="BT130" s="1165">
        <v>35</v>
      </c>
      <c r="BU130" s="1166"/>
      <c r="BV130" s="1166"/>
      <c r="BW130" s="1166"/>
      <c r="BX130" s="1166"/>
      <c r="BY130" s="1166"/>
      <c r="BZ130" s="1168"/>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435</v>
      </c>
      <c r="X131" s="1172"/>
      <c r="Y131" s="1172"/>
      <c r="Z131" s="1173"/>
      <c r="AA131" s="1068">
        <v>8624376</v>
      </c>
      <c r="AB131" s="1050"/>
      <c r="AC131" s="1050"/>
      <c r="AD131" s="1050"/>
      <c r="AE131" s="1051"/>
      <c r="AF131" s="1049">
        <v>9115991</v>
      </c>
      <c r="AG131" s="1050"/>
      <c r="AH131" s="1050"/>
      <c r="AI131" s="1050"/>
      <c r="AJ131" s="1051"/>
      <c r="AK131" s="1049">
        <v>8888750</v>
      </c>
      <c r="AL131" s="1050"/>
      <c r="AM131" s="1050"/>
      <c r="AN131" s="1050"/>
      <c r="AO131" s="1051"/>
      <c r="AP131" s="1174"/>
      <c r="AQ131" s="1175"/>
      <c r="AR131" s="1175"/>
      <c r="AS131" s="1175"/>
      <c r="AT131" s="1176"/>
      <c r="AU131" s="229"/>
      <c r="AV131" s="229"/>
      <c r="AW131" s="229"/>
      <c r="AX131" s="1147" t="s">
        <v>436</v>
      </c>
      <c r="AY131" s="790"/>
      <c r="AZ131" s="790"/>
      <c r="BA131" s="790"/>
      <c r="BB131" s="790"/>
      <c r="BC131" s="790"/>
      <c r="BD131" s="790"/>
      <c r="BE131" s="1100"/>
      <c r="BF131" s="1148">
        <v>31</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c r="A132" s="1154" t="s">
        <v>437</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438</v>
      </c>
      <c r="W132" s="1158"/>
      <c r="X132" s="1158"/>
      <c r="Y132" s="1158"/>
      <c r="Z132" s="1159"/>
      <c r="AA132" s="1160">
        <v>9.3510301499999997</v>
      </c>
      <c r="AB132" s="1161"/>
      <c r="AC132" s="1161"/>
      <c r="AD132" s="1161"/>
      <c r="AE132" s="1162"/>
      <c r="AF132" s="1163">
        <v>8.990048367</v>
      </c>
      <c r="AG132" s="1161"/>
      <c r="AH132" s="1161"/>
      <c r="AI132" s="1161"/>
      <c r="AJ132" s="1162"/>
      <c r="AK132" s="1163">
        <v>9.3924005059999995</v>
      </c>
      <c r="AL132" s="1161"/>
      <c r="AM132" s="1161"/>
      <c r="AN132" s="1161"/>
      <c r="AO132" s="1162"/>
      <c r="AP132" s="1065"/>
      <c r="AQ132" s="1066"/>
      <c r="AR132" s="1066"/>
      <c r="AS132" s="1066"/>
      <c r="AT132" s="116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439</v>
      </c>
      <c r="W133" s="1141"/>
      <c r="X133" s="1141"/>
      <c r="Y133" s="1141"/>
      <c r="Z133" s="1142"/>
      <c r="AA133" s="1143">
        <v>10.199999999999999</v>
      </c>
      <c r="AB133" s="1144"/>
      <c r="AC133" s="1144"/>
      <c r="AD133" s="1144"/>
      <c r="AE133" s="1145"/>
      <c r="AF133" s="1143">
        <v>9.4</v>
      </c>
      <c r="AG133" s="1144"/>
      <c r="AH133" s="1144"/>
      <c r="AI133" s="1144"/>
      <c r="AJ133" s="1145"/>
      <c r="AK133" s="1143">
        <v>9.1999999999999993</v>
      </c>
      <c r="AL133" s="1144"/>
      <c r="AM133" s="1144"/>
      <c r="AN133" s="1144"/>
      <c r="AO133" s="1145"/>
      <c r="AP133" s="1092"/>
      <c r="AQ133" s="1093"/>
      <c r="AR133" s="1093"/>
      <c r="AS133" s="1093"/>
      <c r="AT133" s="114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sVkZqRgoeLXwoeg/F6V/c+Tiyk0nW5y3Pt18/e61P+fmfFgFRsuzZ9qNRukQLlgTf2zdFB7yjeYEbhyjtDSZLA==" saltValue="GBt+RmCQiZssfiTnJdrmj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56" customWidth="1"/>
    <col min="121" max="121" width="0" style="255" hidden="1" customWidth="1"/>
    <col min="122" max="16384" width="9" style="255" hidden="1"/>
  </cols>
  <sheetData>
    <row r="1" spans="1:120">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row r="3" spans="1:120"/>
    <row r="4" spans="1:120"/>
    <row r="5" spans="1:120"/>
    <row r="6" spans="1:120"/>
    <row r="7" spans="1:120"/>
    <row r="8" spans="1:120"/>
    <row r="9" spans="1:120"/>
    <row r="10" spans="1:120"/>
    <row r="11" spans="1:120"/>
    <row r="12" spans="1:120"/>
    <row r="13" spans="1:120"/>
    <row r="14" spans="1:120"/>
    <row r="15" spans="1:120"/>
    <row r="16" spans="1:120">
      <c r="DP16" s="255"/>
    </row>
    <row r="17" spans="119:120">
      <c r="DP17" s="255"/>
    </row>
    <row r="18" spans="119:120"/>
    <row r="19" spans="119:120"/>
    <row r="20" spans="119:120">
      <c r="DO20" s="255"/>
      <c r="DP20" s="255"/>
    </row>
    <row r="21" spans="119:120">
      <c r="DP21" s="255"/>
    </row>
    <row r="22" spans="119:120"/>
    <row r="23" spans="119:120">
      <c r="DO23" s="255"/>
      <c r="DP23" s="255"/>
    </row>
    <row r="24" spans="119:120">
      <c r="DP24" s="255"/>
    </row>
    <row r="25" spans="119:120">
      <c r="DP25" s="255"/>
    </row>
    <row r="26" spans="119:120">
      <c r="DO26" s="255"/>
      <c r="DP26" s="255"/>
    </row>
    <row r="27" spans="119:120"/>
    <row r="28" spans="119:120">
      <c r="DO28" s="255"/>
      <c r="DP28" s="255"/>
    </row>
    <row r="29" spans="119:120">
      <c r="DP29" s="255"/>
    </row>
    <row r="30" spans="119:120"/>
    <row r="31" spans="119:120">
      <c r="DO31" s="255"/>
      <c r="DP31" s="255"/>
    </row>
    <row r="32" spans="119:120"/>
    <row r="33" spans="98:120">
      <c r="DO33" s="255"/>
      <c r="DP33" s="255"/>
    </row>
    <row r="34" spans="98:120">
      <c r="DM34" s="255"/>
    </row>
    <row r="35" spans="98:120">
      <c r="CT35" s="255"/>
      <c r="CU35" s="255"/>
      <c r="CV35" s="255"/>
      <c r="CY35" s="255"/>
      <c r="CZ35" s="255"/>
      <c r="DA35" s="255"/>
      <c r="DD35" s="255"/>
      <c r="DE35" s="255"/>
      <c r="DF35" s="255"/>
      <c r="DI35" s="255"/>
      <c r="DJ35" s="255"/>
      <c r="DK35" s="255"/>
      <c r="DM35" s="255"/>
      <c r="DN35" s="255"/>
      <c r="DO35" s="255"/>
      <c r="DP35" s="255"/>
    </row>
    <row r="36" spans="98:120"/>
    <row r="37" spans="98:120">
      <c r="CW37" s="255"/>
      <c r="DB37" s="255"/>
      <c r="DG37" s="255"/>
      <c r="DL37" s="255"/>
      <c r="DP37" s="255"/>
    </row>
    <row r="38" spans="98:120">
      <c r="CT38" s="255"/>
      <c r="CU38" s="255"/>
      <c r="CV38" s="255"/>
      <c r="CW38" s="255"/>
      <c r="CY38" s="255"/>
      <c r="CZ38" s="255"/>
      <c r="DA38" s="255"/>
      <c r="DB38" s="255"/>
      <c r="DD38" s="255"/>
      <c r="DE38" s="255"/>
      <c r="DF38" s="255"/>
      <c r="DG38" s="255"/>
      <c r="DI38" s="255"/>
      <c r="DJ38" s="255"/>
      <c r="DK38" s="255"/>
      <c r="DL38" s="255"/>
      <c r="DN38" s="255"/>
      <c r="DO38" s="255"/>
      <c r="DP38" s="255"/>
    </row>
    <row r="39" spans="98:120"/>
    <row r="40" spans="98:120"/>
    <row r="41" spans="98:120"/>
    <row r="42" spans="98:120"/>
    <row r="43" spans="98:120"/>
    <row r="44" spans="98:120"/>
    <row r="45" spans="98:120"/>
    <row r="46" spans="98:120"/>
    <row r="47" spans="98:120"/>
    <row r="48" spans="98:120"/>
    <row r="49" spans="22:120">
      <c r="DN49" s="255"/>
      <c r="DO49" s="255"/>
      <c r="DP49" s="25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5"/>
      <c r="CS63" s="255"/>
      <c r="CX63" s="255"/>
      <c r="DC63" s="255"/>
      <c r="DH63" s="255"/>
    </row>
    <row r="64" spans="22:120">
      <c r="V64" s="255"/>
    </row>
    <row r="65" spans="15:120">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c r="Q66" s="255"/>
      <c r="S66" s="255"/>
      <c r="U66" s="255"/>
      <c r="DM66" s="255"/>
    </row>
    <row r="67" spans="15:120">
      <c r="O67" s="255"/>
      <c r="P67" s="255"/>
      <c r="R67" s="255"/>
      <c r="T67" s="255"/>
      <c r="Y67" s="255"/>
      <c r="CT67" s="255"/>
      <c r="CV67" s="255"/>
      <c r="CW67" s="255"/>
      <c r="CY67" s="255"/>
      <c r="DA67" s="255"/>
      <c r="DB67" s="255"/>
      <c r="DD67" s="255"/>
      <c r="DF67" s="255"/>
      <c r="DG67" s="255"/>
      <c r="DI67" s="255"/>
      <c r="DK67" s="255"/>
      <c r="DL67" s="255"/>
      <c r="DN67" s="255"/>
      <c r="DO67" s="255"/>
      <c r="DP67" s="255"/>
    </row>
    <row r="68" spans="15:120"/>
    <row r="69" spans="15:120"/>
    <row r="70" spans="15:120"/>
    <row r="71" spans="15:120"/>
    <row r="72" spans="15:120">
      <c r="DP72" s="255"/>
    </row>
    <row r="73" spans="15:120">
      <c r="DP73" s="25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5"/>
      <c r="CX96" s="255"/>
      <c r="DC96" s="255"/>
      <c r="DH96" s="255"/>
    </row>
    <row r="97" spans="24:120">
      <c r="CS97" s="255"/>
      <c r="CX97" s="255"/>
      <c r="DC97" s="255"/>
      <c r="DH97" s="255"/>
      <c r="DP97" s="256" t="s">
        <v>440</v>
      </c>
    </row>
    <row r="98" spans="24:120" hidden="1">
      <c r="CS98" s="255"/>
      <c r="CX98" s="255"/>
      <c r="DC98" s="255"/>
      <c r="DH98" s="255"/>
    </row>
    <row r="99" spans="24:120" hidden="1">
      <c r="CS99" s="255"/>
      <c r="CX99" s="255"/>
      <c r="DC99" s="255"/>
      <c r="DH99" s="255"/>
    </row>
    <row r="101" spans="24:120" ht="12" hidden="1" customHeight="1">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c r="CU102" s="255"/>
      <c r="CZ102" s="255"/>
      <c r="DE102" s="255"/>
      <c r="DJ102" s="255"/>
      <c r="DM102" s="255"/>
    </row>
    <row r="103" spans="24:120" hidden="1">
      <c r="CT103" s="255"/>
      <c r="CV103" s="255"/>
      <c r="CW103" s="255"/>
      <c r="CY103" s="255"/>
      <c r="DA103" s="255"/>
      <c r="DB103" s="255"/>
      <c r="DD103" s="255"/>
      <c r="DF103" s="255"/>
      <c r="DG103" s="255"/>
      <c r="DI103" s="255"/>
      <c r="DK103" s="255"/>
      <c r="DL103" s="255"/>
      <c r="DM103" s="255"/>
      <c r="DN103" s="255"/>
      <c r="DO103" s="255"/>
      <c r="DP103" s="255"/>
    </row>
    <row r="104" spans="24:120" hidden="1">
      <c r="CV104" s="255"/>
      <c r="CW104" s="255"/>
      <c r="DA104" s="255"/>
      <c r="DB104" s="255"/>
      <c r="DF104" s="255"/>
      <c r="DG104" s="255"/>
      <c r="DK104" s="255"/>
      <c r="DL104" s="255"/>
      <c r="DN104" s="255"/>
      <c r="DO104" s="255"/>
      <c r="DP104" s="255"/>
    </row>
    <row r="105" spans="24:120" ht="12.75" hidden="1" customHeight="1"/>
  </sheetData>
  <sheetProtection password="C5BB"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56" customWidth="1"/>
    <col min="117" max="16384" width="9" style="255" hidden="1"/>
  </cols>
  <sheetData>
    <row r="1" spans="2:116">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row r="3" spans="2:116"/>
    <row r="4" spans="2:116">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row r="7" spans="2:116"/>
    <row r="8" spans="2:116"/>
    <row r="9" spans="2:116"/>
    <row r="10" spans="2:116"/>
    <row r="11" spans="2:116"/>
    <row r="12" spans="2:116"/>
    <row r="13" spans="2:116"/>
    <row r="14" spans="2:116"/>
    <row r="15" spans="2:116"/>
    <row r="16" spans="2:116"/>
    <row r="17" spans="9:116"/>
    <row r="18" spans="9:116">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row r="20" spans="9:116"/>
    <row r="21" spans="9:116">
      <c r="DL21" s="255"/>
    </row>
    <row r="22" spans="9:116">
      <c r="DI22" s="255"/>
      <c r="DJ22" s="255"/>
      <c r="DK22" s="255"/>
      <c r="DL22" s="255"/>
    </row>
    <row r="23" spans="9:116">
      <c r="CY23" s="255"/>
      <c r="CZ23" s="255"/>
      <c r="DA23" s="255"/>
      <c r="DB23" s="255"/>
      <c r="DC23" s="255"/>
      <c r="DD23" s="255"/>
      <c r="DE23" s="255"/>
      <c r="DF23" s="255"/>
      <c r="DG23" s="255"/>
      <c r="DH23" s="255"/>
      <c r="DI23" s="255"/>
      <c r="DJ23" s="255"/>
      <c r="DK23" s="255"/>
      <c r="DL23" s="255"/>
    </row>
    <row r="24" spans="9:116"/>
    <row r="25" spans="9:116"/>
    <row r="26" spans="9:116"/>
    <row r="27" spans="9:116"/>
    <row r="28" spans="9:116"/>
    <row r="29" spans="9:116"/>
    <row r="30" spans="9:116"/>
    <row r="31" spans="9:116"/>
    <row r="32" spans="9:116"/>
    <row r="33" spans="15:116"/>
    <row r="34" spans="15:116"/>
    <row r="35" spans="15:116">
      <c r="CZ35" s="255"/>
      <c r="DA35" s="255"/>
      <c r="DB35" s="255"/>
      <c r="DC35" s="255"/>
      <c r="DD35" s="255"/>
      <c r="DE35" s="255"/>
      <c r="DF35" s="255"/>
      <c r="DG35" s="255"/>
      <c r="DH35" s="255"/>
      <c r="DI35" s="255"/>
      <c r="DJ35" s="255"/>
      <c r="DK35" s="255"/>
      <c r="DL35" s="255"/>
    </row>
    <row r="36" spans="15:116"/>
    <row r="37" spans="15:116">
      <c r="DL37" s="255"/>
    </row>
    <row r="38" spans="15:116">
      <c r="DI38" s="255"/>
      <c r="DJ38" s="255"/>
      <c r="DK38" s="255"/>
      <c r="DL38" s="255"/>
    </row>
    <row r="39" spans="15:116"/>
    <row r="40" spans="15:116"/>
    <row r="41" spans="15:116"/>
    <row r="42" spans="15:116"/>
    <row r="43" spans="15:116">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c r="DL44" s="255"/>
    </row>
    <row r="45" spans="15:116"/>
    <row r="46" spans="15:116">
      <c r="DA46" s="255"/>
      <c r="DB46" s="255"/>
      <c r="DC46" s="255"/>
      <c r="DD46" s="255"/>
      <c r="DE46" s="255"/>
      <c r="DF46" s="255"/>
      <c r="DG46" s="255"/>
      <c r="DH46" s="255"/>
      <c r="DI46" s="255"/>
      <c r="DJ46" s="255"/>
      <c r="DK46" s="255"/>
      <c r="DL46" s="255"/>
    </row>
    <row r="47" spans="15:116"/>
    <row r="48" spans="15:116"/>
    <row r="49" spans="104:116"/>
    <row r="50" spans="104:116">
      <c r="CZ50" s="255"/>
      <c r="DA50" s="255"/>
      <c r="DB50" s="255"/>
      <c r="DC50" s="255"/>
      <c r="DD50" s="255"/>
      <c r="DE50" s="255"/>
      <c r="DF50" s="255"/>
      <c r="DG50" s="255"/>
      <c r="DH50" s="255"/>
      <c r="DI50" s="255"/>
      <c r="DJ50" s="255"/>
      <c r="DK50" s="255"/>
      <c r="DL50" s="255"/>
    </row>
    <row r="51" spans="104:116"/>
    <row r="52" spans="104:116"/>
    <row r="53" spans="104:116">
      <c r="DL53" s="25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5"/>
      <c r="DD67" s="255"/>
      <c r="DE67" s="255"/>
      <c r="DF67" s="255"/>
      <c r="DG67" s="255"/>
      <c r="DH67" s="255"/>
      <c r="DI67" s="255"/>
      <c r="DJ67" s="255"/>
      <c r="DK67" s="255"/>
      <c r="DL67" s="25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nSzTaafr5zNHnxQmdprSP4QirgsIg56cLUsT0ajZjq9E1ZAorh2rziTtvCcXUFuMigGGHuq/+4BkaG1HRlkjew==" saltValue="MK3jAVNMJyQ5+Lxd15FlVg=="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c r="AS1" s="258"/>
      <c r="AT1" s="258"/>
    </row>
    <row r="2" spans="1:46">
      <c r="AS2" s="258"/>
      <c r="AT2" s="258"/>
    </row>
    <row r="3" spans="1:46">
      <c r="AS3" s="258"/>
      <c r="AT3" s="258"/>
    </row>
    <row r="4" spans="1:46">
      <c r="AS4" s="258"/>
      <c r="AT4" s="258"/>
    </row>
    <row r="5" spans="1:46" ht="17.25">
      <c r="A5" s="259" t="s">
        <v>441</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442</v>
      </c>
      <c r="AL6" s="263"/>
      <c r="AM6" s="263"/>
      <c r="AN6" s="263"/>
      <c r="AO6" s="258"/>
      <c r="AP6" s="258"/>
      <c r="AQ6" s="258"/>
      <c r="AR6" s="258"/>
    </row>
    <row r="7" spans="1:46" ht="13.5"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8" t="s">
        <v>443</v>
      </c>
      <c r="AP7" s="268"/>
      <c r="AQ7" s="269" t="s">
        <v>444</v>
      </c>
      <c r="AR7" s="270"/>
    </row>
    <row r="8" spans="1:46">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79"/>
      <c r="AP8" s="274" t="s">
        <v>445</v>
      </c>
      <c r="AQ8" s="275" t="s">
        <v>446</v>
      </c>
      <c r="AR8" s="276" t="s">
        <v>447</v>
      </c>
    </row>
    <row r="9" spans="1:46">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0" t="s">
        <v>448</v>
      </c>
      <c r="AL9" s="1181"/>
      <c r="AM9" s="1181"/>
      <c r="AN9" s="1182"/>
      <c r="AO9" s="277">
        <v>2795395</v>
      </c>
      <c r="AP9" s="277">
        <v>74731</v>
      </c>
      <c r="AQ9" s="278">
        <v>75794</v>
      </c>
      <c r="AR9" s="279">
        <v>-1.4</v>
      </c>
    </row>
    <row r="10" spans="1:46" ht="13.5"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0" t="s">
        <v>449</v>
      </c>
      <c r="AL10" s="1181"/>
      <c r="AM10" s="1181"/>
      <c r="AN10" s="1182"/>
      <c r="AO10" s="280">
        <v>3890</v>
      </c>
      <c r="AP10" s="280">
        <v>104</v>
      </c>
      <c r="AQ10" s="281">
        <v>8131</v>
      </c>
      <c r="AR10" s="282">
        <v>-98.7</v>
      </c>
    </row>
    <row r="11" spans="1:46" ht="13.5"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0" t="s">
        <v>450</v>
      </c>
      <c r="AL11" s="1181"/>
      <c r="AM11" s="1181"/>
      <c r="AN11" s="1182"/>
      <c r="AO11" s="280">
        <v>16113</v>
      </c>
      <c r="AP11" s="280">
        <v>431</v>
      </c>
      <c r="AQ11" s="281">
        <v>549</v>
      </c>
      <c r="AR11" s="282">
        <v>-21.5</v>
      </c>
    </row>
    <row r="12" spans="1:46" ht="13.5"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0" t="s">
        <v>451</v>
      </c>
      <c r="AL12" s="1181"/>
      <c r="AM12" s="1181"/>
      <c r="AN12" s="1182"/>
      <c r="AO12" s="280" t="s">
        <v>452</v>
      </c>
      <c r="AP12" s="280" t="s">
        <v>452</v>
      </c>
      <c r="AQ12" s="281">
        <v>5</v>
      </c>
      <c r="AR12" s="282" t="s">
        <v>452</v>
      </c>
    </row>
    <row r="13" spans="1:46" ht="13.5"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0" t="s">
        <v>453</v>
      </c>
      <c r="AL13" s="1181"/>
      <c r="AM13" s="1181"/>
      <c r="AN13" s="1182"/>
      <c r="AO13" s="280">
        <v>114167</v>
      </c>
      <c r="AP13" s="280">
        <v>3052</v>
      </c>
      <c r="AQ13" s="281">
        <v>2734</v>
      </c>
      <c r="AR13" s="282">
        <v>11.6</v>
      </c>
    </row>
    <row r="14" spans="1:46" ht="13.5"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0" t="s">
        <v>454</v>
      </c>
      <c r="AL14" s="1181"/>
      <c r="AM14" s="1181"/>
      <c r="AN14" s="1182"/>
      <c r="AO14" s="280">
        <v>11116</v>
      </c>
      <c r="AP14" s="280">
        <v>297</v>
      </c>
      <c r="AQ14" s="281">
        <v>1219</v>
      </c>
      <c r="AR14" s="282">
        <v>-75.599999999999994</v>
      </c>
    </row>
    <row r="15" spans="1:46" ht="13.5"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3" t="s">
        <v>455</v>
      </c>
      <c r="AL15" s="1184"/>
      <c r="AM15" s="1184"/>
      <c r="AN15" s="1185"/>
      <c r="AO15" s="280">
        <v>-189559</v>
      </c>
      <c r="AP15" s="280">
        <v>-5068</v>
      </c>
      <c r="AQ15" s="281">
        <v>-5248</v>
      </c>
      <c r="AR15" s="282">
        <v>-3.4</v>
      </c>
    </row>
    <row r="16" spans="1:46">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3" t="s">
        <v>187</v>
      </c>
      <c r="AL16" s="1184"/>
      <c r="AM16" s="1184"/>
      <c r="AN16" s="1185"/>
      <c r="AO16" s="280">
        <v>2751122</v>
      </c>
      <c r="AP16" s="280">
        <v>73548</v>
      </c>
      <c r="AQ16" s="281">
        <v>83183</v>
      </c>
      <c r="AR16" s="282">
        <v>-11.6</v>
      </c>
    </row>
    <row r="17" spans="1:46">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456</v>
      </c>
      <c r="AL19" s="258"/>
      <c r="AM19" s="258"/>
      <c r="AN19" s="258"/>
      <c r="AO19" s="258"/>
      <c r="AP19" s="258"/>
      <c r="AQ19" s="258"/>
      <c r="AR19" s="258"/>
    </row>
    <row r="20" spans="1:46">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457</v>
      </c>
      <c r="AP20" s="289" t="s">
        <v>458</v>
      </c>
      <c r="AQ20" s="290" t="s">
        <v>459</v>
      </c>
      <c r="AR20" s="291"/>
    </row>
    <row r="21" spans="1:46" s="297" customFormat="1">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6" t="s">
        <v>460</v>
      </c>
      <c r="AL21" s="1187"/>
      <c r="AM21" s="1187"/>
      <c r="AN21" s="1188"/>
      <c r="AO21" s="293">
        <v>7.08</v>
      </c>
      <c r="AP21" s="294">
        <v>7.75</v>
      </c>
      <c r="AQ21" s="295">
        <v>-0.67</v>
      </c>
      <c r="AR21" s="263"/>
      <c r="AS21" s="296"/>
      <c r="AT21" s="292"/>
    </row>
    <row r="22" spans="1:46" s="297" customFormat="1">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6" t="s">
        <v>461</v>
      </c>
      <c r="AL22" s="1187"/>
      <c r="AM22" s="1187"/>
      <c r="AN22" s="1188"/>
      <c r="AO22" s="298">
        <v>100.9</v>
      </c>
      <c r="AP22" s="299">
        <v>97.5</v>
      </c>
      <c r="AQ22" s="300">
        <v>3.4</v>
      </c>
      <c r="AR22" s="284"/>
      <c r="AS22" s="296"/>
      <c r="AT22" s="292"/>
    </row>
    <row r="23" spans="1:46" s="297" customFormat="1">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c r="A26" s="1177" t="s">
        <v>462</v>
      </c>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263"/>
    </row>
    <row r="27" spans="1:46">
      <c r="A27" s="305"/>
      <c r="AO27" s="258"/>
      <c r="AP27" s="258"/>
      <c r="AQ27" s="258"/>
      <c r="AR27" s="258"/>
      <c r="AS27" s="258"/>
      <c r="AT27" s="258"/>
    </row>
    <row r="28" spans="1:46" ht="17.25">
      <c r="A28" s="259" t="s">
        <v>463</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464</v>
      </c>
      <c r="AL29" s="263"/>
      <c r="AM29" s="263"/>
      <c r="AN29" s="263"/>
      <c r="AO29" s="258"/>
      <c r="AP29" s="258"/>
      <c r="AQ29" s="258"/>
      <c r="AR29" s="258"/>
      <c r="AS29" s="307"/>
    </row>
    <row r="30" spans="1:46" ht="13.5"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8" t="s">
        <v>443</v>
      </c>
      <c r="AP30" s="268"/>
      <c r="AQ30" s="269" t="s">
        <v>444</v>
      </c>
      <c r="AR30" s="270"/>
    </row>
    <row r="31" spans="1:46">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79"/>
      <c r="AP31" s="274" t="s">
        <v>445</v>
      </c>
      <c r="AQ31" s="275" t="s">
        <v>446</v>
      </c>
      <c r="AR31" s="276" t="s">
        <v>447</v>
      </c>
    </row>
    <row r="32" spans="1:46"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4" t="s">
        <v>465</v>
      </c>
      <c r="AL32" s="1195"/>
      <c r="AM32" s="1195"/>
      <c r="AN32" s="1196"/>
      <c r="AO32" s="308">
        <v>1190250</v>
      </c>
      <c r="AP32" s="308">
        <v>31820</v>
      </c>
      <c r="AQ32" s="309">
        <v>33516</v>
      </c>
      <c r="AR32" s="310">
        <v>-5.0999999999999996</v>
      </c>
    </row>
    <row r="33" spans="1:46" ht="13.5"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4" t="s">
        <v>466</v>
      </c>
      <c r="AL33" s="1195"/>
      <c r="AM33" s="1195"/>
      <c r="AN33" s="1196"/>
      <c r="AO33" s="308" t="s">
        <v>452</v>
      </c>
      <c r="AP33" s="308" t="s">
        <v>452</v>
      </c>
      <c r="AQ33" s="309" t="s">
        <v>452</v>
      </c>
      <c r="AR33" s="310" t="s">
        <v>452</v>
      </c>
    </row>
    <row r="34" spans="1:46"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4" t="s">
        <v>467</v>
      </c>
      <c r="AL34" s="1195"/>
      <c r="AM34" s="1195"/>
      <c r="AN34" s="1196"/>
      <c r="AO34" s="308" t="s">
        <v>452</v>
      </c>
      <c r="AP34" s="308" t="s">
        <v>452</v>
      </c>
      <c r="AQ34" s="309" t="s">
        <v>452</v>
      </c>
      <c r="AR34" s="310" t="s">
        <v>452</v>
      </c>
    </row>
    <row r="35" spans="1:46"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4" t="s">
        <v>468</v>
      </c>
      <c r="AL35" s="1195"/>
      <c r="AM35" s="1195"/>
      <c r="AN35" s="1196"/>
      <c r="AO35" s="308">
        <v>295811</v>
      </c>
      <c r="AP35" s="308">
        <v>7908</v>
      </c>
      <c r="AQ35" s="309">
        <v>11499</v>
      </c>
      <c r="AR35" s="310">
        <v>-31.2</v>
      </c>
    </row>
    <row r="36" spans="1:46"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4" t="s">
        <v>469</v>
      </c>
      <c r="AL36" s="1195"/>
      <c r="AM36" s="1195"/>
      <c r="AN36" s="1196"/>
      <c r="AO36" s="308" t="s">
        <v>452</v>
      </c>
      <c r="AP36" s="308" t="s">
        <v>452</v>
      </c>
      <c r="AQ36" s="309">
        <v>2953</v>
      </c>
      <c r="AR36" s="310" t="s">
        <v>452</v>
      </c>
    </row>
    <row r="37" spans="1:46" ht="13.5"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4" t="s">
        <v>470</v>
      </c>
      <c r="AL37" s="1195"/>
      <c r="AM37" s="1195"/>
      <c r="AN37" s="1196"/>
      <c r="AO37" s="308">
        <v>282</v>
      </c>
      <c r="AP37" s="308">
        <v>8</v>
      </c>
      <c r="AQ37" s="309">
        <v>178</v>
      </c>
      <c r="AR37" s="310">
        <v>-95.5</v>
      </c>
    </row>
    <row r="38" spans="1:46"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7" t="s">
        <v>471</v>
      </c>
      <c r="AL38" s="1198"/>
      <c r="AM38" s="1198"/>
      <c r="AN38" s="1199"/>
      <c r="AO38" s="311">
        <v>10</v>
      </c>
      <c r="AP38" s="311">
        <v>0</v>
      </c>
      <c r="AQ38" s="312">
        <v>3</v>
      </c>
      <c r="AR38" s="300">
        <v>-100</v>
      </c>
      <c r="AS38" s="307"/>
    </row>
    <row r="39" spans="1:46">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7" t="s">
        <v>472</v>
      </c>
      <c r="AL39" s="1198"/>
      <c r="AM39" s="1198"/>
      <c r="AN39" s="1199"/>
      <c r="AO39" s="308">
        <v>-22662</v>
      </c>
      <c r="AP39" s="308">
        <v>-606</v>
      </c>
      <c r="AQ39" s="309">
        <v>-2838</v>
      </c>
      <c r="AR39" s="310">
        <v>-78.599999999999994</v>
      </c>
      <c r="AS39" s="307"/>
    </row>
    <row r="40" spans="1:46"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4" t="s">
        <v>473</v>
      </c>
      <c r="AL40" s="1195"/>
      <c r="AM40" s="1195"/>
      <c r="AN40" s="1196"/>
      <c r="AO40" s="308">
        <v>-628824</v>
      </c>
      <c r="AP40" s="308">
        <v>-16811</v>
      </c>
      <c r="AQ40" s="309">
        <v>-31562</v>
      </c>
      <c r="AR40" s="310">
        <v>-46.7</v>
      </c>
      <c r="AS40" s="307"/>
    </row>
    <row r="41" spans="1:46">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0" t="s">
        <v>263</v>
      </c>
      <c r="AL41" s="1201"/>
      <c r="AM41" s="1201"/>
      <c r="AN41" s="1202"/>
      <c r="AO41" s="308">
        <v>834867</v>
      </c>
      <c r="AP41" s="308">
        <v>22319</v>
      </c>
      <c r="AQ41" s="309">
        <v>13749</v>
      </c>
      <c r="AR41" s="310">
        <v>62.3</v>
      </c>
      <c r="AS41" s="307"/>
    </row>
    <row r="42" spans="1:46">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474</v>
      </c>
      <c r="AL42" s="258"/>
      <c r="AM42" s="258"/>
      <c r="AN42" s="258"/>
      <c r="AO42" s="258"/>
      <c r="AP42" s="258"/>
      <c r="AQ42" s="284"/>
      <c r="AR42" s="284"/>
      <c r="AS42" s="307"/>
    </row>
    <row r="43" spans="1:46">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c r="A47" s="317" t="s">
        <v>475</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476</v>
      </c>
      <c r="AL48" s="318"/>
      <c r="AM48" s="318"/>
      <c r="AN48" s="318"/>
      <c r="AO48" s="318"/>
      <c r="AP48" s="318"/>
      <c r="AQ48" s="319"/>
      <c r="AR48" s="318"/>
    </row>
    <row r="49" spans="1:44" ht="13.5"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89" t="s">
        <v>443</v>
      </c>
      <c r="AN49" s="1191" t="s">
        <v>477</v>
      </c>
      <c r="AO49" s="1192"/>
      <c r="AP49" s="1192"/>
      <c r="AQ49" s="1192"/>
      <c r="AR49" s="1193"/>
    </row>
    <row r="50" spans="1:44">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0"/>
      <c r="AN50" s="324" t="s">
        <v>478</v>
      </c>
      <c r="AO50" s="325" t="s">
        <v>479</v>
      </c>
      <c r="AP50" s="326" t="s">
        <v>480</v>
      </c>
      <c r="AQ50" s="327" t="s">
        <v>481</v>
      </c>
      <c r="AR50" s="328" t="s">
        <v>482</v>
      </c>
    </row>
    <row r="51" spans="1:44">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483</v>
      </c>
      <c r="AL51" s="321"/>
      <c r="AM51" s="329">
        <v>1017313</v>
      </c>
      <c r="AN51" s="330">
        <v>27228</v>
      </c>
      <c r="AO51" s="331">
        <v>7.1</v>
      </c>
      <c r="AP51" s="332">
        <v>53655</v>
      </c>
      <c r="AQ51" s="333">
        <v>-6.1</v>
      </c>
      <c r="AR51" s="334">
        <v>13.2</v>
      </c>
    </row>
    <row r="52" spans="1:44">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484</v>
      </c>
      <c r="AM52" s="337">
        <v>448283</v>
      </c>
      <c r="AN52" s="338">
        <v>11998</v>
      </c>
      <c r="AO52" s="339">
        <v>8.9</v>
      </c>
      <c r="AP52" s="340">
        <v>32719</v>
      </c>
      <c r="AQ52" s="341">
        <v>-9.6</v>
      </c>
      <c r="AR52" s="342">
        <v>18.5</v>
      </c>
    </row>
    <row r="53" spans="1:44">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485</v>
      </c>
      <c r="AL53" s="321"/>
      <c r="AM53" s="329">
        <v>1134103</v>
      </c>
      <c r="AN53" s="330">
        <v>30121</v>
      </c>
      <c r="AO53" s="331">
        <v>10.6</v>
      </c>
      <c r="AP53" s="332">
        <v>53869</v>
      </c>
      <c r="AQ53" s="333">
        <v>0.4</v>
      </c>
      <c r="AR53" s="334">
        <v>10.199999999999999</v>
      </c>
    </row>
    <row r="54" spans="1:44">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484</v>
      </c>
      <c r="AM54" s="337">
        <v>658994</v>
      </c>
      <c r="AN54" s="338">
        <v>17502</v>
      </c>
      <c r="AO54" s="339">
        <v>45.9</v>
      </c>
      <c r="AP54" s="340">
        <v>35046</v>
      </c>
      <c r="AQ54" s="341">
        <v>7.1</v>
      </c>
      <c r="AR54" s="342">
        <v>38.799999999999997</v>
      </c>
    </row>
    <row r="55" spans="1:44">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486</v>
      </c>
      <c r="AL55" s="321"/>
      <c r="AM55" s="329">
        <v>1355895</v>
      </c>
      <c r="AN55" s="330">
        <v>36201</v>
      </c>
      <c r="AO55" s="331">
        <v>20.2</v>
      </c>
      <c r="AP55" s="332">
        <v>59119</v>
      </c>
      <c r="AQ55" s="333">
        <v>9.6999999999999993</v>
      </c>
      <c r="AR55" s="334">
        <v>10.5</v>
      </c>
    </row>
    <row r="56" spans="1:44">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484</v>
      </c>
      <c r="AM56" s="337">
        <v>756706</v>
      </c>
      <c r="AN56" s="338">
        <v>20203</v>
      </c>
      <c r="AO56" s="339">
        <v>15.4</v>
      </c>
      <c r="AP56" s="340">
        <v>29900</v>
      </c>
      <c r="AQ56" s="341">
        <v>-14.7</v>
      </c>
      <c r="AR56" s="342">
        <v>30.1</v>
      </c>
    </row>
    <row r="57" spans="1:44">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487</v>
      </c>
      <c r="AL57" s="321"/>
      <c r="AM57" s="329">
        <v>1409951</v>
      </c>
      <c r="AN57" s="330">
        <v>37648</v>
      </c>
      <c r="AO57" s="331">
        <v>4</v>
      </c>
      <c r="AP57" s="332">
        <v>53895</v>
      </c>
      <c r="AQ57" s="333">
        <v>-8.8000000000000007</v>
      </c>
      <c r="AR57" s="334">
        <v>12.8</v>
      </c>
    </row>
    <row r="58" spans="1:44">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484</v>
      </c>
      <c r="AM58" s="337">
        <v>960186</v>
      </c>
      <c r="AN58" s="338">
        <v>25638</v>
      </c>
      <c r="AO58" s="339">
        <v>26.9</v>
      </c>
      <c r="AP58" s="340">
        <v>31224</v>
      </c>
      <c r="AQ58" s="341">
        <v>4.4000000000000004</v>
      </c>
      <c r="AR58" s="342">
        <v>22.5</v>
      </c>
    </row>
    <row r="59" spans="1:44">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488</v>
      </c>
      <c r="AL59" s="321"/>
      <c r="AM59" s="329">
        <v>1679584</v>
      </c>
      <c r="AN59" s="330">
        <v>44901</v>
      </c>
      <c r="AO59" s="331">
        <v>19.3</v>
      </c>
      <c r="AP59" s="332">
        <v>56181</v>
      </c>
      <c r="AQ59" s="333">
        <v>4.2</v>
      </c>
      <c r="AR59" s="334">
        <v>15.1</v>
      </c>
    </row>
    <row r="60" spans="1:44">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484</v>
      </c>
      <c r="AM60" s="337">
        <v>1013953</v>
      </c>
      <c r="AN60" s="338">
        <v>27107</v>
      </c>
      <c r="AO60" s="339">
        <v>5.7</v>
      </c>
      <c r="AP60" s="340">
        <v>32039</v>
      </c>
      <c r="AQ60" s="341">
        <v>2.6</v>
      </c>
      <c r="AR60" s="342">
        <v>3.1</v>
      </c>
    </row>
    <row r="61" spans="1:44">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489</v>
      </c>
      <c r="AL61" s="343"/>
      <c r="AM61" s="344">
        <v>1319369</v>
      </c>
      <c r="AN61" s="345">
        <v>35220</v>
      </c>
      <c r="AO61" s="346">
        <v>12.2</v>
      </c>
      <c r="AP61" s="347">
        <v>55344</v>
      </c>
      <c r="AQ61" s="348">
        <v>-0.1</v>
      </c>
      <c r="AR61" s="334">
        <v>12.3</v>
      </c>
    </row>
    <row r="62" spans="1:44">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484</v>
      </c>
      <c r="AM62" s="337">
        <v>767624</v>
      </c>
      <c r="AN62" s="338">
        <v>20490</v>
      </c>
      <c r="AO62" s="339">
        <v>20.6</v>
      </c>
      <c r="AP62" s="340">
        <v>32186</v>
      </c>
      <c r="AQ62" s="341">
        <v>-2</v>
      </c>
      <c r="AR62" s="342">
        <v>22.6</v>
      </c>
    </row>
    <row r="63" spans="1:44">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58"/>
      <c r="AL67" s="258"/>
      <c r="AM67" s="258"/>
      <c r="AN67" s="258"/>
      <c r="AO67" s="258"/>
      <c r="AP67" s="258"/>
      <c r="AQ67" s="258"/>
      <c r="AR67" s="258"/>
      <c r="AS67" s="258"/>
      <c r="AT67" s="258"/>
    </row>
    <row r="68" spans="1:46" ht="13.5" hidden="1" customHeight="1">
      <c r="AK68" s="258"/>
      <c r="AL68" s="258"/>
      <c r="AM68" s="258"/>
      <c r="AN68" s="258"/>
      <c r="AO68" s="258"/>
      <c r="AP68" s="258"/>
      <c r="AQ68" s="258"/>
      <c r="AR68" s="258"/>
    </row>
    <row r="69" spans="1:46" ht="13.5" hidden="1" customHeight="1">
      <c r="AK69" s="258"/>
      <c r="AL69" s="258"/>
      <c r="AM69" s="258"/>
      <c r="AN69" s="258"/>
      <c r="AO69" s="258"/>
      <c r="AP69" s="258"/>
      <c r="AQ69" s="258"/>
      <c r="AR69" s="258"/>
    </row>
    <row r="70" spans="1:46" hidden="1">
      <c r="AK70" s="258"/>
      <c r="AL70" s="258"/>
      <c r="AM70" s="258"/>
      <c r="AN70" s="258"/>
      <c r="AO70" s="258"/>
      <c r="AP70" s="258"/>
      <c r="AQ70" s="258"/>
      <c r="AR70" s="258"/>
    </row>
    <row r="71" spans="1:46" hidden="1">
      <c r="AK71" s="258"/>
      <c r="AL71" s="258"/>
      <c r="AM71" s="258"/>
      <c r="AN71" s="258"/>
      <c r="AO71" s="258"/>
      <c r="AP71" s="258"/>
      <c r="AQ71" s="258"/>
      <c r="AR71" s="258"/>
    </row>
    <row r="72" spans="1:46" hidden="1">
      <c r="AK72" s="258"/>
      <c r="AL72" s="258"/>
      <c r="AM72" s="258"/>
      <c r="AN72" s="258"/>
      <c r="AO72" s="258"/>
      <c r="AP72" s="258"/>
      <c r="AQ72" s="258"/>
      <c r="AR72" s="258"/>
    </row>
    <row r="73" spans="1:46" hidden="1">
      <c r="AK73" s="258"/>
      <c r="AL73" s="258"/>
      <c r="AM73" s="258"/>
      <c r="AN73" s="258"/>
      <c r="AO73" s="258"/>
      <c r="AP73" s="258"/>
      <c r="AQ73" s="258"/>
      <c r="AR73" s="258"/>
    </row>
  </sheetData>
  <sheetProtection algorithmName="SHA-512" hashValue="cWx7jnGl6tkuyMtSXtO9aVmbvL+Xntp/u+0ySCZq7iF/XPtVk9beT6blyK1EzyzTFf4E9Y1FEFFBuBtuAAqbFw==" saltValue="cbMFAHKHoRcKUENVU3KkV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cols>
    <col min="1" max="125" width="2.5" style="256" customWidth="1"/>
    <col min="126" max="16384" width="9" style="255" hidden="1"/>
  </cols>
  <sheetData>
    <row r="1" spans="2:125"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c r="B2" s="255"/>
      <c r="DG2" s="255"/>
    </row>
    <row r="3" spans="2:12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row r="5" spans="2:125"/>
    <row r="6" spans="2:125"/>
    <row r="7" spans="2:125"/>
    <row r="8" spans="2:125"/>
    <row r="9" spans="2:125">
      <c r="DU9" s="255"/>
    </row>
    <row r="10" spans="2:125"/>
    <row r="11" spans="2:125"/>
    <row r="12" spans="2:125"/>
    <row r="13" spans="2:125"/>
    <row r="14" spans="2:125"/>
    <row r="15" spans="2:125"/>
    <row r="16" spans="2:125"/>
    <row r="17" spans="125:125">
      <c r="DU17" s="255"/>
    </row>
    <row r="18" spans="125:125"/>
    <row r="19" spans="125:125"/>
    <row r="20" spans="125:125">
      <c r="DU20" s="255"/>
    </row>
    <row r="21" spans="125:125">
      <c r="DU21" s="255"/>
    </row>
    <row r="22" spans="125:125"/>
    <row r="23" spans="125:125"/>
    <row r="24" spans="125:125"/>
    <row r="25" spans="125:125"/>
    <row r="26" spans="125:125"/>
    <row r="27" spans="125:125"/>
    <row r="28" spans="125:125">
      <c r="DU28" s="255"/>
    </row>
    <row r="29" spans="125:125"/>
    <row r="30" spans="125:125"/>
    <row r="31" spans="125:125"/>
    <row r="32" spans="125:125"/>
    <row r="33" spans="2:125">
      <c r="B33" s="255"/>
      <c r="G33" s="255"/>
      <c r="I33" s="255"/>
    </row>
    <row r="34" spans="2:125">
      <c r="C34" s="255"/>
      <c r="P34" s="255"/>
      <c r="DE34" s="255"/>
      <c r="DH34" s="255"/>
    </row>
    <row r="35" spans="2:125">
      <c r="D35" s="255"/>
      <c r="E35" s="255"/>
      <c r="DG35" s="255"/>
      <c r="DJ35" s="255"/>
      <c r="DP35" s="255"/>
      <c r="DQ35" s="255"/>
      <c r="DR35" s="255"/>
      <c r="DS35" s="255"/>
      <c r="DT35" s="255"/>
      <c r="DU35" s="255"/>
    </row>
    <row r="36" spans="2:12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c r="DU37" s="255"/>
    </row>
    <row r="38" spans="2:125">
      <c r="DT38" s="255"/>
      <c r="DU38" s="255"/>
    </row>
    <row r="39" spans="2:125"/>
    <row r="40" spans="2:125">
      <c r="DH40" s="255"/>
    </row>
    <row r="41" spans="2:125">
      <c r="DE41" s="255"/>
    </row>
    <row r="42" spans="2:125">
      <c r="DG42" s="255"/>
      <c r="DJ42" s="255"/>
    </row>
    <row r="43" spans="2:12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c r="DU44" s="255"/>
    </row>
    <row r="45" spans="2:125"/>
    <row r="46" spans="2:125"/>
    <row r="47" spans="2:125"/>
    <row r="48" spans="2:125">
      <c r="DT48" s="255"/>
      <c r="DU48" s="255"/>
    </row>
    <row r="49" spans="120:125">
      <c r="DU49" s="255"/>
    </row>
    <row r="50" spans="120:125">
      <c r="DU50" s="255"/>
    </row>
    <row r="51" spans="120:125">
      <c r="DP51" s="255"/>
      <c r="DQ51" s="255"/>
      <c r="DR51" s="255"/>
      <c r="DS51" s="255"/>
      <c r="DT51" s="255"/>
      <c r="DU51" s="255"/>
    </row>
    <row r="52" spans="120:125"/>
    <row r="53" spans="120:125"/>
    <row r="54" spans="120:125">
      <c r="DU54" s="255"/>
    </row>
    <row r="55" spans="120:125"/>
    <row r="56" spans="120:125"/>
    <row r="57" spans="120:125"/>
    <row r="58" spans="120:125">
      <c r="DU58" s="255"/>
    </row>
    <row r="59" spans="120:125"/>
    <row r="60" spans="120:125"/>
    <row r="61" spans="120:125"/>
    <row r="62" spans="120:125"/>
    <row r="63" spans="120:125">
      <c r="DU63" s="255"/>
    </row>
    <row r="64" spans="120:125">
      <c r="DT64" s="255"/>
      <c r="DU64" s="255"/>
    </row>
    <row r="65" spans="123:125"/>
    <row r="66" spans="123:125"/>
    <row r="67" spans="123:125"/>
    <row r="68" spans="123:125"/>
    <row r="69" spans="123:125">
      <c r="DS69" s="255"/>
      <c r="DT69" s="255"/>
      <c r="DU69" s="255"/>
    </row>
    <row r="70" spans="123:125"/>
    <row r="71" spans="123:125"/>
    <row r="72" spans="123:125"/>
    <row r="73" spans="123:125"/>
    <row r="74" spans="123:125"/>
    <row r="75" spans="123:125"/>
    <row r="76" spans="123:125"/>
    <row r="77" spans="123:125"/>
    <row r="78" spans="123:125"/>
    <row r="79" spans="123:125"/>
    <row r="80" spans="123:125"/>
    <row r="81" spans="116:125"/>
    <row r="82" spans="116:125">
      <c r="DL82" s="255"/>
    </row>
    <row r="83" spans="116:125">
      <c r="DM83" s="255"/>
      <c r="DN83" s="255"/>
      <c r="DO83" s="255"/>
      <c r="DP83" s="255"/>
      <c r="DQ83" s="255"/>
      <c r="DR83" s="255"/>
      <c r="DS83" s="255"/>
      <c r="DT83" s="255"/>
      <c r="DU83" s="255"/>
    </row>
    <row r="84" spans="116:125"/>
    <row r="85" spans="116:125"/>
    <row r="86" spans="116:125"/>
    <row r="87" spans="116:125"/>
    <row r="88" spans="116:125">
      <c r="DU88" s="255"/>
    </row>
    <row r="89" spans="116:125"/>
    <row r="90" spans="116:125"/>
    <row r="91" spans="116:125"/>
    <row r="92" spans="116:125" ht="13.5" customHeight="1"/>
    <row r="93" spans="116:125" ht="13.5" customHeight="1"/>
    <row r="94" spans="116:125" ht="13.5" customHeight="1">
      <c r="DS94" s="255"/>
      <c r="DT94" s="255"/>
      <c r="DU94" s="255"/>
    </row>
    <row r="95" spans="116:125" ht="13.5" customHeight="1">
      <c r="DU95" s="255"/>
    </row>
    <row r="96" spans="116:125" ht="13.5" customHeight="1"/>
    <row r="97" spans="124:125" ht="13.5" customHeight="1"/>
    <row r="98" spans="124:125" ht="13.5" customHeight="1"/>
    <row r="99" spans="124:125" ht="13.5" customHeight="1"/>
    <row r="100" spans="124:125" ht="13.5" customHeight="1"/>
    <row r="101" spans="124:125" ht="13.5" customHeight="1">
      <c r="DU101" s="255"/>
    </row>
    <row r="102" spans="124:125" ht="13.5" customHeight="1"/>
    <row r="103" spans="124:125" ht="13.5" customHeight="1"/>
    <row r="104" spans="124:125" ht="13.5" customHeight="1">
      <c r="DT104" s="255"/>
      <c r="DU104" s="2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5" t="s">
        <v>491</v>
      </c>
    </row>
    <row r="120" spans="125:125" ht="13.5" hidden="1" customHeight="1"/>
    <row r="121" spans="125:125" ht="13.5" hidden="1" customHeight="1">
      <c r="DU121" s="255"/>
    </row>
  </sheetData>
  <sheetProtection algorithmName="SHA-512" hashValue="J7RiWHn+B9kbqWs0gWo7gx1iihBkesk/FePOJX2u38DYBrdDQERnNLWhlnjjuR5i10OFbc+5lxRuVQY73PIPAg==" saltValue="Jokvd3nV1aAnD9O1g2wfq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56" customWidth="1"/>
    <col min="126" max="142" width="0" style="255" hidden="1" customWidth="1"/>
    <col min="143" max="16384" width="9" style="255" hidden="1"/>
  </cols>
  <sheetData>
    <row r="1" spans="1:125"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c r="B2" s="255"/>
      <c r="T2" s="255"/>
    </row>
    <row r="3" spans="1:12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5"/>
      <c r="G33" s="255"/>
      <c r="I33" s="255"/>
    </row>
    <row r="34" spans="2:125">
      <c r="C34" s="255"/>
      <c r="P34" s="255"/>
      <c r="R34" s="255"/>
      <c r="U34" s="255"/>
    </row>
    <row r="35" spans="2:12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c r="F36" s="255"/>
      <c r="H36" s="255"/>
      <c r="J36" s="255"/>
      <c r="K36" s="255"/>
      <c r="L36" s="255"/>
      <c r="M36" s="255"/>
      <c r="N36" s="255"/>
      <c r="O36" s="255"/>
      <c r="Q36" s="255"/>
      <c r="S36" s="255"/>
      <c r="V36" s="255"/>
    </row>
    <row r="37" spans="2:125"/>
    <row r="38" spans="2:125"/>
    <row r="39" spans="2:125"/>
    <row r="40" spans="2:125">
      <c r="U40" s="255"/>
    </row>
    <row r="41" spans="2:125">
      <c r="R41" s="255"/>
    </row>
    <row r="42" spans="2:12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c r="Q43" s="255"/>
      <c r="S43" s="255"/>
      <c r="V43" s="25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6" t="s">
        <v>492</v>
      </c>
    </row>
  </sheetData>
  <sheetProtection algorithmName="SHA-512" hashValue="f8bojWoNtTyDuEzcqCqSnHVw8ivM5QLvHycO8JyHyNwno4EwZhcXVdc40LeRTmBAW380ni567mbgE177Gmp0mA==" saltValue="S7nHIXoTBhJjhAA7o8A20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election activeCell="M45" sqref="M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493</v>
      </c>
      <c r="G46" s="8" t="s">
        <v>494</v>
      </c>
      <c r="H46" s="8" t="s">
        <v>495</v>
      </c>
      <c r="I46" s="8" t="s">
        <v>496</v>
      </c>
      <c r="J46" s="9" t="s">
        <v>497</v>
      </c>
    </row>
    <row r="47" spans="2:10" ht="57.75" customHeight="1">
      <c r="B47" s="10"/>
      <c r="C47" s="1203" t="s">
        <v>3</v>
      </c>
      <c r="D47" s="1203"/>
      <c r="E47" s="1204"/>
      <c r="F47" s="11">
        <v>36.72</v>
      </c>
      <c r="G47" s="12">
        <v>40.17</v>
      </c>
      <c r="H47" s="12">
        <v>42.86</v>
      </c>
      <c r="I47" s="12">
        <v>42.53</v>
      </c>
      <c r="J47" s="13">
        <v>41.49</v>
      </c>
    </row>
    <row r="48" spans="2:10" ht="57.75" customHeight="1">
      <c r="B48" s="14"/>
      <c r="C48" s="1205" t="s">
        <v>4</v>
      </c>
      <c r="D48" s="1205"/>
      <c r="E48" s="1206"/>
      <c r="F48" s="15">
        <v>11.19</v>
      </c>
      <c r="G48" s="16">
        <v>7.89</v>
      </c>
      <c r="H48" s="16">
        <v>7.12</v>
      </c>
      <c r="I48" s="16">
        <v>7.54</v>
      </c>
      <c r="J48" s="17">
        <v>8.8000000000000007</v>
      </c>
    </row>
    <row r="49" spans="2:10" ht="57.75" customHeight="1" thickBot="1">
      <c r="B49" s="18"/>
      <c r="C49" s="1207" t="s">
        <v>5</v>
      </c>
      <c r="D49" s="1207"/>
      <c r="E49" s="1208"/>
      <c r="F49" s="19">
        <v>6.33</v>
      </c>
      <c r="G49" s="20">
        <v>2.56</v>
      </c>
      <c r="H49" s="20">
        <v>4.74</v>
      </c>
      <c r="I49" s="20">
        <v>2.41</v>
      </c>
      <c r="J49" s="21" t="s">
        <v>498</v>
      </c>
    </row>
    <row r="50" spans="2:10"/>
  </sheetData>
  <sheetProtection algorithmName="SHA-512" hashValue="o6Z4fhmnP2Bep8/elcazvBkUJBBXwAoQwcn1G3/eJThRpzvgprHhZjxLxN314gZWw5ReFTo3vcYxPSCXWZsc5w==" saltValue="LnOzedhcnpEZ5Tx2Nlq8/g=="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2023-03-29T02:31:05Z</cp:lastPrinted>
  <dcterms:created xsi:type="dcterms:W3CDTF">2023-02-20T07:19:06Z</dcterms:created>
  <dcterms:modified xsi:type="dcterms:W3CDTF">2023-11-01T01:40:28Z</dcterms:modified>
  <cp:category/>
</cp:coreProperties>
</file>