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2　速やかに公表？　（再出力完了のご連絡）【総務省財務調査課】令和３年度財政状況資料集の作成について（2回目・地方公会計関係）\03　市町村回答\"/>
    </mc:Choice>
  </mc:AlternateContent>
  <bookViews>
    <workbookView xWindow="0" yWindow="0" windowWidth="240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CO34" i="10"/>
  <c r="CO35" i="10" s="1"/>
  <c r="CO36"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<sst xmlns="http://schemas.openxmlformats.org/spreadsheetml/2006/main" count="1100" uniqueCount="606">
  <si>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</si>
  <si>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</si>
  <si>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</si>
  <si>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</si>
  <si>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</si>
  <si>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</si>
  <si>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</si>
  <si>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</si>
  <si>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</si>
  <si>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</si>
  <si>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</si>
  <si>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</si>
  <si>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</si>
  <si>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</si>
  <si>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</si>
  <si>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</si>
  <si>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</si>
  <si>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</si>
  <si>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</si>
  <si>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</si>
  <si>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</si>
  <si>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</si>
  <si>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</si>
  <si>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</si>
  <si>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</si>
  <si>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</si>
  <si>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</si>
  <si>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</si>
  <si>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</si>
  <si>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</si>
  <si>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</si>
  <si>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</si>
  <si>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</si>
  <si>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</si>
  <si>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</si>
  <si>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</si>
  <si>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</si>
  <si>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</si>
  <si>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</si>
  <si>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</si>
  <si>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</si>
  <si>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</si>
  <si>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</si>
  <si>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</si>
  <si>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</si>
  <si>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</si>
  <si>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</si>
  <si>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</si>
  <si>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</si>
  <si>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</si>
  <si>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</si>
  <si>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</si>
  <si>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</si>
  <si>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</si>
  <si>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</si>
  <si>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</si>
  <si>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</si>
  <si>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</si>
  <si>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</si>
  <si>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</si>
  <si>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</si>
  <si>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</si>
  <si>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</si>
  <si>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</si>
  <si>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</si>
  <si>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</si>
  <si>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</si>
  <si>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</si>
  <si>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</si>
  <si>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</si>
  <si>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</si>
  <si>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</si>
  <si>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</si>
  <si>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</si>
  <si>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</si>
  <si>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</si>
  <si>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</si>
  <si>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</si>
  <si>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</si>
  <si>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</si>
  <si>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</si>
  <si>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</si>
  <si>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</si>
  <si>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</si>
  <si>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</si>
  <si>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</si>
  <si>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</si>
  <si>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</si>
  <si>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</si>
  <si>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</si>
  <si>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</si>
  <si>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</si>
  <si>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</si>
  <si>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</si>
  <si>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</si>
  <si>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</si>
  <si>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</si>
  <si>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みやこ町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</si>
  <si>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</si>
  <si>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</si>
  <si>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</si>
  <si>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</si>
  <si>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</si>
  <si>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</si>
  <si>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</si>
  <si>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</si>
  <si>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</si>
  <si>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</si>
  <si>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</si>
  <si>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</si>
  <si>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</si>
  <si>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</si>
  <si>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</si>
  <si>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</si>
  <si>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</si>
  <si>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</si>
  <si>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</si>
  <si>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</si>
  <si>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</si>
  <si>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</si>
  <si>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</si>
  <si>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</si>
  <si>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</si>
  <si>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</si>
  <si>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</si>
  <si>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</si>
  <si>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</si>
  <si>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</si>
  <si>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</si>
  <si>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</si>
  <si>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</si>
  <si>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</si>
  <si>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</si>
  <si>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</si>
  <si>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</si>
  <si>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</si>
  <si>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</si>
  <si>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</si>
  <si>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</si>
  <si>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</si>
  <si>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</si>
  <si>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</si>
  <si>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</si>
  <si>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</si>
  <si>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</si>
  <si>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</si>
  <si>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</si>
  <si>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</si>
  <si>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</si>
  <si>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</si>
  <si>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</si>
  <si>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</si>
  <si>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</si>
  <si>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</si>
  <si>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</si>
  <si>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</si>
  <si>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</si>
  <si>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</si>
  <si>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</si>
  <si>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</si>
  <si>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</si>
  <si>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</si>
  <si>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</si>
  <si>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</si>
  <si>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</si>
  <si>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</si>
  <si>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</si>
  <si>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</si>
  <si>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</si>
  <si>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</si>
  <si>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</si>
  <si>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</si>
  <si>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</si>
  <si>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</si>
  <si>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</si>
  <si>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</si>
  <si>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</si>
  <si>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</si>
  <si>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</si>
  <si>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</si>
  <si>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</si>
  <si>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</si>
  <si>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</si>
  <si>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</si>
  <si>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</si>
  <si>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</si>
  <si>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</si>
  <si>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</si>
  <si>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</si>
  <si>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</si>
  <si>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</si>
  <si>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</si>
  <si>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</si>
  <si>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</si>
  <si>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</si>
  <si>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</si>
  <si>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</si>
  <si>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</si>
  <si>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</si>
  <si>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</si>
  <si>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</si>
  <si>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</si>
  <si>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</si>
  <si>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</si>
  <si>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</si>
  <si>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</si>
  <si>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</si>
  <si>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</si>
  <si>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</si>
  <si>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</si>
  <si>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</si>
  <si>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</si>
  <si>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</si>
  <si>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</si>
  <si>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</si>
  <si>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</si>
  <si>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</si>
  <si>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福岡県みやこ町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</si>
  <si>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</si>
  <si>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</si>
  <si>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</si>
  <si>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</si>
  <si>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</si>
  <si>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</si>
  <si>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</si>
  <si>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</si>
  <si>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</si>
  <si>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</si>
  <si>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</si>
  <si>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</si>
  <si>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</si>
  <si>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</si>
  <si>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</si>
  <si>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</si>
  <si>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</si>
  <si>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</si>
  <si>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</si>
  <si>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</si>
  <si>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</si>
  <si>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</si>
  <si>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</si>
  <si>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</si>
  <si>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</si>
  <si>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</si>
  <si>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</si>
  <si>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</si>
  <si>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</si>
  <si>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</si>
  <si>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</si>
  <si>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</si>
  <si>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</si>
  <si>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</si>
  <si>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</si>
  <si>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</si>
  <si>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</si>
  <si>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</si>
  <si>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</si>
  <si>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</si>
  <si>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</si>
  <si>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</si>
  <si>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</si>
  <si>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</si>
  <si>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</si>
  <si>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</si>
  <si>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</si>
  <si>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</si>
  <si>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</si>
  <si>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</si>
  <si>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</si>
  <si>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</si>
  <si>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</si>
  <si>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</si>
  <si>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</si>
  <si>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</si>
  <si>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</si>
  <si>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</si>
  <si>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</si>
  <si>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</si>
  <si>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</si>
  <si>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</si>
  <si>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</si>
  <si>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</si>
  <si>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</si>
  <si>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</si>
  <si>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</si>
  <si>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</si>
  <si>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</si>
  <si>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</si>
  <si>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</si>
  <si>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</si>
  <si>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</si>
  <si>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</si>
  <si>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</si>
  <si>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</si>
  <si>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</si>
  <si>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</si>
  <si>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</si>
  <si>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</si>
  <si>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</si>
  <si>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</si>
  <si>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</si>
  <si>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</si>
  <si>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</si>
  <si>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</si>
  <si>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</si>
  <si>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</si>
  <si>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</si>
  <si>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</si>
  <si>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</si>
  <si>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</si>
  <si>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</si>
  <si>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</si>
  <si>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</si>
  <si>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</si>
  <si>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</si>
  <si>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</si>
  <si>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</si>
  <si>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</si>
  <si>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</si>
  <si>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</si>
  <si>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</si>
  <si>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</si>
  <si>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</si>
  <si>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</si>
  <si>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</si>
  <si>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</si>
  <si>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</si>
  <si>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</si>
  <si>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</si>
  <si>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</si>
  <si>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</si>
  <si>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</si>
  <si>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</si>
  <si>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</si>
  <si>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</si>
  <si>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</si>
  <si>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</si>
  <si>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</si>
  <si>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</si>
  <si>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</si>
  <si>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</si>
  <si>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</si>
  <si>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</si>
  <si>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</si>
  <si>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</si>
  <si>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</si>
  <si>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</si>
  <si>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</si>
  <si>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</si>
  <si>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</si>
  <si>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</si>
  <si>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</si>
  <si>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</si>
  <si>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</si>
  <si>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</si>
  <si>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</si>
  <si>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</si>
  <si>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</si>
  <si>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</si>
  <si>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</si>
  <si>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</si>
  <si>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</si>
  <si>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</si>
  <si>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</si>
  <si>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</si>
  <si>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</si>
  <si>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</si>
  <si>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</si>
  <si>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</si>
  <si>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</si>
  <si>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</si>
  <si>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</si>
  <si>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</si>
  <si>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福岡県みやこ町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</si>
  <si>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</si>
  <si>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</si>
  <si>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</si>
  <si>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</si>
  <si>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</si>
  <si>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</si>
  <si>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</si>
  <si>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</si>
  <si>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</si>
  <si>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</si>
  <si>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</si>
  <si>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</si>
  <si>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</si>
  <si>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</si>
  <si>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</si>
  <si>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</si>
  <si>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</si>
  <si>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</si>
  <si>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</si>
  <si>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</si>
  <si>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住宅新築資金等事業特別会計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</si>
  <si>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</si>
  <si>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</si>
  <si>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</si>
  <si>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</si>
  <si>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</si>
  <si>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</si>
  <si>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</si>
  <si>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</si>
  <si>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</si>
  <si>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</si>
  <si>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</si>
  <si>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</si>
  <si>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</si>
  <si>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</si>
  <si>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</si>
  <si>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</si>
  <si>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介護保険事業特別会計</t>
    <phoneticPr fontId="5"/>
  </si>
  <si>
    <t>水道事業特別会計</t>
    <phoneticPr fontId="5"/>
  </si>
  <si>
    <t>法適用企業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</si>
  <si>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</si>
  <si>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</si>
  <si>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</si>
  <si>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</si>
  <si>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</si>
  <si>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</si>
  <si>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</si>
  <si>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</si>
  <si>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</si>
  <si>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</si>
  <si>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</si>
  <si>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</si>
  <si>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</si>
  <si>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</si>
  <si>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</si>
  <si>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</si>
  <si>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</si>
  <si>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</si>
  <si>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</si>
  <si>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</si>
  <si>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</si>
  <si>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</si>
  <si>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</si>
  <si>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</si>
  <si>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</si>
  <si>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</si>
  <si>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</si>
  <si>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</si>
  <si>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</si>
  <si>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</si>
  <si>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</si>
  <si>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</si>
  <si>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</si>
  <si>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</si>
  <si>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</si>
  <si>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</si>
  <si>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</si>
  <si>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</si>
  <si>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</si>
  <si>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</si>
  <si>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</si>
  <si>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</si>
  <si>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</si>
  <si>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</si>
  <si>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</si>
  <si>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</si>
  <si>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</si>
  <si>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</si>
  <si>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</si>
  <si>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</si>
  <si>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</si>
  <si>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</si>
  <si>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</si>
  <si>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</si>
  <si>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</si>
  <si>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</si>
  <si>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</si>
  <si>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</si>
  <si>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</si>
  <si>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</si>
  <si>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</si>
  <si>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</si>
  <si>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</si>
  <si>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</si>
  <si>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</si>
  <si>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</si>
  <si>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</si>
  <si>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</si>
  <si>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</si>
  <si>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</si>
  <si>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</si>
  <si>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</si>
  <si>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</si>
  <si>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</si>
  <si>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</si>
  <si>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</si>
  <si>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</si>
  <si>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</si>
  <si>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</si>
  <si>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</si>
  <si>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</si>
  <si>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</si>
  <si>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</si>
  <si>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</si>
  <si>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</si>
  <si>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</si>
  <si>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</si>
  <si>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</si>
  <si>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</si>
  <si>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</si>
  <si>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</si>
  <si>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</si>
  <si>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</si>
  <si>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</si>
  <si>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</si>
  <si>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</si>
  <si>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</si>
  <si>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</si>
  <si>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</si>
  <si>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</si>
  <si>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</si>
  <si>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</si>
  <si>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</si>
  <si>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</si>
  <si>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</si>
  <si>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</si>
  <si>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</si>
  <si>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</si>
  <si>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</si>
  <si>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</si>
  <si>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</si>
  <si>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</si>
  <si>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</si>
  <si>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</si>
  <si>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</si>
  <si>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</si>
  <si>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</si>
  <si>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</si>
  <si>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</si>
  <si>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</si>
  <si>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</si>
  <si>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</si>
  <si>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</si>
  <si>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</si>
  <si>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</si>
  <si>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</si>
  <si>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</si>
  <si>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</si>
  <si>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</si>
  <si>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</si>
  <si>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</si>
  <si>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</si>
  <si>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</si>
  <si>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</si>
  <si>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</si>
  <si>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</si>
  <si>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</si>
  <si>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</si>
  <si>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</si>
  <si>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</si>
  <si>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</si>
  <si>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</si>
  <si>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</si>
  <si>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</si>
  <si>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</si>
  <si>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</si>
  <si>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</si>
  <si>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</si>
  <si>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2.30</t>
  </si>
  <si>
    <t>▲ 2.50</t>
  </si>
  <si>
    <t>▲ 1.79</t>
  </si>
  <si>
    <t>住宅新築資金等事業特別会計</t>
  </si>
  <si>
    <t>▲ 1.83</t>
  </si>
  <si>
    <t>▲ 1.74</t>
  </si>
  <si>
    <t>▲ 1.62</t>
  </si>
  <si>
    <t>▲ 1.25</t>
  </si>
  <si>
    <t>▲ 0.97</t>
  </si>
  <si>
    <t>一般会計</t>
  </si>
  <si>
    <t>水道事業特別会計</t>
  </si>
  <si>
    <t>下水道事業特別会計</t>
  </si>
  <si>
    <t>介護保険事業特別会計</t>
  </si>
  <si>
    <t>国民健康保険事業特別会計</t>
  </si>
  <si>
    <t>後期高齢者医療特別会計</t>
  </si>
  <si>
    <t>土地取得特別会計</t>
  </si>
  <si>
    <t>その他会計（赤字）</t>
  </si>
  <si>
    <t>▲ 0.03</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</si>
  <si>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</si>
  <si>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</si>
  <si>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</si>
  <si>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</si>
  <si>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</si>
  <si>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</si>
  <si>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</si>
  <si>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2">
      <t>コウキョウ</t>
    </rPh>
    <rPh sb="2" eb="4">
      <t>シセツ</t>
    </rPh>
    <rPh sb="4" eb="6">
      <t>セイビ</t>
    </rPh>
    <rPh sb="6" eb="8">
      <t>キキン</t>
    </rPh>
    <phoneticPr fontId="5"/>
  </si>
  <si>
    <t>合併地域振興基金</t>
    <rPh sb="0" eb="2">
      <t>ガッペイ</t>
    </rPh>
    <rPh sb="2" eb="4">
      <t>チイキ</t>
    </rPh>
    <rPh sb="4" eb="6">
      <t>シンコウ</t>
    </rPh>
    <rPh sb="6" eb="8">
      <t>キキン</t>
    </rPh>
    <phoneticPr fontId="5"/>
  </si>
  <si>
    <t>ふるさとづくり基金</t>
    <rPh sb="7" eb="9">
      <t>キキン</t>
    </rPh>
    <phoneticPr fontId="5"/>
  </si>
  <si>
    <t>町営住宅整備基金</t>
    <rPh sb="0" eb="2">
      <t>チョウエイ</t>
    </rPh>
    <rPh sb="2" eb="4">
      <t>ジュウタク</t>
    </rPh>
    <rPh sb="4" eb="6">
      <t>セイビ</t>
    </rPh>
    <rPh sb="6" eb="8">
      <t>キキン</t>
    </rPh>
    <phoneticPr fontId="5"/>
  </si>
  <si>
    <t>有限会社　犀川四季犀館</t>
    <rPh sb="0" eb="4">
      <t>ユウゲンガイシャ</t>
    </rPh>
    <rPh sb="5" eb="7">
      <t>サイガワ</t>
    </rPh>
    <rPh sb="7" eb="9">
      <t>シキ</t>
    </rPh>
    <rPh sb="9" eb="10">
      <t>サイ</t>
    </rPh>
    <rPh sb="10" eb="11">
      <t>カン</t>
    </rPh>
    <phoneticPr fontId="2"/>
  </si>
  <si>
    <t>有限会社　勝山町農業支援センター</t>
    <rPh sb="0" eb="4">
      <t>ユウゲンガイシャ</t>
    </rPh>
    <rPh sb="5" eb="7">
      <t>カツヤマ</t>
    </rPh>
    <rPh sb="7" eb="8">
      <t>マチ</t>
    </rPh>
    <rPh sb="8" eb="10">
      <t>ノウギョウ</t>
    </rPh>
    <rPh sb="10" eb="12">
      <t>シエン</t>
    </rPh>
    <phoneticPr fontId="2"/>
  </si>
  <si>
    <t>豊津まちづくり　有限会社</t>
    <rPh sb="0" eb="2">
      <t>トヨツ</t>
    </rPh>
    <rPh sb="8" eb="12">
      <t>ユウゲンガイシャ</t>
    </rPh>
    <phoneticPr fontId="2"/>
  </si>
  <si>
    <t>社会福祉基金</t>
    <rPh sb="0" eb="6">
      <t>シャカイフクシキキン</t>
    </rPh>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</si>
  <si>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</si>
  <si>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</si>
  <si>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</si>
  <si>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</si>
  <si>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</si>
  <si>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</si>
  <si>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</si>
  <si>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</si>
  <si>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</si>
  <si>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の新規発行の抑制や財政調整基金等の造成に努めた結果、将来負担比率に変更はないが、有形固定資産減価償却率は増加傾向にある。主な要因としては、建築後30年以上が経過する公共施設が多いためである。今後、公共施設再配置計画に基づいて老朽化対策に取り組んでいく。</t>
    <phoneticPr fontId="5"/>
  </si>
  <si>
    <t>将来負担比率、実質公債費比率ともに類似団体平均を下回っているが、今後、公共施設の統廃合による地方債の現在高の増加及び基金残高の減少が見込まれるので、今後、上昇していくと考えられるため、これまで以上に公債費等の適正化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</si>
</sst>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84459</c:v>
                </c:pt>
                <c:pt idx="4">
                  <c:v>74568</c:v>
                </c:pt>
              </c:numCache>
            </c:numRef>
          </c:val>
          <c:smooth val="0"/>
          <c:extLst xmlns:c16r2="http://schemas.microsoft.com/office/drawing/2015/06/chart">
            <c:ext xmlns:c16="http://schemas.microsoft.com/office/drawing/2014/chart" uri="{C3380CC4-5D6E-409C-BE32-E72D297353CC}">
              <c16:uniqueId val="{00000000-9BA2-4723-9ABB-EA1811C256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117938</c:v>
                </c:pt>
                <c:pt idx="1">
                  <c:v>108135</c:v>
                </c:pt>
                <c:pt idx="2">
                  <c:v>129401</c:v>
                </c:pt>
                <c:pt idx="3">
                  <c:v>102539</c:v>
                </c:pt>
                <c:pt idx="4">
                  <c:v>96765</c:v>
                </c:pt>
              </c:numCache>
            </c:numRef>
          </c:val>
          <c:smooth val="0"/>
          <c:extLst xmlns:c16r2="http://schemas.microsoft.com/office/drawing/2015/06/chart">
            <c:ext xmlns:c16="http://schemas.microsoft.com/office/drawing/2014/chart" uri="{C3380CC4-5D6E-409C-BE32-E72D297353CC}">
              <c16:uniqueId val="{00000001-9BA2-4723-9ABB-EA1811C25656}"/>
            </c:ext>
          </c:extLst>
        </c:ser>
        <c:dLbls>
          <c:showLegendKey val="0"/>
          <c:showVal val="0"/>
          <c:showCatName val="0"/>
          <c:showSerName val="0"/>
          <c:showPercent val="0"/>
          <c:showBubbleSize val="0"/>
        </c:dLbls>
        <c:marker val="1"/>
        <c:smooth val="0"/>
        <c:axId val="494459472"/>
        <c:axId val="494459856"/>
      </c:lineChart>
      <c:catAx>
        <c:axId val="494459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459856"/>
        <c:crosses val="autoZero"/>
        <c:auto val="1"/>
        <c:lblAlgn val="ctr"/>
        <c:lblOffset val="100"/>
        <c:tickLblSkip val="1"/>
        <c:tickMarkSkip val="1"/>
        <c:noMultiLvlLbl val="0"/>
      </c:catAx>
      <c:valAx>
        <c:axId val="4944598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459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10.38</c:v>
                </c:pt>
                <c:pt idx="1">
                  <c:v>10.56</c:v>
                </c:pt>
                <c:pt idx="2">
                  <c:v>8.08</c:v>
                </c:pt>
                <c:pt idx="3">
                  <c:v>8.23</c:v>
                </c:pt>
                <c:pt idx="4">
                  <c:v>14.84</c:v>
                </c:pt>
              </c:numCache>
            </c:numRef>
          </c:val>
          <c:extLst xmlns:c16r2="http://schemas.microsoft.com/office/drawing/2015/06/chart">
            <c:ext xmlns:c16="http://schemas.microsoft.com/office/drawing/2014/chart" uri="{C3380CC4-5D6E-409C-BE32-E72D297353CC}">
              <c16:uniqueId val="{00000000-F055-4E70-9C5D-20E7C4A1C3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47.31</c:v>
                </c:pt>
                <c:pt idx="1">
                  <c:v>47.97</c:v>
                </c:pt>
                <c:pt idx="2">
                  <c:v>48.32</c:v>
                </c:pt>
                <c:pt idx="3">
                  <c:v>45.25</c:v>
                </c:pt>
                <c:pt idx="4">
                  <c:v>43.55</c:v>
                </c:pt>
              </c:numCache>
            </c:numRef>
          </c:val>
          <c:extLst xmlns:c16r2="http://schemas.microsoft.com/office/drawing/2015/06/chart">
            <c:ext xmlns:c16="http://schemas.microsoft.com/office/drawing/2014/chart" uri="{C3380CC4-5D6E-409C-BE32-E72D297353CC}">
              <c16:uniqueId val="{00000001-F055-4E70-9C5D-20E7C4A1C36E}"/>
            </c:ext>
          </c:extLst>
        </c:ser>
        <c:dLbls>
          <c:showLegendKey val="0"/>
          <c:showVal val="0"/>
          <c:showCatName val="0"/>
          <c:showSerName val="0"/>
          <c:showPercent val="0"/>
          <c:showBubbleSize val="0"/>
        </c:dLbls>
        <c:gapWidth val="250"/>
        <c:overlap val="100"/>
        <c:axId val="501427608"/>
        <c:axId val="501427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-2.2999999999999998</c:v>
                </c:pt>
                <c:pt idx="1">
                  <c:v>0.11</c:v>
                </c:pt>
                <c:pt idx="2">
                  <c:v>-2.5</c:v>
                </c:pt>
                <c:pt idx="3">
                  <c:v>-1.79</c:v>
                </c:pt>
                <c:pt idx="4">
                  <c:v>6.93</c:v>
                </c:pt>
              </c:numCache>
            </c:numRef>
          </c:val>
          <c:smooth val="0"/>
          <c:extLst xmlns:c16r2="http://schemas.microsoft.com/office/drawing/2015/06/chart">
            <c:ext xmlns:c16="http://schemas.microsoft.com/office/drawing/2014/chart" uri="{C3380CC4-5D6E-409C-BE32-E72D297353CC}">
              <c16:uniqueId val="{00000002-F055-4E70-9C5D-20E7C4A1C36E}"/>
            </c:ext>
          </c:extLst>
        </c:ser>
        <c:dLbls>
          <c:showLegendKey val="0"/>
          <c:showVal val="0"/>
          <c:showCatName val="0"/>
          <c:showSerName val="0"/>
          <c:showPercent val="0"/>
          <c:showBubbleSize val="0"/>
        </c:dLbls>
        <c:marker val="1"/>
        <c:smooth val="0"/>
        <c:axId val="501427608"/>
        <c:axId val="501427992"/>
      </c:lineChart>
      <c:catAx>
        <c:axId val="50142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427992"/>
        <c:crosses val="autoZero"/>
        <c:auto val="1"/>
        <c:lblAlgn val="ctr"/>
        <c:lblOffset val="100"/>
        <c:tickLblSkip val="1"/>
        <c:tickMarkSkip val="1"/>
        <c:noMultiLvlLbl val="0"/>
      </c:catAx>
      <c:valAx>
        <c:axId val="501427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42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2</c:v>
                </c:pt>
                <c:pt idx="2">
                  <c:v>#N/A</c:v>
                </c:pt>
                <c:pt idx="3">
                  <c:v>0.83</c:v>
                </c:pt>
                <c:pt idx="4">
                  <c:v>#N/A</c:v>
                </c:pt>
                <c:pt idx="5">
                  <c:v>0.36</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AD-458C-B9EF-6DFA6581F9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0.03</c:v>
                </c:pt>
                <c:pt idx="3">
                  <c:v>#N/A</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AD-458C-B9EF-6DFA6581F95D}"/>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34AD-458C-B9EF-6DFA6581F95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0.05</c:v>
                </c:pt>
                <c:pt idx="4">
                  <c:v>#N/A</c:v>
                </c:pt>
                <c:pt idx="5">
                  <c:v>0.05</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34AD-458C-B9EF-6DFA6581F95D}"/>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0.93</c:v>
                </c:pt>
                <c:pt idx="2">
                  <c:v>#N/A</c:v>
                </c:pt>
                <c:pt idx="3">
                  <c:v>0.02</c:v>
                </c:pt>
                <c:pt idx="4">
                  <c:v>#N/A</c:v>
                </c:pt>
                <c:pt idx="5">
                  <c:v>0.95</c:v>
                </c:pt>
                <c:pt idx="6">
                  <c:v>#N/A</c:v>
                </c:pt>
                <c:pt idx="7">
                  <c:v>0.03</c:v>
                </c:pt>
                <c:pt idx="8">
                  <c:v>#N/A</c:v>
                </c:pt>
                <c:pt idx="9">
                  <c:v>1.19</c:v>
                </c:pt>
              </c:numCache>
            </c:numRef>
          </c:val>
          <c:extLst xmlns:c16r2="http://schemas.microsoft.com/office/drawing/2015/06/chart">
            <c:ext xmlns:c16="http://schemas.microsoft.com/office/drawing/2014/chart" uri="{C3380CC4-5D6E-409C-BE32-E72D297353CC}">
              <c16:uniqueId val="{00000004-34AD-458C-B9EF-6DFA6581F95D}"/>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1.1200000000000001</c:v>
                </c:pt>
                <c:pt idx="8">
                  <c:v>#N/A</c:v>
                </c:pt>
                <c:pt idx="9">
                  <c:v>1.34</c:v>
                </c:pt>
              </c:numCache>
            </c:numRef>
          </c:val>
          <c:extLst xmlns:c16r2="http://schemas.microsoft.com/office/drawing/2015/06/chart">
            <c:ext xmlns:c16="http://schemas.microsoft.com/office/drawing/2014/chart" uri="{C3380CC4-5D6E-409C-BE32-E72D297353CC}">
              <c16:uniqueId val="{00000005-34AD-458C-B9EF-6DFA6581F95D}"/>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#N/A</c:v>
                </c:pt>
                <c:pt idx="3">
                  <c:v>0.98</c:v>
                </c:pt>
                <c:pt idx="4">
                  <c:v>#N/A</c:v>
                </c:pt>
                <c:pt idx="5">
                  <c:v>1.54</c:v>
                </c:pt>
                <c:pt idx="6">
                  <c:v>#N/A</c:v>
                </c:pt>
                <c:pt idx="7">
                  <c:v>2.08</c:v>
                </c:pt>
                <c:pt idx="8">
                  <c:v>#N/A</c:v>
                </c:pt>
                <c:pt idx="9">
                  <c:v>1.7</c:v>
                </c:pt>
              </c:numCache>
            </c:numRef>
          </c:val>
          <c:extLst xmlns:c16r2="http://schemas.microsoft.com/office/drawing/2015/06/chart">
            <c:ext xmlns:c16="http://schemas.microsoft.com/office/drawing/2014/chart" uri="{C3380CC4-5D6E-409C-BE32-E72D297353CC}">
              <c16:uniqueId val="{00000006-34AD-458C-B9EF-6DFA6581F95D}"/>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8.26</c:v>
                </c:pt>
                <c:pt idx="2">
                  <c:v>#N/A</c:v>
                </c:pt>
                <c:pt idx="3">
                  <c:v>8.26</c:v>
                </c:pt>
                <c:pt idx="4">
                  <c:v>#N/A</c:v>
                </c:pt>
                <c:pt idx="5">
                  <c:v>8.51</c:v>
                </c:pt>
                <c:pt idx="6">
                  <c:v>#N/A</c:v>
                </c:pt>
                <c:pt idx="7">
                  <c:v>8.74</c:v>
                </c:pt>
                <c:pt idx="8">
                  <c:v>#N/A</c:v>
                </c:pt>
                <c:pt idx="9">
                  <c:v>7.43</c:v>
                </c:pt>
              </c:numCache>
            </c:numRef>
          </c:val>
          <c:extLst xmlns:c16r2="http://schemas.microsoft.com/office/drawing/2015/06/chart">
            <c:ext xmlns:c16="http://schemas.microsoft.com/office/drawing/2014/chart" uri="{C3380CC4-5D6E-409C-BE32-E72D297353CC}">
              <c16:uniqueId val="{00000007-34AD-458C-B9EF-6DFA6581F9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12.2</c:v>
                </c:pt>
                <c:pt idx="2">
                  <c:v>#N/A</c:v>
                </c:pt>
                <c:pt idx="3">
                  <c:v>12.29</c:v>
                </c:pt>
                <c:pt idx="4">
                  <c:v>#N/A</c:v>
                </c:pt>
                <c:pt idx="5">
                  <c:v>9.69</c:v>
                </c:pt>
                <c:pt idx="6">
                  <c:v>#N/A</c:v>
                </c:pt>
                <c:pt idx="7">
                  <c:v>9.4600000000000009</c:v>
                </c:pt>
                <c:pt idx="8">
                  <c:v>#N/A</c:v>
                </c:pt>
                <c:pt idx="9">
                  <c:v>15.8</c:v>
                </c:pt>
              </c:numCache>
            </c:numRef>
          </c:val>
          <c:extLst xmlns:c16r2="http://schemas.microsoft.com/office/drawing/2015/06/chart">
            <c:ext xmlns:c16="http://schemas.microsoft.com/office/drawing/2014/chart" uri="{C3380CC4-5D6E-409C-BE32-E72D297353CC}">
              <c16:uniqueId val="{00000008-34AD-458C-B9EF-6DFA6581F95D}"/>
            </c:ext>
          </c:extLst>
        </c:ser>
        <c:ser>
          <c:idx val="9"/>
          <c:order val="9"/>
          <c:tx>
            <c:strRef>
              <c:f>データシート!$A$36</c:f>
              <c:strCache>
                <c:ptCount val="1"/>
                <c:pt idx="0">
                  <c:v>住宅新築資金等事業特別会計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1.83</c:v>
                </c:pt>
                <c:pt idx="1">
                  <c:v>#N/A</c:v>
                </c:pt>
                <c:pt idx="2">
                  <c:v>1.74</c:v>
                </c:pt>
                <c:pt idx="3">
                  <c:v>#N/A</c:v>
                </c:pt>
                <c:pt idx="4">
                  <c:v>1.62</c:v>
                </c:pt>
                <c:pt idx="5">
                  <c:v>#N/A</c:v>
                </c:pt>
                <c:pt idx="6">
                  <c:v>1.25</c:v>
                </c:pt>
                <c:pt idx="7">
                  <c:v>#N/A</c:v>
                </c:pt>
                <c:pt idx="8">
                  <c:v>0.97</c:v>
                </c:pt>
                <c:pt idx="9">
                  <c:v>#N/A</c:v>
                </c:pt>
              </c:numCache>
            </c:numRef>
          </c:val>
          <c:extLst xmlns:c16r2="http://schemas.microsoft.com/office/drawing/2015/06/chart">
            <c:ext xmlns:c16="http://schemas.microsoft.com/office/drawing/2014/chart" uri="{C3380CC4-5D6E-409C-BE32-E72D297353CC}">
              <c16:uniqueId val="{00000009-34AD-458C-B9EF-6DFA6581F95D}"/>
            </c:ext>
          </c:extLst>
        </c:ser>
        <c:dLbls>
          <c:showLegendKey val="0"/>
          <c:showVal val="0"/>
          <c:showCatName val="0"/>
          <c:showSerName val="0"/>
          <c:showPercent val="0"/>
          <c:showBubbleSize val="0"/>
        </c:dLbls>
        <c:gapWidth val="150"/>
        <c:overlap val="100"/>
        <c:axId val="497299888"/>
        <c:axId val="409833328"/>
      </c:barChart>
      <c:catAx>
        <c:axId val="49729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33328"/>
        <c:crosses val="autoZero"/>
        <c:auto val="1"/>
        <c:lblAlgn val="ctr"/>
        <c:lblOffset val="100"/>
        <c:tickLblSkip val="1"/>
        <c:tickMarkSkip val="1"/>
        <c:noMultiLvlLbl val="0"/>
      </c:catAx>
      <c:valAx>
        <c:axId val="409833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2998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997</c:v>
                </c:pt>
                <c:pt idx="5">
                  <c:v>997</c:v>
                </c:pt>
                <c:pt idx="8">
                  <c:v>996</c:v>
                </c:pt>
                <c:pt idx="11">
                  <c:v>966</c:v>
                </c:pt>
                <c:pt idx="14">
                  <c:v>943</c:v>
                </c:pt>
              </c:numCache>
            </c:numRef>
          </c:val>
          <c:extLst xmlns:c16r2="http://schemas.microsoft.com/office/drawing/2015/06/chart">
            <c:ext xmlns:c16="http://schemas.microsoft.com/office/drawing/2014/chart" uri="{C3380CC4-5D6E-409C-BE32-E72D297353CC}">
              <c16:uniqueId val="{00000000-F2E2-4BA6-9FA2-E18728FA3B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F2E2-4BA6-9FA2-E18728FA3B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50</c:v>
                </c:pt>
                <c:pt idx="3">
                  <c:v>47</c:v>
                </c:pt>
                <c:pt idx="6">
                  <c:v>42</c:v>
                </c:pt>
                <c:pt idx="9">
                  <c:v>22</c:v>
                </c:pt>
                <c:pt idx="12">
                  <c:v>20</c:v>
                </c:pt>
              </c:numCache>
            </c:numRef>
          </c:val>
          <c:extLst xmlns:c16r2="http://schemas.microsoft.com/office/drawing/2015/06/chart">
            <c:ext xmlns:c16="http://schemas.microsoft.com/office/drawing/2014/chart" uri="{C3380CC4-5D6E-409C-BE32-E72D297353CC}">
              <c16:uniqueId val="{00000002-F2E2-4BA6-9FA2-E18728FA3B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3-F2E2-4BA6-9FA2-E18728FA3B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239</c:v>
                </c:pt>
                <c:pt idx="3">
                  <c:v>244</c:v>
                </c:pt>
                <c:pt idx="6">
                  <c:v>241</c:v>
                </c:pt>
                <c:pt idx="9">
                  <c:v>237</c:v>
                </c:pt>
                <c:pt idx="12">
                  <c:v>219</c:v>
                </c:pt>
              </c:numCache>
            </c:numRef>
          </c:val>
          <c:extLst xmlns:c16r2="http://schemas.microsoft.com/office/drawing/2015/06/chart">
            <c:ext xmlns:c16="http://schemas.microsoft.com/office/drawing/2014/chart" uri="{C3380CC4-5D6E-409C-BE32-E72D297353CC}">
              <c16:uniqueId val="{00000004-F2E2-4BA6-9FA2-E18728FA3B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2E2-4BA6-9FA2-E18728FA3B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F2E2-4BA6-9FA2-E18728FA3B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899</c:v>
                </c:pt>
                <c:pt idx="3">
                  <c:v>963</c:v>
                </c:pt>
                <c:pt idx="6">
                  <c:v>1042</c:v>
                </c:pt>
                <c:pt idx="9">
                  <c:v>1035</c:v>
                </c:pt>
                <c:pt idx="12">
                  <c:v>1058</c:v>
                </c:pt>
              </c:numCache>
            </c:numRef>
          </c:val>
          <c:extLst xmlns:c16r2="http://schemas.microsoft.com/office/drawing/2015/06/chart">
            <c:ext xmlns:c16="http://schemas.microsoft.com/office/drawing/2014/chart" uri="{C3380CC4-5D6E-409C-BE32-E72D297353CC}">
              <c16:uniqueId val="{00000007-F2E2-4BA6-9FA2-E18728FA3B19}"/>
            </c:ext>
          </c:extLst>
        </c:ser>
        <c:dLbls>
          <c:showLegendKey val="0"/>
          <c:showVal val="0"/>
          <c:showCatName val="0"/>
          <c:showSerName val="0"/>
          <c:showPercent val="0"/>
          <c:showBubbleSize val="0"/>
        </c:dLbls>
        <c:gapWidth val="100"/>
        <c:overlap val="100"/>
        <c:axId val="501797608"/>
        <c:axId val="409847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201</c:v>
                </c:pt>
                <c:pt idx="2">
                  <c:v>#N/A</c:v>
                </c:pt>
                <c:pt idx="3">
                  <c:v>#N/A</c:v>
                </c:pt>
                <c:pt idx="4">
                  <c:v>258</c:v>
                </c:pt>
                <c:pt idx="5">
                  <c:v>#N/A</c:v>
                </c:pt>
                <c:pt idx="6">
                  <c:v>#N/A</c:v>
                </c:pt>
                <c:pt idx="7">
                  <c:v>329</c:v>
                </c:pt>
                <c:pt idx="8">
                  <c:v>#N/A</c:v>
                </c:pt>
                <c:pt idx="9">
                  <c:v>#N/A</c:v>
                </c:pt>
                <c:pt idx="10">
                  <c:v>328</c:v>
                </c:pt>
                <c:pt idx="11">
                  <c:v>#N/A</c:v>
                </c:pt>
                <c:pt idx="12">
                  <c:v>#N/A</c:v>
                </c:pt>
                <c:pt idx="13">
                  <c:v>354</c:v>
                </c:pt>
                <c:pt idx="14">
                  <c:v>#N/A</c:v>
                </c:pt>
              </c:numCache>
            </c:numRef>
          </c:val>
          <c:smooth val="0"/>
          <c:extLst xmlns:c16r2="http://schemas.microsoft.com/office/drawing/2015/06/chart">
            <c:ext xmlns:c16="http://schemas.microsoft.com/office/drawing/2014/chart" uri="{C3380CC4-5D6E-409C-BE32-E72D297353CC}">
              <c16:uniqueId val="{00000008-F2E2-4BA6-9FA2-E18728FA3B19}"/>
            </c:ext>
          </c:extLst>
        </c:ser>
        <c:dLbls>
          <c:showLegendKey val="0"/>
          <c:showVal val="0"/>
          <c:showCatName val="0"/>
          <c:showSerName val="0"/>
          <c:showPercent val="0"/>
          <c:showBubbleSize val="0"/>
        </c:dLbls>
        <c:marker val="1"/>
        <c:smooth val="0"/>
        <c:axId val="501797608"/>
        <c:axId val="409847576"/>
      </c:lineChart>
      <c:catAx>
        <c:axId val="501797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847576"/>
        <c:crosses val="autoZero"/>
        <c:auto val="1"/>
        <c:lblAlgn val="ctr"/>
        <c:lblOffset val="100"/>
        <c:tickLblSkip val="1"/>
        <c:tickMarkSkip val="1"/>
        <c:noMultiLvlLbl val="0"/>
      </c:catAx>
      <c:valAx>
        <c:axId val="409847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97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9864</c:v>
                </c:pt>
                <c:pt idx="5">
                  <c:v>9467</c:v>
                </c:pt>
                <c:pt idx="8">
                  <c:v>9106</c:v>
                </c:pt>
                <c:pt idx="11">
                  <c:v>8959</c:v>
                </c:pt>
                <c:pt idx="14">
                  <c:v>8662</c:v>
                </c:pt>
              </c:numCache>
            </c:numRef>
          </c:val>
          <c:extLst xmlns:c16r2="http://schemas.microsoft.com/office/drawing/2015/06/chart">
            <c:ext xmlns:c16="http://schemas.microsoft.com/office/drawing/2014/chart" uri="{C3380CC4-5D6E-409C-BE32-E72D297353CC}">
              <c16:uniqueId val="{00000000-17FE-4B93-A686-FBD01758ED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548</c:v>
                </c:pt>
                <c:pt idx="5">
                  <c:v>430</c:v>
                </c:pt>
                <c:pt idx="8">
                  <c:v>332</c:v>
                </c:pt>
                <c:pt idx="11">
                  <c:v>220</c:v>
                </c:pt>
                <c:pt idx="14">
                  <c:v>136</c:v>
                </c:pt>
              </c:numCache>
            </c:numRef>
          </c:val>
          <c:extLst xmlns:c16r2="http://schemas.microsoft.com/office/drawing/2015/06/chart">
            <c:ext xmlns:c16="http://schemas.microsoft.com/office/drawing/2014/chart" uri="{C3380CC4-5D6E-409C-BE32-E72D297353CC}">
              <c16:uniqueId val="{00000001-17FE-4B93-A686-FBD01758ED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11596</c:v>
                </c:pt>
                <c:pt idx="5">
                  <c:v>11954</c:v>
                </c:pt>
                <c:pt idx="8">
                  <c:v>11826</c:v>
                </c:pt>
                <c:pt idx="11">
                  <c:v>11708</c:v>
                </c:pt>
                <c:pt idx="14">
                  <c:v>11514</c:v>
                </c:pt>
              </c:numCache>
            </c:numRef>
          </c:val>
          <c:extLst xmlns:c16r2="http://schemas.microsoft.com/office/drawing/2015/06/chart">
            <c:ext xmlns:c16="http://schemas.microsoft.com/office/drawing/2014/chart" uri="{C3380CC4-5D6E-409C-BE32-E72D297353CC}">
              <c16:uniqueId val="{00000002-17FE-4B93-A686-FBD01758ED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FE-4B93-A686-FBD01758ED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FE-4B93-A686-FBD01758ED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FE-4B93-A686-FBD01758ED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2845</c:v>
                </c:pt>
                <c:pt idx="3">
                  <c:v>2779</c:v>
                </c:pt>
                <c:pt idx="6">
                  <c:v>2741</c:v>
                </c:pt>
                <c:pt idx="9">
                  <c:v>2704</c:v>
                </c:pt>
                <c:pt idx="12">
                  <c:v>2657</c:v>
                </c:pt>
              </c:numCache>
            </c:numRef>
          </c:val>
          <c:extLst xmlns:c16r2="http://schemas.microsoft.com/office/drawing/2015/06/chart">
            <c:ext xmlns:c16="http://schemas.microsoft.com/office/drawing/2014/chart" uri="{C3380CC4-5D6E-409C-BE32-E72D297353CC}">
              <c16:uniqueId val="{00000006-17FE-4B93-A686-FBD01758ED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198</c:v>
                </c:pt>
                <c:pt idx="3">
                  <c:v>157</c:v>
                </c:pt>
                <c:pt idx="6">
                  <c:v>120</c:v>
                </c:pt>
                <c:pt idx="9">
                  <c:v>98</c:v>
                </c:pt>
                <c:pt idx="12">
                  <c:v>90</c:v>
                </c:pt>
              </c:numCache>
            </c:numRef>
          </c:val>
          <c:extLst xmlns:c16r2="http://schemas.microsoft.com/office/drawing/2015/06/chart">
            <c:ext xmlns:c16="http://schemas.microsoft.com/office/drawing/2014/chart" uri="{C3380CC4-5D6E-409C-BE32-E72D297353CC}">
              <c16:uniqueId val="{00000007-17FE-4B93-A686-FBD01758ED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3199</c:v>
                </c:pt>
                <c:pt idx="3">
                  <c:v>3051</c:v>
                </c:pt>
                <c:pt idx="6">
                  <c:v>2994</c:v>
                </c:pt>
                <c:pt idx="9">
                  <c:v>2866</c:v>
                </c:pt>
                <c:pt idx="12">
                  <c:v>2775</c:v>
                </c:pt>
              </c:numCache>
            </c:numRef>
          </c:val>
          <c:extLst xmlns:c16r2="http://schemas.microsoft.com/office/drawing/2015/06/chart">
            <c:ext xmlns:c16="http://schemas.microsoft.com/office/drawing/2014/chart" uri="{C3380CC4-5D6E-409C-BE32-E72D297353CC}">
              <c16:uniqueId val="{00000008-17FE-4B93-A686-FBD01758ED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232</c:v>
                </c:pt>
                <c:pt idx="3">
                  <c:v>188</c:v>
                </c:pt>
                <c:pt idx="6">
                  <c:v>278</c:v>
                </c:pt>
                <c:pt idx="9">
                  <c:v>233</c:v>
                </c:pt>
                <c:pt idx="12">
                  <c:v>179</c:v>
                </c:pt>
              </c:numCache>
            </c:numRef>
          </c:val>
          <c:extLst xmlns:c16r2="http://schemas.microsoft.com/office/drawing/2015/06/chart">
            <c:ext xmlns:c16="http://schemas.microsoft.com/office/drawing/2014/chart" uri="{C3380CC4-5D6E-409C-BE32-E72D297353CC}">
              <c16:uniqueId val="{00000009-17FE-4B93-A686-FBD01758ED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11223</c:v>
                </c:pt>
                <c:pt idx="3">
                  <c:v>11027</c:v>
                </c:pt>
                <c:pt idx="6">
                  <c:v>11002</c:v>
                </c:pt>
                <c:pt idx="9">
                  <c:v>10630</c:v>
                </c:pt>
                <c:pt idx="12">
                  <c:v>10132</c:v>
                </c:pt>
              </c:numCache>
            </c:numRef>
          </c:val>
          <c:extLst xmlns:c16r2="http://schemas.microsoft.com/office/drawing/2015/06/chart">
            <c:ext xmlns:c16="http://schemas.microsoft.com/office/drawing/2014/chart" uri="{C3380CC4-5D6E-409C-BE32-E72D297353CC}">
              <c16:uniqueId val="{0000000A-17FE-4B93-A686-FBD01758ED38}"/>
            </c:ext>
          </c:extLst>
        </c:ser>
        <c:dLbls>
          <c:showLegendKey val="0"/>
          <c:showVal val="0"/>
          <c:showCatName val="0"/>
          <c:showSerName val="0"/>
          <c:showPercent val="0"/>
          <c:showBubbleSize val="0"/>
        </c:dLbls>
        <c:gapWidth val="100"/>
        <c:overlap val="100"/>
        <c:axId val="499879056"/>
        <c:axId val="505209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17FE-4B93-A686-FBD01758ED38}"/>
            </c:ext>
          </c:extLst>
        </c:ser>
        <c:dLbls>
          <c:showLegendKey val="0"/>
          <c:showVal val="0"/>
          <c:showCatName val="0"/>
          <c:showSerName val="0"/>
          <c:showPercent val="0"/>
          <c:showBubbleSize val="0"/>
        </c:dLbls>
        <c:marker val="1"/>
        <c:smooth val="0"/>
        <c:axId val="499879056"/>
        <c:axId val="505209192"/>
      </c:lineChart>
      <c:catAx>
        <c:axId val="499879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5209192"/>
        <c:crosses val="autoZero"/>
        <c:auto val="1"/>
        <c:lblAlgn val="ctr"/>
        <c:lblOffset val="100"/>
        <c:tickLblSkip val="1"/>
        <c:tickMarkSkip val="1"/>
        <c:noMultiLvlLbl val="0"/>
      </c:catAx>
      <c:valAx>
        <c:axId val="505209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9879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3187</c:v>
                </c:pt>
                <c:pt idx="1">
                  <c:v>3046</c:v>
                </c:pt>
                <c:pt idx="2">
                  <c:v>3046</c:v>
                </c:pt>
              </c:numCache>
            </c:numRef>
          </c:val>
          <c:extLst xmlns:c16r2="http://schemas.microsoft.com/office/drawing/2015/06/chart">
            <c:ext xmlns:c16="http://schemas.microsoft.com/office/drawing/2014/chart" uri="{C3380CC4-5D6E-409C-BE32-E72D297353CC}">
              <c16:uniqueId val="{00000000-CE59-4864-90AD-FFBE52EDC9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400</c:v>
                </c:pt>
                <c:pt idx="1">
                  <c:v>400</c:v>
                </c:pt>
                <c:pt idx="2">
                  <c:v>481</c:v>
                </c:pt>
              </c:numCache>
            </c:numRef>
          </c:val>
          <c:extLst xmlns:c16r2="http://schemas.microsoft.com/office/drawing/2015/06/chart">
            <c:ext xmlns:c16="http://schemas.microsoft.com/office/drawing/2014/chart" uri="{C3380CC4-5D6E-409C-BE32-E72D297353CC}">
              <c16:uniqueId val="{00000001-CE59-4864-90AD-FFBE52EDC9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9803</c:v>
                </c:pt>
                <c:pt idx="1">
                  <c:v>9759</c:v>
                </c:pt>
                <c:pt idx="2">
                  <c:v>9498</c:v>
                </c:pt>
              </c:numCache>
            </c:numRef>
          </c:val>
          <c:extLst xmlns:c16r2="http://schemas.microsoft.com/office/drawing/2015/06/chart">
            <c:ext xmlns:c16="http://schemas.microsoft.com/office/drawing/2014/chart" uri="{C3380CC4-5D6E-409C-BE32-E72D297353CC}">
              <c16:uniqueId val="{00000002-CE59-4864-90AD-FFBE52EDC914}"/>
            </c:ext>
          </c:extLst>
        </c:ser>
        <c:dLbls>
          <c:showLegendKey val="0"/>
          <c:showVal val="0"/>
          <c:showCatName val="0"/>
          <c:showSerName val="0"/>
          <c:showPercent val="0"/>
          <c:showBubbleSize val="0"/>
        </c:dLbls>
        <c:gapWidth val="120"/>
        <c:overlap val="100"/>
        <c:axId val="494415592"/>
        <c:axId val="494415976"/>
      </c:barChart>
      <c:catAx>
        <c:axId val="494415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415976"/>
        <c:crosses val="autoZero"/>
        <c:auto val="1"/>
        <c:lblAlgn val="ctr"/>
        <c:lblOffset val="100"/>
        <c:tickLblSkip val="1"/>
        <c:tickMarkSkip val="1"/>
        <c:noMultiLvlLbl val="0"/>
      </c:catAx>
      <c:valAx>
        <c:axId val="4944159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415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CA-4A6C-851D-C125AD3DEA68}"/>
                </c:ext>
                <c:ext xmlns:c15="http://schemas.microsoft.com/office/drawing/2012/chart" uri="{CE6537A1-D6FC-4f65-9D91-7224C49458BB}">
                  <c15:dlblFieldTable>
                    <c15:dlblFTEntry>
                      <c15:txfldGUID>{E28FF393-D319-43E9-94F0-EE7BC54979F9}</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CA-4A6C-851D-C125AD3DEA68}"/>
                </c:ext>
                <c:ext xmlns:c15="http://schemas.microsoft.com/office/drawing/2012/chart" uri="{CE6537A1-D6FC-4f65-9D91-7224C49458BB}">
                  <c15:dlblFieldTable>
                    <c15:dlblFTEntry>
                      <c15:txfldGUID>{79027293-51FE-49A2-905A-783CCC934135}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CA-4A6C-851D-C125AD3DEA68}"/>
                </c:ext>
                <c:ext xmlns:c15="http://schemas.microsoft.com/office/drawing/2012/chart" uri="{CE6537A1-D6FC-4f65-9D91-7224C49458BB}">
                  <c15:dlblFieldTable>
                    <c15:dlblFTEntry>
                      <c15:txfldGUID>{A29D9913-AEE5-451A-A589-9FDC9D321967}</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CA-4A6C-851D-C125AD3DEA68}"/>
                </c:ext>
                <c:ext xmlns:c15="http://schemas.microsoft.com/office/drawing/2012/chart" uri="{CE6537A1-D6FC-4f65-9D91-7224C49458BB}">
                  <c15:dlblFieldTable>
                    <c15:dlblFTEntry>
                      <c15:txfldGUID>{7BC9DA66-FA78-4E6D-AF8C-9BBA1CD16000}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CA-4A6C-851D-C125AD3DEA68}"/>
                </c:ext>
                <c:ext xmlns:c15="http://schemas.microsoft.com/office/drawing/2012/chart" uri="{CE6537A1-D6FC-4f65-9D91-7224C49458BB}">
                  <c15:dlblFieldTable>
                    <c15:dlblFTEntry>
                      <c15:txfldGUID>{E8BAA2C9-3E05-40CB-9766-17392BEC42A5}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CA-4A6C-851D-C125AD3DEA68}"/>
                </c:ext>
                <c:ext xmlns:c15="http://schemas.microsoft.com/office/drawing/2012/chart" uri="{CE6537A1-D6FC-4f65-9D91-7224C49458BB}">
                  <c15:dlblFieldTable>
                    <c15:dlblFTEntry>
                      <c15:txfldGUID>{49ED7622-92E7-49DC-9A26-1E2B9EF67919}</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CA-4A6C-851D-C125AD3DEA68}"/>
                </c:ext>
                <c:ext xmlns:c15="http://schemas.microsoft.com/office/drawing/2012/chart" uri="{CE6537A1-D6FC-4f65-9D91-7224C49458BB}">
                  <c15:dlblFieldTable>
                    <c15:dlblFTEntry>
                      <c15:txfldGUID>{9F7648CD-7720-49D7-BA7A-31BA54108094}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CA-4A6C-851D-C125AD3DEA68}"/>
                </c:ext>
                <c:ext xmlns:c15="http://schemas.microsoft.com/office/drawing/2012/chart" uri="{CE6537A1-D6FC-4f65-9D91-7224C49458BB}">
                  <c15:dlblFieldTable>
                    <c15:dlblFTEntry>
                      <c15:txfldGUID>{31CA1093-54C1-40EC-98E0-1B6D0B6E4758}</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CA-4A6C-851D-C125AD3DEA68}"/>
                </c:ext>
                <c:ext xmlns:c15="http://schemas.microsoft.com/office/drawing/2012/chart" uri="{CE6537A1-D6FC-4f65-9D91-7224C49458BB}">
                  <c15:dlblFieldTable>
                    <c15:dlblFTEntry>
                      <c15:txfldGUID>{23A2966B-E876-4F00-9DBA-3E5379CE3DDF}</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53.2</c:v>
                </c:pt>
                <c:pt idx="8">
                  <c:v>53.2</c:v>
                </c:pt>
                <c:pt idx="16">
                  <c:v>54.1</c:v>
                </c:pt>
                <c:pt idx="24">
                  <c:v>54.5</c:v>
                </c:pt>
                <c:pt idx="32">
                  <c:v>55.8</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7CA-4A6C-851D-C125AD3DEA6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CA-4A6C-851D-C125AD3DEA68}"/>
                </c:ext>
                <c:ext xmlns:c15="http://schemas.microsoft.com/office/drawing/2012/chart" uri="{CE6537A1-D6FC-4f65-9D91-7224C49458BB}">
                  <c15:dlblFieldTable>
                    <c15:dlblFTEntry>
                      <c15:txfldGUID>{BBE99BD7-787E-4A65-93F3-17968B261293}</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CA-4A6C-851D-C125AD3DEA68}"/>
                </c:ext>
                <c:ext xmlns:c15="http://schemas.microsoft.com/office/drawing/2012/chart" uri="{CE6537A1-D6FC-4f65-9D91-7224C49458BB}">
                  <c15:dlblFieldTable>
                    <c15:dlblFTEntry>
                      <c15:txfldGUID>{4EE57FC7-2272-45EE-AF6D-56A8E38A7BB4}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CA-4A6C-851D-C125AD3DEA68}"/>
                </c:ext>
                <c:ext xmlns:c15="http://schemas.microsoft.com/office/drawing/2012/chart" uri="{CE6537A1-D6FC-4f65-9D91-7224C49458BB}">
                  <c15:dlblFieldTable>
                    <c15:dlblFTEntry>
                      <c15:txfldGUID>{23EEE7C6-C761-4FDD-8283-678096CE35AC}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CA-4A6C-851D-C125AD3DEA68}"/>
                </c:ext>
                <c:ext xmlns:c15="http://schemas.microsoft.com/office/drawing/2012/chart" uri="{CE6537A1-D6FC-4f65-9D91-7224C49458BB}">
                  <c15:dlblFieldTable>
                    <c15:dlblFTEntry>
                      <c15:txfldGUID>{9F358CDC-8EC1-4330-9C56-3B4A79CB43B4}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CA-4A6C-851D-C125AD3DEA68}"/>
                </c:ext>
                <c:ext xmlns:c15="http://schemas.microsoft.com/office/drawing/2012/chart" uri="{CE6537A1-D6FC-4f65-9D91-7224C49458BB}">
                  <c15:dlblFieldTable>
                    <c15:dlblFTEntry>
                      <c15:txfldGUID>{99AF9F3A-8E96-4D41-93B8-602308ACA587}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CA-4A6C-851D-C125AD3DEA68}"/>
                </c:ext>
                <c:ext xmlns:c15="http://schemas.microsoft.com/office/drawing/2012/chart" uri="{CE6537A1-D6FC-4f65-9D91-7224C49458BB}">
                  <c15:dlblFieldTable>
                    <c15:dlblFTEntry>
                      <c15:txfldGUID>{6833E7C8-69C8-4C2B-BDD4-9012D54F6C50}</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CA-4A6C-851D-C125AD3DEA68}"/>
                </c:ext>
                <c:ext xmlns:c15="http://schemas.microsoft.com/office/drawing/2012/chart" uri="{CE6537A1-D6FC-4f65-9D91-7224C49458BB}">
                  <c15:dlblFieldTable>
                    <c15:dlblFTEntry>
                      <c15:txfldGUID>{48F21E1E-EA6C-40F8-9A3C-FE74B2268583}</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CA-4A6C-851D-C125AD3DEA68}"/>
                </c:ext>
                <c:ext xmlns:c15="http://schemas.microsoft.com/office/drawing/2012/chart" uri="{CE6537A1-D6FC-4f65-9D91-7224C49458BB}">
                  <c15:dlblFieldTable>
                    <c15:dlblFTEntry>
                      <c15:txfldGUID>{9A2F7B33-C42A-436E-8A9D-78C5FC71E6BB}</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CA-4A6C-851D-C125AD3DEA68}"/>
                </c:ext>
                <c:ext xmlns:c15="http://schemas.microsoft.com/office/drawing/2012/chart" uri="{CE6537A1-D6FC-4f65-9D91-7224C49458BB}">
                  <c15:dlblFieldTable>
                    <c15:dlblFTEntry>
                      <c15:txfldGUID>{A9016B5C-2D0C-4937-AA23-2DED859ECBEE}</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65.099999999999994</c:v>
                </c:pt>
                <c:pt idx="32">
                  <c:v>64.3</c:v>
                </c:pt>
              </c:numCache>
            </c:numRef>
          </c:xVal>
          <c:yVal>
            <c:numRef>
              <c:f>公会計指標分析・財政指標組合せ分析表!$BP$55:$DC$55</c:f>
              <c:numCache>
                <c:formatCode>#,##0.0;"▲ "#,##0.0</c:formatCode>
                <c:ptCount val="40"/>
                <c:pt idx="0">
                  <c:v>14</c:v>
                </c:pt>
                <c:pt idx="8">
                  <c:v>11.4</c:v>
                </c:pt>
                <c:pt idx="16">
                  <c:v>10.4</c:v>
                </c:pt>
                <c:pt idx="24">
                  <c:v>13.5</c:v>
                </c:pt>
                <c:pt idx="32">
                  <c:v>0</c:v>
                </c:pt>
              </c:numCache>
            </c:numRef>
          </c:yVal>
          <c:smooth val="0"/>
          <c:extLst xmlns:c16r2="http://schemas.microsoft.com/office/drawing/2015/06/chart">
            <c:ext xmlns:c16="http://schemas.microsoft.com/office/drawing/2014/chart" uri="{C3380CC4-5D6E-409C-BE32-E72D297353CC}">
              <c16:uniqueId val="{00000013-27CA-4A6C-851D-C125AD3DEA68}"/>
            </c:ext>
          </c:extLst>
        </c:ser>
        <c:dLbls>
          <c:showLegendKey val="0"/>
          <c:showVal val="1"/>
          <c:showCatName val="0"/>
          <c:showSerName val="0"/>
          <c:showPercent val="0"/>
          <c:showBubbleSize val="0"/>
        </c:dLbls>
        <c:axId val="505474312"/>
        <c:axId val="505473920"/>
      </c:scatterChart>
      <c:valAx>
        <c:axId val="505474312"/>
        <c:scaling>
          <c:orientation val="maxMin"/>
          <c:max val="66"/>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473920"/>
        <c:crosses val="autoZero"/>
        <c:crossBetween val="midCat"/>
      </c:valAx>
      <c:valAx>
        <c:axId val="50547392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47431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89F-46EA-826C-566474218225}"/>
                </c:ext>
                <c:ext xmlns:c15="http://schemas.microsoft.com/office/drawing/2012/chart" uri="{CE6537A1-D6FC-4f65-9D91-7224C49458BB}">
                  <c15:dlblFieldTable>
                    <c15:dlblFTEntry>
                      <c15:txfldGUID>{49C2EF7E-A562-4EA7-91E8-69A8A0A22319}</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89F-46EA-826C-566474218225}"/>
                </c:ext>
                <c:ext xmlns:c15="http://schemas.microsoft.com/office/drawing/2012/chart" uri="{CE6537A1-D6FC-4f65-9D91-7224C49458BB}">
                  <c15:dlblFieldTable>
                    <c15:dlblFTEntry>
                      <c15:txfldGUID>{F0875543-EC44-47CF-A67E-05EDD4981E37}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89F-46EA-826C-566474218225}"/>
                </c:ext>
                <c:ext xmlns:c15="http://schemas.microsoft.com/office/drawing/2012/chart" uri="{CE6537A1-D6FC-4f65-9D91-7224C49458BB}">
                  <c15:dlblFieldTable>
                    <c15:dlblFTEntry>
                      <c15:txfldGUID>{C784CBA0-39AF-4883-A916-89FA9B178D4E}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89F-46EA-826C-566474218225}"/>
                </c:ext>
                <c:ext xmlns:c15="http://schemas.microsoft.com/office/drawing/2012/chart" uri="{CE6537A1-D6FC-4f65-9D91-7224C49458BB}">
                  <c15:dlblFieldTable>
                    <c15:dlblFTEntry>
                      <c15:txfldGUID>{9987ECE7-04B2-424B-A072-FB1FE03EF611}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89F-46EA-826C-566474218225}"/>
                </c:ext>
                <c:ext xmlns:c15="http://schemas.microsoft.com/office/drawing/2012/chart" uri="{CE6537A1-D6FC-4f65-9D91-7224C49458BB}">
                  <c15:dlblFieldTable>
                    <c15:dlblFTEntry>
                      <c15:txfldGUID>{91DB9F58-8683-4B28-8BE5-F3C3623ED8BA}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89F-46EA-826C-566474218225}"/>
                </c:ext>
                <c:ext xmlns:c15="http://schemas.microsoft.com/office/drawing/2012/chart" uri="{CE6537A1-D6FC-4f65-9D91-7224C49458BB}">
                  <c15:dlblFieldTable>
                    <c15:dlblFTEntry>
                      <c15:txfldGUID>{4C374F8A-A035-4472-91E4-07043ECB8212}</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89F-46EA-826C-566474218225}"/>
                </c:ext>
                <c:ext xmlns:c15="http://schemas.microsoft.com/office/drawing/2012/chart" uri="{CE6537A1-D6FC-4f65-9D91-7224C49458BB}">
                  <c15:dlblFieldTable>
                    <c15:dlblFTEntry>
                      <c15:txfldGUID>{9844AB93-70BF-4534-A51D-EA9528298B02}</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89F-46EA-826C-566474218225}"/>
                </c:ext>
                <c:ext xmlns:c15="http://schemas.microsoft.com/office/drawing/2012/chart" uri="{CE6537A1-D6FC-4f65-9D91-7224C49458BB}">
                  <c15:dlblFieldTable>
                    <c15:dlblFTEntry>
                      <c15:txfldGUID>{321BCBDB-CF55-4A86-A3CF-5E4F19CD3DE9}</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89F-46EA-826C-566474218225}"/>
                </c:ext>
                <c:ext xmlns:c15="http://schemas.microsoft.com/office/drawing/2012/chart" uri="{CE6537A1-D6FC-4f65-9D91-7224C49458BB}">
                  <c15:dlblFieldTable>
                    <c15:dlblFTEntry>
                      <c15:txfldGUID>{7889C977-3938-4B90-91A8-411678FDBE1D}</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3.4</c:v>
                </c:pt>
                <c:pt idx="8">
                  <c:v>3.8</c:v>
                </c:pt>
                <c:pt idx="16">
                  <c:v>4.5999999999999996</c:v>
                </c:pt>
                <c:pt idx="24">
                  <c:v>5.3</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89F-46EA-826C-5664742182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89F-46EA-826C-566474218225}"/>
                </c:ext>
                <c:ext xmlns:c15="http://schemas.microsoft.com/office/drawing/2012/chart" uri="{CE6537A1-D6FC-4f65-9D91-7224C49458BB}">
                  <c15:dlblFieldTable>
                    <c15:dlblFTEntry>
                      <c15:txfldGUID>{2FEE1547-76E0-464C-AE29-36D31409EECF}</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89F-46EA-826C-566474218225}"/>
                </c:ext>
                <c:ext xmlns:c15="http://schemas.microsoft.com/office/drawing/2012/chart" uri="{CE6537A1-D6FC-4f65-9D91-7224C49458BB}">
                  <c15:dlblFieldTable>
                    <c15:dlblFTEntry>
                      <c15:txfldGUID>{958F02F0-78D8-4D09-89E3-8A57BF46C6C6}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89F-46EA-826C-566474218225}"/>
                </c:ext>
                <c:ext xmlns:c15="http://schemas.microsoft.com/office/drawing/2012/chart" uri="{CE6537A1-D6FC-4f65-9D91-7224C49458BB}">
                  <c15:dlblFieldTable>
                    <c15:dlblFTEntry>
                      <c15:txfldGUID>{D36F3FB2-16F5-46A0-BBE1-2CD0B291ED8B}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89F-46EA-826C-566474218225}"/>
                </c:ext>
                <c:ext xmlns:c15="http://schemas.microsoft.com/office/drawing/2012/chart" uri="{CE6537A1-D6FC-4f65-9D91-7224C49458BB}">
                  <c15:dlblFieldTable>
                    <c15:dlblFTEntry>
                      <c15:txfldGUID>{75F12F89-CE40-4121-9DA9-D286D9959B0C}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89F-46EA-826C-566474218225}"/>
                </c:ext>
                <c:ext xmlns:c15="http://schemas.microsoft.com/office/drawing/2012/chart" uri="{CE6537A1-D6FC-4f65-9D91-7224C49458BB}">
                  <c15:dlblFieldTable>
                    <c15:dlblFTEntry>
                      <c15:txfldGUID>{0B1A5178-FBC9-4F38-BD1A-5FFA5E8B4C7B}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89F-46EA-826C-566474218225}"/>
                </c:ext>
                <c:ext xmlns:c15="http://schemas.microsoft.com/office/drawing/2012/chart" uri="{CE6537A1-D6FC-4f65-9D91-7224C49458BB}">
                  <c15:dlblFieldTable>
                    <c15:dlblFTEntry>
                      <c15:txfldGUID>{BBB0A39F-6780-4E7F-A7AB-5A4058D125E1}</c15:txfldGUID>
                      <c15:f>公会計指標分析・財政指標組合せ分析表!$BX$72</c15:f>
                      <c15:dlblFieldTableCache>
                        <c:ptCount val="1"/>
                        <c:pt idx="0">
                          <c:v>H30</c:v>
                        </c:pt>
                      </c15:dlblFieldTableCache>
                    </c15:dlblFTEntry>
                  </c15:dlblFieldTable>
                  <c15:showDataLabelsRange val="0"/>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89F-46EA-826C-566474218225}"/>
                </c:ext>
                <c:ext xmlns:c15="http://schemas.microsoft.com/office/drawing/2012/chart" uri="{CE6537A1-D6FC-4f65-9D91-7224C49458BB}">
                  <c15:dlblFieldTable>
                    <c15:dlblFTEntry>
                      <c15:txfldGUID>{41988DF3-D052-4E99-A332-8347EFCDEAA7}</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89F-46EA-826C-566474218225}"/>
                </c:ext>
                <c:ext xmlns:c15="http://schemas.microsoft.com/office/drawing/2012/chart" uri="{CE6537A1-D6FC-4f65-9D91-7224C49458BB}">
                  <c15:dlblFieldTable>
                    <c15:dlblFTEntry>
                      <c15:txfldGUID>{9571DE59-610C-4782-AC7B-D33D304B228D}</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89F-46EA-826C-566474218225}"/>
                </c:ext>
                <c:ext xmlns:c15="http://schemas.microsoft.com/office/drawing/2012/chart" uri="{CE6537A1-D6FC-4f65-9D91-7224C49458BB}">
                  <c15:dlblFieldTable>
                    <c15:dlblFTEntry>
                      <c15:txfldGUID>{1AE95DC4-897B-4112-B959-E50D72280256}</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8.3000000000000007</c:v>
                </c:pt>
                <c:pt idx="32">
                  <c:v>8</c:v>
                </c:pt>
              </c:numCache>
            </c:numRef>
          </c:xVal>
          <c:yVal>
            <c:numRef>
              <c:f>公会計指標分析・財政指標組合せ分析表!$BP$77:$DC$77</c:f>
              <c:numCache>
                <c:formatCode>#,##0.0;"▲ "#,##0.0</c:formatCode>
                <c:ptCount val="40"/>
                <c:pt idx="0">
                  <c:v>14</c:v>
                </c:pt>
                <c:pt idx="8">
                  <c:v>11.4</c:v>
                </c:pt>
                <c:pt idx="16">
                  <c:v>10.4</c:v>
                </c:pt>
                <c:pt idx="24">
                  <c:v>13.5</c:v>
                </c:pt>
                <c:pt idx="32">
                  <c:v>0</c:v>
                </c:pt>
              </c:numCache>
            </c:numRef>
          </c:yVal>
          <c:smooth val="0"/>
          <c:extLst xmlns:c16r2="http://schemas.microsoft.com/office/drawing/2015/06/chart">
            <c:ext xmlns:c16="http://schemas.microsoft.com/office/drawing/2014/chart" uri="{C3380CC4-5D6E-409C-BE32-E72D297353CC}">
              <c16:uniqueId val="{00000013-C89F-46EA-826C-566474218225}"/>
            </c:ext>
          </c:extLst>
        </c:ser>
        <c:dLbls>
          <c:showLegendKey val="0"/>
          <c:showVal val="1"/>
          <c:showCatName val="0"/>
          <c:showSerName val="0"/>
          <c:showPercent val="0"/>
          <c:showBubbleSize val="0"/>
        </c:dLbls>
        <c:axId val="505474704"/>
        <c:axId val="505477056"/>
      </c:scatterChart>
      <c:valAx>
        <c:axId val="505474704"/>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5477056"/>
        <c:crosses val="autoZero"/>
        <c:crossBetween val="midCat"/>
      </c:valAx>
      <c:valAx>
        <c:axId val="505477056"/>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0547470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元利償還金は、令和３年度については、前年度と比較して２３百万円の増加となっている。小学校再編事業などの償還が開始されたことが大きな要因である。</a:t>
          </a:r>
        </a:p>
        <a:p>
          <a:r>
            <a:rPr kumimoji="1" lang="ja-JP" altLang="en-US" sz="1400">
              <a:latin typeface="ＭＳ ゴシック" pitchFamily="49" charset="-128"/>
              <a:ea typeface="ＭＳ ゴシック" pitchFamily="49" charset="-128"/>
            </a:rPr>
            <a:t>今後も起債事業の取捨選択を行い、新規借入の抑制に努めるとともに、繰上償還等を実施していくことで、元利償還金の削減を図る。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将来負担額については、昨年度と比較して、一般会計等に係る地方債の現在高が４億９千８百万円の減少、公営企業債等繰入見込額が９千１百万円の減少となった。</a:t>
          </a:r>
        </a:p>
        <a:p>
          <a:r>
            <a:rPr kumimoji="1" lang="ja-JP" altLang="en-US" sz="1400">
              <a:latin typeface="ＭＳ ゴシック" pitchFamily="49" charset="-128"/>
              <a:ea typeface="ＭＳ ゴシック" pitchFamily="49" charset="-128"/>
            </a:rPr>
            <a:t>公共施設整備基金をはじめとした各基金の充当可能財源等も、公共施設の統廃合のため取崩しているので減少したが、充当可能財源等が将来負担額を上回り、将来負担比率の分子がマイナスとなっているため、将来負担比率は生じていない。</a:t>
          </a:r>
        </a:p>
        <a:p>
          <a:r>
            <a:rPr kumimoji="1" lang="ja-JP" altLang="en-US" sz="1400">
              <a:latin typeface="ＭＳ ゴシック" pitchFamily="49" charset="-128"/>
              <a:ea typeface="ＭＳ ゴシック" pitchFamily="49" charset="-128"/>
            </a:rPr>
            <a:t>今後は、地方債の新規発行の抑制に努め、地方債現在高の減少を目指す。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福岡県みやこ町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は、主なものとして、小学校再編事業等で公共施設整備基金を約１億２千８百万円の取崩し、上荒谷団地等の改修事業等で町営住宅整備基金を約３億６千万円取崩し、余剰金約５億７千８百万を社会福祉基金等各種基金へ積立てしたが、全体としては前年度比１億８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末で約１３０億円の基金残高があるものの、小学校再編事業、公共施設の統廃合事業など、基金を充当する見込みの事業が控えているため、今後は残高が減少する見込みである。適切な財源確保と歳出の精査により、健全な基金運営を行うように努め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公共施設整備基金：公共施設の建設及び改修、その他の整備に要する資金に充てるための基金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合併地域振興基金：住民の連帯の強化、協働のまちづくりの推進、地域振興に要する資金に充てるための基金</a:t>
          </a: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町営住宅整備基金：町営住宅や共同施設の整備又は修繕、改良に要する資金に充てるための基金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は、主なものとして、小学校再編事業等で公共施設整備基金を約１億２千８百万円の取崩し、上荒谷団地等の改修事業等で町営住宅整備基金を約３億６千万円取崩し、余剰金約５億７千８百万を社会福祉基金等各種基金へ積立てしたが、全体としては前年度比１億８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現在、特定目的基金の中で最も残高が多いのは公共施設整備基金であるが、今後も小学校や体育施設などの公共施設の統廃合に伴う建設や解体の費用に充当予定である。次に残高の多い合併地域振興基金は、基金の積立のために借用した合併特例債の償還も終了してきていることから、使途に合った事業に充当を行っていく。町営住宅整備基金は、平成２７年度より町営住宅の建替費用に充当するため取崩を行っており、今後も継続的に町営住宅整備に充当予定である。</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令和３年度は利子の積立による増額のみで、元金の積立は行っていない。</a:t>
          </a: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将来の財源不足に備え、繰入を行わないよう健全な財政運営に努める。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令和３年度国の補正予算（第１号）において、普通交付税の臨時費目として臨財債の償還財源の一部を前倒しして措置される「臨時財政対策債償還基金費」を減債基金へ積み立てた。</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繰上償還が生じた場合には、財源として繰入予定である。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有形固定資産減価償却率は、類似団体より低い水準を推移しているが当町には建築後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年以上が経過する公共施設が多い。平成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公共施設再配置計画を策定し、老朽化した施設の集約化・複合化や除却を進めている。有形固定資産減価償却率については、上昇傾向にはあるものの、類似団体平均と比較するとその伸びは緩やかであり、これまでの取組の効果が表れてい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75" name="直線コネクタ 74"/>
        <xdr:cNvCxnSpPr/>
      </xdr:nvCxnSpPr>
      <xdr:spPr>
        <a:xfrm flipV="1">
          <a:off x="4760595" y="5363210"/>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76"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77" name="直線コネクタ 76"/>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7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79" name="直線コネクタ 7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80" name="有形固定資産減価償却率平均値テキスト"/>
        <xdr:cNvSpPr txBox="1"/>
      </xdr:nvSpPr>
      <xdr:spPr>
        <a:xfrm>
          <a:off x="4813300" y="61148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フローチャート: 判断 80"/>
        <xdr:cNvSpPr/>
      </xdr:nvSpPr>
      <xdr:spPr>
        <a:xfrm>
          <a:off x="4711700" y="613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82" name="フローチャート: 判断 81"/>
        <xdr:cNvSpPr/>
      </xdr:nvSpPr>
      <xdr:spPr>
        <a:xfrm>
          <a:off x="4000500" y="616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113453</xdr:rowOff>
    </xdr:from>
    <xdr:to>
      <xdr:col>15</xdr:col>
      <xdr:colOff>187325</xdr:colOff>
      <xdr:row>31</xdr:row>
      <xdr:rowOff>43603</xdr:rowOff>
    </xdr:to>
    <xdr:sp macro="" textlink="">
      <xdr:nvSpPr>
        <xdr:cNvPr id="83" name="フローチャート: 判断 82"/>
        <xdr:cNvSpPr/>
      </xdr:nvSpPr>
      <xdr:spPr>
        <a:xfrm>
          <a:off x="32385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73872</xdr:rowOff>
    </xdr:from>
    <xdr:to>
      <xdr:col>11</xdr:col>
      <xdr:colOff>187325</xdr:colOff>
      <xdr:row>31</xdr:row>
      <xdr:rowOff>4022</xdr:rowOff>
    </xdr:to>
    <xdr:sp macro="" textlink="">
      <xdr:nvSpPr>
        <xdr:cNvPr id="84" name="フローチャート: 判断 83"/>
        <xdr:cNvSpPr/>
      </xdr:nvSpPr>
      <xdr:spPr>
        <a:xfrm>
          <a:off x="2476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166158</xdr:rowOff>
    </xdr:from>
    <xdr:to>
      <xdr:col>7</xdr:col>
      <xdr:colOff>187325</xdr:colOff>
      <xdr:row>30</xdr:row>
      <xdr:rowOff>96308</xdr:rowOff>
    </xdr:to>
    <xdr:sp macro="" textlink="">
      <xdr:nvSpPr>
        <xdr:cNvPr id="85" name="フローチャート: 判断 84"/>
        <xdr:cNvSpPr/>
      </xdr:nvSpPr>
      <xdr:spPr>
        <a:xfrm>
          <a:off x="17145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91" name="楕円 90"/>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92"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40217</xdr:rowOff>
    </xdr:from>
    <xdr:to>
      <xdr:col>19</xdr:col>
      <xdr:colOff>187325</xdr:colOff>
      <xdr:row>29</xdr:row>
      <xdr:rowOff>141817</xdr:rowOff>
    </xdr:to>
    <xdr:sp macro="" textlink="">
      <xdr:nvSpPr>
        <xdr:cNvPr id="93" name="楕円 92"/>
        <xdr:cNvSpPr/>
      </xdr:nvSpPr>
      <xdr:spPr>
        <a:xfrm>
          <a:off x="40005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91017</xdr:rowOff>
    </xdr:from>
    <xdr:to>
      <xdr:col>23</xdr:col>
      <xdr:colOff>85725</xdr:colOff>
      <xdr:row>29</xdr:row>
      <xdr:rowOff>137795</xdr:rowOff>
    </xdr:to>
    <xdr:cxnSp macro="">
      <xdr:nvCxnSpPr>
        <xdr:cNvPr id="94" name="直線コネクタ 93"/>
        <xdr:cNvCxnSpPr/>
      </xdr:nvCxnSpPr>
      <xdr:spPr>
        <a:xfrm>
          <a:off x="4051300" y="583459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25823</xdr:rowOff>
    </xdr:from>
    <xdr:to>
      <xdr:col>15</xdr:col>
      <xdr:colOff>187325</xdr:colOff>
      <xdr:row>29</xdr:row>
      <xdr:rowOff>127423</xdr:rowOff>
    </xdr:to>
    <xdr:sp macro="" textlink="">
      <xdr:nvSpPr>
        <xdr:cNvPr id="95" name="楕円 94"/>
        <xdr:cNvSpPr/>
      </xdr:nvSpPr>
      <xdr:spPr>
        <a:xfrm>
          <a:off x="3238500" y="57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76623</xdr:rowOff>
    </xdr:from>
    <xdr:to>
      <xdr:col>19</xdr:col>
      <xdr:colOff>136525</xdr:colOff>
      <xdr:row>29</xdr:row>
      <xdr:rowOff>91017</xdr:rowOff>
    </xdr:to>
    <xdr:cxnSp macro="">
      <xdr:nvCxnSpPr>
        <xdr:cNvPr id="96" name="直線コネクタ 95"/>
        <xdr:cNvCxnSpPr/>
      </xdr:nvCxnSpPr>
      <xdr:spPr>
        <a:xfrm>
          <a:off x="3289300" y="582019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97" name="楕円 96"/>
        <xdr:cNvSpPr/>
      </xdr:nvSpPr>
      <xdr:spPr>
        <a:xfrm>
          <a:off x="2476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29</xdr:row>
      <xdr:rowOff>76623</xdr:rowOff>
    </xdr:to>
    <xdr:cxnSp macro="">
      <xdr:nvCxnSpPr>
        <xdr:cNvPr id="98" name="直線コネクタ 97"/>
        <xdr:cNvCxnSpPr/>
      </xdr:nvCxnSpPr>
      <xdr:spPr>
        <a:xfrm>
          <a:off x="2527300" y="578781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164888</xdr:rowOff>
    </xdr:from>
    <xdr:to>
      <xdr:col>7</xdr:col>
      <xdr:colOff>187325</xdr:colOff>
      <xdr:row>29</xdr:row>
      <xdr:rowOff>95038</xdr:rowOff>
    </xdr:to>
    <xdr:sp macro="" textlink="">
      <xdr:nvSpPr>
        <xdr:cNvPr id="99" name="楕円 98"/>
        <xdr:cNvSpPr/>
      </xdr:nvSpPr>
      <xdr:spPr>
        <a:xfrm>
          <a:off x="1714500" y="573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44238</xdr:rowOff>
    </xdr:from>
    <xdr:to>
      <xdr:col>11</xdr:col>
      <xdr:colOff>136525</xdr:colOff>
      <xdr:row>29</xdr:row>
      <xdr:rowOff>44238</xdr:rowOff>
    </xdr:to>
    <xdr:cxnSp macro="">
      <xdr:nvCxnSpPr>
        <xdr:cNvPr id="100" name="直線コネクタ 99"/>
        <xdr:cNvCxnSpPr/>
      </xdr:nvCxnSpPr>
      <xdr:spPr>
        <a:xfrm>
          <a:off x="1765300" y="5787813"/>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101" name="n_1aveValue有形固定資産減価償却率"/>
        <xdr:cNvSpPr txBox="1"/>
      </xdr:nvSpPr>
      <xdr:spPr>
        <a:xfrm>
          <a:off x="38360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34730</xdr:rowOff>
    </xdr:from>
    <xdr:ext cx="405111" cy="259045"/>
    <xdr:sp macro="" textlink="">
      <xdr:nvSpPr>
        <xdr:cNvPr id="102" name="n_2aveValue有形固定資産減価償却率"/>
        <xdr:cNvSpPr txBox="1"/>
      </xdr:nvSpPr>
      <xdr:spPr>
        <a:xfrm>
          <a:off x="3086744" y="6121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166599</xdr:rowOff>
    </xdr:from>
    <xdr:ext cx="405111" cy="259045"/>
    <xdr:sp macro="" textlink="">
      <xdr:nvSpPr>
        <xdr:cNvPr id="103" name="n_3aveValue有形固定資産減価償却率"/>
        <xdr:cNvSpPr txBox="1"/>
      </xdr:nvSpPr>
      <xdr:spPr>
        <a:xfrm>
          <a:off x="23247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87435</xdr:rowOff>
    </xdr:from>
    <xdr:ext cx="405111" cy="259045"/>
    <xdr:sp macro="" textlink="">
      <xdr:nvSpPr>
        <xdr:cNvPr id="104" name="n_4aveValue有形固定資産減価償却率"/>
        <xdr:cNvSpPr txBox="1"/>
      </xdr:nvSpPr>
      <xdr:spPr>
        <a:xfrm>
          <a:off x="1562744"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158344</xdr:rowOff>
    </xdr:from>
    <xdr:ext cx="405111" cy="259045"/>
    <xdr:sp macro="" textlink="">
      <xdr:nvSpPr>
        <xdr:cNvPr id="105" name="n_1mainValue有形固定資産減価償却率"/>
        <xdr:cNvSpPr txBox="1"/>
      </xdr:nvSpPr>
      <xdr:spPr>
        <a:xfrm>
          <a:off x="3836044" y="5559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143950</xdr:rowOff>
    </xdr:from>
    <xdr:ext cx="405111" cy="259045"/>
    <xdr:sp macro="" textlink="">
      <xdr:nvSpPr>
        <xdr:cNvPr id="106" name="n_2mainValue有形固定資産減価償却率"/>
        <xdr:cNvSpPr txBox="1"/>
      </xdr:nvSpPr>
      <xdr:spPr>
        <a:xfrm>
          <a:off x="3086744" y="5544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107" name="n_3mainValue有形固定資産減価償却率"/>
        <xdr:cNvSpPr txBox="1"/>
      </xdr:nvSpPr>
      <xdr:spPr>
        <a:xfrm>
          <a:off x="2324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111565</xdr:rowOff>
    </xdr:from>
    <xdr:ext cx="405111" cy="259045"/>
    <xdr:sp macro="" textlink="">
      <xdr:nvSpPr>
        <xdr:cNvPr id="108" name="n_4mainValue有形固定資産減価償却率"/>
        <xdr:cNvSpPr txBox="1"/>
      </xdr:nvSpPr>
      <xdr:spPr>
        <a:xfrm>
          <a:off x="1562744" y="551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債務償還比率は、類似団体平均を下回っており、主な要因としては、充当可能財源として財政調整基金等の造成に努めたことによる。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今後、人口減少や公共施設の再配置等により将来負担額が増加し、充当可能財源が減少していくと見込まれるので、より一層経費の削減に努めていく。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4" name="テキスト ボックス 123"/>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6" name="テキスト ボックス 125"/>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8" name="テキスト ボックス 127"/>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0" name="テキスト ボックス 129"/>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2" name="テキスト ボックス 131"/>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129896</xdr:rowOff>
    </xdr:to>
    <xdr:cxnSp macro="">
      <xdr:nvCxnSpPr>
        <xdr:cNvPr id="135" name="直線コネクタ 134"/>
        <xdr:cNvCxnSpPr/>
      </xdr:nvCxnSpPr>
      <xdr:spPr>
        <a:xfrm flipV="1">
          <a:off x="14793595" y="5384800"/>
          <a:ext cx="1269" cy="1345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133723</xdr:rowOff>
    </xdr:from>
    <xdr:ext cx="469744" cy="259045"/>
    <xdr:sp macro="" textlink="">
      <xdr:nvSpPr>
        <xdr:cNvPr id="136" name="債務償還比率最小値テキスト"/>
        <xdr:cNvSpPr txBox="1"/>
      </xdr:nvSpPr>
      <xdr:spPr>
        <a:xfrm>
          <a:off x="14846300" y="673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129896</xdr:rowOff>
    </xdr:from>
    <xdr:to>
      <xdr:col>76</xdr:col>
      <xdr:colOff>111125</xdr:colOff>
      <xdr:row>34</xdr:row>
      <xdr:rowOff>129896</xdr:rowOff>
    </xdr:to>
    <xdr:cxnSp macro="">
      <xdr:nvCxnSpPr>
        <xdr:cNvPr id="137" name="直線コネクタ 136"/>
        <xdr:cNvCxnSpPr/>
      </xdr:nvCxnSpPr>
      <xdr:spPr>
        <a:xfrm>
          <a:off x="14706600" y="673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8"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161472</xdr:rowOff>
    </xdr:from>
    <xdr:ext cx="469744" cy="259045"/>
    <xdr:sp macro="" textlink="">
      <xdr:nvSpPr>
        <xdr:cNvPr id="140" name="債務償還比率平均値テキスト"/>
        <xdr:cNvSpPr txBox="1"/>
      </xdr:nvSpPr>
      <xdr:spPr>
        <a:xfrm>
          <a:off x="14846300" y="6076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11595</xdr:rowOff>
    </xdr:from>
    <xdr:to>
      <xdr:col>76</xdr:col>
      <xdr:colOff>73025</xdr:colOff>
      <xdr:row>31</xdr:row>
      <xdr:rowOff>113195</xdr:rowOff>
    </xdr:to>
    <xdr:sp macro="" textlink="">
      <xdr:nvSpPr>
        <xdr:cNvPr id="141" name="フローチャート: 判断 140"/>
        <xdr:cNvSpPr/>
      </xdr:nvSpPr>
      <xdr:spPr>
        <a:xfrm>
          <a:off x="14744700" y="609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126428</xdr:rowOff>
    </xdr:from>
    <xdr:to>
      <xdr:col>72</xdr:col>
      <xdr:colOff>123825</xdr:colOff>
      <xdr:row>33</xdr:row>
      <xdr:rowOff>56578</xdr:rowOff>
    </xdr:to>
    <xdr:sp macro="" textlink="">
      <xdr:nvSpPr>
        <xdr:cNvPr id="142" name="フローチャート: 判断 141"/>
        <xdr:cNvSpPr/>
      </xdr:nvSpPr>
      <xdr:spPr>
        <a:xfrm>
          <a:off x="14033500" y="638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155575</xdr:rowOff>
    </xdr:from>
    <xdr:to>
      <xdr:col>68</xdr:col>
      <xdr:colOff>123825</xdr:colOff>
      <xdr:row>33</xdr:row>
      <xdr:rowOff>85725</xdr:rowOff>
    </xdr:to>
    <xdr:sp macro="" textlink="">
      <xdr:nvSpPr>
        <xdr:cNvPr id="143" name="フローチャート: 判断 142"/>
        <xdr:cNvSpPr/>
      </xdr:nvSpPr>
      <xdr:spPr>
        <a:xfrm>
          <a:off x="132715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149530</xdr:rowOff>
    </xdr:from>
    <xdr:to>
      <xdr:col>64</xdr:col>
      <xdr:colOff>123825</xdr:colOff>
      <xdr:row>33</xdr:row>
      <xdr:rowOff>79680</xdr:rowOff>
    </xdr:to>
    <xdr:sp macro="" textlink="">
      <xdr:nvSpPr>
        <xdr:cNvPr id="144" name="フローチャート: 判断 143"/>
        <xdr:cNvSpPr/>
      </xdr:nvSpPr>
      <xdr:spPr>
        <a:xfrm>
          <a:off x="12509500" y="640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4204</xdr:rowOff>
    </xdr:from>
    <xdr:to>
      <xdr:col>60</xdr:col>
      <xdr:colOff>123825</xdr:colOff>
      <xdr:row>33</xdr:row>
      <xdr:rowOff>105804</xdr:rowOff>
    </xdr:to>
    <xdr:sp macro="" textlink="">
      <xdr:nvSpPr>
        <xdr:cNvPr id="145" name="フローチャート: 判断 144"/>
        <xdr:cNvSpPr/>
      </xdr:nvSpPr>
      <xdr:spPr>
        <a:xfrm>
          <a:off x="11747500" y="643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156108</xdr:rowOff>
    </xdr:from>
    <xdr:to>
      <xdr:col>76</xdr:col>
      <xdr:colOff>73025</xdr:colOff>
      <xdr:row>29</xdr:row>
      <xdr:rowOff>86258</xdr:rowOff>
    </xdr:to>
    <xdr:sp macro="" textlink="">
      <xdr:nvSpPr>
        <xdr:cNvPr id="151" name="楕円 150"/>
        <xdr:cNvSpPr/>
      </xdr:nvSpPr>
      <xdr:spPr>
        <a:xfrm>
          <a:off x="14744700" y="572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7535</xdr:rowOff>
    </xdr:from>
    <xdr:ext cx="469744" cy="259045"/>
    <xdr:sp macro="" textlink="">
      <xdr:nvSpPr>
        <xdr:cNvPr id="152" name="債務償還比率該当値テキスト"/>
        <xdr:cNvSpPr txBox="1"/>
      </xdr:nvSpPr>
      <xdr:spPr>
        <a:xfrm>
          <a:off x="14846300" y="5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94767</xdr:rowOff>
    </xdr:from>
    <xdr:to>
      <xdr:col>72</xdr:col>
      <xdr:colOff>123825</xdr:colOff>
      <xdr:row>30</xdr:row>
      <xdr:rowOff>24917</xdr:rowOff>
    </xdr:to>
    <xdr:sp macro="" textlink="">
      <xdr:nvSpPr>
        <xdr:cNvPr id="153" name="楕円 152"/>
        <xdr:cNvSpPr/>
      </xdr:nvSpPr>
      <xdr:spPr>
        <a:xfrm>
          <a:off x="14033500" y="58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35458</xdr:rowOff>
    </xdr:from>
    <xdr:to>
      <xdr:col>76</xdr:col>
      <xdr:colOff>22225</xdr:colOff>
      <xdr:row>29</xdr:row>
      <xdr:rowOff>145567</xdr:rowOff>
    </xdr:to>
    <xdr:cxnSp macro="">
      <xdr:nvCxnSpPr>
        <xdr:cNvPr id="154" name="直線コネクタ 153"/>
        <xdr:cNvCxnSpPr/>
      </xdr:nvCxnSpPr>
      <xdr:spPr>
        <a:xfrm flipV="1">
          <a:off x="14084300" y="5779033"/>
          <a:ext cx="711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119812</xdr:rowOff>
    </xdr:from>
    <xdr:to>
      <xdr:col>68</xdr:col>
      <xdr:colOff>123825</xdr:colOff>
      <xdr:row>30</xdr:row>
      <xdr:rowOff>49962</xdr:rowOff>
    </xdr:to>
    <xdr:sp macro="" textlink="">
      <xdr:nvSpPr>
        <xdr:cNvPr id="155" name="楕円 154"/>
        <xdr:cNvSpPr/>
      </xdr:nvSpPr>
      <xdr:spPr>
        <a:xfrm>
          <a:off x="13271500" y="586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145567</xdr:rowOff>
    </xdr:from>
    <xdr:to>
      <xdr:col>72</xdr:col>
      <xdr:colOff>73025</xdr:colOff>
      <xdr:row>29</xdr:row>
      <xdr:rowOff>170612</xdr:rowOff>
    </xdr:to>
    <xdr:cxnSp macro="">
      <xdr:nvCxnSpPr>
        <xdr:cNvPr id="156" name="直線コネクタ 155"/>
        <xdr:cNvCxnSpPr/>
      </xdr:nvCxnSpPr>
      <xdr:spPr>
        <a:xfrm flipV="1">
          <a:off x="13322300" y="5889142"/>
          <a:ext cx="762000" cy="2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104699</xdr:rowOff>
    </xdr:from>
    <xdr:to>
      <xdr:col>64</xdr:col>
      <xdr:colOff>123825</xdr:colOff>
      <xdr:row>30</xdr:row>
      <xdr:rowOff>34849</xdr:rowOff>
    </xdr:to>
    <xdr:sp macro="" textlink="">
      <xdr:nvSpPr>
        <xdr:cNvPr id="157" name="楕円 156"/>
        <xdr:cNvSpPr/>
      </xdr:nvSpPr>
      <xdr:spPr>
        <a:xfrm>
          <a:off x="12509500" y="58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155499</xdr:rowOff>
    </xdr:from>
    <xdr:to>
      <xdr:col>68</xdr:col>
      <xdr:colOff>73025</xdr:colOff>
      <xdr:row>29</xdr:row>
      <xdr:rowOff>170612</xdr:rowOff>
    </xdr:to>
    <xdr:cxnSp macro="">
      <xdr:nvCxnSpPr>
        <xdr:cNvPr id="158" name="直線コネクタ 157"/>
        <xdr:cNvCxnSpPr/>
      </xdr:nvCxnSpPr>
      <xdr:spPr>
        <a:xfrm>
          <a:off x="12560300" y="5899074"/>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5359</xdr:rowOff>
    </xdr:from>
    <xdr:to>
      <xdr:col>60</xdr:col>
      <xdr:colOff>123825</xdr:colOff>
      <xdr:row>30</xdr:row>
      <xdr:rowOff>106959</xdr:rowOff>
    </xdr:to>
    <xdr:sp macro="" textlink="">
      <xdr:nvSpPr>
        <xdr:cNvPr id="159" name="楕円 158"/>
        <xdr:cNvSpPr/>
      </xdr:nvSpPr>
      <xdr:spPr>
        <a:xfrm>
          <a:off x="11747500" y="59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155499</xdr:rowOff>
    </xdr:from>
    <xdr:to>
      <xdr:col>64</xdr:col>
      <xdr:colOff>73025</xdr:colOff>
      <xdr:row>30</xdr:row>
      <xdr:rowOff>56159</xdr:rowOff>
    </xdr:to>
    <xdr:cxnSp macro="">
      <xdr:nvCxnSpPr>
        <xdr:cNvPr id="160" name="直線コネクタ 159"/>
        <xdr:cNvCxnSpPr/>
      </xdr:nvCxnSpPr>
      <xdr:spPr>
        <a:xfrm flipV="1">
          <a:off x="11798300" y="5899074"/>
          <a:ext cx="762000" cy="7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47706</xdr:rowOff>
    </xdr:from>
    <xdr:ext cx="469744" cy="259045"/>
    <xdr:sp macro="" textlink="">
      <xdr:nvSpPr>
        <xdr:cNvPr id="161" name="n_1aveValue債務償還比率"/>
        <xdr:cNvSpPr txBox="1"/>
      </xdr:nvSpPr>
      <xdr:spPr>
        <a:xfrm>
          <a:off x="138367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76852</xdr:rowOff>
    </xdr:from>
    <xdr:ext cx="469744" cy="259045"/>
    <xdr:sp macro="" textlink="">
      <xdr:nvSpPr>
        <xdr:cNvPr id="162" name="n_2aveValue債務償還比率"/>
        <xdr:cNvSpPr txBox="1"/>
      </xdr:nvSpPr>
      <xdr:spPr>
        <a:xfrm>
          <a:off x="130874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70807</xdr:rowOff>
    </xdr:from>
    <xdr:ext cx="469744" cy="259045"/>
    <xdr:sp macro="" textlink="">
      <xdr:nvSpPr>
        <xdr:cNvPr id="163" name="n_3aveValue債務償還比率"/>
        <xdr:cNvSpPr txBox="1"/>
      </xdr:nvSpPr>
      <xdr:spPr>
        <a:xfrm>
          <a:off x="12325427" y="650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96931</xdr:rowOff>
    </xdr:from>
    <xdr:ext cx="469744" cy="259045"/>
    <xdr:sp macro="" textlink="">
      <xdr:nvSpPr>
        <xdr:cNvPr id="164" name="n_4aveValue債務償還比率"/>
        <xdr:cNvSpPr txBox="1"/>
      </xdr:nvSpPr>
      <xdr:spPr>
        <a:xfrm>
          <a:off x="11563427" y="652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41444</xdr:rowOff>
    </xdr:from>
    <xdr:ext cx="469744" cy="259045"/>
    <xdr:sp macro="" textlink="">
      <xdr:nvSpPr>
        <xdr:cNvPr id="165" name="n_1mainValue債務償還比率"/>
        <xdr:cNvSpPr txBox="1"/>
      </xdr:nvSpPr>
      <xdr:spPr>
        <a:xfrm>
          <a:off x="13836727" y="56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66489</xdr:rowOff>
    </xdr:from>
    <xdr:ext cx="469744" cy="259045"/>
    <xdr:sp macro="" textlink="">
      <xdr:nvSpPr>
        <xdr:cNvPr id="166" name="n_2mainValue債務償還比率"/>
        <xdr:cNvSpPr txBox="1"/>
      </xdr:nvSpPr>
      <xdr:spPr>
        <a:xfrm>
          <a:off x="13087427" y="56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51376</xdr:rowOff>
    </xdr:from>
    <xdr:ext cx="469744" cy="259045"/>
    <xdr:sp macro="" textlink="">
      <xdr:nvSpPr>
        <xdr:cNvPr id="167" name="n_3mainValue債務償還比率"/>
        <xdr:cNvSpPr txBox="1"/>
      </xdr:nvSpPr>
      <xdr:spPr>
        <a:xfrm>
          <a:off x="12325427" y="562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123486</xdr:rowOff>
    </xdr:from>
    <xdr:ext cx="469744" cy="259045"/>
    <xdr:sp macro="" textlink="">
      <xdr:nvSpPr>
        <xdr:cNvPr id="168" name="n_4mainValue債務償還比率"/>
        <xdr:cNvSpPr txBox="1"/>
      </xdr:nvSpPr>
      <xdr:spPr>
        <a:xfrm>
          <a:off x="11563427" y="569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132080</xdr:rowOff>
    </xdr:from>
    <xdr:to>
      <xdr:col>15</xdr:col>
      <xdr:colOff>101600</xdr:colOff>
      <xdr:row>38</xdr:row>
      <xdr:rowOff>62230</xdr:rowOff>
    </xdr:to>
    <xdr:sp macro="" textlink="">
      <xdr:nvSpPr>
        <xdr:cNvPr id="65" name="フローチャート: 判断 64"/>
        <xdr:cNvSpPr/>
      </xdr:nvSpPr>
      <xdr:spPr>
        <a:xfrm>
          <a:off x="2857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101600</xdr:rowOff>
    </xdr:from>
    <xdr:to>
      <xdr:col>10</xdr:col>
      <xdr:colOff>165100</xdr:colOff>
      <xdr:row>38</xdr:row>
      <xdr:rowOff>31750</xdr:rowOff>
    </xdr:to>
    <xdr:sp macro="" textlink="">
      <xdr:nvSpPr>
        <xdr:cNvPr id="66" name="フローチャート: 判断 65"/>
        <xdr:cNvSpPr/>
      </xdr:nvSpPr>
      <xdr:spPr>
        <a:xfrm>
          <a:off x="1968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3" name="楕円 72"/>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69232</xdr:rowOff>
    </xdr:from>
    <xdr:ext cx="405111" cy="259045"/>
    <xdr:sp macro="" textlink="">
      <xdr:nvSpPr>
        <xdr:cNvPr id="74" name="【道路】&#10;有形固定資産減価償却率該当値テキスト"/>
        <xdr:cNvSpPr txBox="1"/>
      </xdr:nvSpPr>
      <xdr:spPr>
        <a:xfrm>
          <a:off x="4673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12065</xdr:rowOff>
    </xdr:from>
    <xdr:to>
      <xdr:col>20</xdr:col>
      <xdr:colOff>38100</xdr:colOff>
      <xdr:row>36</xdr:row>
      <xdr:rowOff>113665</xdr:rowOff>
    </xdr:to>
    <xdr:sp macro="" textlink="">
      <xdr:nvSpPr>
        <xdr:cNvPr id="75" name="楕円 74"/>
        <xdr:cNvSpPr/>
      </xdr:nvSpPr>
      <xdr:spPr>
        <a:xfrm>
          <a:off x="3746500"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62865</xdr:rowOff>
    </xdr:from>
    <xdr:to>
      <xdr:col>24</xdr:col>
      <xdr:colOff>63500</xdr:colOff>
      <xdr:row>36</xdr:row>
      <xdr:rowOff>97155</xdr:rowOff>
    </xdr:to>
    <xdr:cxnSp macro="">
      <xdr:nvCxnSpPr>
        <xdr:cNvPr id="76" name="直線コネクタ 75"/>
        <xdr:cNvCxnSpPr/>
      </xdr:nvCxnSpPr>
      <xdr:spPr>
        <a:xfrm>
          <a:off x="3797300" y="62350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160655</xdr:rowOff>
    </xdr:from>
    <xdr:to>
      <xdr:col>15</xdr:col>
      <xdr:colOff>101600</xdr:colOff>
      <xdr:row>36</xdr:row>
      <xdr:rowOff>90805</xdr:rowOff>
    </xdr:to>
    <xdr:sp macro="" textlink="">
      <xdr:nvSpPr>
        <xdr:cNvPr id="77" name="楕円 76"/>
        <xdr:cNvSpPr/>
      </xdr:nvSpPr>
      <xdr:spPr>
        <a:xfrm>
          <a:off x="2857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40005</xdr:rowOff>
    </xdr:from>
    <xdr:to>
      <xdr:col>19</xdr:col>
      <xdr:colOff>177800</xdr:colOff>
      <xdr:row>36</xdr:row>
      <xdr:rowOff>62865</xdr:rowOff>
    </xdr:to>
    <xdr:cxnSp macro="">
      <xdr:nvCxnSpPr>
        <xdr:cNvPr id="78" name="直線コネクタ 77"/>
        <xdr:cNvCxnSpPr/>
      </xdr:nvCxnSpPr>
      <xdr:spPr>
        <a:xfrm>
          <a:off x="2908300" y="62122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130175</xdr:rowOff>
    </xdr:from>
    <xdr:to>
      <xdr:col>10</xdr:col>
      <xdr:colOff>165100</xdr:colOff>
      <xdr:row>36</xdr:row>
      <xdr:rowOff>60325</xdr:rowOff>
    </xdr:to>
    <xdr:sp macro="" textlink="">
      <xdr:nvSpPr>
        <xdr:cNvPr id="79" name="楕円 78"/>
        <xdr:cNvSpPr/>
      </xdr:nvSpPr>
      <xdr:spPr>
        <a:xfrm>
          <a:off x="1968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9525</xdr:rowOff>
    </xdr:from>
    <xdr:to>
      <xdr:col>15</xdr:col>
      <xdr:colOff>50800</xdr:colOff>
      <xdr:row>36</xdr:row>
      <xdr:rowOff>40005</xdr:rowOff>
    </xdr:to>
    <xdr:cxnSp macro="">
      <xdr:nvCxnSpPr>
        <xdr:cNvPr id="80" name="直線コネクタ 79"/>
        <xdr:cNvCxnSpPr/>
      </xdr:nvCxnSpPr>
      <xdr:spPr>
        <a:xfrm>
          <a:off x="2019300" y="61817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133985</xdr:rowOff>
    </xdr:from>
    <xdr:to>
      <xdr:col>6</xdr:col>
      <xdr:colOff>38100</xdr:colOff>
      <xdr:row>36</xdr:row>
      <xdr:rowOff>64135</xdr:rowOff>
    </xdr:to>
    <xdr:sp macro="" textlink="">
      <xdr:nvSpPr>
        <xdr:cNvPr id="81" name="楕円 80"/>
        <xdr:cNvSpPr/>
      </xdr:nvSpPr>
      <xdr:spPr>
        <a:xfrm>
          <a:off x="1079500" y="61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9525</xdr:rowOff>
    </xdr:from>
    <xdr:to>
      <xdr:col>10</xdr:col>
      <xdr:colOff>114300</xdr:colOff>
      <xdr:row>36</xdr:row>
      <xdr:rowOff>13335</xdr:rowOff>
    </xdr:to>
    <xdr:cxnSp macro="">
      <xdr:nvCxnSpPr>
        <xdr:cNvPr id="82" name="直線コネクタ 81"/>
        <xdr:cNvCxnSpPr/>
      </xdr:nvCxnSpPr>
      <xdr:spPr>
        <a:xfrm flipV="1">
          <a:off x="1130300" y="61817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53357</xdr:rowOff>
    </xdr:from>
    <xdr:ext cx="405111" cy="259045"/>
    <xdr:sp macro="" textlink="">
      <xdr:nvSpPr>
        <xdr:cNvPr id="84" name="n_2aveValue【道路】&#10;有形固定資産減価償却率"/>
        <xdr:cNvSpPr txBox="1"/>
      </xdr:nvSpPr>
      <xdr:spPr>
        <a:xfrm>
          <a:off x="2705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22877</xdr:rowOff>
    </xdr:from>
    <xdr:ext cx="405111" cy="259045"/>
    <xdr:sp macro="" textlink="">
      <xdr:nvSpPr>
        <xdr:cNvPr id="85" name="n_3aveValue【道路】&#10;有形固定資産減価償却率"/>
        <xdr:cNvSpPr txBox="1"/>
      </xdr:nvSpPr>
      <xdr:spPr>
        <a:xfrm>
          <a:off x="1816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135272</xdr:rowOff>
    </xdr:from>
    <xdr:ext cx="405111" cy="259045"/>
    <xdr:sp macro="" textlink="">
      <xdr:nvSpPr>
        <xdr:cNvPr id="86" name="n_4aveValue【道路】&#10;有形固定資産減価償却率"/>
        <xdr:cNvSpPr txBox="1"/>
      </xdr:nvSpPr>
      <xdr:spPr>
        <a:xfrm>
          <a:off x="92774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130192</xdr:rowOff>
    </xdr:from>
    <xdr:ext cx="405111" cy="259045"/>
    <xdr:sp macro="" textlink="">
      <xdr:nvSpPr>
        <xdr:cNvPr id="87" name="n_1mainValue【道路】&#10;有形固定資産減価償却率"/>
        <xdr:cNvSpPr txBox="1"/>
      </xdr:nvSpPr>
      <xdr:spPr>
        <a:xfrm>
          <a:off x="358204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107332</xdr:rowOff>
    </xdr:from>
    <xdr:ext cx="405111" cy="259045"/>
    <xdr:sp macro="" textlink="">
      <xdr:nvSpPr>
        <xdr:cNvPr id="88" name="n_2mainValue【道路】&#10;有形固定資産減価償却率"/>
        <xdr:cNvSpPr txBox="1"/>
      </xdr:nvSpPr>
      <xdr:spPr>
        <a:xfrm>
          <a:off x="27057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76852</xdr:rowOff>
    </xdr:from>
    <xdr:ext cx="405111" cy="259045"/>
    <xdr:sp macro="" textlink="">
      <xdr:nvSpPr>
        <xdr:cNvPr id="89" name="n_3mainValue【道路】&#10;有形固定資産減価償却率"/>
        <xdr:cNvSpPr txBox="1"/>
      </xdr:nvSpPr>
      <xdr:spPr>
        <a:xfrm>
          <a:off x="18167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80662</xdr:rowOff>
    </xdr:from>
    <xdr:ext cx="405111" cy="259045"/>
    <xdr:sp macro="" textlink="">
      <xdr:nvSpPr>
        <xdr:cNvPr id="90" name="n_4mainValue【道路】&#10;有形固定資産減価償却率"/>
        <xdr:cNvSpPr txBox="1"/>
      </xdr:nvSpPr>
      <xdr:spPr>
        <a:xfrm>
          <a:off x="927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104329</xdr:rowOff>
    </xdr:from>
    <xdr:ext cx="534377" cy="259045"/>
    <xdr:sp macro="" textlink="">
      <xdr:nvSpPr>
        <xdr:cNvPr id="117" name="【道路】&#10;一人当たり延長平均値テキスト"/>
        <xdr:cNvSpPr txBox="1"/>
      </xdr:nvSpPr>
      <xdr:spPr>
        <a:xfrm>
          <a:off x="10515600" y="6790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73351</xdr:rowOff>
    </xdr:from>
    <xdr:to>
      <xdr:col>46</xdr:col>
      <xdr:colOff>38100</xdr:colOff>
      <xdr:row>41</xdr:row>
      <xdr:rowOff>3501</xdr:rowOff>
    </xdr:to>
    <xdr:sp macro="" textlink="">
      <xdr:nvSpPr>
        <xdr:cNvPr id="120" name="フローチャート: 判断 119"/>
        <xdr:cNvSpPr/>
      </xdr:nvSpPr>
      <xdr:spPr>
        <a:xfrm>
          <a:off x="8699500" y="693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70645</xdr:rowOff>
    </xdr:from>
    <xdr:to>
      <xdr:col>41</xdr:col>
      <xdr:colOff>101600</xdr:colOff>
      <xdr:row>41</xdr:row>
      <xdr:rowOff>795</xdr:rowOff>
    </xdr:to>
    <xdr:sp macro="" textlink="">
      <xdr:nvSpPr>
        <xdr:cNvPr id="121" name="フローチャート: 判断 120"/>
        <xdr:cNvSpPr/>
      </xdr:nvSpPr>
      <xdr:spPr>
        <a:xfrm>
          <a:off x="7810500" y="692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71321</xdr:rowOff>
    </xdr:from>
    <xdr:to>
      <xdr:col>36</xdr:col>
      <xdr:colOff>165100</xdr:colOff>
      <xdr:row>41</xdr:row>
      <xdr:rowOff>1471</xdr:rowOff>
    </xdr:to>
    <xdr:sp macro="" textlink="">
      <xdr:nvSpPr>
        <xdr:cNvPr id="122" name="フローチャート: 判断 121"/>
        <xdr:cNvSpPr/>
      </xdr:nvSpPr>
      <xdr:spPr>
        <a:xfrm>
          <a:off x="6921500" y="692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124996</xdr:rowOff>
    </xdr:from>
    <xdr:to>
      <xdr:col>55</xdr:col>
      <xdr:colOff>50800</xdr:colOff>
      <xdr:row>40</xdr:row>
      <xdr:rowOff>55146</xdr:rowOff>
    </xdr:to>
    <xdr:sp macro="" textlink="">
      <xdr:nvSpPr>
        <xdr:cNvPr id="128" name="楕円 127"/>
        <xdr:cNvSpPr/>
      </xdr:nvSpPr>
      <xdr:spPr>
        <a:xfrm>
          <a:off x="10426700" y="681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147873</xdr:rowOff>
    </xdr:from>
    <xdr:ext cx="534377" cy="259045"/>
    <xdr:sp macro="" textlink="">
      <xdr:nvSpPr>
        <xdr:cNvPr id="129" name="【道路】&#10;一人当たり延長該当値テキスト"/>
        <xdr:cNvSpPr txBox="1"/>
      </xdr:nvSpPr>
      <xdr:spPr>
        <a:xfrm>
          <a:off x="10515600" y="66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130830</xdr:rowOff>
    </xdr:from>
    <xdr:to>
      <xdr:col>50</xdr:col>
      <xdr:colOff>165100</xdr:colOff>
      <xdr:row>40</xdr:row>
      <xdr:rowOff>60980</xdr:rowOff>
    </xdr:to>
    <xdr:sp macro="" textlink="">
      <xdr:nvSpPr>
        <xdr:cNvPr id="130" name="楕円 129"/>
        <xdr:cNvSpPr/>
      </xdr:nvSpPr>
      <xdr:spPr>
        <a:xfrm>
          <a:off x="9588500" y="68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4346</xdr:rowOff>
    </xdr:from>
    <xdr:to>
      <xdr:col>55</xdr:col>
      <xdr:colOff>0</xdr:colOff>
      <xdr:row>40</xdr:row>
      <xdr:rowOff>10180</xdr:rowOff>
    </xdr:to>
    <xdr:cxnSp macro="">
      <xdr:nvCxnSpPr>
        <xdr:cNvPr id="131" name="直線コネクタ 130"/>
        <xdr:cNvCxnSpPr/>
      </xdr:nvCxnSpPr>
      <xdr:spPr>
        <a:xfrm flipV="1">
          <a:off x="9639300" y="6862346"/>
          <a:ext cx="838200" cy="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136783</xdr:rowOff>
    </xdr:from>
    <xdr:to>
      <xdr:col>46</xdr:col>
      <xdr:colOff>38100</xdr:colOff>
      <xdr:row>40</xdr:row>
      <xdr:rowOff>66933</xdr:rowOff>
    </xdr:to>
    <xdr:sp macro="" textlink="">
      <xdr:nvSpPr>
        <xdr:cNvPr id="132" name="楕円 131"/>
        <xdr:cNvSpPr/>
      </xdr:nvSpPr>
      <xdr:spPr>
        <a:xfrm>
          <a:off x="8699500" y="682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10180</xdr:rowOff>
    </xdr:from>
    <xdr:to>
      <xdr:col>50</xdr:col>
      <xdr:colOff>114300</xdr:colOff>
      <xdr:row>40</xdr:row>
      <xdr:rowOff>16133</xdr:rowOff>
    </xdr:to>
    <xdr:cxnSp macro="">
      <xdr:nvCxnSpPr>
        <xdr:cNvPr id="133" name="直線コネクタ 132"/>
        <xdr:cNvCxnSpPr/>
      </xdr:nvCxnSpPr>
      <xdr:spPr>
        <a:xfrm flipV="1">
          <a:off x="8750300" y="6868180"/>
          <a:ext cx="889000" cy="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142287</xdr:rowOff>
    </xdr:from>
    <xdr:to>
      <xdr:col>41</xdr:col>
      <xdr:colOff>101600</xdr:colOff>
      <xdr:row>40</xdr:row>
      <xdr:rowOff>72437</xdr:rowOff>
    </xdr:to>
    <xdr:sp macro="" textlink="">
      <xdr:nvSpPr>
        <xdr:cNvPr id="134" name="楕円 133"/>
        <xdr:cNvSpPr/>
      </xdr:nvSpPr>
      <xdr:spPr>
        <a:xfrm>
          <a:off x="7810500" y="68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16133</xdr:rowOff>
    </xdr:from>
    <xdr:to>
      <xdr:col>45</xdr:col>
      <xdr:colOff>177800</xdr:colOff>
      <xdr:row>40</xdr:row>
      <xdr:rowOff>21637</xdr:rowOff>
    </xdr:to>
    <xdr:cxnSp macro="">
      <xdr:nvCxnSpPr>
        <xdr:cNvPr id="135" name="直線コネクタ 134"/>
        <xdr:cNvCxnSpPr/>
      </xdr:nvCxnSpPr>
      <xdr:spPr>
        <a:xfrm flipV="1">
          <a:off x="7861300" y="6874133"/>
          <a:ext cx="889000" cy="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145625</xdr:rowOff>
    </xdr:from>
    <xdr:to>
      <xdr:col>36</xdr:col>
      <xdr:colOff>165100</xdr:colOff>
      <xdr:row>40</xdr:row>
      <xdr:rowOff>75775</xdr:rowOff>
    </xdr:to>
    <xdr:sp macro="" textlink="">
      <xdr:nvSpPr>
        <xdr:cNvPr id="136" name="楕円 135"/>
        <xdr:cNvSpPr/>
      </xdr:nvSpPr>
      <xdr:spPr>
        <a:xfrm>
          <a:off x="6921500" y="68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21637</xdr:rowOff>
    </xdr:from>
    <xdr:to>
      <xdr:col>41</xdr:col>
      <xdr:colOff>50800</xdr:colOff>
      <xdr:row>40</xdr:row>
      <xdr:rowOff>24975</xdr:rowOff>
    </xdr:to>
    <xdr:cxnSp macro="">
      <xdr:nvCxnSpPr>
        <xdr:cNvPr id="137" name="直線コネクタ 136"/>
        <xdr:cNvCxnSpPr/>
      </xdr:nvCxnSpPr>
      <xdr:spPr>
        <a:xfrm flipV="1">
          <a:off x="6972300" y="6879637"/>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82969</xdr:rowOff>
    </xdr:from>
    <xdr:ext cx="534377" cy="259045"/>
    <xdr:sp macro="" textlink="">
      <xdr:nvSpPr>
        <xdr:cNvPr id="138" name="n_1aveValue【道路】&#10;一人当たり延長"/>
        <xdr:cNvSpPr txBox="1"/>
      </xdr:nvSpPr>
      <xdr:spPr>
        <a:xfrm>
          <a:off x="9359411" y="694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166078</xdr:rowOff>
    </xdr:from>
    <xdr:ext cx="534377" cy="259045"/>
    <xdr:sp macro="" textlink="">
      <xdr:nvSpPr>
        <xdr:cNvPr id="139" name="n_2aveValue【道路】&#10;一人当たり延長"/>
        <xdr:cNvSpPr txBox="1"/>
      </xdr:nvSpPr>
      <xdr:spPr>
        <a:xfrm>
          <a:off x="8483111" y="7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163372</xdr:rowOff>
    </xdr:from>
    <xdr:ext cx="534377" cy="259045"/>
    <xdr:sp macro="" textlink="">
      <xdr:nvSpPr>
        <xdr:cNvPr id="140" name="n_3aveValue【道路】&#10;一人当たり延長"/>
        <xdr:cNvSpPr txBox="1"/>
      </xdr:nvSpPr>
      <xdr:spPr>
        <a:xfrm>
          <a:off x="7594111" y="702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164048</xdr:rowOff>
    </xdr:from>
    <xdr:ext cx="534377" cy="259045"/>
    <xdr:sp macro="" textlink="">
      <xdr:nvSpPr>
        <xdr:cNvPr id="141" name="n_4aveValue【道路】&#10;一人当たり延長"/>
        <xdr:cNvSpPr txBox="1"/>
      </xdr:nvSpPr>
      <xdr:spPr>
        <a:xfrm>
          <a:off x="6705111" y="702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77507</xdr:rowOff>
    </xdr:from>
    <xdr:ext cx="534377" cy="259045"/>
    <xdr:sp macro="" textlink="">
      <xdr:nvSpPr>
        <xdr:cNvPr id="142" name="n_1mainValue【道路】&#10;一人当たり延長"/>
        <xdr:cNvSpPr txBox="1"/>
      </xdr:nvSpPr>
      <xdr:spPr>
        <a:xfrm>
          <a:off x="9359411" y="659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83460</xdr:rowOff>
    </xdr:from>
    <xdr:ext cx="534377" cy="259045"/>
    <xdr:sp macro="" textlink="">
      <xdr:nvSpPr>
        <xdr:cNvPr id="143" name="n_2mainValue【道路】&#10;一人当たり延長"/>
        <xdr:cNvSpPr txBox="1"/>
      </xdr:nvSpPr>
      <xdr:spPr>
        <a:xfrm>
          <a:off x="8483111" y="65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88964</xdr:rowOff>
    </xdr:from>
    <xdr:ext cx="534377" cy="259045"/>
    <xdr:sp macro="" textlink="">
      <xdr:nvSpPr>
        <xdr:cNvPr id="144" name="n_3mainValue【道路】&#10;一人当たり延長"/>
        <xdr:cNvSpPr txBox="1"/>
      </xdr:nvSpPr>
      <xdr:spPr>
        <a:xfrm>
          <a:off x="7594111" y="660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92302</xdr:rowOff>
    </xdr:from>
    <xdr:ext cx="534377" cy="259045"/>
    <xdr:sp macro="" textlink="">
      <xdr:nvSpPr>
        <xdr:cNvPr id="145" name="n_4mainValue【道路】&#10;一人当たり延長"/>
        <xdr:cNvSpPr txBox="1"/>
      </xdr:nvSpPr>
      <xdr:spPr>
        <a:xfrm>
          <a:off x="6705111" y="66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xdr:cNvSpPr txBox="1"/>
      </xdr:nvSpPr>
      <xdr:spPr>
        <a:xfrm>
          <a:off x="4673600" y="1048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79" name="フローチャート: 判断 178"/>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52070</xdr:rowOff>
    </xdr:from>
    <xdr:to>
      <xdr:col>10</xdr:col>
      <xdr:colOff>165100</xdr:colOff>
      <xdr:row>60</xdr:row>
      <xdr:rowOff>153670</xdr:rowOff>
    </xdr:to>
    <xdr:sp macro="" textlink="">
      <xdr:nvSpPr>
        <xdr:cNvPr id="180" name="フローチャート: 判断 179"/>
        <xdr:cNvSpPr/>
      </xdr:nvSpPr>
      <xdr:spPr>
        <a:xfrm>
          <a:off x="1968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1" name="フローチャート: 判断 180"/>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87" name="楕円 186"/>
        <xdr:cNvSpPr/>
      </xdr:nvSpPr>
      <xdr:spPr>
        <a:xfrm>
          <a:off x="45847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78212</xdr:rowOff>
    </xdr:from>
    <xdr:ext cx="405111" cy="259045"/>
    <xdr:sp macro="" textlink="">
      <xdr:nvSpPr>
        <xdr:cNvPr id="188" name="【橋りょう・トンネル】&#10;有形固定資産減価償却率該当値テキスト"/>
        <xdr:cNvSpPr txBox="1"/>
      </xdr:nvSpPr>
      <xdr:spPr>
        <a:xfrm>
          <a:off x="4673600" y="1019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34109</xdr:rowOff>
    </xdr:from>
    <xdr:to>
      <xdr:col>20</xdr:col>
      <xdr:colOff>38100</xdr:colOff>
      <xdr:row>60</xdr:row>
      <xdr:rowOff>135709</xdr:rowOff>
    </xdr:to>
    <xdr:sp macro="" textlink="">
      <xdr:nvSpPr>
        <xdr:cNvPr id="189" name="楕円 188"/>
        <xdr:cNvSpPr/>
      </xdr:nvSpPr>
      <xdr:spPr>
        <a:xfrm>
          <a:off x="3746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84909</xdr:rowOff>
    </xdr:from>
    <xdr:to>
      <xdr:col>24</xdr:col>
      <xdr:colOff>63500</xdr:colOff>
      <xdr:row>60</xdr:row>
      <xdr:rowOff>106135</xdr:rowOff>
    </xdr:to>
    <xdr:cxnSp macro="">
      <xdr:nvCxnSpPr>
        <xdr:cNvPr id="190" name="直線コネクタ 189"/>
        <xdr:cNvCxnSpPr/>
      </xdr:nvCxnSpPr>
      <xdr:spPr>
        <a:xfrm>
          <a:off x="3797300" y="1037190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16147</xdr:rowOff>
    </xdr:from>
    <xdr:to>
      <xdr:col>15</xdr:col>
      <xdr:colOff>101600</xdr:colOff>
      <xdr:row>60</xdr:row>
      <xdr:rowOff>117747</xdr:rowOff>
    </xdr:to>
    <xdr:sp macro="" textlink="">
      <xdr:nvSpPr>
        <xdr:cNvPr id="191" name="楕円 190"/>
        <xdr:cNvSpPr/>
      </xdr:nvSpPr>
      <xdr:spPr>
        <a:xfrm>
          <a:off x="2857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66947</xdr:rowOff>
    </xdr:from>
    <xdr:to>
      <xdr:col>19</xdr:col>
      <xdr:colOff>177800</xdr:colOff>
      <xdr:row>60</xdr:row>
      <xdr:rowOff>84909</xdr:rowOff>
    </xdr:to>
    <xdr:cxnSp macro="">
      <xdr:nvCxnSpPr>
        <xdr:cNvPr id="192" name="直線コネクタ 191"/>
        <xdr:cNvCxnSpPr/>
      </xdr:nvCxnSpPr>
      <xdr:spPr>
        <a:xfrm>
          <a:off x="2908300" y="1035394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163104</xdr:rowOff>
    </xdr:from>
    <xdr:to>
      <xdr:col>10</xdr:col>
      <xdr:colOff>165100</xdr:colOff>
      <xdr:row>60</xdr:row>
      <xdr:rowOff>93254</xdr:rowOff>
    </xdr:to>
    <xdr:sp macro="" textlink="">
      <xdr:nvSpPr>
        <xdr:cNvPr id="193" name="楕円 192"/>
        <xdr:cNvSpPr/>
      </xdr:nvSpPr>
      <xdr:spPr>
        <a:xfrm>
          <a:off x="1968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42454</xdr:rowOff>
    </xdr:from>
    <xdr:to>
      <xdr:col>15</xdr:col>
      <xdr:colOff>50800</xdr:colOff>
      <xdr:row>60</xdr:row>
      <xdr:rowOff>66947</xdr:rowOff>
    </xdr:to>
    <xdr:cxnSp macro="">
      <xdr:nvCxnSpPr>
        <xdr:cNvPr id="194" name="直線コネクタ 193"/>
        <xdr:cNvCxnSpPr/>
      </xdr:nvCxnSpPr>
      <xdr:spPr>
        <a:xfrm>
          <a:off x="2019300" y="1032945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141877</xdr:rowOff>
    </xdr:from>
    <xdr:to>
      <xdr:col>6</xdr:col>
      <xdr:colOff>38100</xdr:colOff>
      <xdr:row>60</xdr:row>
      <xdr:rowOff>72027</xdr:rowOff>
    </xdr:to>
    <xdr:sp macro="" textlink="">
      <xdr:nvSpPr>
        <xdr:cNvPr id="195" name="楕円 194"/>
        <xdr:cNvSpPr/>
      </xdr:nvSpPr>
      <xdr:spPr>
        <a:xfrm>
          <a:off x="1079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21227</xdr:rowOff>
    </xdr:from>
    <xdr:to>
      <xdr:col>10</xdr:col>
      <xdr:colOff>114300</xdr:colOff>
      <xdr:row>60</xdr:row>
      <xdr:rowOff>42454</xdr:rowOff>
    </xdr:to>
    <xdr:cxnSp macro="">
      <xdr:nvCxnSpPr>
        <xdr:cNvPr id="196" name="直線コネクタ 195"/>
        <xdr:cNvCxnSpPr/>
      </xdr:nvCxnSpPr>
      <xdr:spPr>
        <a:xfrm>
          <a:off x="1130300" y="1030822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198"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144797</xdr:rowOff>
    </xdr:from>
    <xdr:ext cx="405111" cy="259045"/>
    <xdr:sp macro="" textlink="">
      <xdr:nvSpPr>
        <xdr:cNvPr id="199" name="n_3aveValue【橋りょう・トンネル】&#10;有形固定資産減価償却率"/>
        <xdr:cNvSpPr txBox="1"/>
      </xdr:nvSpPr>
      <xdr:spPr>
        <a:xfrm>
          <a:off x="1816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115405</xdr:rowOff>
    </xdr:from>
    <xdr:ext cx="405111" cy="259045"/>
    <xdr:sp macro="" textlink="">
      <xdr:nvSpPr>
        <xdr:cNvPr id="200" name="n_4aveValue【橋りょう・トンネル】&#10;有形固定資産減価償却率"/>
        <xdr:cNvSpPr txBox="1"/>
      </xdr:nvSpPr>
      <xdr:spPr>
        <a:xfrm>
          <a:off x="927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152236</xdr:rowOff>
    </xdr:from>
    <xdr:ext cx="405111" cy="259045"/>
    <xdr:sp macro="" textlink="">
      <xdr:nvSpPr>
        <xdr:cNvPr id="201" name="n_1mainValue【橋りょう・トンネル】&#10;有形固定資産減価償却率"/>
        <xdr:cNvSpPr txBox="1"/>
      </xdr:nvSpPr>
      <xdr:spPr>
        <a:xfrm>
          <a:off x="35820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134274</xdr:rowOff>
    </xdr:from>
    <xdr:ext cx="405111" cy="259045"/>
    <xdr:sp macro="" textlink="">
      <xdr:nvSpPr>
        <xdr:cNvPr id="202" name="n_2mainValue【橋りょう・トンネル】&#10;有形固定資産減価償却率"/>
        <xdr:cNvSpPr txBox="1"/>
      </xdr:nvSpPr>
      <xdr:spPr>
        <a:xfrm>
          <a:off x="2705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109781</xdr:rowOff>
    </xdr:from>
    <xdr:ext cx="405111" cy="259045"/>
    <xdr:sp macro="" textlink="">
      <xdr:nvSpPr>
        <xdr:cNvPr id="203" name="n_3mainValue【橋りょう・トンネル】&#10;有形固定資産減価償却率"/>
        <xdr:cNvSpPr txBox="1"/>
      </xdr:nvSpPr>
      <xdr:spPr>
        <a:xfrm>
          <a:off x="1816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88554</xdr:rowOff>
    </xdr:from>
    <xdr:ext cx="405111" cy="259045"/>
    <xdr:sp macro="" textlink="">
      <xdr:nvSpPr>
        <xdr:cNvPr id="204" name="n_4mainValue【橋りょう・トンネル】&#10;有形固定資産減価償却率"/>
        <xdr:cNvSpPr txBox="1"/>
      </xdr:nvSpPr>
      <xdr:spPr>
        <a:xfrm>
          <a:off x="927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26672</xdr:rowOff>
    </xdr:from>
    <xdr:ext cx="599010" cy="259045"/>
    <xdr:sp macro="" textlink="">
      <xdr:nvSpPr>
        <xdr:cNvPr id="233" name="【橋りょう・トンネル】&#10;一人当たり有形固定資産（償却資産）額平均値テキスト"/>
        <xdr:cNvSpPr txBox="1"/>
      </xdr:nvSpPr>
      <xdr:spPr>
        <a:xfrm>
          <a:off x="10515600" y="10485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15517</xdr:rowOff>
    </xdr:from>
    <xdr:to>
      <xdr:col>46</xdr:col>
      <xdr:colOff>38100</xdr:colOff>
      <xdr:row>62</xdr:row>
      <xdr:rowOff>117117</xdr:rowOff>
    </xdr:to>
    <xdr:sp macro="" textlink="">
      <xdr:nvSpPr>
        <xdr:cNvPr id="236" name="フローチャート: 判断 235"/>
        <xdr:cNvSpPr/>
      </xdr:nvSpPr>
      <xdr:spPr>
        <a:xfrm>
          <a:off x="8699500" y="1064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6021</xdr:rowOff>
    </xdr:from>
    <xdr:to>
      <xdr:col>41</xdr:col>
      <xdr:colOff>101600</xdr:colOff>
      <xdr:row>62</xdr:row>
      <xdr:rowOff>107621</xdr:rowOff>
    </xdr:to>
    <xdr:sp macro="" textlink="">
      <xdr:nvSpPr>
        <xdr:cNvPr id="237" name="フローチャート: 判断 236"/>
        <xdr:cNvSpPr/>
      </xdr:nvSpPr>
      <xdr:spPr>
        <a:xfrm>
          <a:off x="7810500" y="1063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14043</xdr:rowOff>
    </xdr:from>
    <xdr:to>
      <xdr:col>36</xdr:col>
      <xdr:colOff>165100</xdr:colOff>
      <xdr:row>62</xdr:row>
      <xdr:rowOff>115643</xdr:rowOff>
    </xdr:to>
    <xdr:sp macro="" textlink="">
      <xdr:nvSpPr>
        <xdr:cNvPr id="238" name="フローチャート: 判断 237"/>
        <xdr:cNvSpPr/>
      </xdr:nvSpPr>
      <xdr:spPr>
        <a:xfrm>
          <a:off x="6921500" y="10643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141761</xdr:rowOff>
    </xdr:from>
    <xdr:to>
      <xdr:col>55</xdr:col>
      <xdr:colOff>50800</xdr:colOff>
      <xdr:row>58</xdr:row>
      <xdr:rowOff>71911</xdr:rowOff>
    </xdr:to>
    <xdr:sp macro="" textlink="">
      <xdr:nvSpPr>
        <xdr:cNvPr id="244" name="楕円 243"/>
        <xdr:cNvSpPr/>
      </xdr:nvSpPr>
      <xdr:spPr>
        <a:xfrm>
          <a:off x="10426700" y="991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164638</xdr:rowOff>
    </xdr:from>
    <xdr:ext cx="599010" cy="259045"/>
    <xdr:sp macro="" textlink="">
      <xdr:nvSpPr>
        <xdr:cNvPr id="245" name="【橋りょう・トンネル】&#10;一人当たり有形固定資産（償却資産）額該当値テキスト"/>
        <xdr:cNvSpPr txBox="1"/>
      </xdr:nvSpPr>
      <xdr:spPr>
        <a:xfrm>
          <a:off x="10515600" y="976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169749</xdr:rowOff>
    </xdr:from>
    <xdr:to>
      <xdr:col>50</xdr:col>
      <xdr:colOff>165100</xdr:colOff>
      <xdr:row>58</xdr:row>
      <xdr:rowOff>99899</xdr:rowOff>
    </xdr:to>
    <xdr:sp macro="" textlink="">
      <xdr:nvSpPr>
        <xdr:cNvPr id="246" name="楕円 245"/>
        <xdr:cNvSpPr/>
      </xdr:nvSpPr>
      <xdr:spPr>
        <a:xfrm>
          <a:off x="9588500" y="99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21111</xdr:rowOff>
    </xdr:from>
    <xdr:to>
      <xdr:col>55</xdr:col>
      <xdr:colOff>0</xdr:colOff>
      <xdr:row>58</xdr:row>
      <xdr:rowOff>49099</xdr:rowOff>
    </xdr:to>
    <xdr:cxnSp macro="">
      <xdr:nvCxnSpPr>
        <xdr:cNvPr id="247" name="直線コネクタ 246"/>
        <xdr:cNvCxnSpPr/>
      </xdr:nvCxnSpPr>
      <xdr:spPr>
        <a:xfrm flipV="1">
          <a:off x="9639300" y="9965211"/>
          <a:ext cx="838200" cy="2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29191</xdr:rowOff>
    </xdr:from>
    <xdr:to>
      <xdr:col>46</xdr:col>
      <xdr:colOff>38100</xdr:colOff>
      <xdr:row>58</xdr:row>
      <xdr:rowOff>130791</xdr:rowOff>
    </xdr:to>
    <xdr:sp macro="" textlink="">
      <xdr:nvSpPr>
        <xdr:cNvPr id="248" name="楕円 247"/>
        <xdr:cNvSpPr/>
      </xdr:nvSpPr>
      <xdr:spPr>
        <a:xfrm>
          <a:off x="8699500" y="997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49099</xdr:rowOff>
    </xdr:from>
    <xdr:to>
      <xdr:col>50</xdr:col>
      <xdr:colOff>114300</xdr:colOff>
      <xdr:row>58</xdr:row>
      <xdr:rowOff>79991</xdr:rowOff>
    </xdr:to>
    <xdr:cxnSp macro="">
      <xdr:nvCxnSpPr>
        <xdr:cNvPr id="249" name="直線コネクタ 248"/>
        <xdr:cNvCxnSpPr/>
      </xdr:nvCxnSpPr>
      <xdr:spPr>
        <a:xfrm flipV="1">
          <a:off x="8750300" y="9993199"/>
          <a:ext cx="889000" cy="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52480</xdr:rowOff>
    </xdr:from>
    <xdr:to>
      <xdr:col>41</xdr:col>
      <xdr:colOff>101600</xdr:colOff>
      <xdr:row>58</xdr:row>
      <xdr:rowOff>154080</xdr:rowOff>
    </xdr:to>
    <xdr:sp macro="" textlink="">
      <xdr:nvSpPr>
        <xdr:cNvPr id="250" name="楕円 249"/>
        <xdr:cNvSpPr/>
      </xdr:nvSpPr>
      <xdr:spPr>
        <a:xfrm>
          <a:off x="7810500" y="999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79991</xdr:rowOff>
    </xdr:from>
    <xdr:to>
      <xdr:col>45</xdr:col>
      <xdr:colOff>177800</xdr:colOff>
      <xdr:row>58</xdr:row>
      <xdr:rowOff>103280</xdr:rowOff>
    </xdr:to>
    <xdr:cxnSp macro="">
      <xdr:nvCxnSpPr>
        <xdr:cNvPr id="251" name="直線コネクタ 250"/>
        <xdr:cNvCxnSpPr/>
      </xdr:nvCxnSpPr>
      <xdr:spPr>
        <a:xfrm flipV="1">
          <a:off x="7861300" y="10024091"/>
          <a:ext cx="889000" cy="2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70623</xdr:rowOff>
    </xdr:from>
    <xdr:to>
      <xdr:col>36</xdr:col>
      <xdr:colOff>165100</xdr:colOff>
      <xdr:row>59</xdr:row>
      <xdr:rowOff>773</xdr:rowOff>
    </xdr:to>
    <xdr:sp macro="" textlink="">
      <xdr:nvSpPr>
        <xdr:cNvPr id="252" name="楕円 251"/>
        <xdr:cNvSpPr/>
      </xdr:nvSpPr>
      <xdr:spPr>
        <a:xfrm>
          <a:off x="6921500" y="1001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103280</xdr:rowOff>
    </xdr:from>
    <xdr:to>
      <xdr:col>41</xdr:col>
      <xdr:colOff>50800</xdr:colOff>
      <xdr:row>58</xdr:row>
      <xdr:rowOff>121423</xdr:rowOff>
    </xdr:to>
    <xdr:cxnSp macro="">
      <xdr:nvCxnSpPr>
        <xdr:cNvPr id="253" name="直線コネクタ 252"/>
        <xdr:cNvCxnSpPr/>
      </xdr:nvCxnSpPr>
      <xdr:spPr>
        <a:xfrm flipV="1">
          <a:off x="6972300" y="10047380"/>
          <a:ext cx="889000" cy="1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130591</xdr:rowOff>
    </xdr:from>
    <xdr:ext cx="599010" cy="259045"/>
    <xdr:sp macro="" textlink="">
      <xdr:nvSpPr>
        <xdr:cNvPr id="254" name="n_1aveValue【橋りょう・トンネル】&#10;一人当たり有形固定資産（償却資産）額"/>
        <xdr:cNvSpPr txBox="1"/>
      </xdr:nvSpPr>
      <xdr:spPr>
        <a:xfrm>
          <a:off x="9327095" y="1058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108244</xdr:rowOff>
    </xdr:from>
    <xdr:ext cx="599010" cy="259045"/>
    <xdr:sp macro="" textlink="">
      <xdr:nvSpPr>
        <xdr:cNvPr id="255" name="n_2aveValue【橋りょう・トンネル】&#10;一人当たり有形固定資産（償却資産）額"/>
        <xdr:cNvSpPr txBox="1"/>
      </xdr:nvSpPr>
      <xdr:spPr>
        <a:xfrm>
          <a:off x="8450795" y="10738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98748</xdr:rowOff>
    </xdr:from>
    <xdr:ext cx="599010" cy="259045"/>
    <xdr:sp macro="" textlink="">
      <xdr:nvSpPr>
        <xdr:cNvPr id="256" name="n_3aveValue【橋りょう・トンネル】&#10;一人当たり有形固定資産（償却資産）額"/>
        <xdr:cNvSpPr txBox="1"/>
      </xdr:nvSpPr>
      <xdr:spPr>
        <a:xfrm>
          <a:off x="7561795" y="1072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106770</xdr:rowOff>
    </xdr:from>
    <xdr:ext cx="599010" cy="259045"/>
    <xdr:sp macro="" textlink="">
      <xdr:nvSpPr>
        <xdr:cNvPr id="257" name="n_4aveValue【橋りょう・トンネル】&#10;一人当たり有形固定資産（償却資産）額"/>
        <xdr:cNvSpPr txBox="1"/>
      </xdr:nvSpPr>
      <xdr:spPr>
        <a:xfrm>
          <a:off x="6672795" y="10736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116426</xdr:rowOff>
    </xdr:from>
    <xdr:ext cx="599010" cy="259045"/>
    <xdr:sp macro="" textlink="">
      <xdr:nvSpPr>
        <xdr:cNvPr id="258" name="n_1mainValue【橋りょう・トンネル】&#10;一人当たり有形固定資産（償却資産）額"/>
        <xdr:cNvSpPr txBox="1"/>
      </xdr:nvSpPr>
      <xdr:spPr>
        <a:xfrm>
          <a:off x="9327095" y="971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147318</xdr:rowOff>
    </xdr:from>
    <xdr:ext cx="599010" cy="259045"/>
    <xdr:sp macro="" textlink="">
      <xdr:nvSpPr>
        <xdr:cNvPr id="259" name="n_2mainValue【橋りょう・トンネル】&#10;一人当たり有形固定資産（償却資産）額"/>
        <xdr:cNvSpPr txBox="1"/>
      </xdr:nvSpPr>
      <xdr:spPr>
        <a:xfrm>
          <a:off x="8450795" y="974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170607</xdr:rowOff>
    </xdr:from>
    <xdr:ext cx="599010" cy="259045"/>
    <xdr:sp macro="" textlink="">
      <xdr:nvSpPr>
        <xdr:cNvPr id="260" name="n_3mainValue【橋りょう・トンネル】&#10;一人当たり有形固定資産（償却資産）額"/>
        <xdr:cNvSpPr txBox="1"/>
      </xdr:nvSpPr>
      <xdr:spPr>
        <a:xfrm>
          <a:off x="7561795" y="977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17300</xdr:rowOff>
    </xdr:from>
    <xdr:ext cx="599010" cy="259045"/>
    <xdr:sp macro="" textlink="">
      <xdr:nvSpPr>
        <xdr:cNvPr id="261" name="n_4mainValue【橋りょう・トンネル】&#10;一人当たり有形固定資産（償却資産）額"/>
        <xdr:cNvSpPr txBox="1"/>
      </xdr:nvSpPr>
      <xdr:spPr>
        <a:xfrm>
          <a:off x="6672795" y="9789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116839</xdr:rowOff>
    </xdr:from>
    <xdr:to>
      <xdr:col>15</xdr:col>
      <xdr:colOff>101600</xdr:colOff>
      <xdr:row>83</xdr:row>
      <xdr:rowOff>46989</xdr:rowOff>
    </xdr:to>
    <xdr:sp macro="" textlink="">
      <xdr:nvSpPr>
        <xdr:cNvPr id="294" name="フローチャート: 判断 293"/>
        <xdr:cNvSpPr/>
      </xdr:nvSpPr>
      <xdr:spPr>
        <a:xfrm>
          <a:off x="2857500" y="1417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5" name="フローチャート: 判断 294"/>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120650</xdr:rowOff>
    </xdr:from>
    <xdr:to>
      <xdr:col>6</xdr:col>
      <xdr:colOff>38100</xdr:colOff>
      <xdr:row>83</xdr:row>
      <xdr:rowOff>50800</xdr:rowOff>
    </xdr:to>
    <xdr:sp macro="" textlink="">
      <xdr:nvSpPr>
        <xdr:cNvPr id="296" name="フローチャート: 判断 295"/>
        <xdr:cNvSpPr/>
      </xdr:nvSpPr>
      <xdr:spPr>
        <a:xfrm>
          <a:off x="1079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302" name="楕円 301"/>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65422</xdr:rowOff>
    </xdr:from>
    <xdr:ext cx="405111" cy="259045"/>
    <xdr:sp macro="" textlink="">
      <xdr:nvSpPr>
        <xdr:cNvPr id="303" name="【公営住宅】&#10;有形固定資産減価償却率該当値テキスト"/>
        <xdr:cNvSpPr txBox="1"/>
      </xdr:nvSpPr>
      <xdr:spPr>
        <a:xfrm>
          <a:off x="46736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27305</xdr:rowOff>
    </xdr:from>
    <xdr:to>
      <xdr:col>20</xdr:col>
      <xdr:colOff>38100</xdr:colOff>
      <xdr:row>82</xdr:row>
      <xdr:rowOff>128905</xdr:rowOff>
    </xdr:to>
    <xdr:sp macro="" textlink="">
      <xdr:nvSpPr>
        <xdr:cNvPr id="304" name="楕円 303"/>
        <xdr:cNvSpPr/>
      </xdr:nvSpPr>
      <xdr:spPr>
        <a:xfrm>
          <a:off x="3746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78105</xdr:rowOff>
    </xdr:from>
    <xdr:to>
      <xdr:col>24</xdr:col>
      <xdr:colOff>63500</xdr:colOff>
      <xdr:row>82</xdr:row>
      <xdr:rowOff>93345</xdr:rowOff>
    </xdr:to>
    <xdr:cxnSp macro="">
      <xdr:nvCxnSpPr>
        <xdr:cNvPr id="305" name="直線コネクタ 304"/>
        <xdr:cNvCxnSpPr/>
      </xdr:nvCxnSpPr>
      <xdr:spPr>
        <a:xfrm>
          <a:off x="3797300" y="141370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xdr:rowOff>
    </xdr:from>
    <xdr:to>
      <xdr:col>15</xdr:col>
      <xdr:colOff>101600</xdr:colOff>
      <xdr:row>82</xdr:row>
      <xdr:rowOff>107950</xdr:rowOff>
    </xdr:to>
    <xdr:sp macro="" textlink="">
      <xdr:nvSpPr>
        <xdr:cNvPr id="306" name="楕円 305"/>
        <xdr:cNvSpPr/>
      </xdr:nvSpPr>
      <xdr:spPr>
        <a:xfrm>
          <a:off x="2857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57150</xdr:rowOff>
    </xdr:from>
    <xdr:to>
      <xdr:col>19</xdr:col>
      <xdr:colOff>177800</xdr:colOff>
      <xdr:row>82</xdr:row>
      <xdr:rowOff>78105</xdr:rowOff>
    </xdr:to>
    <xdr:cxnSp macro="">
      <xdr:nvCxnSpPr>
        <xdr:cNvPr id="307" name="直線コネクタ 306"/>
        <xdr:cNvCxnSpPr/>
      </xdr:nvCxnSpPr>
      <xdr:spPr>
        <a:xfrm>
          <a:off x="2908300" y="141160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52070</xdr:rowOff>
    </xdr:from>
    <xdr:to>
      <xdr:col>10</xdr:col>
      <xdr:colOff>165100</xdr:colOff>
      <xdr:row>82</xdr:row>
      <xdr:rowOff>153670</xdr:rowOff>
    </xdr:to>
    <xdr:sp macro="" textlink="">
      <xdr:nvSpPr>
        <xdr:cNvPr id="308" name="楕円 307"/>
        <xdr:cNvSpPr/>
      </xdr:nvSpPr>
      <xdr:spPr>
        <a:xfrm>
          <a:off x="19685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57150</xdr:rowOff>
    </xdr:from>
    <xdr:to>
      <xdr:col>15</xdr:col>
      <xdr:colOff>50800</xdr:colOff>
      <xdr:row>82</xdr:row>
      <xdr:rowOff>102870</xdr:rowOff>
    </xdr:to>
    <xdr:cxnSp macro="">
      <xdr:nvCxnSpPr>
        <xdr:cNvPr id="309" name="直線コネクタ 308"/>
        <xdr:cNvCxnSpPr/>
      </xdr:nvCxnSpPr>
      <xdr:spPr>
        <a:xfrm flipV="1">
          <a:off x="2019300" y="141160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71120</xdr:rowOff>
    </xdr:from>
    <xdr:to>
      <xdr:col>6</xdr:col>
      <xdr:colOff>38100</xdr:colOff>
      <xdr:row>83</xdr:row>
      <xdr:rowOff>1270</xdr:rowOff>
    </xdr:to>
    <xdr:sp macro="" textlink="">
      <xdr:nvSpPr>
        <xdr:cNvPr id="310" name="楕円 309"/>
        <xdr:cNvSpPr/>
      </xdr:nvSpPr>
      <xdr:spPr>
        <a:xfrm>
          <a:off x="1079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102870</xdr:rowOff>
    </xdr:from>
    <xdr:to>
      <xdr:col>10</xdr:col>
      <xdr:colOff>114300</xdr:colOff>
      <xdr:row>82</xdr:row>
      <xdr:rowOff>121920</xdr:rowOff>
    </xdr:to>
    <xdr:cxnSp macro="">
      <xdr:nvCxnSpPr>
        <xdr:cNvPr id="311" name="直線コネクタ 310"/>
        <xdr:cNvCxnSpPr/>
      </xdr:nvCxnSpPr>
      <xdr:spPr>
        <a:xfrm flipV="1">
          <a:off x="1130300" y="14161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38116</xdr:rowOff>
    </xdr:from>
    <xdr:ext cx="405111" cy="259045"/>
    <xdr:sp macro="" textlink="">
      <xdr:nvSpPr>
        <xdr:cNvPr id="313" name="n_2aveValue【公営住宅】&#10;有形固定資産減価償却率"/>
        <xdr:cNvSpPr txBox="1"/>
      </xdr:nvSpPr>
      <xdr:spPr>
        <a:xfrm>
          <a:off x="2705744"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4"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41927</xdr:rowOff>
    </xdr:from>
    <xdr:ext cx="405111" cy="259045"/>
    <xdr:sp macro="" textlink="">
      <xdr:nvSpPr>
        <xdr:cNvPr id="315" name="n_4aveValue【公営住宅】&#10;有形固定資産減価償却率"/>
        <xdr:cNvSpPr txBox="1"/>
      </xdr:nvSpPr>
      <xdr:spPr>
        <a:xfrm>
          <a:off x="927744"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145432</xdr:rowOff>
    </xdr:from>
    <xdr:ext cx="405111" cy="259045"/>
    <xdr:sp macro="" textlink="">
      <xdr:nvSpPr>
        <xdr:cNvPr id="316" name="n_1mainValue【公営住宅】&#10;有形固定資産減価償却率"/>
        <xdr:cNvSpPr txBox="1"/>
      </xdr:nvSpPr>
      <xdr:spPr>
        <a:xfrm>
          <a:off x="3582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124477</xdr:rowOff>
    </xdr:from>
    <xdr:ext cx="405111" cy="259045"/>
    <xdr:sp macro="" textlink="">
      <xdr:nvSpPr>
        <xdr:cNvPr id="317" name="n_2mainValue【公営住宅】&#10;有形固定資産減価償却率"/>
        <xdr:cNvSpPr txBox="1"/>
      </xdr:nvSpPr>
      <xdr:spPr>
        <a:xfrm>
          <a:off x="2705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170197</xdr:rowOff>
    </xdr:from>
    <xdr:ext cx="405111" cy="259045"/>
    <xdr:sp macro="" textlink="">
      <xdr:nvSpPr>
        <xdr:cNvPr id="318" name="n_3mainValue【公営住宅】&#10;有形固定資産減価償却率"/>
        <xdr:cNvSpPr txBox="1"/>
      </xdr:nvSpPr>
      <xdr:spPr>
        <a:xfrm>
          <a:off x="1816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17797</xdr:rowOff>
    </xdr:from>
    <xdr:ext cx="405111" cy="259045"/>
    <xdr:sp macro="" textlink="">
      <xdr:nvSpPr>
        <xdr:cNvPr id="319" name="n_4mainValue【公営住宅】&#10;有形固定資産減価償却率"/>
        <xdr:cNvSpPr txBox="1"/>
      </xdr:nvSpPr>
      <xdr:spPr>
        <a:xfrm>
          <a:off x="9277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0" name="直線コネクタ 3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1" name="テキスト ボックス 3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4" name="直線コネクタ 3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5" name="テキスト ボックス 3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83820</xdr:rowOff>
    </xdr:to>
    <xdr:cxnSp macro="">
      <xdr:nvCxnSpPr>
        <xdr:cNvPr id="339" name="直線コネクタ 338"/>
        <xdr:cNvCxnSpPr/>
      </xdr:nvCxnSpPr>
      <xdr:spPr>
        <a:xfrm flipV="1">
          <a:off x="10476865" y="13391769"/>
          <a:ext cx="0" cy="1265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87647</xdr:rowOff>
    </xdr:from>
    <xdr:ext cx="469744" cy="259045"/>
    <xdr:sp macro="" textlink="">
      <xdr:nvSpPr>
        <xdr:cNvPr id="340" name="【公営住宅】&#10;一人当たり面積最小値テキスト"/>
        <xdr:cNvSpPr txBox="1"/>
      </xdr:nvSpPr>
      <xdr:spPr>
        <a:xfrm>
          <a:off x="10515600"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83820</xdr:rowOff>
    </xdr:from>
    <xdr:to>
      <xdr:col>55</xdr:col>
      <xdr:colOff>88900</xdr:colOff>
      <xdr:row>85</xdr:row>
      <xdr:rowOff>83820</xdr:rowOff>
    </xdr:to>
    <xdr:cxnSp macro="">
      <xdr:nvCxnSpPr>
        <xdr:cNvPr id="341" name="直線コネクタ 340"/>
        <xdr:cNvCxnSpPr/>
      </xdr:nvCxnSpPr>
      <xdr:spPr>
        <a:xfrm>
          <a:off x="10388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342" name="【公営住宅】&#10;一人当たり面積最大値テキスト"/>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343" name="直線コネクタ 342"/>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166324</xdr:rowOff>
    </xdr:from>
    <xdr:ext cx="469744" cy="259045"/>
    <xdr:sp macro="" textlink="">
      <xdr:nvSpPr>
        <xdr:cNvPr id="344" name="【公営住宅】&#10;一人当たり面積平均値テキスト"/>
        <xdr:cNvSpPr txBox="1"/>
      </xdr:nvSpPr>
      <xdr:spPr>
        <a:xfrm>
          <a:off x="10515600" y="14053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45" name="フローチャート: 判断 344"/>
        <xdr:cNvSpPr/>
      </xdr:nvSpPr>
      <xdr:spPr>
        <a:xfrm>
          <a:off x="10426700" y="1407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89027</xdr:rowOff>
    </xdr:from>
    <xdr:to>
      <xdr:col>50</xdr:col>
      <xdr:colOff>165100</xdr:colOff>
      <xdr:row>83</xdr:row>
      <xdr:rowOff>19177</xdr:rowOff>
    </xdr:to>
    <xdr:sp macro="" textlink="">
      <xdr:nvSpPr>
        <xdr:cNvPr id="346" name="フローチャート: 判断 345"/>
        <xdr:cNvSpPr/>
      </xdr:nvSpPr>
      <xdr:spPr>
        <a:xfrm>
          <a:off x="9588500" y="1414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47" name="フローチャート: 判断 346"/>
        <xdr:cNvSpPr/>
      </xdr:nvSpPr>
      <xdr:spPr>
        <a:xfrm>
          <a:off x="8699500" y="1431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83313</xdr:rowOff>
    </xdr:from>
    <xdr:to>
      <xdr:col>41</xdr:col>
      <xdr:colOff>101600</xdr:colOff>
      <xdr:row>84</xdr:row>
      <xdr:rowOff>13463</xdr:rowOff>
    </xdr:to>
    <xdr:sp macro="" textlink="">
      <xdr:nvSpPr>
        <xdr:cNvPr id="348" name="フローチャート: 判断 347"/>
        <xdr:cNvSpPr/>
      </xdr:nvSpPr>
      <xdr:spPr>
        <a:xfrm>
          <a:off x="7810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73597</xdr:rowOff>
    </xdr:from>
    <xdr:to>
      <xdr:col>36</xdr:col>
      <xdr:colOff>165100</xdr:colOff>
      <xdr:row>84</xdr:row>
      <xdr:rowOff>3747</xdr:rowOff>
    </xdr:to>
    <xdr:sp macro="" textlink="">
      <xdr:nvSpPr>
        <xdr:cNvPr id="349" name="フローチャート: 判断 348"/>
        <xdr:cNvSpPr/>
      </xdr:nvSpPr>
      <xdr:spPr>
        <a:xfrm>
          <a:off x="6921500" y="1430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139319</xdr:rowOff>
    </xdr:from>
    <xdr:to>
      <xdr:col>55</xdr:col>
      <xdr:colOff>50800</xdr:colOff>
      <xdr:row>78</xdr:row>
      <xdr:rowOff>69469</xdr:rowOff>
    </xdr:to>
    <xdr:sp macro="" textlink="">
      <xdr:nvSpPr>
        <xdr:cNvPr id="355" name="楕円 354"/>
        <xdr:cNvSpPr/>
      </xdr:nvSpPr>
      <xdr:spPr>
        <a:xfrm>
          <a:off x="10426700" y="1334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92346</xdr:rowOff>
    </xdr:from>
    <xdr:ext cx="469744" cy="259045"/>
    <xdr:sp macro="" textlink="">
      <xdr:nvSpPr>
        <xdr:cNvPr id="356" name="【公営住宅】&#10;一人当たり面積該当値テキスト"/>
        <xdr:cNvSpPr txBox="1"/>
      </xdr:nvSpPr>
      <xdr:spPr>
        <a:xfrm>
          <a:off x="10515600" y="132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154750</xdr:rowOff>
    </xdr:from>
    <xdr:to>
      <xdr:col>50</xdr:col>
      <xdr:colOff>165100</xdr:colOff>
      <xdr:row>78</xdr:row>
      <xdr:rowOff>84900</xdr:rowOff>
    </xdr:to>
    <xdr:sp macro="" textlink="">
      <xdr:nvSpPr>
        <xdr:cNvPr id="357" name="楕円 356"/>
        <xdr:cNvSpPr/>
      </xdr:nvSpPr>
      <xdr:spPr>
        <a:xfrm>
          <a:off x="9588500" y="133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18669</xdr:rowOff>
    </xdr:from>
    <xdr:to>
      <xdr:col>55</xdr:col>
      <xdr:colOff>0</xdr:colOff>
      <xdr:row>78</xdr:row>
      <xdr:rowOff>34100</xdr:rowOff>
    </xdr:to>
    <xdr:cxnSp macro="">
      <xdr:nvCxnSpPr>
        <xdr:cNvPr id="358" name="直線コネクタ 357"/>
        <xdr:cNvCxnSpPr/>
      </xdr:nvCxnSpPr>
      <xdr:spPr>
        <a:xfrm flipV="1">
          <a:off x="9639300" y="13391769"/>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163894</xdr:rowOff>
    </xdr:from>
    <xdr:to>
      <xdr:col>46</xdr:col>
      <xdr:colOff>38100</xdr:colOff>
      <xdr:row>78</xdr:row>
      <xdr:rowOff>94044</xdr:rowOff>
    </xdr:to>
    <xdr:sp macro="" textlink="">
      <xdr:nvSpPr>
        <xdr:cNvPr id="359" name="楕円 358"/>
        <xdr:cNvSpPr/>
      </xdr:nvSpPr>
      <xdr:spPr>
        <a:xfrm>
          <a:off x="8699500" y="133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34100</xdr:rowOff>
    </xdr:from>
    <xdr:to>
      <xdr:col>50</xdr:col>
      <xdr:colOff>114300</xdr:colOff>
      <xdr:row>78</xdr:row>
      <xdr:rowOff>43244</xdr:rowOff>
    </xdr:to>
    <xdr:cxnSp macro="">
      <xdr:nvCxnSpPr>
        <xdr:cNvPr id="360" name="直線コネクタ 359"/>
        <xdr:cNvCxnSpPr/>
      </xdr:nvCxnSpPr>
      <xdr:spPr>
        <a:xfrm flipV="1">
          <a:off x="8750300" y="1340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120459</xdr:rowOff>
    </xdr:from>
    <xdr:to>
      <xdr:col>41</xdr:col>
      <xdr:colOff>101600</xdr:colOff>
      <xdr:row>78</xdr:row>
      <xdr:rowOff>50609</xdr:rowOff>
    </xdr:to>
    <xdr:sp macro="" textlink="">
      <xdr:nvSpPr>
        <xdr:cNvPr id="361" name="楕円 360"/>
        <xdr:cNvSpPr/>
      </xdr:nvSpPr>
      <xdr:spPr>
        <a:xfrm>
          <a:off x="7810500" y="1332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171259</xdr:rowOff>
    </xdr:from>
    <xdr:to>
      <xdr:col>45</xdr:col>
      <xdr:colOff>177800</xdr:colOff>
      <xdr:row>78</xdr:row>
      <xdr:rowOff>43244</xdr:rowOff>
    </xdr:to>
    <xdr:cxnSp macro="">
      <xdr:nvCxnSpPr>
        <xdr:cNvPr id="362" name="直線コネクタ 361"/>
        <xdr:cNvCxnSpPr/>
      </xdr:nvCxnSpPr>
      <xdr:spPr>
        <a:xfrm>
          <a:off x="7861300" y="13372909"/>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127888</xdr:rowOff>
    </xdr:from>
    <xdr:to>
      <xdr:col>36</xdr:col>
      <xdr:colOff>165100</xdr:colOff>
      <xdr:row>78</xdr:row>
      <xdr:rowOff>58038</xdr:rowOff>
    </xdr:to>
    <xdr:sp macro="" textlink="">
      <xdr:nvSpPr>
        <xdr:cNvPr id="363" name="楕円 362"/>
        <xdr:cNvSpPr/>
      </xdr:nvSpPr>
      <xdr:spPr>
        <a:xfrm>
          <a:off x="6921500" y="133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171259</xdr:rowOff>
    </xdr:from>
    <xdr:to>
      <xdr:col>41</xdr:col>
      <xdr:colOff>50800</xdr:colOff>
      <xdr:row>78</xdr:row>
      <xdr:rowOff>7238</xdr:rowOff>
    </xdr:to>
    <xdr:cxnSp macro="">
      <xdr:nvCxnSpPr>
        <xdr:cNvPr id="364" name="直線コネクタ 363"/>
        <xdr:cNvCxnSpPr/>
      </xdr:nvCxnSpPr>
      <xdr:spPr>
        <a:xfrm flipV="1">
          <a:off x="6972300" y="13372909"/>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10304</xdr:rowOff>
    </xdr:from>
    <xdr:ext cx="469744" cy="259045"/>
    <xdr:sp macro="" textlink="">
      <xdr:nvSpPr>
        <xdr:cNvPr id="365" name="n_1aveValue【公営住宅】&#10;一人当たり面積"/>
        <xdr:cNvSpPr txBox="1"/>
      </xdr:nvSpPr>
      <xdr:spPr>
        <a:xfrm>
          <a:off x="9391727" y="1424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66" name="n_2ave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4590</xdr:rowOff>
    </xdr:from>
    <xdr:ext cx="469744" cy="259045"/>
    <xdr:sp macro="" textlink="">
      <xdr:nvSpPr>
        <xdr:cNvPr id="367" name="n_3aveValue【公営住宅】&#10;一人当たり面積"/>
        <xdr:cNvSpPr txBox="1"/>
      </xdr:nvSpPr>
      <xdr:spPr>
        <a:xfrm>
          <a:off x="7626427" y="144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166324</xdr:rowOff>
    </xdr:from>
    <xdr:ext cx="469744" cy="259045"/>
    <xdr:sp macro="" textlink="">
      <xdr:nvSpPr>
        <xdr:cNvPr id="368" name="n_4aveValue【公営住宅】&#10;一人当たり面積"/>
        <xdr:cNvSpPr txBox="1"/>
      </xdr:nvSpPr>
      <xdr:spPr>
        <a:xfrm>
          <a:off x="6737427" y="14396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101427</xdr:rowOff>
    </xdr:from>
    <xdr:ext cx="469744" cy="259045"/>
    <xdr:sp macro="" textlink="">
      <xdr:nvSpPr>
        <xdr:cNvPr id="369" name="n_1mainValue【公営住宅】&#10;一人当たり面積"/>
        <xdr:cNvSpPr txBox="1"/>
      </xdr:nvSpPr>
      <xdr:spPr>
        <a:xfrm>
          <a:off x="9391727" y="131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110571</xdr:rowOff>
    </xdr:from>
    <xdr:ext cx="469744" cy="259045"/>
    <xdr:sp macro="" textlink="">
      <xdr:nvSpPr>
        <xdr:cNvPr id="370" name="n_2mainValue【公営住宅】&#10;一人当たり面積"/>
        <xdr:cNvSpPr txBox="1"/>
      </xdr:nvSpPr>
      <xdr:spPr>
        <a:xfrm>
          <a:off x="8515427" y="131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67136</xdr:rowOff>
    </xdr:from>
    <xdr:ext cx="469744" cy="259045"/>
    <xdr:sp macro="" textlink="">
      <xdr:nvSpPr>
        <xdr:cNvPr id="371" name="n_3mainValue【公営住宅】&#10;一人当たり面積"/>
        <xdr:cNvSpPr txBox="1"/>
      </xdr:nvSpPr>
      <xdr:spPr>
        <a:xfrm>
          <a:off x="7626427" y="1309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74565</xdr:rowOff>
    </xdr:from>
    <xdr:ext cx="469744" cy="259045"/>
    <xdr:sp macro="" textlink="">
      <xdr:nvSpPr>
        <xdr:cNvPr id="372" name="n_4mainValue【公営住宅】&#10;一人当たり面積"/>
        <xdr:cNvSpPr txBox="1"/>
      </xdr:nvSpPr>
      <xdr:spPr>
        <a:xfrm>
          <a:off x="6737427" y="131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9" name="テキスト ボックス 3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0" name="直線コネクタ 3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1" name="テキスト ボックス 4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2" name="直線コネクタ 4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3" name="テキスト ボックス 4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4" name="直線コネクタ 4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5" name="テキスト ボックス 4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6" name="直線コネクタ 4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7" name="テキスト ボックス 4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8" name="直線コネクタ 4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9" name="テキスト ボックス 4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0" name="直線コネクタ 4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1" name="テキスト ボックス 4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3" name="直線コネクタ 412"/>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4"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5" name="直線コネクタ 4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16" name="【認定こども園・幼稚園・保育所】&#10;有形固定資産減価償却率最大値テキスト"/>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17" name="直線コネクタ 416"/>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18" name="【認定こども園・幼稚園・保育所】&#10;有形固定資産減価償却率平均値テキスト"/>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19" name="フローチャート: 判断 418"/>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0" name="フローチャート: 判断 419"/>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421" name="フローチャート: 判断 420"/>
        <xdr:cNvSpPr/>
      </xdr:nvSpPr>
      <xdr:spPr>
        <a:xfrm>
          <a:off x="14541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170180</xdr:rowOff>
    </xdr:from>
    <xdr:to>
      <xdr:col>72</xdr:col>
      <xdr:colOff>38100</xdr:colOff>
      <xdr:row>37</xdr:row>
      <xdr:rowOff>100330</xdr:rowOff>
    </xdr:to>
    <xdr:sp macro="" textlink="">
      <xdr:nvSpPr>
        <xdr:cNvPr id="422" name="フローチャート: 判断 421"/>
        <xdr:cNvSpPr/>
      </xdr:nvSpPr>
      <xdr:spPr>
        <a:xfrm>
          <a:off x="13652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149225</xdr:rowOff>
    </xdr:from>
    <xdr:to>
      <xdr:col>67</xdr:col>
      <xdr:colOff>101600</xdr:colOff>
      <xdr:row>37</xdr:row>
      <xdr:rowOff>79375</xdr:rowOff>
    </xdr:to>
    <xdr:sp macro="" textlink="">
      <xdr:nvSpPr>
        <xdr:cNvPr id="423" name="フローチャート: 判断 422"/>
        <xdr:cNvSpPr/>
      </xdr:nvSpPr>
      <xdr:spPr>
        <a:xfrm>
          <a:off x="12763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4" name="テキスト ボックス 4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5" name="テキスト ボックス 4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6" name="テキスト ボックス 4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7" name="テキスト ボックス 4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8" name="テキスト ボックス 4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15875</xdr:rowOff>
    </xdr:from>
    <xdr:to>
      <xdr:col>85</xdr:col>
      <xdr:colOff>177800</xdr:colOff>
      <xdr:row>40</xdr:row>
      <xdr:rowOff>117475</xdr:rowOff>
    </xdr:to>
    <xdr:sp macro="" textlink="">
      <xdr:nvSpPr>
        <xdr:cNvPr id="429" name="楕円 428"/>
        <xdr:cNvSpPr/>
      </xdr:nvSpPr>
      <xdr:spPr>
        <a:xfrm>
          <a:off x="162687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165752</xdr:rowOff>
    </xdr:from>
    <xdr:ext cx="405111" cy="259045"/>
    <xdr:sp macro="" textlink="">
      <xdr:nvSpPr>
        <xdr:cNvPr id="430" name="【認定こども園・幼稚園・保育所】&#10;有形固定資産減価償却率該当値テキスト"/>
        <xdr:cNvSpPr txBox="1"/>
      </xdr:nvSpPr>
      <xdr:spPr>
        <a:xfrm>
          <a:off x="16357600"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31" name="楕円 430"/>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66675</xdr:rowOff>
    </xdr:to>
    <xdr:cxnSp macro="">
      <xdr:nvCxnSpPr>
        <xdr:cNvPr id="432" name="直線コネクタ 431"/>
        <xdr:cNvCxnSpPr/>
      </xdr:nvCxnSpPr>
      <xdr:spPr>
        <a:xfrm>
          <a:off x="15481300" y="689991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33" name="楕円 432"/>
        <xdr:cNvSpPr/>
      </xdr:nvSpPr>
      <xdr:spPr>
        <a:xfrm>
          <a:off x="14541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30480</xdr:rowOff>
    </xdr:from>
    <xdr:to>
      <xdr:col>81</xdr:col>
      <xdr:colOff>50800</xdr:colOff>
      <xdr:row>40</xdr:row>
      <xdr:rowOff>41910</xdr:rowOff>
    </xdr:to>
    <xdr:cxnSp macro="">
      <xdr:nvCxnSpPr>
        <xdr:cNvPr id="434" name="直線コネクタ 433"/>
        <xdr:cNvCxnSpPr/>
      </xdr:nvCxnSpPr>
      <xdr:spPr>
        <a:xfrm>
          <a:off x="14592300" y="68884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122555</xdr:rowOff>
    </xdr:from>
    <xdr:to>
      <xdr:col>72</xdr:col>
      <xdr:colOff>38100</xdr:colOff>
      <xdr:row>40</xdr:row>
      <xdr:rowOff>52705</xdr:rowOff>
    </xdr:to>
    <xdr:sp macro="" textlink="">
      <xdr:nvSpPr>
        <xdr:cNvPr id="435" name="楕円 434"/>
        <xdr:cNvSpPr/>
      </xdr:nvSpPr>
      <xdr:spPr>
        <a:xfrm>
          <a:off x="13652500" y="680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xdr:rowOff>
    </xdr:from>
    <xdr:to>
      <xdr:col>76</xdr:col>
      <xdr:colOff>114300</xdr:colOff>
      <xdr:row>40</xdr:row>
      <xdr:rowOff>30480</xdr:rowOff>
    </xdr:to>
    <xdr:cxnSp macro="">
      <xdr:nvCxnSpPr>
        <xdr:cNvPr id="436" name="直線コネクタ 435"/>
        <xdr:cNvCxnSpPr/>
      </xdr:nvCxnSpPr>
      <xdr:spPr>
        <a:xfrm>
          <a:off x="13703300" y="6859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105410</xdr:rowOff>
    </xdr:from>
    <xdr:to>
      <xdr:col>67</xdr:col>
      <xdr:colOff>101600</xdr:colOff>
      <xdr:row>40</xdr:row>
      <xdr:rowOff>35560</xdr:rowOff>
    </xdr:to>
    <xdr:sp macro="" textlink="">
      <xdr:nvSpPr>
        <xdr:cNvPr id="437" name="楕円 436"/>
        <xdr:cNvSpPr/>
      </xdr:nvSpPr>
      <xdr:spPr>
        <a:xfrm>
          <a:off x="12763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156210</xdr:rowOff>
    </xdr:from>
    <xdr:to>
      <xdr:col>71</xdr:col>
      <xdr:colOff>177800</xdr:colOff>
      <xdr:row>40</xdr:row>
      <xdr:rowOff>1905</xdr:rowOff>
    </xdr:to>
    <xdr:cxnSp macro="">
      <xdr:nvCxnSpPr>
        <xdr:cNvPr id="438" name="直線コネクタ 437"/>
        <xdr:cNvCxnSpPr/>
      </xdr:nvCxnSpPr>
      <xdr:spPr>
        <a:xfrm>
          <a:off x="12814300" y="68427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39" name="n_1aveValue【認定こども園・幼稚園・保育所】&#10;有形固定資産減価償却率"/>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440" name="n_2aveValue【認定こども園・幼稚園・保育所】&#10;有形固定資産減価償却率"/>
        <xdr:cNvSpPr txBox="1"/>
      </xdr:nvSpPr>
      <xdr:spPr>
        <a:xfrm>
          <a:off x="14389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116857</xdr:rowOff>
    </xdr:from>
    <xdr:ext cx="405111" cy="259045"/>
    <xdr:sp macro="" textlink="">
      <xdr:nvSpPr>
        <xdr:cNvPr id="441" name="n_3aveValue【認定こども園・幼稚園・保育所】&#10;有形固定資産減価償却率"/>
        <xdr:cNvSpPr txBox="1"/>
      </xdr:nvSpPr>
      <xdr:spPr>
        <a:xfrm>
          <a:off x="135007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95902</xdr:rowOff>
    </xdr:from>
    <xdr:ext cx="405111" cy="259045"/>
    <xdr:sp macro="" textlink="">
      <xdr:nvSpPr>
        <xdr:cNvPr id="442" name="n_4aveValue【認定こども園・幼稚園・保育所】&#10;有形固定資産減価償却率"/>
        <xdr:cNvSpPr txBox="1"/>
      </xdr:nvSpPr>
      <xdr:spPr>
        <a:xfrm>
          <a:off x="12611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443" name="n_1mainValue【認定こども園・幼稚園・保育所】&#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44" name="n_2mainValue【認定こども園・幼稚園・保育所】&#10;有形固定資産減価償却率"/>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43832</xdr:rowOff>
    </xdr:from>
    <xdr:ext cx="405111" cy="259045"/>
    <xdr:sp macro="" textlink="">
      <xdr:nvSpPr>
        <xdr:cNvPr id="445" name="n_3mainValue【認定こども園・幼稚園・保育所】&#10;有形固定資産減価償却率"/>
        <xdr:cNvSpPr txBox="1"/>
      </xdr:nvSpPr>
      <xdr:spPr>
        <a:xfrm>
          <a:off x="13500744" y="690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26687</xdr:rowOff>
    </xdr:from>
    <xdr:ext cx="405111" cy="259045"/>
    <xdr:sp macro="" textlink="">
      <xdr:nvSpPr>
        <xdr:cNvPr id="446" name="n_4mainValue【認定こども園・幼稚園・保育所】&#10;有形固定資産減価償却率"/>
        <xdr:cNvSpPr txBox="1"/>
      </xdr:nvSpPr>
      <xdr:spPr>
        <a:xfrm>
          <a:off x="126117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8" name="テキスト ボックス 4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0" name="テキスト ボックス 4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2" name="テキスト ボックス 4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4" name="テキスト ボックス 4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6" name="テキスト ボックス 4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8" name="テキスト ボックス 4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2" name="直線コネクタ 471"/>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3" name="【認定こども園・幼稚園・保育所】&#10;一人当たり面積最小値テキスト"/>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4" name="直線コネクタ 473"/>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5" name="【認定こども園・幼稚園・保育所】&#10;一人当たり面積最大値テキスト"/>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76" name="直線コネクタ 475"/>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77" name="【認定こども園・幼稚園・保育所】&#10;一人当たり面積平均値テキスト"/>
        <xdr:cNvSpPr txBox="1"/>
      </xdr:nvSpPr>
      <xdr:spPr>
        <a:xfrm>
          <a:off x="22199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78" name="フローチャート: 判断 477"/>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79" name="フローチャート: 判断 478"/>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31931</xdr:rowOff>
    </xdr:from>
    <xdr:to>
      <xdr:col>107</xdr:col>
      <xdr:colOff>101600</xdr:colOff>
      <xdr:row>38</xdr:row>
      <xdr:rowOff>133531</xdr:rowOff>
    </xdr:to>
    <xdr:sp macro="" textlink="">
      <xdr:nvSpPr>
        <xdr:cNvPr id="480" name="フローチャート: 判断 479"/>
        <xdr:cNvSpPr/>
      </xdr:nvSpPr>
      <xdr:spPr>
        <a:xfrm>
          <a:off x="20383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22134</xdr:rowOff>
    </xdr:from>
    <xdr:to>
      <xdr:col>102</xdr:col>
      <xdr:colOff>165100</xdr:colOff>
      <xdr:row>38</xdr:row>
      <xdr:rowOff>123734</xdr:rowOff>
    </xdr:to>
    <xdr:sp macro="" textlink="">
      <xdr:nvSpPr>
        <xdr:cNvPr id="481" name="フローチャート: 判断 480"/>
        <xdr:cNvSpPr/>
      </xdr:nvSpPr>
      <xdr:spPr>
        <a:xfrm>
          <a:off x="19494500" y="65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31931</xdr:rowOff>
    </xdr:from>
    <xdr:to>
      <xdr:col>98</xdr:col>
      <xdr:colOff>38100</xdr:colOff>
      <xdr:row>38</xdr:row>
      <xdr:rowOff>133531</xdr:rowOff>
    </xdr:to>
    <xdr:sp macro="" textlink="">
      <xdr:nvSpPr>
        <xdr:cNvPr id="482" name="フローチャート: 判断 481"/>
        <xdr:cNvSpPr/>
      </xdr:nvSpPr>
      <xdr:spPr>
        <a:xfrm>
          <a:off x="18605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107043</xdr:rowOff>
    </xdr:from>
    <xdr:to>
      <xdr:col>116</xdr:col>
      <xdr:colOff>114300</xdr:colOff>
      <xdr:row>41</xdr:row>
      <xdr:rowOff>37193</xdr:rowOff>
    </xdr:to>
    <xdr:sp macro="" textlink="">
      <xdr:nvSpPr>
        <xdr:cNvPr id="488" name="楕円 487"/>
        <xdr:cNvSpPr/>
      </xdr:nvSpPr>
      <xdr:spPr>
        <a:xfrm>
          <a:off x="22110700" y="696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21970</xdr:rowOff>
    </xdr:from>
    <xdr:ext cx="469744" cy="259045"/>
    <xdr:sp macro="" textlink="">
      <xdr:nvSpPr>
        <xdr:cNvPr id="489" name="【認定こども園・幼稚園・保育所】&#10;一人当たり面積該当値テキスト"/>
        <xdr:cNvSpPr txBox="1"/>
      </xdr:nvSpPr>
      <xdr:spPr>
        <a:xfrm>
          <a:off x="22199600" y="687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113574</xdr:rowOff>
    </xdr:from>
    <xdr:to>
      <xdr:col>112</xdr:col>
      <xdr:colOff>38100</xdr:colOff>
      <xdr:row>41</xdr:row>
      <xdr:rowOff>43724</xdr:rowOff>
    </xdr:to>
    <xdr:sp macro="" textlink="">
      <xdr:nvSpPr>
        <xdr:cNvPr id="490" name="楕円 489"/>
        <xdr:cNvSpPr/>
      </xdr:nvSpPr>
      <xdr:spPr>
        <a:xfrm>
          <a:off x="21272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157843</xdr:rowOff>
    </xdr:from>
    <xdr:to>
      <xdr:col>116</xdr:col>
      <xdr:colOff>63500</xdr:colOff>
      <xdr:row>40</xdr:row>
      <xdr:rowOff>164374</xdr:rowOff>
    </xdr:to>
    <xdr:cxnSp macro="">
      <xdr:nvCxnSpPr>
        <xdr:cNvPr id="491" name="直線コネクタ 490"/>
        <xdr:cNvCxnSpPr/>
      </xdr:nvCxnSpPr>
      <xdr:spPr>
        <a:xfrm flipV="1">
          <a:off x="21323300" y="70158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22134</xdr:rowOff>
    </xdr:from>
    <xdr:to>
      <xdr:col>107</xdr:col>
      <xdr:colOff>101600</xdr:colOff>
      <xdr:row>40</xdr:row>
      <xdr:rowOff>123734</xdr:rowOff>
    </xdr:to>
    <xdr:sp macro="" textlink="">
      <xdr:nvSpPr>
        <xdr:cNvPr id="492" name="楕円 491"/>
        <xdr:cNvSpPr/>
      </xdr:nvSpPr>
      <xdr:spPr>
        <a:xfrm>
          <a:off x="20383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72934</xdr:rowOff>
    </xdr:from>
    <xdr:to>
      <xdr:col>111</xdr:col>
      <xdr:colOff>177800</xdr:colOff>
      <xdr:row>40</xdr:row>
      <xdr:rowOff>164374</xdr:rowOff>
    </xdr:to>
    <xdr:cxnSp macro="">
      <xdr:nvCxnSpPr>
        <xdr:cNvPr id="493" name="直線コネクタ 492"/>
        <xdr:cNvCxnSpPr/>
      </xdr:nvCxnSpPr>
      <xdr:spPr>
        <a:xfrm>
          <a:off x="20434300" y="693093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31931</xdr:rowOff>
    </xdr:from>
    <xdr:to>
      <xdr:col>102</xdr:col>
      <xdr:colOff>165100</xdr:colOff>
      <xdr:row>40</xdr:row>
      <xdr:rowOff>133531</xdr:rowOff>
    </xdr:to>
    <xdr:sp macro="" textlink="">
      <xdr:nvSpPr>
        <xdr:cNvPr id="494" name="楕円 493"/>
        <xdr:cNvSpPr/>
      </xdr:nvSpPr>
      <xdr:spPr>
        <a:xfrm>
          <a:off x="19494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72934</xdr:rowOff>
    </xdr:from>
    <xdr:to>
      <xdr:col>107</xdr:col>
      <xdr:colOff>50800</xdr:colOff>
      <xdr:row>40</xdr:row>
      <xdr:rowOff>82731</xdr:rowOff>
    </xdr:to>
    <xdr:cxnSp macro="">
      <xdr:nvCxnSpPr>
        <xdr:cNvPr id="495" name="直線コネクタ 494"/>
        <xdr:cNvCxnSpPr/>
      </xdr:nvCxnSpPr>
      <xdr:spPr>
        <a:xfrm flipV="1">
          <a:off x="19545300" y="69309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35197</xdr:rowOff>
    </xdr:from>
    <xdr:to>
      <xdr:col>98</xdr:col>
      <xdr:colOff>38100</xdr:colOff>
      <xdr:row>40</xdr:row>
      <xdr:rowOff>136797</xdr:rowOff>
    </xdr:to>
    <xdr:sp macro="" textlink="">
      <xdr:nvSpPr>
        <xdr:cNvPr id="496" name="楕円 495"/>
        <xdr:cNvSpPr/>
      </xdr:nvSpPr>
      <xdr:spPr>
        <a:xfrm>
          <a:off x="186055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82731</xdr:rowOff>
    </xdr:from>
    <xdr:to>
      <xdr:col>102</xdr:col>
      <xdr:colOff>114300</xdr:colOff>
      <xdr:row>40</xdr:row>
      <xdr:rowOff>85997</xdr:rowOff>
    </xdr:to>
    <xdr:cxnSp macro="">
      <xdr:nvCxnSpPr>
        <xdr:cNvPr id="497" name="直線コネクタ 496"/>
        <xdr:cNvCxnSpPr/>
      </xdr:nvCxnSpPr>
      <xdr:spPr>
        <a:xfrm flipV="1">
          <a:off x="18656300" y="69407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498" name="n_1ave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150058</xdr:rowOff>
    </xdr:from>
    <xdr:ext cx="469744" cy="259045"/>
    <xdr:sp macro="" textlink="">
      <xdr:nvSpPr>
        <xdr:cNvPr id="499" name="n_2aveValue【認定こども園・幼稚園・保育所】&#10;一人当たり面積"/>
        <xdr:cNvSpPr txBox="1"/>
      </xdr:nvSpPr>
      <xdr:spPr>
        <a:xfrm>
          <a:off x="20199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140261</xdr:rowOff>
    </xdr:from>
    <xdr:ext cx="469744" cy="259045"/>
    <xdr:sp macro="" textlink="">
      <xdr:nvSpPr>
        <xdr:cNvPr id="500" name="n_3aveValue【認定こども園・幼稚園・保育所】&#10;一人当たり面積"/>
        <xdr:cNvSpPr txBox="1"/>
      </xdr:nvSpPr>
      <xdr:spPr>
        <a:xfrm>
          <a:off x="19310427" y="631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150058</xdr:rowOff>
    </xdr:from>
    <xdr:ext cx="469744" cy="259045"/>
    <xdr:sp macro="" textlink="">
      <xdr:nvSpPr>
        <xdr:cNvPr id="501" name="n_4aveValue【認定こども園・幼稚園・保育所】&#10;一人当たり面積"/>
        <xdr:cNvSpPr txBox="1"/>
      </xdr:nvSpPr>
      <xdr:spPr>
        <a:xfrm>
          <a:off x="18421427" y="632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34851</xdr:rowOff>
    </xdr:from>
    <xdr:ext cx="469744" cy="259045"/>
    <xdr:sp macro="" textlink="">
      <xdr:nvSpPr>
        <xdr:cNvPr id="502" name="n_1mainValue【認定こども園・幼稚園・保育所】&#10;一人当たり面積"/>
        <xdr:cNvSpPr txBox="1"/>
      </xdr:nvSpPr>
      <xdr:spPr>
        <a:xfrm>
          <a:off x="21075727" y="70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114861</xdr:rowOff>
    </xdr:from>
    <xdr:ext cx="469744" cy="259045"/>
    <xdr:sp macro="" textlink="">
      <xdr:nvSpPr>
        <xdr:cNvPr id="503" name="n_2mainValue【認定こども園・幼稚園・保育所】&#10;一人当たり面積"/>
        <xdr:cNvSpPr txBox="1"/>
      </xdr:nvSpPr>
      <xdr:spPr>
        <a:xfrm>
          <a:off x="20199427" y="697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124658</xdr:rowOff>
    </xdr:from>
    <xdr:ext cx="469744" cy="259045"/>
    <xdr:sp macro="" textlink="">
      <xdr:nvSpPr>
        <xdr:cNvPr id="504" name="n_3mainValue【認定こども園・幼稚園・保育所】&#10;一人当たり面積"/>
        <xdr:cNvSpPr txBox="1"/>
      </xdr:nvSpPr>
      <xdr:spPr>
        <a:xfrm>
          <a:off x="19310427" y="698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127924</xdr:rowOff>
    </xdr:from>
    <xdr:ext cx="469744" cy="259045"/>
    <xdr:sp macro="" textlink="">
      <xdr:nvSpPr>
        <xdr:cNvPr id="505" name="n_4mainValue【認定こども園・幼稚園・保育所】&#10;一人当たり面積"/>
        <xdr:cNvSpPr txBox="1"/>
      </xdr:nvSpPr>
      <xdr:spPr>
        <a:xfrm>
          <a:off x="18421427" y="698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6" name="テキスト ボックス 5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7" name="直線コネクタ 5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8" name="テキスト ボックス 5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9" name="直線コネクタ 5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0" name="テキスト ボックス 5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1" name="直線コネクタ 5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2" name="テキスト ボックス 5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3" name="直線コネクタ 5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4" name="テキスト ボックス 5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5" name="直線コネクタ 5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6" name="テキスト ボックス 5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7" name="直線コネクタ 5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8" name="テキスト ボックス 5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163285</xdr:rowOff>
    </xdr:from>
    <xdr:to>
      <xdr:col>85</xdr:col>
      <xdr:colOff>126364</xdr:colOff>
      <xdr:row>64</xdr:row>
      <xdr:rowOff>62049</xdr:rowOff>
    </xdr:to>
    <xdr:cxnSp macro="">
      <xdr:nvCxnSpPr>
        <xdr:cNvPr id="532" name="直線コネクタ 531"/>
        <xdr:cNvCxnSpPr/>
      </xdr:nvCxnSpPr>
      <xdr:spPr>
        <a:xfrm flipV="1">
          <a:off x="16318864" y="9421585"/>
          <a:ext cx="0" cy="1613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33"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34" name="直線コネクタ 533"/>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109962</xdr:rowOff>
    </xdr:from>
    <xdr:ext cx="405111" cy="259045"/>
    <xdr:sp macro="" textlink="">
      <xdr:nvSpPr>
        <xdr:cNvPr id="535" name="【学校施設】&#10;有形固定資産減価償却率最大値テキスト"/>
        <xdr:cNvSpPr txBox="1"/>
      </xdr:nvSpPr>
      <xdr:spPr>
        <a:xfrm>
          <a:off x="16357600" y="919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163285</xdr:rowOff>
    </xdr:from>
    <xdr:to>
      <xdr:col>86</xdr:col>
      <xdr:colOff>25400</xdr:colOff>
      <xdr:row>54</xdr:row>
      <xdr:rowOff>163285</xdr:rowOff>
    </xdr:to>
    <xdr:cxnSp macro="">
      <xdr:nvCxnSpPr>
        <xdr:cNvPr id="536" name="直線コネクタ 535"/>
        <xdr:cNvCxnSpPr/>
      </xdr:nvCxnSpPr>
      <xdr:spPr>
        <a:xfrm>
          <a:off x="16230600" y="942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537" name="【学校施設】&#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8" name="フローチャート: 判断 537"/>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39007</xdr:rowOff>
    </xdr:from>
    <xdr:to>
      <xdr:col>81</xdr:col>
      <xdr:colOff>101600</xdr:colOff>
      <xdr:row>59</xdr:row>
      <xdr:rowOff>140607</xdr:rowOff>
    </xdr:to>
    <xdr:sp macro="" textlink="">
      <xdr:nvSpPr>
        <xdr:cNvPr id="539" name="フローチャート: 判断 538"/>
        <xdr:cNvSpPr/>
      </xdr:nvSpPr>
      <xdr:spPr>
        <a:xfrm>
          <a:off x="154305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110853</xdr:rowOff>
    </xdr:from>
    <xdr:to>
      <xdr:col>76</xdr:col>
      <xdr:colOff>165100</xdr:colOff>
      <xdr:row>60</xdr:row>
      <xdr:rowOff>41003</xdr:rowOff>
    </xdr:to>
    <xdr:sp macro="" textlink="">
      <xdr:nvSpPr>
        <xdr:cNvPr id="540" name="フローチャート: 判断 539"/>
        <xdr:cNvSpPr/>
      </xdr:nvSpPr>
      <xdr:spPr>
        <a:xfrm>
          <a:off x="14541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104322</xdr:rowOff>
    </xdr:from>
    <xdr:to>
      <xdr:col>72</xdr:col>
      <xdr:colOff>38100</xdr:colOff>
      <xdr:row>60</xdr:row>
      <xdr:rowOff>34472</xdr:rowOff>
    </xdr:to>
    <xdr:sp macro="" textlink="">
      <xdr:nvSpPr>
        <xdr:cNvPr id="541" name="フローチャート: 判断 540"/>
        <xdr:cNvSpPr/>
      </xdr:nvSpPr>
      <xdr:spPr>
        <a:xfrm>
          <a:off x="13652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542" name="フローチャート: 判断 541"/>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68399</xdr:rowOff>
    </xdr:from>
    <xdr:to>
      <xdr:col>85</xdr:col>
      <xdr:colOff>177800</xdr:colOff>
      <xdr:row>59</xdr:row>
      <xdr:rowOff>169999</xdr:rowOff>
    </xdr:to>
    <xdr:sp macro="" textlink="">
      <xdr:nvSpPr>
        <xdr:cNvPr id="548" name="楕円 547"/>
        <xdr:cNvSpPr/>
      </xdr:nvSpPr>
      <xdr:spPr>
        <a:xfrm>
          <a:off x="162687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91276</xdr:rowOff>
    </xdr:from>
    <xdr:ext cx="405111" cy="259045"/>
    <xdr:sp macro="" textlink="">
      <xdr:nvSpPr>
        <xdr:cNvPr id="549" name="【学校施設】&#10;有形固定資産減価償却率該当値テキスト"/>
        <xdr:cNvSpPr txBox="1"/>
      </xdr:nvSpPr>
      <xdr:spPr>
        <a:xfrm>
          <a:off x="16357600" y="1003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74930</xdr:rowOff>
    </xdr:from>
    <xdr:to>
      <xdr:col>81</xdr:col>
      <xdr:colOff>101600</xdr:colOff>
      <xdr:row>60</xdr:row>
      <xdr:rowOff>5080</xdr:rowOff>
    </xdr:to>
    <xdr:sp macro="" textlink="">
      <xdr:nvSpPr>
        <xdr:cNvPr id="550" name="楕円 549"/>
        <xdr:cNvSpPr/>
      </xdr:nvSpPr>
      <xdr:spPr>
        <a:xfrm>
          <a:off x="15430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119199</xdr:rowOff>
    </xdr:from>
    <xdr:to>
      <xdr:col>85</xdr:col>
      <xdr:colOff>127000</xdr:colOff>
      <xdr:row>59</xdr:row>
      <xdr:rowOff>125730</xdr:rowOff>
    </xdr:to>
    <xdr:cxnSp macro="">
      <xdr:nvCxnSpPr>
        <xdr:cNvPr id="551" name="直線コネクタ 550"/>
        <xdr:cNvCxnSpPr/>
      </xdr:nvCxnSpPr>
      <xdr:spPr>
        <a:xfrm flipV="1">
          <a:off x="15481300" y="1023474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133713</xdr:rowOff>
    </xdr:from>
    <xdr:to>
      <xdr:col>76</xdr:col>
      <xdr:colOff>165100</xdr:colOff>
      <xdr:row>62</xdr:row>
      <xdr:rowOff>63863</xdr:rowOff>
    </xdr:to>
    <xdr:sp macro="" textlink="">
      <xdr:nvSpPr>
        <xdr:cNvPr id="552" name="楕円 551"/>
        <xdr:cNvSpPr/>
      </xdr:nvSpPr>
      <xdr:spPr>
        <a:xfrm>
          <a:off x="14541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125730</xdr:rowOff>
    </xdr:from>
    <xdr:to>
      <xdr:col>81</xdr:col>
      <xdr:colOff>50800</xdr:colOff>
      <xdr:row>62</xdr:row>
      <xdr:rowOff>13063</xdr:rowOff>
    </xdr:to>
    <xdr:cxnSp macro="">
      <xdr:nvCxnSpPr>
        <xdr:cNvPr id="553" name="直線コネクタ 552"/>
        <xdr:cNvCxnSpPr/>
      </xdr:nvCxnSpPr>
      <xdr:spPr>
        <a:xfrm flipV="1">
          <a:off x="14592300" y="10241280"/>
          <a:ext cx="889000" cy="40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87993</xdr:rowOff>
    </xdr:from>
    <xdr:to>
      <xdr:col>72</xdr:col>
      <xdr:colOff>38100</xdr:colOff>
      <xdr:row>62</xdr:row>
      <xdr:rowOff>18143</xdr:rowOff>
    </xdr:to>
    <xdr:sp macro="" textlink="">
      <xdr:nvSpPr>
        <xdr:cNvPr id="554" name="楕円 553"/>
        <xdr:cNvSpPr/>
      </xdr:nvSpPr>
      <xdr:spPr>
        <a:xfrm>
          <a:off x="13652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138793</xdr:rowOff>
    </xdr:from>
    <xdr:to>
      <xdr:col>76</xdr:col>
      <xdr:colOff>114300</xdr:colOff>
      <xdr:row>62</xdr:row>
      <xdr:rowOff>13063</xdr:rowOff>
    </xdr:to>
    <xdr:cxnSp macro="">
      <xdr:nvCxnSpPr>
        <xdr:cNvPr id="555" name="直線コネクタ 554"/>
        <xdr:cNvCxnSpPr/>
      </xdr:nvCxnSpPr>
      <xdr:spPr>
        <a:xfrm>
          <a:off x="13703300" y="105972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45538</xdr:rowOff>
    </xdr:from>
    <xdr:to>
      <xdr:col>67</xdr:col>
      <xdr:colOff>101600</xdr:colOff>
      <xdr:row>61</xdr:row>
      <xdr:rowOff>147138</xdr:rowOff>
    </xdr:to>
    <xdr:sp macro="" textlink="">
      <xdr:nvSpPr>
        <xdr:cNvPr id="556" name="楕円 555"/>
        <xdr:cNvSpPr/>
      </xdr:nvSpPr>
      <xdr:spPr>
        <a:xfrm>
          <a:off x="12763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96338</xdr:rowOff>
    </xdr:from>
    <xdr:to>
      <xdr:col>71</xdr:col>
      <xdr:colOff>177800</xdr:colOff>
      <xdr:row>61</xdr:row>
      <xdr:rowOff>138793</xdr:rowOff>
    </xdr:to>
    <xdr:cxnSp macro="">
      <xdr:nvCxnSpPr>
        <xdr:cNvPr id="557" name="直線コネクタ 556"/>
        <xdr:cNvCxnSpPr/>
      </xdr:nvCxnSpPr>
      <xdr:spPr>
        <a:xfrm>
          <a:off x="12814300" y="1055478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157134</xdr:rowOff>
    </xdr:from>
    <xdr:ext cx="405111" cy="259045"/>
    <xdr:sp macro="" textlink="">
      <xdr:nvSpPr>
        <xdr:cNvPr id="558" name="n_1aveValue【学校施設】&#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57530</xdr:rowOff>
    </xdr:from>
    <xdr:ext cx="405111" cy="259045"/>
    <xdr:sp macro="" textlink="">
      <xdr:nvSpPr>
        <xdr:cNvPr id="559" name="n_2aveValue【学校施設】&#10;有形固定資産減価償却率"/>
        <xdr:cNvSpPr txBox="1"/>
      </xdr:nvSpPr>
      <xdr:spPr>
        <a:xfrm>
          <a:off x="14389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50999</xdr:rowOff>
    </xdr:from>
    <xdr:ext cx="405111" cy="259045"/>
    <xdr:sp macro="" textlink="">
      <xdr:nvSpPr>
        <xdr:cNvPr id="560" name="n_3aveValue【学校施設】&#10;有形固定資産減価償却率"/>
        <xdr:cNvSpPr txBox="1"/>
      </xdr:nvSpPr>
      <xdr:spPr>
        <a:xfrm>
          <a:off x="135007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561" name="n_4aveValue【学校施設】&#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167657</xdr:rowOff>
    </xdr:from>
    <xdr:ext cx="405111" cy="259045"/>
    <xdr:sp macro="" textlink="">
      <xdr:nvSpPr>
        <xdr:cNvPr id="562" name="n_1mainValue【学校施設】&#10;有形固定資産減価償却率"/>
        <xdr:cNvSpPr txBox="1"/>
      </xdr:nvSpPr>
      <xdr:spPr>
        <a:xfrm>
          <a:off x="15266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54990</xdr:rowOff>
    </xdr:from>
    <xdr:ext cx="405111" cy="259045"/>
    <xdr:sp macro="" textlink="">
      <xdr:nvSpPr>
        <xdr:cNvPr id="563" name="n_2mainValue【学校施設】&#10;有形固定資産減価償却率"/>
        <xdr:cNvSpPr txBox="1"/>
      </xdr:nvSpPr>
      <xdr:spPr>
        <a:xfrm>
          <a:off x="14389744" y="1068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9270</xdr:rowOff>
    </xdr:from>
    <xdr:ext cx="405111" cy="259045"/>
    <xdr:sp macro="" textlink="">
      <xdr:nvSpPr>
        <xdr:cNvPr id="564" name="n_3mainValue【学校施設】&#10;有形固定資産減価償却率"/>
        <xdr:cNvSpPr txBox="1"/>
      </xdr:nvSpPr>
      <xdr:spPr>
        <a:xfrm>
          <a:off x="13500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138265</xdr:rowOff>
    </xdr:from>
    <xdr:ext cx="405111" cy="259045"/>
    <xdr:sp macro="" textlink="">
      <xdr:nvSpPr>
        <xdr:cNvPr id="565" name="n_4mainValue【学校施設】&#10;有形固定資産減価償却率"/>
        <xdr:cNvSpPr txBox="1"/>
      </xdr:nvSpPr>
      <xdr:spPr>
        <a:xfrm>
          <a:off x="12611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7" name="直線コネクタ 5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8" name="テキスト ボックス 5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9" name="直線コネクタ 5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0" name="テキスト ボックス 5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1" name="直線コネクタ 5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2" name="テキスト ボックス 5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3" name="直線コネクタ 5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4" name="テキスト ボックス 5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97384</xdr:rowOff>
    </xdr:from>
    <xdr:to>
      <xdr:col>116</xdr:col>
      <xdr:colOff>62864</xdr:colOff>
      <xdr:row>62</xdr:row>
      <xdr:rowOff>170535</xdr:rowOff>
    </xdr:to>
    <xdr:cxnSp macro="">
      <xdr:nvCxnSpPr>
        <xdr:cNvPr id="588" name="直線コネクタ 587"/>
        <xdr:cNvCxnSpPr/>
      </xdr:nvCxnSpPr>
      <xdr:spPr>
        <a:xfrm flipV="1">
          <a:off x="22160864" y="9527134"/>
          <a:ext cx="0" cy="1273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2912</xdr:rowOff>
    </xdr:from>
    <xdr:ext cx="469744" cy="259045"/>
    <xdr:sp macro="" textlink="">
      <xdr:nvSpPr>
        <xdr:cNvPr id="589" name="【学校施設】&#10;一人当たり面積最小値テキスト"/>
        <xdr:cNvSpPr txBox="1"/>
      </xdr:nvSpPr>
      <xdr:spPr>
        <a:xfrm>
          <a:off x="22199600" y="1080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170535</xdr:rowOff>
    </xdr:from>
    <xdr:to>
      <xdr:col>116</xdr:col>
      <xdr:colOff>152400</xdr:colOff>
      <xdr:row>62</xdr:row>
      <xdr:rowOff>170535</xdr:rowOff>
    </xdr:to>
    <xdr:cxnSp macro="">
      <xdr:nvCxnSpPr>
        <xdr:cNvPr id="590" name="直線コネクタ 589"/>
        <xdr:cNvCxnSpPr/>
      </xdr:nvCxnSpPr>
      <xdr:spPr>
        <a:xfrm>
          <a:off x="22072600" y="108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44061</xdr:rowOff>
    </xdr:from>
    <xdr:ext cx="469744" cy="259045"/>
    <xdr:sp macro="" textlink="">
      <xdr:nvSpPr>
        <xdr:cNvPr id="591" name="【学校施設】&#10;一人当たり面積最大値テキスト"/>
        <xdr:cNvSpPr txBox="1"/>
      </xdr:nvSpPr>
      <xdr:spPr>
        <a:xfrm>
          <a:off x="22199600" y="930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97384</xdr:rowOff>
    </xdr:from>
    <xdr:to>
      <xdr:col>116</xdr:col>
      <xdr:colOff>152400</xdr:colOff>
      <xdr:row>55</xdr:row>
      <xdr:rowOff>97384</xdr:rowOff>
    </xdr:to>
    <xdr:cxnSp macro="">
      <xdr:nvCxnSpPr>
        <xdr:cNvPr id="592" name="直線コネクタ 591"/>
        <xdr:cNvCxnSpPr/>
      </xdr:nvCxnSpPr>
      <xdr:spPr>
        <a:xfrm>
          <a:off x="22072600" y="952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23283</xdr:rowOff>
    </xdr:from>
    <xdr:ext cx="469744" cy="259045"/>
    <xdr:sp macro="" textlink="">
      <xdr:nvSpPr>
        <xdr:cNvPr id="593" name="【学校施設】&#10;一人当たり面積平均値テキスト"/>
        <xdr:cNvSpPr txBox="1"/>
      </xdr:nvSpPr>
      <xdr:spPr>
        <a:xfrm>
          <a:off x="22199600" y="103102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xdr:rowOff>
    </xdr:from>
    <xdr:to>
      <xdr:col>116</xdr:col>
      <xdr:colOff>114300</xdr:colOff>
      <xdr:row>61</xdr:row>
      <xdr:rowOff>102006</xdr:rowOff>
    </xdr:to>
    <xdr:sp macro="" textlink="">
      <xdr:nvSpPr>
        <xdr:cNvPr id="594" name="フローチャート: 判断 593"/>
        <xdr:cNvSpPr/>
      </xdr:nvSpPr>
      <xdr:spPr>
        <a:xfrm>
          <a:off x="22110700" y="1045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25095</xdr:rowOff>
    </xdr:from>
    <xdr:to>
      <xdr:col>112</xdr:col>
      <xdr:colOff>38100</xdr:colOff>
      <xdr:row>61</xdr:row>
      <xdr:rowOff>126695</xdr:rowOff>
    </xdr:to>
    <xdr:sp macro="" textlink="">
      <xdr:nvSpPr>
        <xdr:cNvPr id="595" name="フローチャート: 判断 594"/>
        <xdr:cNvSpPr/>
      </xdr:nvSpPr>
      <xdr:spPr>
        <a:xfrm>
          <a:off x="21272500" y="1048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145796</xdr:rowOff>
    </xdr:from>
    <xdr:to>
      <xdr:col>107</xdr:col>
      <xdr:colOff>101600</xdr:colOff>
      <xdr:row>62</xdr:row>
      <xdr:rowOff>75946</xdr:rowOff>
    </xdr:to>
    <xdr:sp macro="" textlink="">
      <xdr:nvSpPr>
        <xdr:cNvPr id="596" name="フローチャート: 判断 595"/>
        <xdr:cNvSpPr/>
      </xdr:nvSpPr>
      <xdr:spPr>
        <a:xfrm>
          <a:off x="20383500" y="1060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138023</xdr:rowOff>
    </xdr:from>
    <xdr:to>
      <xdr:col>102</xdr:col>
      <xdr:colOff>165100</xdr:colOff>
      <xdr:row>62</xdr:row>
      <xdr:rowOff>68173</xdr:rowOff>
    </xdr:to>
    <xdr:sp macro="" textlink="">
      <xdr:nvSpPr>
        <xdr:cNvPr id="597" name="フローチャート: 判断 596"/>
        <xdr:cNvSpPr/>
      </xdr:nvSpPr>
      <xdr:spPr>
        <a:xfrm>
          <a:off x="194945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135280</xdr:rowOff>
    </xdr:from>
    <xdr:to>
      <xdr:col>98</xdr:col>
      <xdr:colOff>38100</xdr:colOff>
      <xdr:row>62</xdr:row>
      <xdr:rowOff>65430</xdr:rowOff>
    </xdr:to>
    <xdr:sp macro="" textlink="">
      <xdr:nvSpPr>
        <xdr:cNvPr id="598" name="フローチャート: 判断 597"/>
        <xdr:cNvSpPr/>
      </xdr:nvSpPr>
      <xdr:spPr>
        <a:xfrm>
          <a:off x="18605500" y="1059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49784</xdr:rowOff>
    </xdr:from>
    <xdr:to>
      <xdr:col>116</xdr:col>
      <xdr:colOff>114300</xdr:colOff>
      <xdr:row>61</xdr:row>
      <xdr:rowOff>151384</xdr:rowOff>
    </xdr:to>
    <xdr:sp macro="" textlink="">
      <xdr:nvSpPr>
        <xdr:cNvPr id="604" name="楕円 603"/>
        <xdr:cNvSpPr/>
      </xdr:nvSpPr>
      <xdr:spPr>
        <a:xfrm>
          <a:off x="22110700" y="1050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28211</xdr:rowOff>
    </xdr:from>
    <xdr:ext cx="469744" cy="259045"/>
    <xdr:sp macro="" textlink="">
      <xdr:nvSpPr>
        <xdr:cNvPr id="605" name="【学校施設】&#10;一人当たり面積該当値テキスト"/>
        <xdr:cNvSpPr txBox="1"/>
      </xdr:nvSpPr>
      <xdr:spPr>
        <a:xfrm>
          <a:off x="22199600" y="1048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164541</xdr:rowOff>
    </xdr:from>
    <xdr:to>
      <xdr:col>112</xdr:col>
      <xdr:colOff>38100</xdr:colOff>
      <xdr:row>61</xdr:row>
      <xdr:rowOff>94691</xdr:rowOff>
    </xdr:to>
    <xdr:sp macro="" textlink="">
      <xdr:nvSpPr>
        <xdr:cNvPr id="606" name="楕円 605"/>
        <xdr:cNvSpPr/>
      </xdr:nvSpPr>
      <xdr:spPr>
        <a:xfrm>
          <a:off x="21272500" y="1045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43891</xdr:rowOff>
    </xdr:from>
    <xdr:to>
      <xdr:col>116</xdr:col>
      <xdr:colOff>63500</xdr:colOff>
      <xdr:row>61</xdr:row>
      <xdr:rowOff>100584</xdr:rowOff>
    </xdr:to>
    <xdr:cxnSp macro="">
      <xdr:nvCxnSpPr>
        <xdr:cNvPr id="607" name="直線コネクタ 606"/>
        <xdr:cNvCxnSpPr/>
      </xdr:nvCxnSpPr>
      <xdr:spPr>
        <a:xfrm>
          <a:off x="21323300" y="10502341"/>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126136</xdr:rowOff>
    </xdr:from>
    <xdr:to>
      <xdr:col>107</xdr:col>
      <xdr:colOff>101600</xdr:colOff>
      <xdr:row>61</xdr:row>
      <xdr:rowOff>56286</xdr:rowOff>
    </xdr:to>
    <xdr:sp macro="" textlink="">
      <xdr:nvSpPr>
        <xdr:cNvPr id="608" name="楕円 607"/>
        <xdr:cNvSpPr/>
      </xdr:nvSpPr>
      <xdr:spPr>
        <a:xfrm>
          <a:off x="20383500" y="1041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5486</xdr:rowOff>
    </xdr:from>
    <xdr:to>
      <xdr:col>111</xdr:col>
      <xdr:colOff>177800</xdr:colOff>
      <xdr:row>61</xdr:row>
      <xdr:rowOff>43891</xdr:rowOff>
    </xdr:to>
    <xdr:cxnSp macro="">
      <xdr:nvCxnSpPr>
        <xdr:cNvPr id="609" name="直線コネクタ 608"/>
        <xdr:cNvCxnSpPr/>
      </xdr:nvCxnSpPr>
      <xdr:spPr>
        <a:xfrm>
          <a:off x="20434300" y="1046393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144425</xdr:rowOff>
    </xdr:from>
    <xdr:to>
      <xdr:col>102</xdr:col>
      <xdr:colOff>165100</xdr:colOff>
      <xdr:row>61</xdr:row>
      <xdr:rowOff>74575</xdr:rowOff>
    </xdr:to>
    <xdr:sp macro="" textlink="">
      <xdr:nvSpPr>
        <xdr:cNvPr id="610" name="楕円 609"/>
        <xdr:cNvSpPr/>
      </xdr:nvSpPr>
      <xdr:spPr>
        <a:xfrm>
          <a:off x="19494500" y="104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5486</xdr:rowOff>
    </xdr:from>
    <xdr:to>
      <xdr:col>107</xdr:col>
      <xdr:colOff>50800</xdr:colOff>
      <xdr:row>61</xdr:row>
      <xdr:rowOff>23775</xdr:rowOff>
    </xdr:to>
    <xdr:cxnSp macro="">
      <xdr:nvCxnSpPr>
        <xdr:cNvPr id="611" name="直線コネクタ 610"/>
        <xdr:cNvCxnSpPr/>
      </xdr:nvCxnSpPr>
      <xdr:spPr>
        <a:xfrm flipV="1">
          <a:off x="19545300" y="1046393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155397</xdr:rowOff>
    </xdr:from>
    <xdr:to>
      <xdr:col>98</xdr:col>
      <xdr:colOff>38100</xdr:colOff>
      <xdr:row>61</xdr:row>
      <xdr:rowOff>85547</xdr:rowOff>
    </xdr:to>
    <xdr:sp macro="" textlink="">
      <xdr:nvSpPr>
        <xdr:cNvPr id="612" name="楕円 611"/>
        <xdr:cNvSpPr/>
      </xdr:nvSpPr>
      <xdr:spPr>
        <a:xfrm>
          <a:off x="18605500" y="1044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23775</xdr:rowOff>
    </xdr:from>
    <xdr:to>
      <xdr:col>102</xdr:col>
      <xdr:colOff>114300</xdr:colOff>
      <xdr:row>61</xdr:row>
      <xdr:rowOff>34747</xdr:rowOff>
    </xdr:to>
    <xdr:cxnSp macro="">
      <xdr:nvCxnSpPr>
        <xdr:cNvPr id="613" name="直線コネクタ 612"/>
        <xdr:cNvCxnSpPr/>
      </xdr:nvCxnSpPr>
      <xdr:spPr>
        <a:xfrm flipV="1">
          <a:off x="18656300" y="10482225"/>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117822</xdr:rowOff>
    </xdr:from>
    <xdr:ext cx="469744" cy="259045"/>
    <xdr:sp macro="" textlink="">
      <xdr:nvSpPr>
        <xdr:cNvPr id="614" name="n_1aveValue【学校施設】&#10;一人当たり面積"/>
        <xdr:cNvSpPr txBox="1"/>
      </xdr:nvSpPr>
      <xdr:spPr>
        <a:xfrm>
          <a:off x="21075727" y="10576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67073</xdr:rowOff>
    </xdr:from>
    <xdr:ext cx="469744" cy="259045"/>
    <xdr:sp macro="" textlink="">
      <xdr:nvSpPr>
        <xdr:cNvPr id="615" name="n_2aveValue【学校施設】&#10;一人当たり面積"/>
        <xdr:cNvSpPr txBox="1"/>
      </xdr:nvSpPr>
      <xdr:spPr>
        <a:xfrm>
          <a:off x="20199427" y="1069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59300</xdr:rowOff>
    </xdr:from>
    <xdr:ext cx="469744" cy="259045"/>
    <xdr:sp macro="" textlink="">
      <xdr:nvSpPr>
        <xdr:cNvPr id="616" name="n_3aveValue【学校施設】&#10;一人当たり面積"/>
        <xdr:cNvSpPr txBox="1"/>
      </xdr:nvSpPr>
      <xdr:spPr>
        <a:xfrm>
          <a:off x="19310427" y="10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56557</xdr:rowOff>
    </xdr:from>
    <xdr:ext cx="469744" cy="259045"/>
    <xdr:sp macro="" textlink="">
      <xdr:nvSpPr>
        <xdr:cNvPr id="617" name="n_4aveValue【学校施設】&#10;一人当たり面積"/>
        <xdr:cNvSpPr txBox="1"/>
      </xdr:nvSpPr>
      <xdr:spPr>
        <a:xfrm>
          <a:off x="18421427" y="1068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111218</xdr:rowOff>
    </xdr:from>
    <xdr:ext cx="469744" cy="259045"/>
    <xdr:sp macro="" textlink="">
      <xdr:nvSpPr>
        <xdr:cNvPr id="618" name="n_1mainValue【学校施設】&#10;一人当たり面積"/>
        <xdr:cNvSpPr txBox="1"/>
      </xdr:nvSpPr>
      <xdr:spPr>
        <a:xfrm>
          <a:off x="21075727" y="10226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72813</xdr:rowOff>
    </xdr:from>
    <xdr:ext cx="469744" cy="259045"/>
    <xdr:sp macro="" textlink="">
      <xdr:nvSpPr>
        <xdr:cNvPr id="619" name="n_2mainValue【学校施設】&#10;一人当たり面積"/>
        <xdr:cNvSpPr txBox="1"/>
      </xdr:nvSpPr>
      <xdr:spPr>
        <a:xfrm>
          <a:off x="20199427" y="1018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91102</xdr:rowOff>
    </xdr:from>
    <xdr:ext cx="469744" cy="259045"/>
    <xdr:sp macro="" textlink="">
      <xdr:nvSpPr>
        <xdr:cNvPr id="620" name="n_3mainValue【学校施設】&#10;一人当たり面積"/>
        <xdr:cNvSpPr txBox="1"/>
      </xdr:nvSpPr>
      <xdr:spPr>
        <a:xfrm>
          <a:off x="19310427" y="102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102074</xdr:rowOff>
    </xdr:from>
    <xdr:ext cx="469744" cy="259045"/>
    <xdr:sp macro="" textlink="">
      <xdr:nvSpPr>
        <xdr:cNvPr id="621" name="n_4mainValue【学校施設】&#10;一人当たり面積"/>
        <xdr:cNvSpPr txBox="1"/>
      </xdr:nvSpPr>
      <xdr:spPr>
        <a:xfrm>
          <a:off x="18421427" y="102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9" name="直線コネクタ 6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0" name="テキスト ボックス 649"/>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1" name="直線コネクタ 6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2" name="テキスト ボックス 6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3" name="直線コネクタ 6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4" name="テキスト ボックス 6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5" name="直線コネクタ 6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6" name="テキスト ボックス 6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7" name="直線コネクタ 6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8" name="テキスト ボックス 65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0" name="テキスト ボックス 659"/>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80011</xdr:rowOff>
    </xdr:from>
    <xdr:to>
      <xdr:col>85</xdr:col>
      <xdr:colOff>126364</xdr:colOff>
      <xdr:row>108</xdr:row>
      <xdr:rowOff>152400</xdr:rowOff>
    </xdr:to>
    <xdr:cxnSp macro="">
      <xdr:nvCxnSpPr>
        <xdr:cNvPr id="662" name="直線コネクタ 661"/>
        <xdr:cNvCxnSpPr/>
      </xdr:nvCxnSpPr>
      <xdr:spPr>
        <a:xfrm flipV="1">
          <a:off x="16318864" y="17053561"/>
          <a:ext cx="0" cy="161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3"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4" name="直線コネクタ 663"/>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26688</xdr:rowOff>
    </xdr:from>
    <xdr:ext cx="405111" cy="259045"/>
    <xdr:sp macro="" textlink="">
      <xdr:nvSpPr>
        <xdr:cNvPr id="665" name="【公民館】&#10;有形固定資産減価償却率最大値テキスト"/>
        <xdr:cNvSpPr txBox="1"/>
      </xdr:nvSpPr>
      <xdr:spPr>
        <a:xfrm>
          <a:off x="16357600" y="16828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80011</xdr:rowOff>
    </xdr:from>
    <xdr:to>
      <xdr:col>86</xdr:col>
      <xdr:colOff>25400</xdr:colOff>
      <xdr:row>99</xdr:row>
      <xdr:rowOff>80011</xdr:rowOff>
    </xdr:to>
    <xdr:cxnSp macro="">
      <xdr:nvCxnSpPr>
        <xdr:cNvPr id="666" name="直線コネクタ 665"/>
        <xdr:cNvCxnSpPr/>
      </xdr:nvCxnSpPr>
      <xdr:spPr>
        <a:xfrm>
          <a:off x="16230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162577</xdr:rowOff>
    </xdr:from>
    <xdr:ext cx="405111" cy="259045"/>
    <xdr:sp macro="" textlink="">
      <xdr:nvSpPr>
        <xdr:cNvPr id="667" name="【公民館】&#10;有形固定資産減価償却率平均値テキスト"/>
        <xdr:cNvSpPr txBox="1"/>
      </xdr:nvSpPr>
      <xdr:spPr>
        <a:xfrm>
          <a:off x="163576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139700</xdr:rowOff>
    </xdr:from>
    <xdr:to>
      <xdr:col>85</xdr:col>
      <xdr:colOff>177800</xdr:colOff>
      <xdr:row>105</xdr:row>
      <xdr:rowOff>69850</xdr:rowOff>
    </xdr:to>
    <xdr:sp macro="" textlink="">
      <xdr:nvSpPr>
        <xdr:cNvPr id="668" name="フローチャート: 判断 667"/>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126364</xdr:rowOff>
    </xdr:from>
    <xdr:to>
      <xdr:col>81</xdr:col>
      <xdr:colOff>101600</xdr:colOff>
      <xdr:row>105</xdr:row>
      <xdr:rowOff>56514</xdr:rowOff>
    </xdr:to>
    <xdr:sp macro="" textlink="">
      <xdr:nvSpPr>
        <xdr:cNvPr id="669" name="フローチャート: 判断 668"/>
        <xdr:cNvSpPr/>
      </xdr:nvSpPr>
      <xdr:spPr>
        <a:xfrm>
          <a:off x="15430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670" name="フローチャート: 判断 669"/>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671" name="フローチャート: 判断 670"/>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672" name="フローチャート: 判断 671"/>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2539</xdr:rowOff>
    </xdr:from>
    <xdr:to>
      <xdr:col>85</xdr:col>
      <xdr:colOff>177800</xdr:colOff>
      <xdr:row>106</xdr:row>
      <xdr:rowOff>104139</xdr:rowOff>
    </xdr:to>
    <xdr:sp macro="" textlink="">
      <xdr:nvSpPr>
        <xdr:cNvPr id="678" name="楕円 677"/>
        <xdr:cNvSpPr/>
      </xdr:nvSpPr>
      <xdr:spPr>
        <a:xfrm>
          <a:off x="162687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152416</xdr:rowOff>
    </xdr:from>
    <xdr:ext cx="405111" cy="259045"/>
    <xdr:sp macro="" textlink="">
      <xdr:nvSpPr>
        <xdr:cNvPr id="679" name="【公民館】&#10;有形固定資産減価償却率該当値テキスト"/>
        <xdr:cNvSpPr txBox="1"/>
      </xdr:nvSpPr>
      <xdr:spPr>
        <a:xfrm>
          <a:off x="16357600"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80" name="楕円 679"/>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163830</xdr:rowOff>
    </xdr:from>
    <xdr:to>
      <xdr:col>85</xdr:col>
      <xdr:colOff>127000</xdr:colOff>
      <xdr:row>106</xdr:row>
      <xdr:rowOff>53339</xdr:rowOff>
    </xdr:to>
    <xdr:cxnSp macro="">
      <xdr:nvCxnSpPr>
        <xdr:cNvPr id="681" name="直線コネクタ 680"/>
        <xdr:cNvCxnSpPr/>
      </xdr:nvCxnSpPr>
      <xdr:spPr>
        <a:xfrm>
          <a:off x="15481300" y="181660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84455</xdr:rowOff>
    </xdr:from>
    <xdr:to>
      <xdr:col>76</xdr:col>
      <xdr:colOff>165100</xdr:colOff>
      <xdr:row>106</xdr:row>
      <xdr:rowOff>14605</xdr:rowOff>
    </xdr:to>
    <xdr:sp macro="" textlink="">
      <xdr:nvSpPr>
        <xdr:cNvPr id="682" name="楕円 681"/>
        <xdr:cNvSpPr/>
      </xdr:nvSpPr>
      <xdr:spPr>
        <a:xfrm>
          <a:off x="14541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135255</xdr:rowOff>
    </xdr:from>
    <xdr:to>
      <xdr:col>81</xdr:col>
      <xdr:colOff>50800</xdr:colOff>
      <xdr:row>105</xdr:row>
      <xdr:rowOff>163830</xdr:rowOff>
    </xdr:to>
    <xdr:cxnSp macro="">
      <xdr:nvCxnSpPr>
        <xdr:cNvPr id="683" name="直線コネクタ 682"/>
        <xdr:cNvCxnSpPr/>
      </xdr:nvCxnSpPr>
      <xdr:spPr>
        <a:xfrm>
          <a:off x="14592300" y="181375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46355</xdr:rowOff>
    </xdr:from>
    <xdr:to>
      <xdr:col>72</xdr:col>
      <xdr:colOff>38100</xdr:colOff>
      <xdr:row>105</xdr:row>
      <xdr:rowOff>147955</xdr:rowOff>
    </xdr:to>
    <xdr:sp macro="" textlink="">
      <xdr:nvSpPr>
        <xdr:cNvPr id="684" name="楕円 683"/>
        <xdr:cNvSpPr/>
      </xdr:nvSpPr>
      <xdr:spPr>
        <a:xfrm>
          <a:off x="13652500" y="1804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97155</xdr:rowOff>
    </xdr:from>
    <xdr:to>
      <xdr:col>76</xdr:col>
      <xdr:colOff>114300</xdr:colOff>
      <xdr:row>105</xdr:row>
      <xdr:rowOff>135255</xdr:rowOff>
    </xdr:to>
    <xdr:cxnSp macro="">
      <xdr:nvCxnSpPr>
        <xdr:cNvPr id="685" name="直線コネクタ 684"/>
        <xdr:cNvCxnSpPr/>
      </xdr:nvCxnSpPr>
      <xdr:spPr>
        <a:xfrm>
          <a:off x="13703300" y="180994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6350</xdr:rowOff>
    </xdr:from>
    <xdr:to>
      <xdr:col>67</xdr:col>
      <xdr:colOff>101600</xdr:colOff>
      <xdr:row>105</xdr:row>
      <xdr:rowOff>107950</xdr:rowOff>
    </xdr:to>
    <xdr:sp macro="" textlink="">
      <xdr:nvSpPr>
        <xdr:cNvPr id="686" name="楕円 685"/>
        <xdr:cNvSpPr/>
      </xdr:nvSpPr>
      <xdr:spPr>
        <a:xfrm>
          <a:off x="12763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57150</xdr:rowOff>
    </xdr:from>
    <xdr:to>
      <xdr:col>71</xdr:col>
      <xdr:colOff>177800</xdr:colOff>
      <xdr:row>105</xdr:row>
      <xdr:rowOff>97155</xdr:rowOff>
    </xdr:to>
    <xdr:cxnSp macro="">
      <xdr:nvCxnSpPr>
        <xdr:cNvPr id="687" name="直線コネクタ 686"/>
        <xdr:cNvCxnSpPr/>
      </xdr:nvCxnSpPr>
      <xdr:spPr>
        <a:xfrm>
          <a:off x="12814300" y="1805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73041</xdr:rowOff>
    </xdr:from>
    <xdr:ext cx="405111" cy="259045"/>
    <xdr:sp macro="" textlink="">
      <xdr:nvSpPr>
        <xdr:cNvPr id="688" name="n_1aveValue【公民館】&#10;有形固定資産減価償却率"/>
        <xdr:cNvSpPr txBox="1"/>
      </xdr:nvSpPr>
      <xdr:spPr>
        <a:xfrm>
          <a:off x="15266044" y="177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689" name="n_2aveValue【公民館】&#10;有形固定資産減価償却率"/>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690" name="n_3aveValue【公民館】&#10;有形固定資産減価償却率"/>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691" name="n_4aveValue【公民館】&#10;有形固定資産減価償却率"/>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92" name="n_1mainValue【公民館】&#10;有形固定資産減価償却率"/>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5732</xdr:rowOff>
    </xdr:from>
    <xdr:ext cx="405111" cy="259045"/>
    <xdr:sp macro="" textlink="">
      <xdr:nvSpPr>
        <xdr:cNvPr id="693" name="n_2mainValue【公民館】&#10;有形固定資産減価償却率"/>
        <xdr:cNvSpPr txBox="1"/>
      </xdr:nvSpPr>
      <xdr:spPr>
        <a:xfrm>
          <a:off x="14389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139082</xdr:rowOff>
    </xdr:from>
    <xdr:ext cx="405111" cy="259045"/>
    <xdr:sp macro="" textlink="">
      <xdr:nvSpPr>
        <xdr:cNvPr id="694" name="n_3mainValue【公民館】&#10;有形固定資産減価償却率"/>
        <xdr:cNvSpPr txBox="1"/>
      </xdr:nvSpPr>
      <xdr:spPr>
        <a:xfrm>
          <a:off x="13500744" y="1814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99077</xdr:rowOff>
    </xdr:from>
    <xdr:ext cx="405111" cy="259045"/>
    <xdr:sp macro="" textlink="">
      <xdr:nvSpPr>
        <xdr:cNvPr id="695" name="n_4mainValue【公民館】&#10;有形固定資産減価償却率"/>
        <xdr:cNvSpPr txBox="1"/>
      </xdr:nvSpPr>
      <xdr:spPr>
        <a:xfrm>
          <a:off x="12611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6" name="直線コネクタ 70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7" name="テキスト ボックス 70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8" name="直線コネクタ 70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9" name="テキスト ボックス 70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0" name="直線コネクタ 70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1" name="テキスト ボックス 71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2" name="直線コネクタ 71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3" name="テキスト ボックス 71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4" name="直線コネクタ 71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5" name="テキスト ボックス 71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6" name="直線コネクタ 71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7" name="テキスト ボックス 71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25581</xdr:rowOff>
    </xdr:to>
    <xdr:cxnSp macro="">
      <xdr:nvCxnSpPr>
        <xdr:cNvPr id="721" name="直線コネクタ 720"/>
        <xdr:cNvCxnSpPr/>
      </xdr:nvCxnSpPr>
      <xdr:spPr>
        <a:xfrm flipV="1">
          <a:off x="22160864" y="17116698"/>
          <a:ext cx="0" cy="1596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722"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723" name="直線コネクタ 722"/>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724" name="【公民館】&#10;一人当たり面積最大値テキスト"/>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725" name="直線コネクタ 724"/>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137721</xdr:rowOff>
    </xdr:from>
    <xdr:ext cx="469744" cy="259045"/>
    <xdr:sp macro="" textlink="">
      <xdr:nvSpPr>
        <xdr:cNvPr id="726" name="【公民館】&#10;一人当たり面積平均値テキスト"/>
        <xdr:cNvSpPr txBox="1"/>
      </xdr:nvSpPr>
      <xdr:spPr>
        <a:xfrm>
          <a:off x="22199600" y="181399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159294</xdr:rowOff>
    </xdr:from>
    <xdr:to>
      <xdr:col>116</xdr:col>
      <xdr:colOff>114300</xdr:colOff>
      <xdr:row>106</xdr:row>
      <xdr:rowOff>89444</xdr:rowOff>
    </xdr:to>
    <xdr:sp macro="" textlink="">
      <xdr:nvSpPr>
        <xdr:cNvPr id="727" name="フローチャート: 判断 726"/>
        <xdr:cNvSpPr/>
      </xdr:nvSpPr>
      <xdr:spPr>
        <a:xfrm>
          <a:off x="22110700" y="1816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167458</xdr:rowOff>
    </xdr:from>
    <xdr:to>
      <xdr:col>112</xdr:col>
      <xdr:colOff>38100</xdr:colOff>
      <xdr:row>106</xdr:row>
      <xdr:rowOff>97608</xdr:rowOff>
    </xdr:to>
    <xdr:sp macro="" textlink="">
      <xdr:nvSpPr>
        <xdr:cNvPr id="728" name="フローチャート: 判断 727"/>
        <xdr:cNvSpPr/>
      </xdr:nvSpPr>
      <xdr:spPr>
        <a:xfrm>
          <a:off x="21272500" y="1816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23768</xdr:rowOff>
    </xdr:from>
    <xdr:to>
      <xdr:col>107</xdr:col>
      <xdr:colOff>101600</xdr:colOff>
      <xdr:row>107</xdr:row>
      <xdr:rowOff>125368</xdr:rowOff>
    </xdr:to>
    <xdr:sp macro="" textlink="">
      <xdr:nvSpPr>
        <xdr:cNvPr id="729" name="フローチャート: 判断 728"/>
        <xdr:cNvSpPr/>
      </xdr:nvSpPr>
      <xdr:spPr>
        <a:xfrm>
          <a:off x="20383500" y="1836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22134</xdr:rowOff>
    </xdr:from>
    <xdr:to>
      <xdr:col>102</xdr:col>
      <xdr:colOff>165100</xdr:colOff>
      <xdr:row>107</xdr:row>
      <xdr:rowOff>123734</xdr:rowOff>
    </xdr:to>
    <xdr:sp macro="" textlink="">
      <xdr:nvSpPr>
        <xdr:cNvPr id="730" name="フローチャート: 判断 729"/>
        <xdr:cNvSpPr/>
      </xdr:nvSpPr>
      <xdr:spPr>
        <a:xfrm>
          <a:off x="19494500" y="183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731" name="フローチャート: 判断 730"/>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90714</xdr:rowOff>
    </xdr:from>
    <xdr:to>
      <xdr:col>116</xdr:col>
      <xdr:colOff>114300</xdr:colOff>
      <xdr:row>106</xdr:row>
      <xdr:rowOff>20864</xdr:rowOff>
    </xdr:to>
    <xdr:sp macro="" textlink="">
      <xdr:nvSpPr>
        <xdr:cNvPr id="737" name="楕円 736"/>
        <xdr:cNvSpPr/>
      </xdr:nvSpPr>
      <xdr:spPr>
        <a:xfrm>
          <a:off x="22110700" y="1809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113591</xdr:rowOff>
    </xdr:from>
    <xdr:ext cx="469744" cy="259045"/>
    <xdr:sp macro="" textlink="">
      <xdr:nvSpPr>
        <xdr:cNvPr id="738" name="【公民館】&#10;一人当たり面積該当値テキスト"/>
        <xdr:cNvSpPr txBox="1"/>
      </xdr:nvSpPr>
      <xdr:spPr>
        <a:xfrm>
          <a:off x="22199600" y="1794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100512</xdr:rowOff>
    </xdr:from>
    <xdr:to>
      <xdr:col>112</xdr:col>
      <xdr:colOff>38100</xdr:colOff>
      <xdr:row>106</xdr:row>
      <xdr:rowOff>30662</xdr:rowOff>
    </xdr:to>
    <xdr:sp macro="" textlink="">
      <xdr:nvSpPr>
        <xdr:cNvPr id="739" name="楕円 738"/>
        <xdr:cNvSpPr/>
      </xdr:nvSpPr>
      <xdr:spPr>
        <a:xfrm>
          <a:off x="212725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141514</xdr:rowOff>
    </xdr:from>
    <xdr:to>
      <xdr:col>116</xdr:col>
      <xdr:colOff>63500</xdr:colOff>
      <xdr:row>105</xdr:row>
      <xdr:rowOff>151312</xdr:rowOff>
    </xdr:to>
    <xdr:cxnSp macro="">
      <xdr:nvCxnSpPr>
        <xdr:cNvPr id="740" name="直線コネクタ 739"/>
        <xdr:cNvCxnSpPr/>
      </xdr:nvCxnSpPr>
      <xdr:spPr>
        <a:xfrm flipV="1">
          <a:off x="21323300" y="1814376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95613</xdr:rowOff>
    </xdr:from>
    <xdr:to>
      <xdr:col>107</xdr:col>
      <xdr:colOff>101600</xdr:colOff>
      <xdr:row>106</xdr:row>
      <xdr:rowOff>25763</xdr:rowOff>
    </xdr:to>
    <xdr:sp macro="" textlink="">
      <xdr:nvSpPr>
        <xdr:cNvPr id="741" name="楕円 740"/>
        <xdr:cNvSpPr/>
      </xdr:nvSpPr>
      <xdr:spPr>
        <a:xfrm>
          <a:off x="20383500" y="1809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146413</xdr:rowOff>
    </xdr:from>
    <xdr:to>
      <xdr:col>111</xdr:col>
      <xdr:colOff>177800</xdr:colOff>
      <xdr:row>105</xdr:row>
      <xdr:rowOff>151312</xdr:rowOff>
    </xdr:to>
    <xdr:cxnSp macro="">
      <xdr:nvCxnSpPr>
        <xdr:cNvPr id="742" name="直線コネクタ 741"/>
        <xdr:cNvCxnSpPr/>
      </xdr:nvCxnSpPr>
      <xdr:spPr>
        <a:xfrm>
          <a:off x="20434300" y="181486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107043</xdr:rowOff>
    </xdr:from>
    <xdr:to>
      <xdr:col>102</xdr:col>
      <xdr:colOff>165100</xdr:colOff>
      <xdr:row>106</xdr:row>
      <xdr:rowOff>37193</xdr:rowOff>
    </xdr:to>
    <xdr:sp macro="" textlink="">
      <xdr:nvSpPr>
        <xdr:cNvPr id="743" name="楕円 742"/>
        <xdr:cNvSpPr/>
      </xdr:nvSpPr>
      <xdr:spPr>
        <a:xfrm>
          <a:off x="19494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146413</xdr:rowOff>
    </xdr:from>
    <xdr:to>
      <xdr:col>107</xdr:col>
      <xdr:colOff>50800</xdr:colOff>
      <xdr:row>105</xdr:row>
      <xdr:rowOff>157843</xdr:rowOff>
    </xdr:to>
    <xdr:cxnSp macro="">
      <xdr:nvCxnSpPr>
        <xdr:cNvPr id="744" name="直線コネクタ 743"/>
        <xdr:cNvCxnSpPr/>
      </xdr:nvCxnSpPr>
      <xdr:spPr>
        <a:xfrm flipV="1">
          <a:off x="19545300" y="181486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113574</xdr:rowOff>
    </xdr:from>
    <xdr:to>
      <xdr:col>98</xdr:col>
      <xdr:colOff>38100</xdr:colOff>
      <xdr:row>106</xdr:row>
      <xdr:rowOff>43724</xdr:rowOff>
    </xdr:to>
    <xdr:sp macro="" textlink="">
      <xdr:nvSpPr>
        <xdr:cNvPr id="745" name="楕円 744"/>
        <xdr:cNvSpPr/>
      </xdr:nvSpPr>
      <xdr:spPr>
        <a:xfrm>
          <a:off x="18605500" y="1811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157843</xdr:rowOff>
    </xdr:from>
    <xdr:to>
      <xdr:col>102</xdr:col>
      <xdr:colOff>114300</xdr:colOff>
      <xdr:row>105</xdr:row>
      <xdr:rowOff>164374</xdr:rowOff>
    </xdr:to>
    <xdr:cxnSp macro="">
      <xdr:nvCxnSpPr>
        <xdr:cNvPr id="746" name="直線コネクタ 745"/>
        <xdr:cNvCxnSpPr/>
      </xdr:nvCxnSpPr>
      <xdr:spPr>
        <a:xfrm flipV="1">
          <a:off x="18656300" y="1816009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88735</xdr:rowOff>
    </xdr:from>
    <xdr:ext cx="469744" cy="259045"/>
    <xdr:sp macro="" textlink="">
      <xdr:nvSpPr>
        <xdr:cNvPr id="747" name="n_1aveValue【公民館】&#10;一人当たり面積"/>
        <xdr:cNvSpPr txBox="1"/>
      </xdr:nvSpPr>
      <xdr:spPr>
        <a:xfrm>
          <a:off x="21075727" y="18262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116495</xdr:rowOff>
    </xdr:from>
    <xdr:ext cx="469744" cy="259045"/>
    <xdr:sp macro="" textlink="">
      <xdr:nvSpPr>
        <xdr:cNvPr id="748" name="n_2aveValue【公民館】&#10;一人当たり面積"/>
        <xdr:cNvSpPr txBox="1"/>
      </xdr:nvSpPr>
      <xdr:spPr>
        <a:xfrm>
          <a:off x="20199427" y="1846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114861</xdr:rowOff>
    </xdr:from>
    <xdr:ext cx="469744" cy="259045"/>
    <xdr:sp macro="" textlink="">
      <xdr:nvSpPr>
        <xdr:cNvPr id="749" name="n_3aveValue【公民館】&#10;一人当たり面積"/>
        <xdr:cNvSpPr txBox="1"/>
      </xdr:nvSpPr>
      <xdr:spPr>
        <a:xfrm>
          <a:off x="19310427" y="18460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750" name="n_4aveValue【公民館】&#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47189</xdr:rowOff>
    </xdr:from>
    <xdr:ext cx="469744" cy="259045"/>
    <xdr:sp macro="" textlink="">
      <xdr:nvSpPr>
        <xdr:cNvPr id="751" name="n_1mainValue【公民館】&#10;一人当たり面積"/>
        <xdr:cNvSpPr txBox="1"/>
      </xdr:nvSpPr>
      <xdr:spPr>
        <a:xfrm>
          <a:off x="21075727" y="1787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42290</xdr:rowOff>
    </xdr:from>
    <xdr:ext cx="469744" cy="259045"/>
    <xdr:sp macro="" textlink="">
      <xdr:nvSpPr>
        <xdr:cNvPr id="752" name="n_2mainValue【公民館】&#10;一人当たり面積"/>
        <xdr:cNvSpPr txBox="1"/>
      </xdr:nvSpPr>
      <xdr:spPr>
        <a:xfrm>
          <a:off x="20199427" y="17873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53720</xdr:rowOff>
    </xdr:from>
    <xdr:ext cx="469744" cy="259045"/>
    <xdr:sp macro="" textlink="">
      <xdr:nvSpPr>
        <xdr:cNvPr id="753" name="n_3mainValue【公民館】&#10;一人当たり面積"/>
        <xdr:cNvSpPr txBox="1"/>
      </xdr:nvSpPr>
      <xdr:spPr>
        <a:xfrm>
          <a:off x="19310427" y="1788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34851</xdr:rowOff>
    </xdr:from>
    <xdr:ext cx="469744" cy="259045"/>
    <xdr:sp macro="" textlink="">
      <xdr:nvSpPr>
        <xdr:cNvPr id="754" name="n_4mainValue【公民館】&#10;一人当たり面積"/>
        <xdr:cNvSpPr txBox="1"/>
      </xdr:nvSpPr>
      <xdr:spPr>
        <a:xfrm>
          <a:off x="18421427" y="182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類似団体と比較して有形固定資産減価償却率が高くなっている施設は、保育所、公民館であり、低くなっている施設は、道路、公営住宅、</a:t>
          </a:r>
          <a:r>
            <a:rPr kumimoji="1" lang="ja-JP" altLang="en-US" sz="1100">
              <a:solidFill>
                <a:schemeClr val="dk1"/>
              </a:solidFill>
              <a:effectLst/>
              <a:latin typeface="+mn-lt"/>
              <a:ea typeface="+mn-ea"/>
              <a:cs typeface="+mn-cs"/>
            </a:rPr>
            <a:t>学校施設、</a:t>
          </a:r>
          <a:r>
            <a:rPr kumimoji="1" lang="ja-JP" altLang="ja-JP" sz="1100">
              <a:solidFill>
                <a:schemeClr val="dk1"/>
              </a:solidFill>
              <a:effectLst/>
              <a:latin typeface="+mn-lt"/>
              <a:ea typeface="+mn-ea"/>
              <a:cs typeface="+mn-cs"/>
            </a:rPr>
            <a:t>橋りょう・トンネルである。</a:t>
          </a:r>
          <a:endParaRPr lang="ja-JP" altLang="ja-JP" sz="1400">
            <a:effectLst/>
          </a:endParaRPr>
        </a:p>
        <a:p>
          <a:r>
            <a:rPr kumimoji="1" lang="ja-JP" altLang="ja-JP" sz="1100">
              <a:solidFill>
                <a:schemeClr val="dk1"/>
              </a:solidFill>
              <a:effectLst/>
              <a:latin typeface="+mn-lt"/>
              <a:ea typeface="+mn-ea"/>
              <a:cs typeface="+mn-cs"/>
            </a:rPr>
            <a:t>保育所については、建物自体の老朽化がかなり進んでいる。民営化を検討するとともに、公共施設再配置計画に基づき長寿命化を推進していく。また、公民館、公営住宅も公共施設再配置計画に基づいて施設の統廃合、長寿命化に取り組んでるので、今後、有形固定資産減価償却率は、減少していくと見込んでいる。橋りょう・トンネルについては、当町の面積が広く山間部や河川が多い等地理的要因により箇所数も多く、老朽化してきている。道路も含め必要性、緊急性の高い箇所を優先に改修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110507</xdr:rowOff>
    </xdr:from>
    <xdr:ext cx="405111" cy="259045"/>
    <xdr:sp macro="" textlink="">
      <xdr:nvSpPr>
        <xdr:cNvPr id="62" name="【図書館】&#10;有形固定資産減価償却率平均値テキスト"/>
        <xdr:cNvSpPr txBox="1"/>
      </xdr:nvSpPr>
      <xdr:spPr>
        <a:xfrm>
          <a:off x="4673600" y="6282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88265</xdr:rowOff>
    </xdr:from>
    <xdr:to>
      <xdr:col>15</xdr:col>
      <xdr:colOff>101600</xdr:colOff>
      <xdr:row>37</xdr:row>
      <xdr:rowOff>18415</xdr:rowOff>
    </xdr:to>
    <xdr:sp macro="" textlink="">
      <xdr:nvSpPr>
        <xdr:cNvPr id="65" name="フローチャート: 判断 64"/>
        <xdr:cNvSpPr/>
      </xdr:nvSpPr>
      <xdr:spPr>
        <a:xfrm>
          <a:off x="285750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76835</xdr:rowOff>
    </xdr:from>
    <xdr:to>
      <xdr:col>10</xdr:col>
      <xdr:colOff>165100</xdr:colOff>
      <xdr:row>37</xdr:row>
      <xdr:rowOff>6985</xdr:rowOff>
    </xdr:to>
    <xdr:sp macro="" textlink="">
      <xdr:nvSpPr>
        <xdr:cNvPr id="66" name="フローチャート: 判断 65"/>
        <xdr:cNvSpPr/>
      </xdr:nvSpPr>
      <xdr:spPr>
        <a:xfrm>
          <a:off x="1968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67310</xdr:rowOff>
    </xdr:from>
    <xdr:to>
      <xdr:col>6</xdr:col>
      <xdr:colOff>38100</xdr:colOff>
      <xdr:row>36</xdr:row>
      <xdr:rowOff>168910</xdr:rowOff>
    </xdr:to>
    <xdr:sp macro="" textlink="">
      <xdr:nvSpPr>
        <xdr:cNvPr id="67" name="フローチャート: 判断 66"/>
        <xdr:cNvSpPr/>
      </xdr:nvSpPr>
      <xdr:spPr>
        <a:xfrm>
          <a:off x="1079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143527</xdr:rowOff>
    </xdr:from>
    <xdr:ext cx="405111" cy="259045"/>
    <xdr:sp macro="" textlink="">
      <xdr:nvSpPr>
        <xdr:cNvPr id="74" name="【図書館】&#10;有形固定資産減価償却率該当値テキスト"/>
        <xdr:cNvSpPr txBox="1"/>
      </xdr:nvSpPr>
      <xdr:spPr>
        <a:xfrm>
          <a:off x="4673600"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5" name="楕円 74"/>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36</xdr:row>
      <xdr:rowOff>0</xdr:rowOff>
    </xdr:to>
    <xdr:cxnSp macro="">
      <xdr:nvCxnSpPr>
        <xdr:cNvPr id="76" name="直線コネクタ 75"/>
        <xdr:cNvCxnSpPr/>
      </xdr:nvCxnSpPr>
      <xdr:spPr>
        <a:xfrm>
          <a:off x="3797300" y="6134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166370</xdr:rowOff>
    </xdr:from>
    <xdr:to>
      <xdr:col>15</xdr:col>
      <xdr:colOff>101600</xdr:colOff>
      <xdr:row>35</xdr:row>
      <xdr:rowOff>96520</xdr:rowOff>
    </xdr:to>
    <xdr:sp macro="" textlink="">
      <xdr:nvSpPr>
        <xdr:cNvPr id="77" name="楕円 76"/>
        <xdr:cNvSpPr/>
      </xdr:nvSpPr>
      <xdr:spPr>
        <a:xfrm>
          <a:off x="2857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45720</xdr:rowOff>
    </xdr:from>
    <xdr:to>
      <xdr:col>19</xdr:col>
      <xdr:colOff>177800</xdr:colOff>
      <xdr:row>35</xdr:row>
      <xdr:rowOff>133350</xdr:rowOff>
    </xdr:to>
    <xdr:cxnSp macro="">
      <xdr:nvCxnSpPr>
        <xdr:cNvPr id="78" name="直線コネクタ 77"/>
        <xdr:cNvCxnSpPr/>
      </xdr:nvCxnSpPr>
      <xdr:spPr>
        <a:xfrm>
          <a:off x="2908300" y="60464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79" name="楕円 78"/>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35</xdr:row>
      <xdr:rowOff>45720</xdr:rowOff>
    </xdr:to>
    <xdr:cxnSp macro="">
      <xdr:nvCxnSpPr>
        <xdr:cNvPr id="80" name="直線コネクタ 79"/>
        <xdr:cNvCxnSpPr/>
      </xdr:nvCxnSpPr>
      <xdr:spPr>
        <a:xfrm>
          <a:off x="2019300" y="6008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92075</xdr:rowOff>
    </xdr:from>
    <xdr:to>
      <xdr:col>6</xdr:col>
      <xdr:colOff>38100</xdr:colOff>
      <xdr:row>35</xdr:row>
      <xdr:rowOff>22225</xdr:rowOff>
    </xdr:to>
    <xdr:sp macro="" textlink="">
      <xdr:nvSpPr>
        <xdr:cNvPr id="81" name="楕円 80"/>
        <xdr:cNvSpPr/>
      </xdr:nvSpPr>
      <xdr:spPr>
        <a:xfrm>
          <a:off x="1079500" y="592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142875</xdr:rowOff>
    </xdr:from>
    <xdr:to>
      <xdr:col>10</xdr:col>
      <xdr:colOff>114300</xdr:colOff>
      <xdr:row>35</xdr:row>
      <xdr:rowOff>7620</xdr:rowOff>
    </xdr:to>
    <xdr:cxnSp macro="">
      <xdr:nvCxnSpPr>
        <xdr:cNvPr id="82" name="直線コネクタ 81"/>
        <xdr:cNvCxnSpPr/>
      </xdr:nvCxnSpPr>
      <xdr:spPr>
        <a:xfrm>
          <a:off x="1130300" y="5972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144797</xdr:rowOff>
    </xdr:from>
    <xdr:ext cx="405111" cy="259045"/>
    <xdr:sp macro="" textlink="">
      <xdr:nvSpPr>
        <xdr:cNvPr id="83" name="n_1aveValue【図書館】&#10;有形固定資産減価償却率"/>
        <xdr:cNvSpPr txBox="1"/>
      </xdr:nvSpPr>
      <xdr:spPr>
        <a:xfrm>
          <a:off x="35820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9542</xdr:rowOff>
    </xdr:from>
    <xdr:ext cx="405111" cy="259045"/>
    <xdr:sp macro="" textlink="">
      <xdr:nvSpPr>
        <xdr:cNvPr id="84" name="n_2aveValue【図書館】&#10;有形固定資産減価償却率"/>
        <xdr:cNvSpPr txBox="1"/>
      </xdr:nvSpPr>
      <xdr:spPr>
        <a:xfrm>
          <a:off x="27057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169562</xdr:rowOff>
    </xdr:from>
    <xdr:ext cx="405111" cy="259045"/>
    <xdr:sp macro="" textlink="">
      <xdr:nvSpPr>
        <xdr:cNvPr id="85" name="n_3aveValue【図書館】&#10;有形固定資産減価償却率"/>
        <xdr:cNvSpPr txBox="1"/>
      </xdr:nvSpPr>
      <xdr:spPr>
        <a:xfrm>
          <a:off x="1816744" y="634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160037</xdr:rowOff>
    </xdr:from>
    <xdr:ext cx="405111" cy="259045"/>
    <xdr:sp macro="" textlink="">
      <xdr:nvSpPr>
        <xdr:cNvPr id="86" name="n_4aveValue【図書館】&#10;有形固定資産減価償却率"/>
        <xdr:cNvSpPr txBox="1"/>
      </xdr:nvSpPr>
      <xdr:spPr>
        <a:xfrm>
          <a:off x="927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87" name="n_1mainValue【図書館】&#10;有形固定資産減価償却率"/>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113047</xdr:rowOff>
    </xdr:from>
    <xdr:ext cx="405111" cy="259045"/>
    <xdr:sp macro="" textlink="">
      <xdr:nvSpPr>
        <xdr:cNvPr id="88" name="n_2mainValue【図書館】&#10;有形固定資産減価償却率"/>
        <xdr:cNvSpPr txBox="1"/>
      </xdr:nvSpPr>
      <xdr:spPr>
        <a:xfrm>
          <a:off x="2705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9" name="n_3mainValue【図書館】&#10;有形固定資産減価償却率"/>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38752</xdr:rowOff>
    </xdr:from>
    <xdr:ext cx="405111" cy="259045"/>
    <xdr:sp macro="" textlink="">
      <xdr:nvSpPr>
        <xdr:cNvPr id="90" name="n_4mainValue【図書館】&#10;有形固定資産減価償却率"/>
        <xdr:cNvSpPr txBox="1"/>
      </xdr:nvSpPr>
      <xdr:spPr>
        <a:xfrm>
          <a:off x="927744" y="569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64787</xdr:rowOff>
    </xdr:from>
    <xdr:ext cx="469744" cy="259045"/>
    <xdr:sp macro="" textlink="">
      <xdr:nvSpPr>
        <xdr:cNvPr id="119" name="【図書館】&#10;一人当たり面積平均値テキスト"/>
        <xdr:cNvSpPr txBox="1"/>
      </xdr:nvSpPr>
      <xdr:spPr>
        <a:xfrm>
          <a:off x="10515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2" name="フローチャート: 判断 121"/>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3" name="フローチャート: 判断 122"/>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4" name="フローチャート: 判断 123"/>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25400</xdr:rowOff>
    </xdr:from>
    <xdr:to>
      <xdr:col>55</xdr:col>
      <xdr:colOff>50800</xdr:colOff>
      <xdr:row>36</xdr:row>
      <xdr:rowOff>127000</xdr:rowOff>
    </xdr:to>
    <xdr:sp macro="" textlink="">
      <xdr:nvSpPr>
        <xdr:cNvPr id="130" name="楕円 129"/>
        <xdr:cNvSpPr/>
      </xdr:nvSpPr>
      <xdr:spPr>
        <a:xfrm>
          <a:off x="10426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48277</xdr:rowOff>
    </xdr:from>
    <xdr:ext cx="469744" cy="259045"/>
    <xdr:sp macro="" textlink="">
      <xdr:nvSpPr>
        <xdr:cNvPr id="131" name="【図書館】&#10;一人当たり面積該当値テキスト"/>
        <xdr:cNvSpPr txBox="1"/>
      </xdr:nvSpPr>
      <xdr:spPr>
        <a:xfrm>
          <a:off x="10515600"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48260</xdr:rowOff>
    </xdr:from>
    <xdr:to>
      <xdr:col>50</xdr:col>
      <xdr:colOff>165100</xdr:colOff>
      <xdr:row>36</xdr:row>
      <xdr:rowOff>149860</xdr:rowOff>
    </xdr:to>
    <xdr:sp macro="" textlink="">
      <xdr:nvSpPr>
        <xdr:cNvPr id="132" name="楕円 131"/>
        <xdr:cNvSpPr/>
      </xdr:nvSpPr>
      <xdr:spPr>
        <a:xfrm>
          <a:off x="9588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76200</xdr:rowOff>
    </xdr:from>
    <xdr:to>
      <xdr:col>55</xdr:col>
      <xdr:colOff>0</xdr:colOff>
      <xdr:row>36</xdr:row>
      <xdr:rowOff>99060</xdr:rowOff>
    </xdr:to>
    <xdr:cxnSp macro="">
      <xdr:nvCxnSpPr>
        <xdr:cNvPr id="133" name="直線コネクタ 132"/>
        <xdr:cNvCxnSpPr/>
      </xdr:nvCxnSpPr>
      <xdr:spPr>
        <a:xfrm flipV="1">
          <a:off x="9639300" y="62484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48260</xdr:rowOff>
    </xdr:from>
    <xdr:to>
      <xdr:col>46</xdr:col>
      <xdr:colOff>38100</xdr:colOff>
      <xdr:row>38</xdr:row>
      <xdr:rowOff>149860</xdr:rowOff>
    </xdr:to>
    <xdr:sp macro="" textlink="">
      <xdr:nvSpPr>
        <xdr:cNvPr id="134" name="楕円 133"/>
        <xdr:cNvSpPr/>
      </xdr:nvSpPr>
      <xdr:spPr>
        <a:xfrm>
          <a:off x="8699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99060</xdr:rowOff>
    </xdr:from>
    <xdr:to>
      <xdr:col>50</xdr:col>
      <xdr:colOff>114300</xdr:colOff>
      <xdr:row>38</xdr:row>
      <xdr:rowOff>99060</xdr:rowOff>
    </xdr:to>
    <xdr:cxnSp macro="">
      <xdr:nvCxnSpPr>
        <xdr:cNvPr id="135" name="直線コネクタ 134"/>
        <xdr:cNvCxnSpPr/>
      </xdr:nvCxnSpPr>
      <xdr:spPr>
        <a:xfrm flipV="1">
          <a:off x="8750300" y="627126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55880</xdr:rowOff>
    </xdr:from>
    <xdr:to>
      <xdr:col>41</xdr:col>
      <xdr:colOff>101600</xdr:colOff>
      <xdr:row>38</xdr:row>
      <xdr:rowOff>157480</xdr:rowOff>
    </xdr:to>
    <xdr:sp macro="" textlink="">
      <xdr:nvSpPr>
        <xdr:cNvPr id="136" name="楕円 135"/>
        <xdr:cNvSpPr/>
      </xdr:nvSpPr>
      <xdr:spPr>
        <a:xfrm>
          <a:off x="7810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38</xdr:row>
      <xdr:rowOff>106680</xdr:rowOff>
    </xdr:to>
    <xdr:cxnSp macro="">
      <xdr:nvCxnSpPr>
        <xdr:cNvPr id="137" name="直線コネクタ 136"/>
        <xdr:cNvCxnSpPr/>
      </xdr:nvCxnSpPr>
      <xdr:spPr>
        <a:xfrm flipV="1">
          <a:off x="7861300" y="66141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38" name="楕円 137"/>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106680</xdr:rowOff>
    </xdr:from>
    <xdr:to>
      <xdr:col>41</xdr:col>
      <xdr:colOff>50800</xdr:colOff>
      <xdr:row>38</xdr:row>
      <xdr:rowOff>114300</xdr:rowOff>
    </xdr:to>
    <xdr:cxnSp macro="">
      <xdr:nvCxnSpPr>
        <xdr:cNvPr id="139" name="直線コネクタ 138"/>
        <xdr:cNvCxnSpPr/>
      </xdr:nvCxnSpPr>
      <xdr:spPr>
        <a:xfrm flipV="1">
          <a:off x="6972300" y="6621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60977</xdr:rowOff>
    </xdr:from>
    <xdr:ext cx="469744" cy="259045"/>
    <xdr:sp macro="" textlink="">
      <xdr:nvSpPr>
        <xdr:cNvPr id="140"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41" name="n_2ave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91457</xdr:rowOff>
    </xdr:from>
    <xdr:ext cx="469744" cy="259045"/>
    <xdr:sp macro="" textlink="">
      <xdr:nvSpPr>
        <xdr:cNvPr id="142" name="n_3aveValue【図書館】&#10;一人当たり面積"/>
        <xdr:cNvSpPr txBox="1"/>
      </xdr:nvSpPr>
      <xdr:spPr>
        <a:xfrm>
          <a:off x="7626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83837</xdr:rowOff>
    </xdr:from>
    <xdr:ext cx="469744" cy="259045"/>
    <xdr:sp macro="" textlink="">
      <xdr:nvSpPr>
        <xdr:cNvPr id="143" name="n_4aveValue【図書館】&#10;一人当たり面積"/>
        <xdr:cNvSpPr txBox="1"/>
      </xdr:nvSpPr>
      <xdr:spPr>
        <a:xfrm>
          <a:off x="6737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166387</xdr:rowOff>
    </xdr:from>
    <xdr:ext cx="469744" cy="259045"/>
    <xdr:sp macro="" textlink="">
      <xdr:nvSpPr>
        <xdr:cNvPr id="144" name="n_1mainValue【図書館】&#10;一人当たり面積"/>
        <xdr:cNvSpPr txBox="1"/>
      </xdr:nvSpPr>
      <xdr:spPr>
        <a:xfrm>
          <a:off x="93917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166387</xdr:rowOff>
    </xdr:from>
    <xdr:ext cx="469744" cy="259045"/>
    <xdr:sp macro="" textlink="">
      <xdr:nvSpPr>
        <xdr:cNvPr id="145" name="n_2mainValue【図書館】&#10;一人当たり面積"/>
        <xdr:cNvSpPr txBox="1"/>
      </xdr:nvSpPr>
      <xdr:spPr>
        <a:xfrm>
          <a:off x="8515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2557</xdr:rowOff>
    </xdr:from>
    <xdr:ext cx="469744" cy="259045"/>
    <xdr:sp macro="" textlink="">
      <xdr:nvSpPr>
        <xdr:cNvPr id="146" name="n_3mainValue【図書館】&#10;一人当たり面積"/>
        <xdr:cNvSpPr txBox="1"/>
      </xdr:nvSpPr>
      <xdr:spPr>
        <a:xfrm>
          <a:off x="7626427"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7" name="n_4main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xdr:cNvSpPr txBox="1"/>
      </xdr:nvSpPr>
      <xdr:spPr>
        <a:xfrm>
          <a:off x="46736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80" name="フローチャート: 判断 179"/>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81" name="フローチャート: 判断 180"/>
        <xdr:cNvSpPr/>
      </xdr:nvSpPr>
      <xdr:spPr>
        <a:xfrm>
          <a:off x="1968500" y="1033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166370</xdr:rowOff>
    </xdr:from>
    <xdr:to>
      <xdr:col>6</xdr:col>
      <xdr:colOff>38100</xdr:colOff>
      <xdr:row>60</xdr:row>
      <xdr:rowOff>96520</xdr:rowOff>
    </xdr:to>
    <xdr:sp macro="" textlink="">
      <xdr:nvSpPr>
        <xdr:cNvPr id="182" name="フローチャート: 判断 181"/>
        <xdr:cNvSpPr/>
      </xdr:nvSpPr>
      <xdr:spPr>
        <a:xfrm>
          <a:off x="1079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88" name="楕円 187"/>
        <xdr:cNvSpPr/>
      </xdr:nvSpPr>
      <xdr:spPr>
        <a:xfrm>
          <a:off x="45847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134002</xdr:rowOff>
    </xdr:from>
    <xdr:ext cx="405111" cy="259045"/>
    <xdr:sp macro="" textlink="">
      <xdr:nvSpPr>
        <xdr:cNvPr id="189" name="【体育館・プール】&#10;有形固定資産減価償却率該当値テキスト"/>
        <xdr:cNvSpPr txBox="1"/>
      </xdr:nvSpPr>
      <xdr:spPr>
        <a:xfrm>
          <a:off x="4673600" y="1007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147320</xdr:rowOff>
    </xdr:from>
    <xdr:to>
      <xdr:col>20</xdr:col>
      <xdr:colOff>38100</xdr:colOff>
      <xdr:row>60</xdr:row>
      <xdr:rowOff>77470</xdr:rowOff>
    </xdr:to>
    <xdr:sp macro="" textlink="">
      <xdr:nvSpPr>
        <xdr:cNvPr id="190" name="楕円 189"/>
        <xdr:cNvSpPr/>
      </xdr:nvSpPr>
      <xdr:spPr>
        <a:xfrm>
          <a:off x="3746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161925</xdr:rowOff>
    </xdr:from>
    <xdr:to>
      <xdr:col>24</xdr:col>
      <xdr:colOff>63500</xdr:colOff>
      <xdr:row>60</xdr:row>
      <xdr:rowOff>26670</xdr:rowOff>
    </xdr:to>
    <xdr:cxnSp macro="">
      <xdr:nvCxnSpPr>
        <xdr:cNvPr id="191" name="直線コネクタ 190"/>
        <xdr:cNvCxnSpPr/>
      </xdr:nvCxnSpPr>
      <xdr:spPr>
        <a:xfrm flipV="1">
          <a:off x="3797300" y="1027747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149225</xdr:rowOff>
    </xdr:from>
    <xdr:to>
      <xdr:col>15</xdr:col>
      <xdr:colOff>101600</xdr:colOff>
      <xdr:row>60</xdr:row>
      <xdr:rowOff>79375</xdr:rowOff>
    </xdr:to>
    <xdr:sp macro="" textlink="">
      <xdr:nvSpPr>
        <xdr:cNvPr id="192" name="楕円 191"/>
        <xdr:cNvSpPr/>
      </xdr:nvSpPr>
      <xdr:spPr>
        <a:xfrm>
          <a:off x="2857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26670</xdr:rowOff>
    </xdr:from>
    <xdr:to>
      <xdr:col>19</xdr:col>
      <xdr:colOff>177800</xdr:colOff>
      <xdr:row>60</xdr:row>
      <xdr:rowOff>28575</xdr:rowOff>
    </xdr:to>
    <xdr:cxnSp macro="">
      <xdr:nvCxnSpPr>
        <xdr:cNvPr id="193" name="直線コネクタ 192"/>
        <xdr:cNvCxnSpPr/>
      </xdr:nvCxnSpPr>
      <xdr:spPr>
        <a:xfrm flipV="1">
          <a:off x="2908300" y="10313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141605</xdr:rowOff>
    </xdr:from>
    <xdr:to>
      <xdr:col>10</xdr:col>
      <xdr:colOff>165100</xdr:colOff>
      <xdr:row>60</xdr:row>
      <xdr:rowOff>71755</xdr:rowOff>
    </xdr:to>
    <xdr:sp macro="" textlink="">
      <xdr:nvSpPr>
        <xdr:cNvPr id="194" name="楕円 193"/>
        <xdr:cNvSpPr/>
      </xdr:nvSpPr>
      <xdr:spPr>
        <a:xfrm>
          <a:off x="1968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20955</xdr:rowOff>
    </xdr:from>
    <xdr:to>
      <xdr:col>15</xdr:col>
      <xdr:colOff>50800</xdr:colOff>
      <xdr:row>60</xdr:row>
      <xdr:rowOff>28575</xdr:rowOff>
    </xdr:to>
    <xdr:cxnSp macro="">
      <xdr:nvCxnSpPr>
        <xdr:cNvPr id="195" name="直線コネクタ 194"/>
        <xdr:cNvCxnSpPr/>
      </xdr:nvCxnSpPr>
      <xdr:spPr>
        <a:xfrm>
          <a:off x="2019300" y="1030795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101600</xdr:rowOff>
    </xdr:from>
    <xdr:to>
      <xdr:col>6</xdr:col>
      <xdr:colOff>38100</xdr:colOff>
      <xdr:row>60</xdr:row>
      <xdr:rowOff>31750</xdr:rowOff>
    </xdr:to>
    <xdr:sp macro="" textlink="">
      <xdr:nvSpPr>
        <xdr:cNvPr id="196" name="楕円 195"/>
        <xdr:cNvSpPr/>
      </xdr:nvSpPr>
      <xdr:spPr>
        <a:xfrm>
          <a:off x="1079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152400</xdr:rowOff>
    </xdr:from>
    <xdr:to>
      <xdr:col>10</xdr:col>
      <xdr:colOff>114300</xdr:colOff>
      <xdr:row>60</xdr:row>
      <xdr:rowOff>20955</xdr:rowOff>
    </xdr:to>
    <xdr:cxnSp macro="">
      <xdr:nvCxnSpPr>
        <xdr:cNvPr id="197" name="直線コネクタ 196"/>
        <xdr:cNvCxnSpPr/>
      </xdr:nvCxnSpPr>
      <xdr:spPr>
        <a:xfrm>
          <a:off x="1130300" y="102679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160037</xdr:rowOff>
    </xdr:from>
    <xdr:ext cx="405111" cy="259045"/>
    <xdr:sp macro="" textlink="">
      <xdr:nvSpPr>
        <xdr:cNvPr id="199" name="n_2aveValue【体育館・プール】&#10;有形固定資産減価償却率"/>
        <xdr:cNvSpPr txBox="1"/>
      </xdr:nvSpPr>
      <xdr:spPr>
        <a:xfrm>
          <a:off x="270574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200" name="n_3aveValue【体育館・プール】&#10;有形固定資産減価償却率"/>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87647</xdr:rowOff>
    </xdr:from>
    <xdr:ext cx="405111" cy="259045"/>
    <xdr:sp macro="" textlink="">
      <xdr:nvSpPr>
        <xdr:cNvPr id="201" name="n_4aveValue【体育館・プール】&#10;有形固定資産減価償却率"/>
        <xdr:cNvSpPr txBox="1"/>
      </xdr:nvSpPr>
      <xdr:spPr>
        <a:xfrm>
          <a:off x="927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93997</xdr:rowOff>
    </xdr:from>
    <xdr:ext cx="405111" cy="259045"/>
    <xdr:sp macro="" textlink="">
      <xdr:nvSpPr>
        <xdr:cNvPr id="202" name="n_1mainValue【体育館・プール】&#10;有形固定資産減価償却率"/>
        <xdr:cNvSpPr txBox="1"/>
      </xdr:nvSpPr>
      <xdr:spPr>
        <a:xfrm>
          <a:off x="35820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95902</xdr:rowOff>
    </xdr:from>
    <xdr:ext cx="405111" cy="259045"/>
    <xdr:sp macro="" textlink="">
      <xdr:nvSpPr>
        <xdr:cNvPr id="203" name="n_2mainValue【体育館・プール】&#10;有形固定資産減価償却率"/>
        <xdr:cNvSpPr txBox="1"/>
      </xdr:nvSpPr>
      <xdr:spPr>
        <a:xfrm>
          <a:off x="2705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88282</xdr:rowOff>
    </xdr:from>
    <xdr:ext cx="405111" cy="259045"/>
    <xdr:sp macro="" textlink="">
      <xdr:nvSpPr>
        <xdr:cNvPr id="204" name="n_3mainValue【体育館・プール】&#10;有形固定資産減価償却率"/>
        <xdr:cNvSpPr txBox="1"/>
      </xdr:nvSpPr>
      <xdr:spPr>
        <a:xfrm>
          <a:off x="1816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5" name="n_4main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165735</xdr:rowOff>
    </xdr:from>
    <xdr:to>
      <xdr:col>54</xdr:col>
      <xdr:colOff>189865</xdr:colOff>
      <xdr:row>64</xdr:row>
      <xdr:rowOff>47149</xdr:rowOff>
    </xdr:to>
    <xdr:cxnSp macro="">
      <xdr:nvCxnSpPr>
        <xdr:cNvPr id="233" name="直線コネクタ 232"/>
        <xdr:cNvCxnSpPr/>
      </xdr:nvCxnSpPr>
      <xdr:spPr>
        <a:xfrm flipV="1">
          <a:off x="10476865" y="9595485"/>
          <a:ext cx="0" cy="142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50976</xdr:rowOff>
    </xdr:from>
    <xdr:ext cx="469744" cy="259045"/>
    <xdr:sp macro="" textlink="">
      <xdr:nvSpPr>
        <xdr:cNvPr id="234" name="【体育館・プール】&#10;一人当たり面積最小値テキスト"/>
        <xdr:cNvSpPr txBox="1"/>
      </xdr:nvSpPr>
      <xdr:spPr>
        <a:xfrm>
          <a:off x="10515600" y="110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47149</xdr:rowOff>
    </xdr:from>
    <xdr:to>
      <xdr:col>55</xdr:col>
      <xdr:colOff>88900</xdr:colOff>
      <xdr:row>64</xdr:row>
      <xdr:rowOff>47149</xdr:rowOff>
    </xdr:to>
    <xdr:cxnSp macro="">
      <xdr:nvCxnSpPr>
        <xdr:cNvPr id="235" name="直線コネクタ 234"/>
        <xdr:cNvCxnSpPr/>
      </xdr:nvCxnSpPr>
      <xdr:spPr>
        <a:xfrm>
          <a:off x="10388600" y="1101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112412</xdr:rowOff>
    </xdr:from>
    <xdr:ext cx="469744" cy="259045"/>
    <xdr:sp macro="" textlink="">
      <xdr:nvSpPr>
        <xdr:cNvPr id="236" name="【体育館・プール】&#10;一人当たり面積最大値テキスト"/>
        <xdr:cNvSpPr txBox="1"/>
      </xdr:nvSpPr>
      <xdr:spPr>
        <a:xfrm>
          <a:off x="10515600" y="937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165735</xdr:rowOff>
    </xdr:from>
    <xdr:to>
      <xdr:col>55</xdr:col>
      <xdr:colOff>88900</xdr:colOff>
      <xdr:row>55</xdr:row>
      <xdr:rowOff>165735</xdr:rowOff>
    </xdr:to>
    <xdr:cxnSp macro="">
      <xdr:nvCxnSpPr>
        <xdr:cNvPr id="237" name="直線コネクタ 236"/>
        <xdr:cNvCxnSpPr/>
      </xdr:nvCxnSpPr>
      <xdr:spPr>
        <a:xfrm>
          <a:off x="10388600" y="959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137653</xdr:rowOff>
    </xdr:from>
    <xdr:ext cx="469744" cy="259045"/>
    <xdr:sp macro="" textlink="">
      <xdr:nvSpPr>
        <xdr:cNvPr id="238" name="【体育館・プール】&#10;一人当たり面積平均値テキスト"/>
        <xdr:cNvSpPr txBox="1"/>
      </xdr:nvSpPr>
      <xdr:spPr>
        <a:xfrm>
          <a:off x="10515600" y="10424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159226</xdr:rowOff>
    </xdr:from>
    <xdr:to>
      <xdr:col>55</xdr:col>
      <xdr:colOff>50800</xdr:colOff>
      <xdr:row>61</xdr:row>
      <xdr:rowOff>89376</xdr:rowOff>
    </xdr:to>
    <xdr:sp macro="" textlink="">
      <xdr:nvSpPr>
        <xdr:cNvPr id="239" name="フローチャート: 判断 238"/>
        <xdr:cNvSpPr/>
      </xdr:nvSpPr>
      <xdr:spPr>
        <a:xfrm>
          <a:off x="10426700" y="1044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83503</xdr:rowOff>
    </xdr:from>
    <xdr:to>
      <xdr:col>50</xdr:col>
      <xdr:colOff>165100</xdr:colOff>
      <xdr:row>62</xdr:row>
      <xdr:rowOff>13653</xdr:rowOff>
    </xdr:to>
    <xdr:sp macro="" textlink="">
      <xdr:nvSpPr>
        <xdr:cNvPr id="240" name="フローチャート: 判断 239"/>
        <xdr:cNvSpPr/>
      </xdr:nvSpPr>
      <xdr:spPr>
        <a:xfrm>
          <a:off x="9588500" y="1054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114935</xdr:rowOff>
    </xdr:from>
    <xdr:to>
      <xdr:col>46</xdr:col>
      <xdr:colOff>38100</xdr:colOff>
      <xdr:row>63</xdr:row>
      <xdr:rowOff>45085</xdr:rowOff>
    </xdr:to>
    <xdr:sp macro="" textlink="">
      <xdr:nvSpPr>
        <xdr:cNvPr id="241" name="フローチャート: 判断 240"/>
        <xdr:cNvSpPr/>
      </xdr:nvSpPr>
      <xdr:spPr>
        <a:xfrm>
          <a:off x="8699500" y="1074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112078</xdr:rowOff>
    </xdr:from>
    <xdr:to>
      <xdr:col>41</xdr:col>
      <xdr:colOff>101600</xdr:colOff>
      <xdr:row>63</xdr:row>
      <xdr:rowOff>42228</xdr:rowOff>
    </xdr:to>
    <xdr:sp macro="" textlink="">
      <xdr:nvSpPr>
        <xdr:cNvPr id="242" name="フローチャート: 判断 241"/>
        <xdr:cNvSpPr/>
      </xdr:nvSpPr>
      <xdr:spPr>
        <a:xfrm>
          <a:off x="7810500" y="1074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89218</xdr:rowOff>
    </xdr:from>
    <xdr:to>
      <xdr:col>36</xdr:col>
      <xdr:colOff>165100</xdr:colOff>
      <xdr:row>63</xdr:row>
      <xdr:rowOff>19368</xdr:rowOff>
    </xdr:to>
    <xdr:sp macro="" textlink="">
      <xdr:nvSpPr>
        <xdr:cNvPr id="243" name="フローチャート: 判断 242"/>
        <xdr:cNvSpPr/>
      </xdr:nvSpPr>
      <xdr:spPr>
        <a:xfrm>
          <a:off x="6921500" y="1071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112078</xdr:rowOff>
    </xdr:from>
    <xdr:to>
      <xdr:col>55</xdr:col>
      <xdr:colOff>50800</xdr:colOff>
      <xdr:row>61</xdr:row>
      <xdr:rowOff>42228</xdr:rowOff>
    </xdr:to>
    <xdr:sp macro="" textlink="">
      <xdr:nvSpPr>
        <xdr:cNvPr id="249" name="楕円 248"/>
        <xdr:cNvSpPr/>
      </xdr:nvSpPr>
      <xdr:spPr>
        <a:xfrm>
          <a:off x="10426700" y="103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134955</xdr:rowOff>
    </xdr:from>
    <xdr:ext cx="469744" cy="259045"/>
    <xdr:sp macro="" textlink="">
      <xdr:nvSpPr>
        <xdr:cNvPr id="250" name="【体育館・プール】&#10;一人当たり面積該当値テキスト"/>
        <xdr:cNvSpPr txBox="1"/>
      </xdr:nvSpPr>
      <xdr:spPr>
        <a:xfrm>
          <a:off x="10515600" y="1025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126365</xdr:rowOff>
    </xdr:from>
    <xdr:to>
      <xdr:col>50</xdr:col>
      <xdr:colOff>165100</xdr:colOff>
      <xdr:row>61</xdr:row>
      <xdr:rowOff>56515</xdr:rowOff>
    </xdr:to>
    <xdr:sp macro="" textlink="">
      <xdr:nvSpPr>
        <xdr:cNvPr id="251" name="楕円 250"/>
        <xdr:cNvSpPr/>
      </xdr:nvSpPr>
      <xdr:spPr>
        <a:xfrm>
          <a:off x="9588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162878</xdr:rowOff>
    </xdr:from>
    <xdr:to>
      <xdr:col>55</xdr:col>
      <xdr:colOff>0</xdr:colOff>
      <xdr:row>61</xdr:row>
      <xdr:rowOff>5715</xdr:rowOff>
    </xdr:to>
    <xdr:cxnSp macro="">
      <xdr:nvCxnSpPr>
        <xdr:cNvPr id="252" name="直線コネクタ 251"/>
        <xdr:cNvCxnSpPr/>
      </xdr:nvCxnSpPr>
      <xdr:spPr>
        <a:xfrm flipV="1">
          <a:off x="9639300" y="10449878"/>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13494</xdr:rowOff>
    </xdr:from>
    <xdr:to>
      <xdr:col>46</xdr:col>
      <xdr:colOff>38100</xdr:colOff>
      <xdr:row>60</xdr:row>
      <xdr:rowOff>115094</xdr:rowOff>
    </xdr:to>
    <xdr:sp macro="" textlink="">
      <xdr:nvSpPr>
        <xdr:cNvPr id="253" name="楕円 252"/>
        <xdr:cNvSpPr/>
      </xdr:nvSpPr>
      <xdr:spPr>
        <a:xfrm>
          <a:off x="8699500" y="103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64294</xdr:rowOff>
    </xdr:from>
    <xdr:to>
      <xdr:col>50</xdr:col>
      <xdr:colOff>114300</xdr:colOff>
      <xdr:row>61</xdr:row>
      <xdr:rowOff>5715</xdr:rowOff>
    </xdr:to>
    <xdr:cxnSp macro="">
      <xdr:nvCxnSpPr>
        <xdr:cNvPr id="254" name="直線コネクタ 253"/>
        <xdr:cNvCxnSpPr/>
      </xdr:nvCxnSpPr>
      <xdr:spPr>
        <a:xfrm>
          <a:off x="8750300" y="10351294"/>
          <a:ext cx="889000" cy="11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53499</xdr:rowOff>
    </xdr:from>
    <xdr:to>
      <xdr:col>41</xdr:col>
      <xdr:colOff>101600</xdr:colOff>
      <xdr:row>59</xdr:row>
      <xdr:rowOff>155099</xdr:rowOff>
    </xdr:to>
    <xdr:sp macro="" textlink="">
      <xdr:nvSpPr>
        <xdr:cNvPr id="255" name="楕円 254"/>
        <xdr:cNvSpPr/>
      </xdr:nvSpPr>
      <xdr:spPr>
        <a:xfrm>
          <a:off x="7810500" y="101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104299</xdr:rowOff>
    </xdr:from>
    <xdr:to>
      <xdr:col>45</xdr:col>
      <xdr:colOff>177800</xdr:colOff>
      <xdr:row>60</xdr:row>
      <xdr:rowOff>64294</xdr:rowOff>
    </xdr:to>
    <xdr:cxnSp macro="">
      <xdr:nvCxnSpPr>
        <xdr:cNvPr id="256" name="直線コネクタ 255"/>
        <xdr:cNvCxnSpPr/>
      </xdr:nvCxnSpPr>
      <xdr:spPr>
        <a:xfrm>
          <a:off x="7861300" y="10219849"/>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64929</xdr:rowOff>
    </xdr:from>
    <xdr:to>
      <xdr:col>36</xdr:col>
      <xdr:colOff>165100</xdr:colOff>
      <xdr:row>59</xdr:row>
      <xdr:rowOff>166529</xdr:rowOff>
    </xdr:to>
    <xdr:sp macro="" textlink="">
      <xdr:nvSpPr>
        <xdr:cNvPr id="257" name="楕円 256"/>
        <xdr:cNvSpPr/>
      </xdr:nvSpPr>
      <xdr:spPr>
        <a:xfrm>
          <a:off x="6921500" y="101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104299</xdr:rowOff>
    </xdr:from>
    <xdr:to>
      <xdr:col>41</xdr:col>
      <xdr:colOff>50800</xdr:colOff>
      <xdr:row>59</xdr:row>
      <xdr:rowOff>115729</xdr:rowOff>
    </xdr:to>
    <xdr:cxnSp macro="">
      <xdr:nvCxnSpPr>
        <xdr:cNvPr id="258" name="直線コネクタ 257"/>
        <xdr:cNvCxnSpPr/>
      </xdr:nvCxnSpPr>
      <xdr:spPr>
        <a:xfrm flipV="1">
          <a:off x="6972300" y="10219849"/>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4780</xdr:rowOff>
    </xdr:from>
    <xdr:ext cx="469744" cy="259045"/>
    <xdr:sp macro="" textlink="">
      <xdr:nvSpPr>
        <xdr:cNvPr id="259" name="n_1aveValue【体育館・プール】&#10;一人当たり面積"/>
        <xdr:cNvSpPr txBox="1"/>
      </xdr:nvSpPr>
      <xdr:spPr>
        <a:xfrm>
          <a:off x="9391727" y="106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36212</xdr:rowOff>
    </xdr:from>
    <xdr:ext cx="469744" cy="259045"/>
    <xdr:sp macro="" textlink="">
      <xdr:nvSpPr>
        <xdr:cNvPr id="260" name="n_2aveValue【体育館・プール】&#10;一人当たり面積"/>
        <xdr:cNvSpPr txBox="1"/>
      </xdr:nvSpPr>
      <xdr:spPr>
        <a:xfrm>
          <a:off x="8515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33355</xdr:rowOff>
    </xdr:from>
    <xdr:ext cx="469744" cy="259045"/>
    <xdr:sp macro="" textlink="">
      <xdr:nvSpPr>
        <xdr:cNvPr id="261" name="n_3aveValue【体育館・プール】&#10;一人当たり面積"/>
        <xdr:cNvSpPr txBox="1"/>
      </xdr:nvSpPr>
      <xdr:spPr>
        <a:xfrm>
          <a:off x="7626427" y="1083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10495</xdr:rowOff>
    </xdr:from>
    <xdr:ext cx="469744" cy="259045"/>
    <xdr:sp macro="" textlink="">
      <xdr:nvSpPr>
        <xdr:cNvPr id="262" name="n_4aveValue【体育館・プール】&#10;一人当たり面積"/>
        <xdr:cNvSpPr txBox="1"/>
      </xdr:nvSpPr>
      <xdr:spPr>
        <a:xfrm>
          <a:off x="67374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73042</xdr:rowOff>
    </xdr:from>
    <xdr:ext cx="469744" cy="259045"/>
    <xdr:sp macro="" textlink="">
      <xdr:nvSpPr>
        <xdr:cNvPr id="263" name="n_1mainValue【体育館・プール】&#10;一人当たり面積"/>
        <xdr:cNvSpPr txBox="1"/>
      </xdr:nvSpPr>
      <xdr:spPr>
        <a:xfrm>
          <a:off x="9391727" y="1018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131621</xdr:rowOff>
    </xdr:from>
    <xdr:ext cx="469744" cy="259045"/>
    <xdr:sp macro="" textlink="">
      <xdr:nvSpPr>
        <xdr:cNvPr id="264" name="n_2mainValue【体育館・プール】&#10;一人当たり面積"/>
        <xdr:cNvSpPr txBox="1"/>
      </xdr:nvSpPr>
      <xdr:spPr>
        <a:xfrm>
          <a:off x="8515427" y="100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176</xdr:rowOff>
    </xdr:from>
    <xdr:ext cx="469744" cy="259045"/>
    <xdr:sp macro="" textlink="">
      <xdr:nvSpPr>
        <xdr:cNvPr id="265" name="n_3mainValue【体育館・プール】&#10;一人当たり面積"/>
        <xdr:cNvSpPr txBox="1"/>
      </xdr:nvSpPr>
      <xdr:spPr>
        <a:xfrm>
          <a:off x="7626427" y="9944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11606</xdr:rowOff>
    </xdr:from>
    <xdr:ext cx="469744" cy="259045"/>
    <xdr:sp macro="" textlink="">
      <xdr:nvSpPr>
        <xdr:cNvPr id="266" name="n_4mainValue【体育館・プール】&#10;一人当たり面積"/>
        <xdr:cNvSpPr txBox="1"/>
      </xdr:nvSpPr>
      <xdr:spPr>
        <a:xfrm>
          <a:off x="6737427" y="9955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9" name="直線コネクタ 288"/>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90" name="【福祉施設】&#10;有形固定資産減価償却率最小値テキスト"/>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91" name="直線コネクタ 290"/>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92" name="【福祉施設】&#10;有形固定資産減価償却率最大値テキスト"/>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93" name="直線コネクタ 292"/>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294" name="【福祉施設】&#10;有形固定資産減価償却率平均値テキスト"/>
        <xdr:cNvSpPr txBox="1"/>
      </xdr:nvSpPr>
      <xdr:spPr>
        <a:xfrm>
          <a:off x="4673600" y="1370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5" name="フローチャート: 判断 294"/>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6" name="フローチャート: 判断 295"/>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7" name="フローチャート: 判断 296"/>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8" name="フローチャート: 判断 297"/>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9" name="フローチャート: 判断 298"/>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108458</xdr:rowOff>
    </xdr:from>
    <xdr:to>
      <xdr:col>24</xdr:col>
      <xdr:colOff>114300</xdr:colOff>
      <xdr:row>80</xdr:row>
      <xdr:rowOff>38608</xdr:rowOff>
    </xdr:to>
    <xdr:sp macro="" textlink="">
      <xdr:nvSpPr>
        <xdr:cNvPr id="305" name="楕円 304"/>
        <xdr:cNvSpPr/>
      </xdr:nvSpPr>
      <xdr:spPr>
        <a:xfrm>
          <a:off x="4584700" y="1365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131335</xdr:rowOff>
    </xdr:from>
    <xdr:ext cx="405111" cy="259045"/>
    <xdr:sp macro="" textlink="">
      <xdr:nvSpPr>
        <xdr:cNvPr id="306" name="【福祉施設】&#10;有形固定資産減価償却率該当値テキスト"/>
        <xdr:cNvSpPr txBox="1"/>
      </xdr:nvSpPr>
      <xdr:spPr>
        <a:xfrm>
          <a:off x="4673600" y="1350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60452</xdr:rowOff>
    </xdr:from>
    <xdr:to>
      <xdr:col>20</xdr:col>
      <xdr:colOff>38100</xdr:colOff>
      <xdr:row>79</xdr:row>
      <xdr:rowOff>162052</xdr:rowOff>
    </xdr:to>
    <xdr:sp macro="" textlink="">
      <xdr:nvSpPr>
        <xdr:cNvPr id="307" name="楕円 306"/>
        <xdr:cNvSpPr/>
      </xdr:nvSpPr>
      <xdr:spPr>
        <a:xfrm>
          <a:off x="3746500" y="1360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111252</xdr:rowOff>
    </xdr:from>
    <xdr:to>
      <xdr:col>24</xdr:col>
      <xdr:colOff>63500</xdr:colOff>
      <xdr:row>79</xdr:row>
      <xdr:rowOff>159258</xdr:rowOff>
    </xdr:to>
    <xdr:cxnSp macro="">
      <xdr:nvCxnSpPr>
        <xdr:cNvPr id="308" name="直線コネクタ 307"/>
        <xdr:cNvCxnSpPr/>
      </xdr:nvCxnSpPr>
      <xdr:spPr>
        <a:xfrm>
          <a:off x="3797300" y="136558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7874</xdr:rowOff>
    </xdr:from>
    <xdr:to>
      <xdr:col>15</xdr:col>
      <xdr:colOff>101600</xdr:colOff>
      <xdr:row>79</xdr:row>
      <xdr:rowOff>109474</xdr:rowOff>
    </xdr:to>
    <xdr:sp macro="" textlink="">
      <xdr:nvSpPr>
        <xdr:cNvPr id="309" name="楕円 308"/>
        <xdr:cNvSpPr/>
      </xdr:nvSpPr>
      <xdr:spPr>
        <a:xfrm>
          <a:off x="2857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58674</xdr:rowOff>
    </xdr:from>
    <xdr:to>
      <xdr:col>19</xdr:col>
      <xdr:colOff>177800</xdr:colOff>
      <xdr:row>79</xdr:row>
      <xdr:rowOff>111252</xdr:rowOff>
    </xdr:to>
    <xdr:cxnSp macro="">
      <xdr:nvCxnSpPr>
        <xdr:cNvPr id="310" name="直線コネクタ 309"/>
        <xdr:cNvCxnSpPr/>
      </xdr:nvCxnSpPr>
      <xdr:spPr>
        <a:xfrm>
          <a:off x="2908300" y="1360322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129032</xdr:rowOff>
    </xdr:from>
    <xdr:to>
      <xdr:col>10</xdr:col>
      <xdr:colOff>165100</xdr:colOff>
      <xdr:row>79</xdr:row>
      <xdr:rowOff>59182</xdr:rowOff>
    </xdr:to>
    <xdr:sp macro="" textlink="">
      <xdr:nvSpPr>
        <xdr:cNvPr id="311" name="楕円 310"/>
        <xdr:cNvSpPr/>
      </xdr:nvSpPr>
      <xdr:spPr>
        <a:xfrm>
          <a:off x="1968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8382</xdr:rowOff>
    </xdr:from>
    <xdr:to>
      <xdr:col>15</xdr:col>
      <xdr:colOff>50800</xdr:colOff>
      <xdr:row>79</xdr:row>
      <xdr:rowOff>58674</xdr:rowOff>
    </xdr:to>
    <xdr:cxnSp macro="">
      <xdr:nvCxnSpPr>
        <xdr:cNvPr id="312" name="直線コネクタ 311"/>
        <xdr:cNvCxnSpPr/>
      </xdr:nvCxnSpPr>
      <xdr:spPr>
        <a:xfrm>
          <a:off x="2019300" y="13552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78739</xdr:rowOff>
    </xdr:from>
    <xdr:to>
      <xdr:col>6</xdr:col>
      <xdr:colOff>38100</xdr:colOff>
      <xdr:row>79</xdr:row>
      <xdr:rowOff>8889</xdr:rowOff>
    </xdr:to>
    <xdr:sp macro="" textlink="">
      <xdr:nvSpPr>
        <xdr:cNvPr id="313" name="楕円 312"/>
        <xdr:cNvSpPr/>
      </xdr:nvSpPr>
      <xdr:spPr>
        <a:xfrm>
          <a:off x="1079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129539</xdr:rowOff>
    </xdr:from>
    <xdr:to>
      <xdr:col>10</xdr:col>
      <xdr:colOff>114300</xdr:colOff>
      <xdr:row>79</xdr:row>
      <xdr:rowOff>8382</xdr:rowOff>
    </xdr:to>
    <xdr:cxnSp macro="">
      <xdr:nvCxnSpPr>
        <xdr:cNvPr id="314" name="直線コネクタ 313"/>
        <xdr:cNvCxnSpPr/>
      </xdr:nvCxnSpPr>
      <xdr:spPr>
        <a:xfrm>
          <a:off x="1130300" y="13502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125747</xdr:rowOff>
    </xdr:from>
    <xdr:ext cx="405111" cy="259045"/>
    <xdr:sp macro="" textlink="">
      <xdr:nvSpPr>
        <xdr:cNvPr id="315" name="n_1aveValue【福祉施設】&#10;有形固定資産減価償却率"/>
        <xdr:cNvSpPr txBox="1"/>
      </xdr:nvSpPr>
      <xdr:spPr>
        <a:xfrm>
          <a:off x="35820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123462</xdr:rowOff>
    </xdr:from>
    <xdr:ext cx="405111" cy="259045"/>
    <xdr:sp macro="" textlink="">
      <xdr:nvSpPr>
        <xdr:cNvPr id="316" name="n_2aveValue【福祉施設】&#10;有形固定資産減価償却率"/>
        <xdr:cNvSpPr txBox="1"/>
      </xdr:nvSpPr>
      <xdr:spPr>
        <a:xfrm>
          <a:off x="2705744" y="138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93742</xdr:rowOff>
    </xdr:from>
    <xdr:ext cx="405111" cy="259045"/>
    <xdr:sp macro="" textlink="">
      <xdr:nvSpPr>
        <xdr:cNvPr id="317" name="n_3aveValue【福祉施設】&#10;有形固定資産減価償却率"/>
        <xdr:cNvSpPr txBox="1"/>
      </xdr:nvSpPr>
      <xdr:spPr>
        <a:xfrm>
          <a:off x="1816744" y="1380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41164</xdr:rowOff>
    </xdr:from>
    <xdr:ext cx="405111" cy="259045"/>
    <xdr:sp macro="" textlink="">
      <xdr:nvSpPr>
        <xdr:cNvPr id="318" name="n_4aveValue【福祉施設】&#10;有形固定資産減価償却率"/>
        <xdr:cNvSpPr txBox="1"/>
      </xdr:nvSpPr>
      <xdr:spPr>
        <a:xfrm>
          <a:off x="927744" y="137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7129</xdr:rowOff>
    </xdr:from>
    <xdr:ext cx="405111" cy="259045"/>
    <xdr:sp macro="" textlink="">
      <xdr:nvSpPr>
        <xdr:cNvPr id="319" name="n_1mainValue【福祉施設】&#10;有形固定資産減価償却率"/>
        <xdr:cNvSpPr txBox="1"/>
      </xdr:nvSpPr>
      <xdr:spPr>
        <a:xfrm>
          <a:off x="3582044" y="1338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126001</xdr:rowOff>
    </xdr:from>
    <xdr:ext cx="405111" cy="259045"/>
    <xdr:sp macro="" textlink="">
      <xdr:nvSpPr>
        <xdr:cNvPr id="320" name="n_2mainValue【福祉施設】&#10;有形固定資産減価償却率"/>
        <xdr:cNvSpPr txBox="1"/>
      </xdr:nvSpPr>
      <xdr:spPr>
        <a:xfrm>
          <a:off x="2705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75709</xdr:rowOff>
    </xdr:from>
    <xdr:ext cx="405111" cy="259045"/>
    <xdr:sp macro="" textlink="">
      <xdr:nvSpPr>
        <xdr:cNvPr id="321" name="n_3mainValue【福祉施設】&#10;有形固定資産減価償却率"/>
        <xdr:cNvSpPr txBox="1"/>
      </xdr:nvSpPr>
      <xdr:spPr>
        <a:xfrm>
          <a:off x="1816744"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25416</xdr:rowOff>
    </xdr:from>
    <xdr:ext cx="405111" cy="259045"/>
    <xdr:sp macro="" textlink="">
      <xdr:nvSpPr>
        <xdr:cNvPr id="322" name="n_4mainValue【福祉施設】&#10;有形固定資産減価償却率"/>
        <xdr:cNvSpPr txBox="1"/>
      </xdr:nvSpPr>
      <xdr:spPr>
        <a:xfrm>
          <a:off x="927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48" name="直線コネクタ 347"/>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49" name="【福祉施設】&#10;一人当たり面積最小値テキスト"/>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50" name="直線コネクタ 349"/>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51" name="【福祉施設】&#10;一人当たり面積最大値テキスト"/>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52" name="直線コネクタ 351"/>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53" name="【福祉施設】&#10;一人当たり面積平均値テキスト"/>
        <xdr:cNvSpPr txBox="1"/>
      </xdr:nvSpPr>
      <xdr:spPr>
        <a:xfrm>
          <a:off x="10515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54" name="フローチャート: 判断 353"/>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55" name="フローチャート: 判断 354"/>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111398</xdr:rowOff>
    </xdr:from>
    <xdr:to>
      <xdr:col>46</xdr:col>
      <xdr:colOff>38100</xdr:colOff>
      <xdr:row>85</xdr:row>
      <xdr:rowOff>41548</xdr:rowOff>
    </xdr:to>
    <xdr:sp macro="" textlink="">
      <xdr:nvSpPr>
        <xdr:cNvPr id="356" name="フローチャート: 判断 355"/>
        <xdr:cNvSpPr/>
      </xdr:nvSpPr>
      <xdr:spPr>
        <a:xfrm>
          <a:off x="8699500" y="1451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91802</xdr:rowOff>
    </xdr:from>
    <xdr:to>
      <xdr:col>41</xdr:col>
      <xdr:colOff>101600</xdr:colOff>
      <xdr:row>85</xdr:row>
      <xdr:rowOff>21952</xdr:rowOff>
    </xdr:to>
    <xdr:sp macro="" textlink="">
      <xdr:nvSpPr>
        <xdr:cNvPr id="357" name="フローチャート: 判断 356"/>
        <xdr:cNvSpPr/>
      </xdr:nvSpPr>
      <xdr:spPr>
        <a:xfrm>
          <a:off x="7810500" y="1449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8" name="フローチャート: 判断 357"/>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163649</xdr:rowOff>
    </xdr:from>
    <xdr:to>
      <xdr:col>55</xdr:col>
      <xdr:colOff>50800</xdr:colOff>
      <xdr:row>79</xdr:row>
      <xdr:rowOff>93799</xdr:rowOff>
    </xdr:to>
    <xdr:sp macro="" textlink="">
      <xdr:nvSpPr>
        <xdr:cNvPr id="364" name="楕円 363"/>
        <xdr:cNvSpPr/>
      </xdr:nvSpPr>
      <xdr:spPr>
        <a:xfrm>
          <a:off x="104267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15076</xdr:rowOff>
    </xdr:from>
    <xdr:ext cx="469744" cy="259045"/>
    <xdr:sp macro="" textlink="">
      <xdr:nvSpPr>
        <xdr:cNvPr id="365" name="【福祉施設】&#10;一人当たり面積該当値テキスト"/>
        <xdr:cNvSpPr txBox="1"/>
      </xdr:nvSpPr>
      <xdr:spPr>
        <a:xfrm>
          <a:off x="10515600" y="1338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18324</xdr:rowOff>
    </xdr:from>
    <xdr:to>
      <xdr:col>50</xdr:col>
      <xdr:colOff>165100</xdr:colOff>
      <xdr:row>79</xdr:row>
      <xdr:rowOff>119924</xdr:rowOff>
    </xdr:to>
    <xdr:sp macro="" textlink="">
      <xdr:nvSpPr>
        <xdr:cNvPr id="366" name="楕円 365"/>
        <xdr:cNvSpPr/>
      </xdr:nvSpPr>
      <xdr:spPr>
        <a:xfrm>
          <a:off x="9588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42999</xdr:rowOff>
    </xdr:from>
    <xdr:to>
      <xdr:col>55</xdr:col>
      <xdr:colOff>0</xdr:colOff>
      <xdr:row>79</xdr:row>
      <xdr:rowOff>69124</xdr:rowOff>
    </xdr:to>
    <xdr:cxnSp macro="">
      <xdr:nvCxnSpPr>
        <xdr:cNvPr id="367" name="直線コネクタ 366"/>
        <xdr:cNvCxnSpPr/>
      </xdr:nvCxnSpPr>
      <xdr:spPr>
        <a:xfrm flipV="1">
          <a:off x="9639300" y="1358754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15058</xdr:rowOff>
    </xdr:from>
    <xdr:to>
      <xdr:col>46</xdr:col>
      <xdr:colOff>38100</xdr:colOff>
      <xdr:row>79</xdr:row>
      <xdr:rowOff>116658</xdr:rowOff>
    </xdr:to>
    <xdr:sp macro="" textlink="">
      <xdr:nvSpPr>
        <xdr:cNvPr id="368" name="楕円 367"/>
        <xdr:cNvSpPr/>
      </xdr:nvSpPr>
      <xdr:spPr>
        <a:xfrm>
          <a:off x="8699500" y="1355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65858</xdr:rowOff>
    </xdr:from>
    <xdr:to>
      <xdr:col>50</xdr:col>
      <xdr:colOff>114300</xdr:colOff>
      <xdr:row>79</xdr:row>
      <xdr:rowOff>69124</xdr:rowOff>
    </xdr:to>
    <xdr:cxnSp macro="">
      <xdr:nvCxnSpPr>
        <xdr:cNvPr id="369" name="直線コネクタ 368"/>
        <xdr:cNvCxnSpPr/>
      </xdr:nvCxnSpPr>
      <xdr:spPr>
        <a:xfrm>
          <a:off x="8750300" y="136104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41184</xdr:rowOff>
    </xdr:from>
    <xdr:to>
      <xdr:col>41</xdr:col>
      <xdr:colOff>101600</xdr:colOff>
      <xdr:row>79</xdr:row>
      <xdr:rowOff>142784</xdr:rowOff>
    </xdr:to>
    <xdr:sp macro="" textlink="">
      <xdr:nvSpPr>
        <xdr:cNvPr id="370" name="楕円 369"/>
        <xdr:cNvSpPr/>
      </xdr:nvSpPr>
      <xdr:spPr>
        <a:xfrm>
          <a:off x="7810500" y="1358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65858</xdr:rowOff>
    </xdr:from>
    <xdr:to>
      <xdr:col>45</xdr:col>
      <xdr:colOff>177800</xdr:colOff>
      <xdr:row>79</xdr:row>
      <xdr:rowOff>91984</xdr:rowOff>
    </xdr:to>
    <xdr:cxnSp macro="">
      <xdr:nvCxnSpPr>
        <xdr:cNvPr id="371" name="直線コネクタ 370"/>
        <xdr:cNvCxnSpPr/>
      </xdr:nvCxnSpPr>
      <xdr:spPr>
        <a:xfrm flipV="1">
          <a:off x="7861300" y="136104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57513</xdr:rowOff>
    </xdr:from>
    <xdr:to>
      <xdr:col>36</xdr:col>
      <xdr:colOff>165100</xdr:colOff>
      <xdr:row>79</xdr:row>
      <xdr:rowOff>159113</xdr:rowOff>
    </xdr:to>
    <xdr:sp macro="" textlink="">
      <xdr:nvSpPr>
        <xdr:cNvPr id="372" name="楕円 371"/>
        <xdr:cNvSpPr/>
      </xdr:nvSpPr>
      <xdr:spPr>
        <a:xfrm>
          <a:off x="6921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91984</xdr:rowOff>
    </xdr:from>
    <xdr:to>
      <xdr:col>41</xdr:col>
      <xdr:colOff>50800</xdr:colOff>
      <xdr:row>79</xdr:row>
      <xdr:rowOff>108313</xdr:rowOff>
    </xdr:to>
    <xdr:cxnSp macro="">
      <xdr:nvCxnSpPr>
        <xdr:cNvPr id="373" name="直線コネクタ 372"/>
        <xdr:cNvCxnSpPr/>
      </xdr:nvCxnSpPr>
      <xdr:spPr>
        <a:xfrm flipV="1">
          <a:off x="6972300" y="1363653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71863</xdr:rowOff>
    </xdr:from>
    <xdr:ext cx="469744" cy="259045"/>
    <xdr:sp macro="" textlink="">
      <xdr:nvSpPr>
        <xdr:cNvPr id="374" name="n_1aveValue【福祉施設】&#10;一人当たり面積"/>
        <xdr:cNvSpPr txBox="1"/>
      </xdr:nvSpPr>
      <xdr:spPr>
        <a:xfrm>
          <a:off x="93917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32675</xdr:rowOff>
    </xdr:from>
    <xdr:ext cx="469744" cy="259045"/>
    <xdr:sp macro="" textlink="">
      <xdr:nvSpPr>
        <xdr:cNvPr id="375" name="n_2aveValue【福祉施設】&#10;一人当たり面積"/>
        <xdr:cNvSpPr txBox="1"/>
      </xdr:nvSpPr>
      <xdr:spPr>
        <a:xfrm>
          <a:off x="8515427" y="146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13079</xdr:rowOff>
    </xdr:from>
    <xdr:ext cx="469744" cy="259045"/>
    <xdr:sp macro="" textlink="">
      <xdr:nvSpPr>
        <xdr:cNvPr id="376" name="n_3aveValue【福祉施設】&#10;一人当たり面積"/>
        <xdr:cNvSpPr txBox="1"/>
      </xdr:nvSpPr>
      <xdr:spPr>
        <a:xfrm>
          <a:off x="7626427" y="1458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3283</xdr:rowOff>
    </xdr:from>
    <xdr:ext cx="469744" cy="259045"/>
    <xdr:sp macro="" textlink="">
      <xdr:nvSpPr>
        <xdr:cNvPr id="377" name="n_4aveValue【福祉施設】&#10;一人当たり面積"/>
        <xdr:cNvSpPr txBox="1"/>
      </xdr:nvSpPr>
      <xdr:spPr>
        <a:xfrm>
          <a:off x="6737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136451</xdr:rowOff>
    </xdr:from>
    <xdr:ext cx="469744" cy="259045"/>
    <xdr:sp macro="" textlink="">
      <xdr:nvSpPr>
        <xdr:cNvPr id="378" name="n_1mainValue【福祉施設】&#10;一人当たり面積"/>
        <xdr:cNvSpPr txBox="1"/>
      </xdr:nvSpPr>
      <xdr:spPr>
        <a:xfrm>
          <a:off x="9391727" y="1333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133185</xdr:rowOff>
    </xdr:from>
    <xdr:ext cx="469744" cy="259045"/>
    <xdr:sp macro="" textlink="">
      <xdr:nvSpPr>
        <xdr:cNvPr id="379" name="n_2mainValue【福祉施設】&#10;一人当たり面積"/>
        <xdr:cNvSpPr txBox="1"/>
      </xdr:nvSpPr>
      <xdr:spPr>
        <a:xfrm>
          <a:off x="8515427" y="13334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159311</xdr:rowOff>
    </xdr:from>
    <xdr:ext cx="469744" cy="259045"/>
    <xdr:sp macro="" textlink="">
      <xdr:nvSpPr>
        <xdr:cNvPr id="380" name="n_3mainValue【福祉施設】&#10;一人当たり面積"/>
        <xdr:cNvSpPr txBox="1"/>
      </xdr:nvSpPr>
      <xdr:spPr>
        <a:xfrm>
          <a:off x="7626427" y="1336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4190</xdr:rowOff>
    </xdr:from>
    <xdr:ext cx="469744" cy="259045"/>
    <xdr:sp macro="" textlink="">
      <xdr:nvSpPr>
        <xdr:cNvPr id="381" name="n_4mainValue【福祉施設】&#10;一人当たり面積"/>
        <xdr:cNvSpPr txBox="1"/>
      </xdr:nvSpPr>
      <xdr:spPr>
        <a:xfrm>
          <a:off x="6737427" y="1337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406" name="直線コネクタ 405"/>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407" name="【市民会館】&#10;有形固定資産減価償却率最小値テキスト"/>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408" name="直線コネクタ 407"/>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409" name="【市民会館】&#10;有形固定資産減価償却率最大値テキスト"/>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410" name="直線コネクタ 409"/>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99713</xdr:rowOff>
    </xdr:from>
    <xdr:ext cx="405111" cy="259045"/>
    <xdr:sp macro="" textlink="">
      <xdr:nvSpPr>
        <xdr:cNvPr id="411" name="【市民会館】&#10;有形固定資産減価償却率平均値テキスト"/>
        <xdr:cNvSpPr txBox="1"/>
      </xdr:nvSpPr>
      <xdr:spPr>
        <a:xfrm>
          <a:off x="4673600" y="17587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412" name="フローチャート: 判断 411"/>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413" name="フローチャート: 判断 412"/>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14" name="フローチャート: 判断 413"/>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15" name="フローチャート: 判断 414"/>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16" name="フローチャート: 判断 415"/>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422" name="楕円 421"/>
        <xdr:cNvSpPr/>
      </xdr:nvSpPr>
      <xdr:spPr>
        <a:xfrm>
          <a:off x="4584700" y="1776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80027</xdr:rowOff>
    </xdr:from>
    <xdr:ext cx="405111" cy="259045"/>
    <xdr:sp macro="" textlink="">
      <xdr:nvSpPr>
        <xdr:cNvPr id="423" name="【市民会館】&#10;有形固定資産減価償却率該当値テキスト"/>
        <xdr:cNvSpPr txBox="1"/>
      </xdr:nvSpPr>
      <xdr:spPr>
        <a:xfrm>
          <a:off x="4673600"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55880</xdr:rowOff>
    </xdr:from>
    <xdr:to>
      <xdr:col>20</xdr:col>
      <xdr:colOff>38100</xdr:colOff>
      <xdr:row>103</xdr:row>
      <xdr:rowOff>157480</xdr:rowOff>
    </xdr:to>
    <xdr:sp macro="" textlink="">
      <xdr:nvSpPr>
        <xdr:cNvPr id="424" name="楕円 423"/>
        <xdr:cNvSpPr/>
      </xdr:nvSpPr>
      <xdr:spPr>
        <a:xfrm>
          <a:off x="37465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106680</xdr:rowOff>
    </xdr:from>
    <xdr:to>
      <xdr:col>24</xdr:col>
      <xdr:colOff>63500</xdr:colOff>
      <xdr:row>103</xdr:row>
      <xdr:rowOff>152400</xdr:rowOff>
    </xdr:to>
    <xdr:cxnSp macro="">
      <xdr:nvCxnSpPr>
        <xdr:cNvPr id="425" name="直線コネクタ 424"/>
        <xdr:cNvCxnSpPr/>
      </xdr:nvCxnSpPr>
      <xdr:spPr>
        <a:xfrm>
          <a:off x="3797300" y="1776603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80645</xdr:rowOff>
    </xdr:from>
    <xdr:to>
      <xdr:col>15</xdr:col>
      <xdr:colOff>101600</xdr:colOff>
      <xdr:row>104</xdr:row>
      <xdr:rowOff>10795</xdr:rowOff>
    </xdr:to>
    <xdr:sp macro="" textlink="">
      <xdr:nvSpPr>
        <xdr:cNvPr id="426" name="楕円 425"/>
        <xdr:cNvSpPr/>
      </xdr:nvSpPr>
      <xdr:spPr>
        <a:xfrm>
          <a:off x="2857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106680</xdr:rowOff>
    </xdr:from>
    <xdr:to>
      <xdr:col>19</xdr:col>
      <xdr:colOff>177800</xdr:colOff>
      <xdr:row>103</xdr:row>
      <xdr:rowOff>131445</xdr:rowOff>
    </xdr:to>
    <xdr:cxnSp macro="">
      <xdr:nvCxnSpPr>
        <xdr:cNvPr id="427" name="直線コネクタ 426"/>
        <xdr:cNvCxnSpPr/>
      </xdr:nvCxnSpPr>
      <xdr:spPr>
        <a:xfrm flipV="1">
          <a:off x="2908300" y="17766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38736</xdr:rowOff>
    </xdr:from>
    <xdr:to>
      <xdr:col>10</xdr:col>
      <xdr:colOff>165100</xdr:colOff>
      <xdr:row>103</xdr:row>
      <xdr:rowOff>140336</xdr:rowOff>
    </xdr:to>
    <xdr:sp macro="" textlink="">
      <xdr:nvSpPr>
        <xdr:cNvPr id="428" name="楕円 427"/>
        <xdr:cNvSpPr/>
      </xdr:nvSpPr>
      <xdr:spPr>
        <a:xfrm>
          <a:off x="1968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89536</xdr:rowOff>
    </xdr:from>
    <xdr:to>
      <xdr:col>15</xdr:col>
      <xdr:colOff>50800</xdr:colOff>
      <xdr:row>103</xdr:row>
      <xdr:rowOff>131445</xdr:rowOff>
    </xdr:to>
    <xdr:cxnSp macro="">
      <xdr:nvCxnSpPr>
        <xdr:cNvPr id="429" name="直線コネクタ 428"/>
        <xdr:cNvCxnSpPr/>
      </xdr:nvCxnSpPr>
      <xdr:spPr>
        <a:xfrm>
          <a:off x="2019300" y="177488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30" name="楕円 429"/>
        <xdr:cNvSpPr/>
      </xdr:nvSpPr>
      <xdr:spPr>
        <a:xfrm>
          <a:off x="1079500" y="1765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47625</xdr:rowOff>
    </xdr:from>
    <xdr:to>
      <xdr:col>10</xdr:col>
      <xdr:colOff>114300</xdr:colOff>
      <xdr:row>103</xdr:row>
      <xdr:rowOff>89536</xdr:rowOff>
    </xdr:to>
    <xdr:cxnSp macro="">
      <xdr:nvCxnSpPr>
        <xdr:cNvPr id="431" name="直線コネクタ 430"/>
        <xdr:cNvCxnSpPr/>
      </xdr:nvCxnSpPr>
      <xdr:spPr>
        <a:xfrm>
          <a:off x="1130300" y="1770697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137813</xdr:rowOff>
    </xdr:from>
    <xdr:ext cx="405111" cy="259045"/>
    <xdr:sp macro="" textlink="">
      <xdr:nvSpPr>
        <xdr:cNvPr id="432" name="n_1aveValue【市民会館】&#10;有形固定資産減価償却率"/>
        <xdr:cNvSpPr txBox="1"/>
      </xdr:nvSpPr>
      <xdr:spPr>
        <a:xfrm>
          <a:off x="3582044" y="1745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32402</xdr:rowOff>
    </xdr:from>
    <xdr:ext cx="405111" cy="259045"/>
    <xdr:sp macro="" textlink="">
      <xdr:nvSpPr>
        <xdr:cNvPr id="433" name="n_2aveValue【市民会館】&#10;有形固定資産減価償却率"/>
        <xdr:cNvSpPr txBox="1"/>
      </xdr:nvSpPr>
      <xdr:spPr>
        <a:xfrm>
          <a:off x="2705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163847</xdr:rowOff>
    </xdr:from>
    <xdr:ext cx="405111" cy="259045"/>
    <xdr:sp macro="" textlink="">
      <xdr:nvSpPr>
        <xdr:cNvPr id="434" name="n_3aveValue【市民会館】&#10;有形固定資産減価償却率"/>
        <xdr:cNvSpPr txBox="1"/>
      </xdr:nvSpPr>
      <xdr:spPr>
        <a:xfrm>
          <a:off x="1816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139082</xdr:rowOff>
    </xdr:from>
    <xdr:ext cx="405111" cy="259045"/>
    <xdr:sp macro="" textlink="">
      <xdr:nvSpPr>
        <xdr:cNvPr id="435" name="n_4aveValue【市民会館】&#10;有形固定資産減価償却率"/>
        <xdr:cNvSpPr txBox="1"/>
      </xdr:nvSpPr>
      <xdr:spPr>
        <a:xfrm>
          <a:off x="927744" y="1779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148607</xdr:rowOff>
    </xdr:from>
    <xdr:ext cx="405111" cy="259045"/>
    <xdr:sp macro="" textlink="">
      <xdr:nvSpPr>
        <xdr:cNvPr id="436" name="n_1mainValue【市民会館】&#10;有形固定資産減価償却率"/>
        <xdr:cNvSpPr txBox="1"/>
      </xdr:nvSpPr>
      <xdr:spPr>
        <a:xfrm>
          <a:off x="3582044" y="1780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27322</xdr:rowOff>
    </xdr:from>
    <xdr:ext cx="405111" cy="259045"/>
    <xdr:sp macro="" textlink="">
      <xdr:nvSpPr>
        <xdr:cNvPr id="437" name="n_2mainValue【市民会館】&#10;有形固定資産減価償却率"/>
        <xdr:cNvSpPr txBox="1"/>
      </xdr:nvSpPr>
      <xdr:spPr>
        <a:xfrm>
          <a:off x="27057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156863</xdr:rowOff>
    </xdr:from>
    <xdr:ext cx="405111" cy="259045"/>
    <xdr:sp macro="" textlink="">
      <xdr:nvSpPr>
        <xdr:cNvPr id="438" name="n_3mainValue【市民会館】&#10;有形固定資産減価償却率"/>
        <xdr:cNvSpPr txBox="1"/>
      </xdr:nvSpPr>
      <xdr:spPr>
        <a:xfrm>
          <a:off x="1816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9" name="n_4mainValue【市民会館】&#10;有形固定資産減価償却率"/>
        <xdr:cNvSpPr txBox="1"/>
      </xdr:nvSpPr>
      <xdr:spPr>
        <a:xfrm>
          <a:off x="927744" y="1743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65" name="直線コネクタ 464"/>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66" name="【市民会館】&#10;一人当たり面積最小値テキスト"/>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67" name="直線コネクタ 466"/>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68" name="【市民会館】&#10;一人当たり面積最大値テキスト"/>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69" name="直線コネクタ 468"/>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118127</xdr:rowOff>
    </xdr:from>
    <xdr:ext cx="469744" cy="259045"/>
    <xdr:sp macro="" textlink="">
      <xdr:nvSpPr>
        <xdr:cNvPr id="470" name="【市民会館】&#10;一人当たり面積平均値テキスト"/>
        <xdr:cNvSpPr txBox="1"/>
      </xdr:nvSpPr>
      <xdr:spPr>
        <a:xfrm>
          <a:off x="105156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71" name="フローチャート: 判断 470"/>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72" name="フローチャート: 判断 471"/>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111942</xdr:rowOff>
    </xdr:from>
    <xdr:to>
      <xdr:col>46</xdr:col>
      <xdr:colOff>38100</xdr:colOff>
      <xdr:row>106</xdr:row>
      <xdr:rowOff>42092</xdr:rowOff>
    </xdr:to>
    <xdr:sp macro="" textlink="">
      <xdr:nvSpPr>
        <xdr:cNvPr id="473" name="フローチャート: 判断 472"/>
        <xdr:cNvSpPr/>
      </xdr:nvSpPr>
      <xdr:spPr>
        <a:xfrm>
          <a:off x="8699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111942</xdr:rowOff>
    </xdr:from>
    <xdr:to>
      <xdr:col>41</xdr:col>
      <xdr:colOff>101600</xdr:colOff>
      <xdr:row>106</xdr:row>
      <xdr:rowOff>42092</xdr:rowOff>
    </xdr:to>
    <xdr:sp macro="" textlink="">
      <xdr:nvSpPr>
        <xdr:cNvPr id="474" name="フローチャート: 判断 473"/>
        <xdr:cNvSpPr/>
      </xdr:nvSpPr>
      <xdr:spPr>
        <a:xfrm>
          <a:off x="7810500" y="1811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125005</xdr:rowOff>
    </xdr:from>
    <xdr:to>
      <xdr:col>36</xdr:col>
      <xdr:colOff>165100</xdr:colOff>
      <xdr:row>106</xdr:row>
      <xdr:rowOff>55155</xdr:rowOff>
    </xdr:to>
    <xdr:sp macro="" textlink="">
      <xdr:nvSpPr>
        <xdr:cNvPr id="475" name="フローチャート: 判断 474"/>
        <xdr:cNvSpPr/>
      </xdr:nvSpPr>
      <xdr:spPr>
        <a:xfrm>
          <a:off x="6921500" y="1812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31931</xdr:rowOff>
    </xdr:from>
    <xdr:to>
      <xdr:col>55</xdr:col>
      <xdr:colOff>50800</xdr:colOff>
      <xdr:row>104</xdr:row>
      <xdr:rowOff>133531</xdr:rowOff>
    </xdr:to>
    <xdr:sp macro="" textlink="">
      <xdr:nvSpPr>
        <xdr:cNvPr id="481" name="楕円 480"/>
        <xdr:cNvSpPr/>
      </xdr:nvSpPr>
      <xdr:spPr>
        <a:xfrm>
          <a:off x="10426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54808</xdr:rowOff>
    </xdr:from>
    <xdr:ext cx="469744" cy="259045"/>
    <xdr:sp macro="" textlink="">
      <xdr:nvSpPr>
        <xdr:cNvPr id="482" name="【市民会館】&#10;一人当たり面積該当値テキスト"/>
        <xdr:cNvSpPr txBox="1"/>
      </xdr:nvSpPr>
      <xdr:spPr>
        <a:xfrm>
          <a:off x="10515600" y="1771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48261</xdr:rowOff>
    </xdr:from>
    <xdr:to>
      <xdr:col>50</xdr:col>
      <xdr:colOff>165100</xdr:colOff>
      <xdr:row>104</xdr:row>
      <xdr:rowOff>149861</xdr:rowOff>
    </xdr:to>
    <xdr:sp macro="" textlink="">
      <xdr:nvSpPr>
        <xdr:cNvPr id="483" name="楕円 482"/>
        <xdr:cNvSpPr/>
      </xdr:nvSpPr>
      <xdr:spPr>
        <a:xfrm>
          <a:off x="9588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82731</xdr:rowOff>
    </xdr:from>
    <xdr:to>
      <xdr:col>55</xdr:col>
      <xdr:colOff>0</xdr:colOff>
      <xdr:row>104</xdr:row>
      <xdr:rowOff>99061</xdr:rowOff>
    </xdr:to>
    <xdr:cxnSp macro="">
      <xdr:nvCxnSpPr>
        <xdr:cNvPr id="484" name="直線コネクタ 483"/>
        <xdr:cNvCxnSpPr/>
      </xdr:nvCxnSpPr>
      <xdr:spPr>
        <a:xfrm flipV="1">
          <a:off x="9639300" y="17913531"/>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95613</xdr:rowOff>
    </xdr:from>
    <xdr:to>
      <xdr:col>46</xdr:col>
      <xdr:colOff>38100</xdr:colOff>
      <xdr:row>104</xdr:row>
      <xdr:rowOff>25763</xdr:rowOff>
    </xdr:to>
    <xdr:sp macro="" textlink="">
      <xdr:nvSpPr>
        <xdr:cNvPr id="485" name="楕円 484"/>
        <xdr:cNvSpPr/>
      </xdr:nvSpPr>
      <xdr:spPr>
        <a:xfrm>
          <a:off x="8699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146413</xdr:rowOff>
    </xdr:from>
    <xdr:to>
      <xdr:col>50</xdr:col>
      <xdr:colOff>114300</xdr:colOff>
      <xdr:row>104</xdr:row>
      <xdr:rowOff>99061</xdr:rowOff>
    </xdr:to>
    <xdr:cxnSp macro="">
      <xdr:nvCxnSpPr>
        <xdr:cNvPr id="486" name="直線コネクタ 485"/>
        <xdr:cNvCxnSpPr/>
      </xdr:nvCxnSpPr>
      <xdr:spPr>
        <a:xfrm>
          <a:off x="8750300" y="17805763"/>
          <a:ext cx="8890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111942</xdr:rowOff>
    </xdr:from>
    <xdr:to>
      <xdr:col>41</xdr:col>
      <xdr:colOff>101600</xdr:colOff>
      <xdr:row>104</xdr:row>
      <xdr:rowOff>42092</xdr:rowOff>
    </xdr:to>
    <xdr:sp macro="" textlink="">
      <xdr:nvSpPr>
        <xdr:cNvPr id="487" name="楕円 486"/>
        <xdr:cNvSpPr/>
      </xdr:nvSpPr>
      <xdr:spPr>
        <a:xfrm>
          <a:off x="781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146413</xdr:rowOff>
    </xdr:from>
    <xdr:to>
      <xdr:col>45</xdr:col>
      <xdr:colOff>177800</xdr:colOff>
      <xdr:row>103</xdr:row>
      <xdr:rowOff>162742</xdr:rowOff>
    </xdr:to>
    <xdr:cxnSp macro="">
      <xdr:nvCxnSpPr>
        <xdr:cNvPr id="488" name="直線コネクタ 487"/>
        <xdr:cNvCxnSpPr/>
      </xdr:nvCxnSpPr>
      <xdr:spPr>
        <a:xfrm flipV="1">
          <a:off x="7861300" y="1780576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121738</xdr:rowOff>
    </xdr:from>
    <xdr:to>
      <xdr:col>36</xdr:col>
      <xdr:colOff>165100</xdr:colOff>
      <xdr:row>104</xdr:row>
      <xdr:rowOff>51888</xdr:rowOff>
    </xdr:to>
    <xdr:sp macro="" textlink="">
      <xdr:nvSpPr>
        <xdr:cNvPr id="489" name="楕円 488"/>
        <xdr:cNvSpPr/>
      </xdr:nvSpPr>
      <xdr:spPr>
        <a:xfrm>
          <a:off x="6921500" y="177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162742</xdr:rowOff>
    </xdr:from>
    <xdr:to>
      <xdr:col>41</xdr:col>
      <xdr:colOff>50800</xdr:colOff>
      <xdr:row>104</xdr:row>
      <xdr:rowOff>1088</xdr:rowOff>
    </xdr:to>
    <xdr:cxnSp macro="">
      <xdr:nvCxnSpPr>
        <xdr:cNvPr id="490" name="直線コネクタ 489"/>
        <xdr:cNvCxnSpPr/>
      </xdr:nvCxnSpPr>
      <xdr:spPr>
        <a:xfrm flipV="1">
          <a:off x="6972300" y="17822092"/>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67508</xdr:rowOff>
    </xdr:from>
    <xdr:ext cx="469744" cy="259045"/>
    <xdr:sp macro="" textlink="">
      <xdr:nvSpPr>
        <xdr:cNvPr id="491" name="n_1aveValue【市民会館】&#10;一人当たり面積"/>
        <xdr:cNvSpPr txBox="1"/>
      </xdr:nvSpPr>
      <xdr:spPr>
        <a:xfrm>
          <a:off x="93917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33219</xdr:rowOff>
    </xdr:from>
    <xdr:ext cx="469744" cy="259045"/>
    <xdr:sp macro="" textlink="">
      <xdr:nvSpPr>
        <xdr:cNvPr id="492" name="n_2aveValue【市民会館】&#10;一人当たり面積"/>
        <xdr:cNvSpPr txBox="1"/>
      </xdr:nvSpPr>
      <xdr:spPr>
        <a:xfrm>
          <a:off x="8515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33219</xdr:rowOff>
    </xdr:from>
    <xdr:ext cx="469744" cy="259045"/>
    <xdr:sp macro="" textlink="">
      <xdr:nvSpPr>
        <xdr:cNvPr id="493" name="n_3aveValue【市民会館】&#10;一人当たり面積"/>
        <xdr:cNvSpPr txBox="1"/>
      </xdr:nvSpPr>
      <xdr:spPr>
        <a:xfrm>
          <a:off x="7626427"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46282</xdr:rowOff>
    </xdr:from>
    <xdr:ext cx="469744" cy="259045"/>
    <xdr:sp macro="" textlink="">
      <xdr:nvSpPr>
        <xdr:cNvPr id="494" name="n_4aveValue【市民会館】&#10;一人当たり面積"/>
        <xdr:cNvSpPr txBox="1"/>
      </xdr:nvSpPr>
      <xdr:spPr>
        <a:xfrm>
          <a:off x="6737427" y="1821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166388</xdr:rowOff>
    </xdr:from>
    <xdr:ext cx="469744" cy="259045"/>
    <xdr:sp macro="" textlink="">
      <xdr:nvSpPr>
        <xdr:cNvPr id="495" name="n_1main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42290</xdr:rowOff>
    </xdr:from>
    <xdr:ext cx="469744" cy="259045"/>
    <xdr:sp macro="" textlink="">
      <xdr:nvSpPr>
        <xdr:cNvPr id="496" name="n_2mainValue【市民会館】&#10;一人当たり面積"/>
        <xdr:cNvSpPr txBox="1"/>
      </xdr:nvSpPr>
      <xdr:spPr>
        <a:xfrm>
          <a:off x="8515427" y="175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58619</xdr:rowOff>
    </xdr:from>
    <xdr:ext cx="469744" cy="259045"/>
    <xdr:sp macro="" textlink="">
      <xdr:nvSpPr>
        <xdr:cNvPr id="497" name="n_3mainValue【市民会館】&#10;一人当たり面積"/>
        <xdr:cNvSpPr txBox="1"/>
      </xdr:nvSpPr>
      <xdr:spPr>
        <a:xfrm>
          <a:off x="7626427" y="1754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68415</xdr:rowOff>
    </xdr:from>
    <xdr:ext cx="469744" cy="259045"/>
    <xdr:sp macro="" textlink="">
      <xdr:nvSpPr>
        <xdr:cNvPr id="498" name="n_4mainValue【市民会館】&#10;一人当たり面積"/>
        <xdr:cNvSpPr txBox="1"/>
      </xdr:nvSpPr>
      <xdr:spPr>
        <a:xfrm>
          <a:off x="6737427" y="1755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10" name="直線コネクタ 50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11" name="テキスト ボックス 51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2" name="直線コネクタ 51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3" name="テキスト ボックス 51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4" name="直線コネクタ 51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5" name="テキスト ボックス 51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6" name="直線コネクタ 51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7" name="テキスト ボックス 51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8" name="直線コネクタ 51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9" name="テキスト ボックス 51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20" name="直線コネクタ 51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21" name="テキスト ボックス 52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2" name="直線コネクタ 52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24" name="直線コネクタ 523"/>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25" name="【一般廃棄物処理施設】&#10;有形固定資産減価償却率最小値テキスト"/>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26" name="直線コネクタ 525"/>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7"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8" name="直線コネクタ 527"/>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529" name="【一般廃棄物処理施設】&#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30" name="フローチャート: 判断 529"/>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31" name="フローチャート: 判断 530"/>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131535</xdr:rowOff>
    </xdr:from>
    <xdr:to>
      <xdr:col>76</xdr:col>
      <xdr:colOff>165100</xdr:colOff>
      <xdr:row>39</xdr:row>
      <xdr:rowOff>61685</xdr:rowOff>
    </xdr:to>
    <xdr:sp macro="" textlink="">
      <xdr:nvSpPr>
        <xdr:cNvPr id="532" name="フローチャート: 判断 531"/>
        <xdr:cNvSpPr/>
      </xdr:nvSpPr>
      <xdr:spPr>
        <a:xfrm>
          <a:off x="14541500" y="66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533" name="フローチャート: 判断 532"/>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102144</xdr:rowOff>
    </xdr:from>
    <xdr:to>
      <xdr:col>67</xdr:col>
      <xdr:colOff>101600</xdr:colOff>
      <xdr:row>39</xdr:row>
      <xdr:rowOff>32294</xdr:rowOff>
    </xdr:to>
    <xdr:sp macro="" textlink="">
      <xdr:nvSpPr>
        <xdr:cNvPr id="534" name="フローチャート: 判断 533"/>
        <xdr:cNvSpPr/>
      </xdr:nvSpPr>
      <xdr:spPr>
        <a:xfrm>
          <a:off x="12763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118473</xdr:rowOff>
    </xdr:from>
    <xdr:to>
      <xdr:col>85</xdr:col>
      <xdr:colOff>177800</xdr:colOff>
      <xdr:row>40</xdr:row>
      <xdr:rowOff>48623</xdr:rowOff>
    </xdr:to>
    <xdr:sp macro="" textlink="">
      <xdr:nvSpPr>
        <xdr:cNvPr id="540" name="楕円 539"/>
        <xdr:cNvSpPr/>
      </xdr:nvSpPr>
      <xdr:spPr>
        <a:xfrm>
          <a:off x="162687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96900</xdr:rowOff>
    </xdr:from>
    <xdr:ext cx="405111" cy="259045"/>
    <xdr:sp macro="" textlink="">
      <xdr:nvSpPr>
        <xdr:cNvPr id="541" name="【一般廃棄物処理施設】&#10;有形固定資産減価償却率該当値テキスト"/>
        <xdr:cNvSpPr txBox="1"/>
      </xdr:nvSpPr>
      <xdr:spPr>
        <a:xfrm>
          <a:off x="16357600"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542" name="楕円 541"/>
        <xdr:cNvSpPr/>
      </xdr:nvSpPr>
      <xdr:spPr>
        <a:xfrm>
          <a:off x="1543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39</xdr:row>
      <xdr:rowOff>169273</xdr:rowOff>
    </xdr:to>
    <xdr:cxnSp macro="">
      <xdr:nvCxnSpPr>
        <xdr:cNvPr id="543" name="直線コネクタ 542"/>
        <xdr:cNvCxnSpPr/>
      </xdr:nvCxnSpPr>
      <xdr:spPr>
        <a:xfrm>
          <a:off x="15481300" y="68101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44" name="楕円 543"/>
        <xdr:cNvSpPr/>
      </xdr:nvSpPr>
      <xdr:spPr>
        <a:xfrm>
          <a:off x="14541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76200</xdr:rowOff>
    </xdr:from>
    <xdr:to>
      <xdr:col>81</xdr:col>
      <xdr:colOff>50800</xdr:colOff>
      <xdr:row>39</xdr:row>
      <xdr:rowOff>123553</xdr:rowOff>
    </xdr:to>
    <xdr:cxnSp macro="">
      <xdr:nvCxnSpPr>
        <xdr:cNvPr id="545" name="直線コネクタ 544"/>
        <xdr:cNvCxnSpPr/>
      </xdr:nvCxnSpPr>
      <xdr:spPr>
        <a:xfrm>
          <a:off x="14592300" y="6762750"/>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151130</xdr:rowOff>
    </xdr:from>
    <xdr:to>
      <xdr:col>72</xdr:col>
      <xdr:colOff>38100</xdr:colOff>
      <xdr:row>39</xdr:row>
      <xdr:rowOff>81280</xdr:rowOff>
    </xdr:to>
    <xdr:sp macro="" textlink="">
      <xdr:nvSpPr>
        <xdr:cNvPr id="546" name="楕円 545"/>
        <xdr:cNvSpPr/>
      </xdr:nvSpPr>
      <xdr:spPr>
        <a:xfrm>
          <a:off x="13652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30480</xdr:rowOff>
    </xdr:from>
    <xdr:to>
      <xdr:col>76</xdr:col>
      <xdr:colOff>114300</xdr:colOff>
      <xdr:row>39</xdr:row>
      <xdr:rowOff>76200</xdr:rowOff>
    </xdr:to>
    <xdr:cxnSp macro="">
      <xdr:nvCxnSpPr>
        <xdr:cNvPr id="547" name="直線コネクタ 546"/>
        <xdr:cNvCxnSpPr/>
      </xdr:nvCxnSpPr>
      <xdr:spPr>
        <a:xfrm>
          <a:off x="13703300" y="67170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103777</xdr:rowOff>
    </xdr:from>
    <xdr:to>
      <xdr:col>67</xdr:col>
      <xdr:colOff>101600</xdr:colOff>
      <xdr:row>39</xdr:row>
      <xdr:rowOff>33927</xdr:rowOff>
    </xdr:to>
    <xdr:sp macro="" textlink="">
      <xdr:nvSpPr>
        <xdr:cNvPr id="548" name="楕円 547"/>
        <xdr:cNvSpPr/>
      </xdr:nvSpPr>
      <xdr:spPr>
        <a:xfrm>
          <a:off x="12763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154577</xdr:rowOff>
    </xdr:from>
    <xdr:to>
      <xdr:col>71</xdr:col>
      <xdr:colOff>177800</xdr:colOff>
      <xdr:row>39</xdr:row>
      <xdr:rowOff>30480</xdr:rowOff>
    </xdr:to>
    <xdr:cxnSp macro="">
      <xdr:nvCxnSpPr>
        <xdr:cNvPr id="549" name="直線コネクタ 548"/>
        <xdr:cNvCxnSpPr/>
      </xdr:nvCxnSpPr>
      <xdr:spPr>
        <a:xfrm>
          <a:off x="12814300" y="666967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151691</xdr:rowOff>
    </xdr:from>
    <xdr:ext cx="405111" cy="259045"/>
    <xdr:sp macro="" textlink="">
      <xdr:nvSpPr>
        <xdr:cNvPr id="550" name="n_1aveValue【一般廃棄物処理施設】&#10;有形固定資産減価償却率"/>
        <xdr:cNvSpPr txBox="1"/>
      </xdr:nvSpPr>
      <xdr:spPr>
        <a:xfrm>
          <a:off x="152660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78213</xdr:rowOff>
    </xdr:from>
    <xdr:ext cx="405111" cy="259045"/>
    <xdr:sp macro="" textlink="">
      <xdr:nvSpPr>
        <xdr:cNvPr id="551" name="n_2aveValue【一般廃棄物処理施設】&#10;有形固定資産減価償却率"/>
        <xdr:cNvSpPr txBox="1"/>
      </xdr:nvSpPr>
      <xdr:spPr>
        <a:xfrm>
          <a:off x="14389744" y="642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25961</xdr:rowOff>
    </xdr:from>
    <xdr:ext cx="405111" cy="259045"/>
    <xdr:sp macro="" textlink="">
      <xdr:nvSpPr>
        <xdr:cNvPr id="552" name="n_3aveValue【一般廃棄物処理施設】&#10;有形固定資産減価償却率"/>
        <xdr:cNvSpPr txBox="1"/>
      </xdr:nvSpPr>
      <xdr:spPr>
        <a:xfrm>
          <a:off x="13500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48821</xdr:rowOff>
    </xdr:from>
    <xdr:ext cx="405111" cy="259045"/>
    <xdr:sp macro="" textlink="">
      <xdr:nvSpPr>
        <xdr:cNvPr id="553" name="n_4aveValue【一般廃棄物処理施設】&#10;有形固定資産減価償却率"/>
        <xdr:cNvSpPr txBox="1"/>
      </xdr:nvSpPr>
      <xdr:spPr>
        <a:xfrm>
          <a:off x="12611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554" name="n_1mainValue【一般廃棄物処理施設】&#10;有形固定資産減価償却率"/>
        <xdr:cNvSpPr txBox="1"/>
      </xdr:nvSpPr>
      <xdr:spPr>
        <a:xfrm>
          <a:off x="15266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118127</xdr:rowOff>
    </xdr:from>
    <xdr:ext cx="405111" cy="259045"/>
    <xdr:sp macro="" textlink="">
      <xdr:nvSpPr>
        <xdr:cNvPr id="555" name="n_2mainValue【一般廃棄物処理施設】&#10;有形固定資産減価償却率"/>
        <xdr:cNvSpPr txBox="1"/>
      </xdr:nvSpPr>
      <xdr:spPr>
        <a:xfrm>
          <a:off x="14389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72407</xdr:rowOff>
    </xdr:from>
    <xdr:ext cx="405111" cy="259045"/>
    <xdr:sp macro="" textlink="">
      <xdr:nvSpPr>
        <xdr:cNvPr id="556" name="n_3mainValue【一般廃棄物処理施設】&#10;有形固定資産減価償却率"/>
        <xdr:cNvSpPr txBox="1"/>
      </xdr:nvSpPr>
      <xdr:spPr>
        <a:xfrm>
          <a:off x="13500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25054</xdr:rowOff>
    </xdr:from>
    <xdr:ext cx="405111" cy="259045"/>
    <xdr:sp macro="" textlink="">
      <xdr:nvSpPr>
        <xdr:cNvPr id="557" name="n_4mainValue【一般廃棄物処理施設】&#10;有形固定資産減価償却率"/>
        <xdr:cNvSpPr txBox="1"/>
      </xdr:nvSpPr>
      <xdr:spPr>
        <a:xfrm>
          <a:off x="12611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8" name="直線コネクタ 56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9" name="テキスト ボックス 56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70" name="直線コネクタ 56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71" name="テキスト ボックス 57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72" name="直線コネクタ 57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3" name="テキスト ボックス 57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4" name="直線コネクタ 57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5" name="テキスト ボックス 57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79" name="直線コネクタ 578"/>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80" name="【一般廃棄物処理施設】&#10;一人当たり有形固定資産（償却資産）額最小値テキスト"/>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81" name="直線コネクタ 580"/>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82" name="【一般廃棄物処理施設】&#10;一人当たり有形固定資産（償却資産）額最大値テキスト"/>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83" name="直線コネクタ 582"/>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84" name="【一般廃棄物処理施設】&#10;一人当たり有形固定資産（償却資産）額平均値テキスト"/>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85" name="フローチャート: 判断 584"/>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86" name="フローチャート: 判断 585"/>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87" name="フローチャート: 判断 586"/>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88" name="フローチャート: 判断 587"/>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89" name="フローチャート: 判断 588"/>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63672</xdr:rowOff>
    </xdr:from>
    <xdr:to>
      <xdr:col>116</xdr:col>
      <xdr:colOff>114300</xdr:colOff>
      <xdr:row>41</xdr:row>
      <xdr:rowOff>165272</xdr:rowOff>
    </xdr:to>
    <xdr:sp macro="" textlink="">
      <xdr:nvSpPr>
        <xdr:cNvPr id="595" name="楕円 594"/>
        <xdr:cNvSpPr/>
      </xdr:nvSpPr>
      <xdr:spPr>
        <a:xfrm>
          <a:off x="22110700" y="7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150049</xdr:rowOff>
    </xdr:from>
    <xdr:ext cx="469744" cy="259045"/>
    <xdr:sp macro="" textlink="">
      <xdr:nvSpPr>
        <xdr:cNvPr id="596" name="【一般廃棄物処理施設】&#10;一人当たり有形固定資産（償却資産）額該当値テキスト"/>
        <xdr:cNvSpPr txBox="1"/>
      </xdr:nvSpPr>
      <xdr:spPr>
        <a:xfrm>
          <a:off x="22199600" y="7008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64029</xdr:rowOff>
    </xdr:from>
    <xdr:to>
      <xdr:col>112</xdr:col>
      <xdr:colOff>38100</xdr:colOff>
      <xdr:row>41</xdr:row>
      <xdr:rowOff>165629</xdr:rowOff>
    </xdr:to>
    <xdr:sp macro="" textlink="">
      <xdr:nvSpPr>
        <xdr:cNvPr id="597" name="楕円 596"/>
        <xdr:cNvSpPr/>
      </xdr:nvSpPr>
      <xdr:spPr>
        <a:xfrm>
          <a:off x="21272500" y="709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114472</xdr:rowOff>
    </xdr:from>
    <xdr:to>
      <xdr:col>116</xdr:col>
      <xdr:colOff>63500</xdr:colOff>
      <xdr:row>41</xdr:row>
      <xdr:rowOff>114829</xdr:rowOff>
    </xdr:to>
    <xdr:cxnSp macro="">
      <xdr:nvCxnSpPr>
        <xdr:cNvPr id="598" name="直線コネクタ 597"/>
        <xdr:cNvCxnSpPr/>
      </xdr:nvCxnSpPr>
      <xdr:spPr>
        <a:xfrm flipV="1">
          <a:off x="21323300" y="7143922"/>
          <a:ext cx="838200" cy="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64395</xdr:rowOff>
    </xdr:from>
    <xdr:to>
      <xdr:col>107</xdr:col>
      <xdr:colOff>101600</xdr:colOff>
      <xdr:row>41</xdr:row>
      <xdr:rowOff>165995</xdr:rowOff>
    </xdr:to>
    <xdr:sp macro="" textlink="">
      <xdr:nvSpPr>
        <xdr:cNvPr id="599" name="楕円 598"/>
        <xdr:cNvSpPr/>
      </xdr:nvSpPr>
      <xdr:spPr>
        <a:xfrm>
          <a:off x="20383500" y="70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114829</xdr:rowOff>
    </xdr:from>
    <xdr:to>
      <xdr:col>111</xdr:col>
      <xdr:colOff>177800</xdr:colOff>
      <xdr:row>41</xdr:row>
      <xdr:rowOff>115195</xdr:rowOff>
    </xdr:to>
    <xdr:cxnSp macro="">
      <xdr:nvCxnSpPr>
        <xdr:cNvPr id="600" name="直線コネクタ 599"/>
        <xdr:cNvCxnSpPr/>
      </xdr:nvCxnSpPr>
      <xdr:spPr>
        <a:xfrm flipV="1">
          <a:off x="20434300" y="7144279"/>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64742</xdr:rowOff>
    </xdr:from>
    <xdr:to>
      <xdr:col>102</xdr:col>
      <xdr:colOff>165100</xdr:colOff>
      <xdr:row>41</xdr:row>
      <xdr:rowOff>166342</xdr:rowOff>
    </xdr:to>
    <xdr:sp macro="" textlink="">
      <xdr:nvSpPr>
        <xdr:cNvPr id="601" name="楕円 600"/>
        <xdr:cNvSpPr/>
      </xdr:nvSpPr>
      <xdr:spPr>
        <a:xfrm>
          <a:off x="19494500" y="709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115195</xdr:rowOff>
    </xdr:from>
    <xdr:to>
      <xdr:col>107</xdr:col>
      <xdr:colOff>50800</xdr:colOff>
      <xdr:row>41</xdr:row>
      <xdr:rowOff>115542</xdr:rowOff>
    </xdr:to>
    <xdr:cxnSp macro="">
      <xdr:nvCxnSpPr>
        <xdr:cNvPr id="602" name="直線コネクタ 601"/>
        <xdr:cNvCxnSpPr/>
      </xdr:nvCxnSpPr>
      <xdr:spPr>
        <a:xfrm flipV="1">
          <a:off x="19545300" y="7144645"/>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64948</xdr:rowOff>
    </xdr:from>
    <xdr:to>
      <xdr:col>98</xdr:col>
      <xdr:colOff>38100</xdr:colOff>
      <xdr:row>41</xdr:row>
      <xdr:rowOff>166548</xdr:rowOff>
    </xdr:to>
    <xdr:sp macro="" textlink="">
      <xdr:nvSpPr>
        <xdr:cNvPr id="603" name="楕円 602"/>
        <xdr:cNvSpPr/>
      </xdr:nvSpPr>
      <xdr:spPr>
        <a:xfrm>
          <a:off x="18605500" y="709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115542</xdr:rowOff>
    </xdr:from>
    <xdr:to>
      <xdr:col>102</xdr:col>
      <xdr:colOff>114300</xdr:colOff>
      <xdr:row>41</xdr:row>
      <xdr:rowOff>115748</xdr:rowOff>
    </xdr:to>
    <xdr:cxnSp macro="">
      <xdr:nvCxnSpPr>
        <xdr:cNvPr id="604" name="直線コネクタ 603"/>
        <xdr:cNvCxnSpPr/>
      </xdr:nvCxnSpPr>
      <xdr:spPr>
        <a:xfrm flipV="1">
          <a:off x="18656300" y="7144992"/>
          <a:ext cx="889000" cy="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605" name="n_1aveValue【一般廃棄物処理施設】&#10;一人当たり有形固定資産（償却資産）額"/>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51964</xdr:rowOff>
    </xdr:from>
    <xdr:ext cx="534377" cy="259045"/>
    <xdr:sp macro="" textlink="">
      <xdr:nvSpPr>
        <xdr:cNvPr id="606" name="n_2aveValue【一般廃棄物処理施設】&#10;一人当たり有形固定資産（償却資産）額"/>
        <xdr:cNvSpPr txBox="1"/>
      </xdr:nvSpPr>
      <xdr:spPr>
        <a:xfrm>
          <a:off x="20167111" y="656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54994</xdr:rowOff>
    </xdr:from>
    <xdr:ext cx="534377" cy="259045"/>
    <xdr:sp macro="" textlink="">
      <xdr:nvSpPr>
        <xdr:cNvPr id="607" name="n_3aveValue【一般廃棄物処理施設】&#10;一人当たり有形固定資産（償却資産）額"/>
        <xdr:cNvSpPr txBox="1"/>
      </xdr:nvSpPr>
      <xdr:spPr>
        <a:xfrm>
          <a:off x="192781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608" name="n_4aveValue【一般廃棄物処理施設】&#10;一人当たり有形固定資産（償却資産）額"/>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156756</xdr:rowOff>
    </xdr:from>
    <xdr:ext cx="469744" cy="259045"/>
    <xdr:sp macro="" textlink="">
      <xdr:nvSpPr>
        <xdr:cNvPr id="609" name="n_1mainValue【一般廃棄物処理施設】&#10;一人当たり有形固定資産（償却資産）額"/>
        <xdr:cNvSpPr txBox="1"/>
      </xdr:nvSpPr>
      <xdr:spPr>
        <a:xfrm>
          <a:off x="21075728" y="718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157122</xdr:rowOff>
    </xdr:from>
    <xdr:ext cx="469744" cy="259045"/>
    <xdr:sp macro="" textlink="">
      <xdr:nvSpPr>
        <xdr:cNvPr id="610" name="n_2mainValue【一般廃棄物処理施設】&#10;一人当たり有形固定資産（償却資産）額"/>
        <xdr:cNvSpPr txBox="1"/>
      </xdr:nvSpPr>
      <xdr:spPr>
        <a:xfrm>
          <a:off x="20199428" y="7186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157469</xdr:rowOff>
    </xdr:from>
    <xdr:ext cx="469744" cy="259045"/>
    <xdr:sp macro="" textlink="">
      <xdr:nvSpPr>
        <xdr:cNvPr id="611" name="n_3mainValue【一般廃棄物処理施設】&#10;一人当たり有形固定資産（償却資産）額"/>
        <xdr:cNvSpPr txBox="1"/>
      </xdr:nvSpPr>
      <xdr:spPr>
        <a:xfrm>
          <a:off x="19310428" y="718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157675</xdr:rowOff>
    </xdr:from>
    <xdr:ext cx="469744" cy="259045"/>
    <xdr:sp macro="" textlink="">
      <xdr:nvSpPr>
        <xdr:cNvPr id="612" name="n_4mainValue【一般廃棄物処理施設】&#10;一人当たり有形固定資産（償却資産）額"/>
        <xdr:cNvSpPr txBox="1"/>
      </xdr:nvSpPr>
      <xdr:spPr>
        <a:xfrm>
          <a:off x="18421428" y="718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88174</xdr:rowOff>
    </xdr:to>
    <xdr:cxnSp macro="">
      <xdr:nvCxnSpPr>
        <xdr:cNvPr id="639" name="直線コネクタ 638"/>
        <xdr:cNvCxnSpPr/>
      </xdr:nvCxnSpPr>
      <xdr:spPr>
        <a:xfrm flipV="1">
          <a:off x="16318864" y="9503228"/>
          <a:ext cx="0" cy="1557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92001</xdr:rowOff>
    </xdr:from>
    <xdr:ext cx="405111" cy="259045"/>
    <xdr:sp macro="" textlink="">
      <xdr:nvSpPr>
        <xdr:cNvPr id="640" name="【保健センター・保健所】&#10;有形固定資産減価償却率最小値テキスト"/>
        <xdr:cNvSpPr txBox="1"/>
      </xdr:nvSpPr>
      <xdr:spPr>
        <a:xfrm>
          <a:off x="163576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88174</xdr:rowOff>
    </xdr:from>
    <xdr:to>
      <xdr:col>86</xdr:col>
      <xdr:colOff>25400</xdr:colOff>
      <xdr:row>64</xdr:row>
      <xdr:rowOff>88174</xdr:rowOff>
    </xdr:to>
    <xdr:cxnSp macro="">
      <xdr:nvCxnSpPr>
        <xdr:cNvPr id="641" name="直線コネクタ 640"/>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405111" cy="259045"/>
    <xdr:sp macro="" textlink="">
      <xdr:nvSpPr>
        <xdr:cNvPr id="642" name="【保健センター・保健所】&#10;有形固定資産減価償却率最大値テキスト"/>
        <xdr:cNvSpPr txBox="1"/>
      </xdr:nvSpPr>
      <xdr:spPr>
        <a:xfrm>
          <a:off x="16357600" y="927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43" name="直線コネクタ 642"/>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21062</xdr:rowOff>
    </xdr:from>
    <xdr:ext cx="405111" cy="259045"/>
    <xdr:sp macro="" textlink="">
      <xdr:nvSpPr>
        <xdr:cNvPr id="644" name="【保健センター・保健所】&#10;有形固定資産減価償却率平均値テキスト"/>
        <xdr:cNvSpPr txBox="1"/>
      </xdr:nvSpPr>
      <xdr:spPr>
        <a:xfrm>
          <a:off x="16357600" y="979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169635</xdr:rowOff>
    </xdr:from>
    <xdr:to>
      <xdr:col>85</xdr:col>
      <xdr:colOff>177800</xdr:colOff>
      <xdr:row>58</xdr:row>
      <xdr:rowOff>99785</xdr:rowOff>
    </xdr:to>
    <xdr:sp macro="" textlink="">
      <xdr:nvSpPr>
        <xdr:cNvPr id="645" name="フローチャート: 判断 644"/>
        <xdr:cNvSpPr/>
      </xdr:nvSpPr>
      <xdr:spPr>
        <a:xfrm>
          <a:off x="162687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61867</xdr:rowOff>
    </xdr:from>
    <xdr:to>
      <xdr:col>81</xdr:col>
      <xdr:colOff>101600</xdr:colOff>
      <xdr:row>57</xdr:row>
      <xdr:rowOff>163467</xdr:rowOff>
    </xdr:to>
    <xdr:sp macro="" textlink="">
      <xdr:nvSpPr>
        <xdr:cNvPr id="646" name="フローチャート: 判断 645"/>
        <xdr:cNvSpPr/>
      </xdr:nvSpPr>
      <xdr:spPr>
        <a:xfrm>
          <a:off x="15430500" y="983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22678</xdr:rowOff>
    </xdr:from>
    <xdr:to>
      <xdr:col>76</xdr:col>
      <xdr:colOff>165100</xdr:colOff>
      <xdr:row>57</xdr:row>
      <xdr:rowOff>124278</xdr:rowOff>
    </xdr:to>
    <xdr:sp macro="" textlink="">
      <xdr:nvSpPr>
        <xdr:cNvPr id="647" name="フローチャート: 判断 646"/>
        <xdr:cNvSpPr/>
      </xdr:nvSpPr>
      <xdr:spPr>
        <a:xfrm>
          <a:off x="14541500" y="979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138612</xdr:rowOff>
    </xdr:from>
    <xdr:to>
      <xdr:col>72</xdr:col>
      <xdr:colOff>38100</xdr:colOff>
      <xdr:row>57</xdr:row>
      <xdr:rowOff>68762</xdr:rowOff>
    </xdr:to>
    <xdr:sp macro="" textlink="">
      <xdr:nvSpPr>
        <xdr:cNvPr id="648" name="フローチャート: 判断 647"/>
        <xdr:cNvSpPr/>
      </xdr:nvSpPr>
      <xdr:spPr>
        <a:xfrm>
          <a:off x="13652500" y="973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168003</xdr:rowOff>
    </xdr:from>
    <xdr:to>
      <xdr:col>67</xdr:col>
      <xdr:colOff>101600</xdr:colOff>
      <xdr:row>57</xdr:row>
      <xdr:rowOff>98153</xdr:rowOff>
    </xdr:to>
    <xdr:sp macro="" textlink="">
      <xdr:nvSpPr>
        <xdr:cNvPr id="649" name="フローチャート: 判断 648"/>
        <xdr:cNvSpPr/>
      </xdr:nvSpPr>
      <xdr:spPr>
        <a:xfrm>
          <a:off x="12763500" y="976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39007</xdr:rowOff>
    </xdr:from>
    <xdr:to>
      <xdr:col>85</xdr:col>
      <xdr:colOff>177800</xdr:colOff>
      <xdr:row>61</xdr:row>
      <xdr:rowOff>140607</xdr:rowOff>
    </xdr:to>
    <xdr:sp macro="" textlink="">
      <xdr:nvSpPr>
        <xdr:cNvPr id="655" name="楕円 654"/>
        <xdr:cNvSpPr/>
      </xdr:nvSpPr>
      <xdr:spPr>
        <a:xfrm>
          <a:off x="16268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17434</xdr:rowOff>
    </xdr:from>
    <xdr:ext cx="405111" cy="259045"/>
    <xdr:sp macro="" textlink="">
      <xdr:nvSpPr>
        <xdr:cNvPr id="656" name="【保健センター・保健所】&#10;有形固定資産減価償却率該当値テキスト"/>
        <xdr:cNvSpPr txBox="1"/>
      </xdr:nvSpPr>
      <xdr:spPr>
        <a:xfrm>
          <a:off x="16357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145143</xdr:rowOff>
    </xdr:from>
    <xdr:to>
      <xdr:col>81</xdr:col>
      <xdr:colOff>101600</xdr:colOff>
      <xdr:row>61</xdr:row>
      <xdr:rowOff>75293</xdr:rowOff>
    </xdr:to>
    <xdr:sp macro="" textlink="">
      <xdr:nvSpPr>
        <xdr:cNvPr id="657" name="楕円 656"/>
        <xdr:cNvSpPr/>
      </xdr:nvSpPr>
      <xdr:spPr>
        <a:xfrm>
          <a:off x="15430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24493</xdr:rowOff>
    </xdr:from>
    <xdr:to>
      <xdr:col>85</xdr:col>
      <xdr:colOff>127000</xdr:colOff>
      <xdr:row>61</xdr:row>
      <xdr:rowOff>89807</xdr:rowOff>
    </xdr:to>
    <xdr:cxnSp macro="">
      <xdr:nvCxnSpPr>
        <xdr:cNvPr id="658" name="直線コネクタ 657"/>
        <xdr:cNvCxnSpPr/>
      </xdr:nvCxnSpPr>
      <xdr:spPr>
        <a:xfrm>
          <a:off x="15481300" y="10482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70031</xdr:rowOff>
    </xdr:from>
    <xdr:to>
      <xdr:col>76</xdr:col>
      <xdr:colOff>165100</xdr:colOff>
      <xdr:row>61</xdr:row>
      <xdr:rowOff>181</xdr:rowOff>
    </xdr:to>
    <xdr:sp macro="" textlink="">
      <xdr:nvSpPr>
        <xdr:cNvPr id="659" name="楕円 658"/>
        <xdr:cNvSpPr/>
      </xdr:nvSpPr>
      <xdr:spPr>
        <a:xfrm>
          <a:off x="14541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61</xdr:row>
      <xdr:rowOff>24493</xdr:rowOff>
    </xdr:to>
    <xdr:cxnSp macro="">
      <xdr:nvCxnSpPr>
        <xdr:cNvPr id="660" name="直線コネクタ 659"/>
        <xdr:cNvCxnSpPr/>
      </xdr:nvCxnSpPr>
      <xdr:spPr>
        <a:xfrm>
          <a:off x="14592300" y="1040783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166370</xdr:rowOff>
    </xdr:from>
    <xdr:to>
      <xdr:col>72</xdr:col>
      <xdr:colOff>38100</xdr:colOff>
      <xdr:row>60</xdr:row>
      <xdr:rowOff>96520</xdr:rowOff>
    </xdr:to>
    <xdr:sp macro="" textlink="">
      <xdr:nvSpPr>
        <xdr:cNvPr id="661" name="楕円 660"/>
        <xdr:cNvSpPr/>
      </xdr:nvSpPr>
      <xdr:spPr>
        <a:xfrm>
          <a:off x="13652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45720</xdr:rowOff>
    </xdr:from>
    <xdr:to>
      <xdr:col>76</xdr:col>
      <xdr:colOff>114300</xdr:colOff>
      <xdr:row>60</xdr:row>
      <xdr:rowOff>120831</xdr:rowOff>
    </xdr:to>
    <xdr:cxnSp macro="">
      <xdr:nvCxnSpPr>
        <xdr:cNvPr id="662" name="直線コネクタ 661"/>
        <xdr:cNvCxnSpPr/>
      </xdr:nvCxnSpPr>
      <xdr:spPr>
        <a:xfrm>
          <a:off x="13703300" y="10332720"/>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94524</xdr:rowOff>
    </xdr:from>
    <xdr:to>
      <xdr:col>67</xdr:col>
      <xdr:colOff>101600</xdr:colOff>
      <xdr:row>60</xdr:row>
      <xdr:rowOff>24674</xdr:rowOff>
    </xdr:to>
    <xdr:sp macro="" textlink="">
      <xdr:nvSpPr>
        <xdr:cNvPr id="663" name="楕円 662"/>
        <xdr:cNvSpPr/>
      </xdr:nvSpPr>
      <xdr:spPr>
        <a:xfrm>
          <a:off x="12763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145324</xdr:rowOff>
    </xdr:from>
    <xdr:to>
      <xdr:col>71</xdr:col>
      <xdr:colOff>177800</xdr:colOff>
      <xdr:row>60</xdr:row>
      <xdr:rowOff>45720</xdr:rowOff>
    </xdr:to>
    <xdr:cxnSp macro="">
      <xdr:nvCxnSpPr>
        <xdr:cNvPr id="664" name="直線コネクタ 663"/>
        <xdr:cNvCxnSpPr/>
      </xdr:nvCxnSpPr>
      <xdr:spPr>
        <a:xfrm>
          <a:off x="12814300" y="102608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8544</xdr:rowOff>
    </xdr:from>
    <xdr:ext cx="405111" cy="259045"/>
    <xdr:sp macro="" textlink="">
      <xdr:nvSpPr>
        <xdr:cNvPr id="665" name="n_1aveValue【保健センター・保健所】&#10;有形固定資産減価償却率"/>
        <xdr:cNvSpPr txBox="1"/>
      </xdr:nvSpPr>
      <xdr:spPr>
        <a:xfrm>
          <a:off x="152660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666" name="n_2aveValue【保健センター・保健所】&#10;有形固定資産減価償却率"/>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85289</xdr:rowOff>
    </xdr:from>
    <xdr:ext cx="405111" cy="259045"/>
    <xdr:sp macro="" textlink="">
      <xdr:nvSpPr>
        <xdr:cNvPr id="667" name="n_3aveValue【保健センター・保健所】&#10;有形固定資産減価償却率"/>
        <xdr:cNvSpPr txBox="1"/>
      </xdr:nvSpPr>
      <xdr:spPr>
        <a:xfrm>
          <a:off x="13500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114680</xdr:rowOff>
    </xdr:from>
    <xdr:ext cx="405111" cy="259045"/>
    <xdr:sp macro="" textlink="">
      <xdr:nvSpPr>
        <xdr:cNvPr id="668" name="n_4aveValue【保健センター・保健所】&#10;有形固定資産減価償却率"/>
        <xdr:cNvSpPr txBox="1"/>
      </xdr:nvSpPr>
      <xdr:spPr>
        <a:xfrm>
          <a:off x="12611744" y="954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66420</xdr:rowOff>
    </xdr:from>
    <xdr:ext cx="405111" cy="259045"/>
    <xdr:sp macro="" textlink="">
      <xdr:nvSpPr>
        <xdr:cNvPr id="669" name="n_1mainValue【保健センター・保健所】&#10;有形固定資産減価償却率"/>
        <xdr:cNvSpPr txBox="1"/>
      </xdr:nvSpPr>
      <xdr:spPr>
        <a:xfrm>
          <a:off x="15266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162758</xdr:rowOff>
    </xdr:from>
    <xdr:ext cx="405111" cy="259045"/>
    <xdr:sp macro="" textlink="">
      <xdr:nvSpPr>
        <xdr:cNvPr id="670" name="n_2mainValue【保健センター・保健所】&#10;有形固定資産減価償却率"/>
        <xdr:cNvSpPr txBox="1"/>
      </xdr:nvSpPr>
      <xdr:spPr>
        <a:xfrm>
          <a:off x="14389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87647</xdr:rowOff>
    </xdr:from>
    <xdr:ext cx="405111" cy="259045"/>
    <xdr:sp macro="" textlink="">
      <xdr:nvSpPr>
        <xdr:cNvPr id="671" name="n_3mainValue【保健センター・保健所】&#10;有形固定資産減価償却率"/>
        <xdr:cNvSpPr txBox="1"/>
      </xdr:nvSpPr>
      <xdr:spPr>
        <a:xfrm>
          <a:off x="13500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672" name="n_4mainValue【保健センター・保健所】&#10;有形固定資産減価償却率"/>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129540</xdr:rowOff>
    </xdr:from>
    <xdr:to>
      <xdr:col>116</xdr:col>
      <xdr:colOff>62864</xdr:colOff>
      <xdr:row>63</xdr:row>
      <xdr:rowOff>148590</xdr:rowOff>
    </xdr:to>
    <xdr:cxnSp macro="">
      <xdr:nvCxnSpPr>
        <xdr:cNvPr id="696" name="直線コネクタ 695"/>
        <xdr:cNvCxnSpPr/>
      </xdr:nvCxnSpPr>
      <xdr:spPr>
        <a:xfrm flipV="1">
          <a:off x="22160864" y="955929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152417</xdr:rowOff>
    </xdr:from>
    <xdr:ext cx="469744" cy="259045"/>
    <xdr:sp macro="" textlink="">
      <xdr:nvSpPr>
        <xdr:cNvPr id="697" name="【保健センター・保健所】&#10;一人当たり面積最小値テキスト"/>
        <xdr:cNvSpPr txBox="1"/>
      </xdr:nvSpPr>
      <xdr:spPr>
        <a:xfrm>
          <a:off x="22199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698" name="直線コネクタ 697"/>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76217</xdr:rowOff>
    </xdr:from>
    <xdr:ext cx="469744" cy="259045"/>
    <xdr:sp macro="" textlink="">
      <xdr:nvSpPr>
        <xdr:cNvPr id="699" name="【保健センター・保健所】&#10;一人当たり面積最大値テキスト"/>
        <xdr:cNvSpPr txBox="1"/>
      </xdr:nvSpPr>
      <xdr:spPr>
        <a:xfrm>
          <a:off x="22199600" y="933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129540</xdr:rowOff>
    </xdr:from>
    <xdr:to>
      <xdr:col>116</xdr:col>
      <xdr:colOff>152400</xdr:colOff>
      <xdr:row>55</xdr:row>
      <xdr:rowOff>129540</xdr:rowOff>
    </xdr:to>
    <xdr:cxnSp macro="">
      <xdr:nvCxnSpPr>
        <xdr:cNvPr id="700" name="直線コネクタ 699"/>
        <xdr:cNvCxnSpPr/>
      </xdr:nvCxnSpPr>
      <xdr:spPr>
        <a:xfrm>
          <a:off x="22072600" y="955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701" name="【保健センター・保健所】&#10;一人当たり面積平均値テキスト"/>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702" name="フローチャート: 判断 701"/>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147320</xdr:rowOff>
    </xdr:from>
    <xdr:to>
      <xdr:col>112</xdr:col>
      <xdr:colOff>38100</xdr:colOff>
      <xdr:row>62</xdr:row>
      <xdr:rowOff>77470</xdr:rowOff>
    </xdr:to>
    <xdr:sp macro="" textlink="">
      <xdr:nvSpPr>
        <xdr:cNvPr id="703" name="フローチャート: 判断 702"/>
        <xdr:cNvSpPr/>
      </xdr:nvSpPr>
      <xdr:spPr>
        <a:xfrm>
          <a:off x="21272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90170</xdr:rowOff>
    </xdr:from>
    <xdr:to>
      <xdr:col>107</xdr:col>
      <xdr:colOff>101600</xdr:colOff>
      <xdr:row>63</xdr:row>
      <xdr:rowOff>20320</xdr:rowOff>
    </xdr:to>
    <xdr:sp macro="" textlink="">
      <xdr:nvSpPr>
        <xdr:cNvPr id="704" name="フローチャート: 判断 703"/>
        <xdr:cNvSpPr/>
      </xdr:nvSpPr>
      <xdr:spPr>
        <a:xfrm>
          <a:off x="20383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5" name="フローチャート: 判断 704"/>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706" name="フローチャート: 判断 705"/>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xdr:rowOff>
    </xdr:from>
    <xdr:to>
      <xdr:col>116</xdr:col>
      <xdr:colOff>114300</xdr:colOff>
      <xdr:row>63</xdr:row>
      <xdr:rowOff>104140</xdr:rowOff>
    </xdr:to>
    <xdr:sp macro="" textlink="">
      <xdr:nvSpPr>
        <xdr:cNvPr id="712" name="楕円 711"/>
        <xdr:cNvSpPr/>
      </xdr:nvSpPr>
      <xdr:spPr>
        <a:xfrm>
          <a:off x="22110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88917</xdr:rowOff>
    </xdr:from>
    <xdr:ext cx="469744" cy="259045"/>
    <xdr:sp macro="" textlink="">
      <xdr:nvSpPr>
        <xdr:cNvPr id="713" name="【保健センター・保健所】&#10;一人当たり面積該当値テキスト"/>
        <xdr:cNvSpPr txBox="1"/>
      </xdr:nvSpPr>
      <xdr:spPr>
        <a:xfrm>
          <a:off x="22199600" y="1071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xdr:rowOff>
    </xdr:from>
    <xdr:to>
      <xdr:col>112</xdr:col>
      <xdr:colOff>38100</xdr:colOff>
      <xdr:row>63</xdr:row>
      <xdr:rowOff>107950</xdr:rowOff>
    </xdr:to>
    <xdr:sp macro="" textlink="">
      <xdr:nvSpPr>
        <xdr:cNvPr id="714" name="楕円 713"/>
        <xdr:cNvSpPr/>
      </xdr:nvSpPr>
      <xdr:spPr>
        <a:xfrm>
          <a:off x="21272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53340</xdr:rowOff>
    </xdr:from>
    <xdr:to>
      <xdr:col>116</xdr:col>
      <xdr:colOff>63500</xdr:colOff>
      <xdr:row>63</xdr:row>
      <xdr:rowOff>57150</xdr:rowOff>
    </xdr:to>
    <xdr:cxnSp macro="">
      <xdr:nvCxnSpPr>
        <xdr:cNvPr id="715" name="直線コネクタ 714"/>
        <xdr:cNvCxnSpPr/>
      </xdr:nvCxnSpPr>
      <xdr:spPr>
        <a:xfrm flipV="1">
          <a:off x="21323300" y="108546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166370</xdr:rowOff>
    </xdr:from>
    <xdr:to>
      <xdr:col>107</xdr:col>
      <xdr:colOff>101600</xdr:colOff>
      <xdr:row>63</xdr:row>
      <xdr:rowOff>96520</xdr:rowOff>
    </xdr:to>
    <xdr:sp macro="" textlink="">
      <xdr:nvSpPr>
        <xdr:cNvPr id="716" name="楕円 715"/>
        <xdr:cNvSpPr/>
      </xdr:nvSpPr>
      <xdr:spPr>
        <a:xfrm>
          <a:off x="20383500" y="1079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45720</xdr:rowOff>
    </xdr:from>
    <xdr:to>
      <xdr:col>111</xdr:col>
      <xdr:colOff>177800</xdr:colOff>
      <xdr:row>63</xdr:row>
      <xdr:rowOff>57150</xdr:rowOff>
    </xdr:to>
    <xdr:cxnSp macro="">
      <xdr:nvCxnSpPr>
        <xdr:cNvPr id="717" name="直線コネクタ 716"/>
        <xdr:cNvCxnSpPr/>
      </xdr:nvCxnSpPr>
      <xdr:spPr>
        <a:xfrm>
          <a:off x="20434300" y="108470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170180</xdr:rowOff>
    </xdr:from>
    <xdr:to>
      <xdr:col>102</xdr:col>
      <xdr:colOff>165100</xdr:colOff>
      <xdr:row>63</xdr:row>
      <xdr:rowOff>100330</xdr:rowOff>
    </xdr:to>
    <xdr:sp macro="" textlink="">
      <xdr:nvSpPr>
        <xdr:cNvPr id="718" name="楕円 717"/>
        <xdr:cNvSpPr/>
      </xdr:nvSpPr>
      <xdr:spPr>
        <a:xfrm>
          <a:off x="19494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45720</xdr:rowOff>
    </xdr:from>
    <xdr:to>
      <xdr:col>107</xdr:col>
      <xdr:colOff>50800</xdr:colOff>
      <xdr:row>63</xdr:row>
      <xdr:rowOff>49530</xdr:rowOff>
    </xdr:to>
    <xdr:cxnSp macro="">
      <xdr:nvCxnSpPr>
        <xdr:cNvPr id="719" name="直線コネクタ 718"/>
        <xdr:cNvCxnSpPr/>
      </xdr:nvCxnSpPr>
      <xdr:spPr>
        <a:xfrm flipV="1">
          <a:off x="19545300" y="108470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xdr:rowOff>
    </xdr:from>
    <xdr:to>
      <xdr:col>98</xdr:col>
      <xdr:colOff>38100</xdr:colOff>
      <xdr:row>63</xdr:row>
      <xdr:rowOff>104140</xdr:rowOff>
    </xdr:to>
    <xdr:sp macro="" textlink="">
      <xdr:nvSpPr>
        <xdr:cNvPr id="720" name="楕円 719"/>
        <xdr:cNvSpPr/>
      </xdr:nvSpPr>
      <xdr:spPr>
        <a:xfrm>
          <a:off x="186055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49530</xdr:rowOff>
    </xdr:from>
    <xdr:to>
      <xdr:col>102</xdr:col>
      <xdr:colOff>114300</xdr:colOff>
      <xdr:row>63</xdr:row>
      <xdr:rowOff>53340</xdr:rowOff>
    </xdr:to>
    <xdr:cxnSp macro="">
      <xdr:nvCxnSpPr>
        <xdr:cNvPr id="721" name="直線コネクタ 720"/>
        <xdr:cNvCxnSpPr/>
      </xdr:nvCxnSpPr>
      <xdr:spPr>
        <a:xfrm flipV="1">
          <a:off x="18656300" y="108508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93997</xdr:rowOff>
    </xdr:from>
    <xdr:ext cx="469744" cy="259045"/>
    <xdr:sp macro="" textlink="">
      <xdr:nvSpPr>
        <xdr:cNvPr id="722" name="n_1aveValue【保健センター・保健所】&#10;一人当たり面積"/>
        <xdr:cNvSpPr txBox="1"/>
      </xdr:nvSpPr>
      <xdr:spPr>
        <a:xfrm>
          <a:off x="210757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36847</xdr:rowOff>
    </xdr:from>
    <xdr:ext cx="469744" cy="259045"/>
    <xdr:sp macro="" textlink="">
      <xdr:nvSpPr>
        <xdr:cNvPr id="723" name="n_2aveValue【保健センター・保健所】&#10;一人当たり面積"/>
        <xdr:cNvSpPr txBox="1"/>
      </xdr:nvSpPr>
      <xdr:spPr>
        <a:xfrm>
          <a:off x="201994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24" name="n_3aveValue【保健センター・保健所】&#10;一人当たり面積"/>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725"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99077</xdr:rowOff>
    </xdr:from>
    <xdr:ext cx="469744" cy="259045"/>
    <xdr:sp macro="" textlink="">
      <xdr:nvSpPr>
        <xdr:cNvPr id="726" name="n_1mainValue【保健センター・保健所】&#10;一人当たり面積"/>
        <xdr:cNvSpPr txBox="1"/>
      </xdr:nvSpPr>
      <xdr:spPr>
        <a:xfrm>
          <a:off x="210757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87647</xdr:rowOff>
    </xdr:from>
    <xdr:ext cx="469744" cy="259045"/>
    <xdr:sp macro="" textlink="">
      <xdr:nvSpPr>
        <xdr:cNvPr id="727" name="n_2mainValue【保健センター・保健所】&#10;一人当たり面積"/>
        <xdr:cNvSpPr txBox="1"/>
      </xdr:nvSpPr>
      <xdr:spPr>
        <a:xfrm>
          <a:off x="201994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91457</xdr:rowOff>
    </xdr:from>
    <xdr:ext cx="469744" cy="259045"/>
    <xdr:sp macro="" textlink="">
      <xdr:nvSpPr>
        <xdr:cNvPr id="728" name="n_3mainValue【保健センター・保健所】&#10;一人当たり面積"/>
        <xdr:cNvSpPr txBox="1"/>
      </xdr:nvSpPr>
      <xdr:spPr>
        <a:xfrm>
          <a:off x="19310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95267</xdr:rowOff>
    </xdr:from>
    <xdr:ext cx="469744" cy="259045"/>
    <xdr:sp macro="" textlink="">
      <xdr:nvSpPr>
        <xdr:cNvPr id="729" name="n_4mainValue【保健センター・保健所】&#10;一人当たり面積"/>
        <xdr:cNvSpPr txBox="1"/>
      </xdr:nvSpPr>
      <xdr:spPr>
        <a:xfrm>
          <a:off x="18421427"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41" name="直線コネクタ 74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2" name="テキスト ボックス 74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3" name="直線コネクタ 74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4" name="テキスト ボックス 74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5" name="直線コネクタ 74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6" name="テキスト ボックス 74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7" name="直線コネクタ 74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8" name="テキスト ボックス 74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9" name="直線コネクタ 74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50" name="テキスト ボックス 74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2" name="テキスト ボックス 75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54" name="直線コネクタ 753"/>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55"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56" name="直線コネクタ 755"/>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57" name="【消防施設】&#10;有形固定資産減価償却率最大値テキスト"/>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58" name="直線コネクタ 757"/>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111141</xdr:rowOff>
    </xdr:from>
    <xdr:ext cx="405111" cy="259045"/>
    <xdr:sp macro="" textlink="">
      <xdr:nvSpPr>
        <xdr:cNvPr id="759" name="【消防施設】&#10;有形固定資産減価償却率平均値テキスト"/>
        <xdr:cNvSpPr txBox="1"/>
      </xdr:nvSpPr>
      <xdr:spPr>
        <a:xfrm>
          <a:off x="16357600" y="13998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60" name="フローチャート: 判断 759"/>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61" name="フローチャート: 判断 760"/>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62" name="フローチャート: 判断 761"/>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63" name="フローチャート: 判断 762"/>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64" name="フローチャート: 判断 763"/>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5" name="テキスト ボックス 7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6" name="テキスト ボックス 7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7" name="テキスト ボックス 7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8" name="テキスト ボックス 7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9" name="テキスト ボックス 7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95886</xdr:rowOff>
    </xdr:from>
    <xdr:to>
      <xdr:col>85</xdr:col>
      <xdr:colOff>177800</xdr:colOff>
      <xdr:row>84</xdr:row>
      <xdr:rowOff>26036</xdr:rowOff>
    </xdr:to>
    <xdr:sp macro="" textlink="">
      <xdr:nvSpPr>
        <xdr:cNvPr id="770" name="楕円 769"/>
        <xdr:cNvSpPr/>
      </xdr:nvSpPr>
      <xdr:spPr>
        <a:xfrm>
          <a:off x="16268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74313</xdr:rowOff>
    </xdr:from>
    <xdr:ext cx="405111" cy="259045"/>
    <xdr:sp macro="" textlink="">
      <xdr:nvSpPr>
        <xdr:cNvPr id="771" name="【消防施設】&#10;有形固定資産減価償却率該当値テキスト"/>
        <xdr:cNvSpPr txBox="1"/>
      </xdr:nvSpPr>
      <xdr:spPr>
        <a:xfrm>
          <a:off x="16357600" y="1430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82550</xdr:rowOff>
    </xdr:from>
    <xdr:to>
      <xdr:col>81</xdr:col>
      <xdr:colOff>101600</xdr:colOff>
      <xdr:row>84</xdr:row>
      <xdr:rowOff>12700</xdr:rowOff>
    </xdr:to>
    <xdr:sp macro="" textlink="">
      <xdr:nvSpPr>
        <xdr:cNvPr id="772" name="楕円 771"/>
        <xdr:cNvSpPr/>
      </xdr:nvSpPr>
      <xdr:spPr>
        <a:xfrm>
          <a:off x="15430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133350</xdr:rowOff>
    </xdr:from>
    <xdr:to>
      <xdr:col>85</xdr:col>
      <xdr:colOff>127000</xdr:colOff>
      <xdr:row>83</xdr:row>
      <xdr:rowOff>146686</xdr:rowOff>
    </xdr:to>
    <xdr:cxnSp macro="">
      <xdr:nvCxnSpPr>
        <xdr:cNvPr id="773" name="直線コネクタ 772"/>
        <xdr:cNvCxnSpPr/>
      </xdr:nvCxnSpPr>
      <xdr:spPr>
        <a:xfrm>
          <a:off x="15481300" y="1436370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29211</xdr:rowOff>
    </xdr:from>
    <xdr:to>
      <xdr:col>76</xdr:col>
      <xdr:colOff>165100</xdr:colOff>
      <xdr:row>83</xdr:row>
      <xdr:rowOff>130811</xdr:rowOff>
    </xdr:to>
    <xdr:sp macro="" textlink="">
      <xdr:nvSpPr>
        <xdr:cNvPr id="774" name="楕円 773"/>
        <xdr:cNvSpPr/>
      </xdr:nvSpPr>
      <xdr:spPr>
        <a:xfrm>
          <a:off x="14541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80011</xdr:rowOff>
    </xdr:from>
    <xdr:to>
      <xdr:col>81</xdr:col>
      <xdr:colOff>50800</xdr:colOff>
      <xdr:row>83</xdr:row>
      <xdr:rowOff>133350</xdr:rowOff>
    </xdr:to>
    <xdr:cxnSp macro="">
      <xdr:nvCxnSpPr>
        <xdr:cNvPr id="775" name="直線コネクタ 774"/>
        <xdr:cNvCxnSpPr/>
      </xdr:nvCxnSpPr>
      <xdr:spPr>
        <a:xfrm>
          <a:off x="14592300" y="143103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166370</xdr:rowOff>
    </xdr:from>
    <xdr:to>
      <xdr:col>72</xdr:col>
      <xdr:colOff>38100</xdr:colOff>
      <xdr:row>83</xdr:row>
      <xdr:rowOff>96520</xdr:rowOff>
    </xdr:to>
    <xdr:sp macro="" textlink="">
      <xdr:nvSpPr>
        <xdr:cNvPr id="776" name="楕円 775"/>
        <xdr:cNvSpPr/>
      </xdr:nvSpPr>
      <xdr:spPr>
        <a:xfrm>
          <a:off x="13652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45720</xdr:rowOff>
    </xdr:from>
    <xdr:to>
      <xdr:col>76</xdr:col>
      <xdr:colOff>114300</xdr:colOff>
      <xdr:row>83</xdr:row>
      <xdr:rowOff>80011</xdr:rowOff>
    </xdr:to>
    <xdr:cxnSp macro="">
      <xdr:nvCxnSpPr>
        <xdr:cNvPr id="777" name="直線コネクタ 776"/>
        <xdr:cNvCxnSpPr/>
      </xdr:nvCxnSpPr>
      <xdr:spPr>
        <a:xfrm>
          <a:off x="13703300" y="142760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124461</xdr:rowOff>
    </xdr:from>
    <xdr:to>
      <xdr:col>67</xdr:col>
      <xdr:colOff>101600</xdr:colOff>
      <xdr:row>83</xdr:row>
      <xdr:rowOff>54611</xdr:rowOff>
    </xdr:to>
    <xdr:sp macro="" textlink="">
      <xdr:nvSpPr>
        <xdr:cNvPr id="778" name="楕円 777"/>
        <xdr:cNvSpPr/>
      </xdr:nvSpPr>
      <xdr:spPr>
        <a:xfrm>
          <a:off x="1276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3811</xdr:rowOff>
    </xdr:from>
    <xdr:to>
      <xdr:col>71</xdr:col>
      <xdr:colOff>177800</xdr:colOff>
      <xdr:row>83</xdr:row>
      <xdr:rowOff>45720</xdr:rowOff>
    </xdr:to>
    <xdr:cxnSp macro="">
      <xdr:nvCxnSpPr>
        <xdr:cNvPr id="779" name="直線コネクタ 778"/>
        <xdr:cNvCxnSpPr/>
      </xdr:nvCxnSpPr>
      <xdr:spPr>
        <a:xfrm>
          <a:off x="12814300" y="142341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158766</xdr:rowOff>
    </xdr:from>
    <xdr:ext cx="405111" cy="259045"/>
    <xdr:sp macro="" textlink="">
      <xdr:nvSpPr>
        <xdr:cNvPr id="780" name="n_1aveValue【消防施設】&#10;有形固定資産減価償却率"/>
        <xdr:cNvSpPr txBox="1"/>
      </xdr:nvSpPr>
      <xdr:spPr>
        <a:xfrm>
          <a:off x="15266044" y="13874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95902</xdr:rowOff>
    </xdr:from>
    <xdr:ext cx="405111" cy="259045"/>
    <xdr:sp macro="" textlink="">
      <xdr:nvSpPr>
        <xdr:cNvPr id="781" name="n_2aveValue【消防施設】&#10;有形固定資産減価償却率"/>
        <xdr:cNvSpPr txBox="1"/>
      </xdr:nvSpPr>
      <xdr:spPr>
        <a:xfrm>
          <a:off x="14389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71138</xdr:rowOff>
    </xdr:from>
    <xdr:ext cx="405111" cy="259045"/>
    <xdr:sp macro="" textlink="">
      <xdr:nvSpPr>
        <xdr:cNvPr id="782" name="n_3aveValue【消防施設】&#10;有形固定資産減価償却率"/>
        <xdr:cNvSpPr txBox="1"/>
      </xdr:nvSpPr>
      <xdr:spPr>
        <a:xfrm>
          <a:off x="13500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69232</xdr:rowOff>
    </xdr:from>
    <xdr:ext cx="405111" cy="259045"/>
    <xdr:sp macro="" textlink="">
      <xdr:nvSpPr>
        <xdr:cNvPr id="783" name="n_4aveValue【消防施設】&#10;有形固定資産減価償却率"/>
        <xdr:cNvSpPr txBox="1"/>
      </xdr:nvSpPr>
      <xdr:spPr>
        <a:xfrm>
          <a:off x="12611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3827</xdr:rowOff>
    </xdr:from>
    <xdr:ext cx="405111" cy="259045"/>
    <xdr:sp macro="" textlink="">
      <xdr:nvSpPr>
        <xdr:cNvPr id="784" name="n_1mainValue【消防施設】&#10;有形固定資産減価償却率"/>
        <xdr:cNvSpPr txBox="1"/>
      </xdr:nvSpPr>
      <xdr:spPr>
        <a:xfrm>
          <a:off x="152660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121938</xdr:rowOff>
    </xdr:from>
    <xdr:ext cx="405111" cy="259045"/>
    <xdr:sp macro="" textlink="">
      <xdr:nvSpPr>
        <xdr:cNvPr id="785" name="n_2mainValue【消防施設】&#10;有形固定資産減価償却率"/>
        <xdr:cNvSpPr txBox="1"/>
      </xdr:nvSpPr>
      <xdr:spPr>
        <a:xfrm>
          <a:off x="143897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87647</xdr:rowOff>
    </xdr:from>
    <xdr:ext cx="405111" cy="259045"/>
    <xdr:sp macro="" textlink="">
      <xdr:nvSpPr>
        <xdr:cNvPr id="786" name="n_3mainValue【消防施設】&#10;有形固定資産減価償却率"/>
        <xdr:cNvSpPr txBox="1"/>
      </xdr:nvSpPr>
      <xdr:spPr>
        <a:xfrm>
          <a:off x="13500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87" name="n_4mainValue【消防施設】&#10;有形固定資産減価償却率"/>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8" name="正方形/長方形 7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9" name="正方形/長方形 7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90" name="正方形/長方形 7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1" name="正方形/長方形 7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2" name="正方形/長方形 7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3" name="正方形/長方形 7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4" name="正方形/長方形 7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5" name="正方形/長方形 7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6" name="テキスト ボックス 7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7" name="直線コネクタ 7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8" name="直線コネクタ 79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9" name="テキスト ボックス 79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800" name="直線コネクタ 79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1" name="テキスト ボックス 80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2" name="直線コネクタ 80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3" name="テキスト ボックス 80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4" name="直線コネクタ 80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5" name="テキスト ボックス 80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6" name="直線コネクタ 80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7" name="テキスト ボックス 80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811" name="直線コネクタ 810"/>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812"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813" name="直線コネクタ 812"/>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814" name="【消防施設】&#10;一人当たり面積最大値テキスト"/>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815" name="直線コネクタ 814"/>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148607</xdr:rowOff>
    </xdr:from>
    <xdr:ext cx="469744" cy="259045"/>
    <xdr:sp macro="" textlink="">
      <xdr:nvSpPr>
        <xdr:cNvPr id="816" name="【消防施設】&#10;一人当たり面積平均値テキスト"/>
        <xdr:cNvSpPr txBox="1"/>
      </xdr:nvSpPr>
      <xdr:spPr>
        <a:xfrm>
          <a:off x="22199600" y="1455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7" name="フローチャート: 判断 816"/>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818" name="フローチャート: 判断 817"/>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115570</xdr:rowOff>
    </xdr:from>
    <xdr:to>
      <xdr:col>107</xdr:col>
      <xdr:colOff>101600</xdr:colOff>
      <xdr:row>86</xdr:row>
      <xdr:rowOff>45720</xdr:rowOff>
    </xdr:to>
    <xdr:sp macro="" textlink="">
      <xdr:nvSpPr>
        <xdr:cNvPr id="819" name="フローチャート: 判断 818"/>
        <xdr:cNvSpPr/>
      </xdr:nvSpPr>
      <xdr:spPr>
        <a:xfrm>
          <a:off x="20383500" y="1468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114300</xdr:rowOff>
    </xdr:from>
    <xdr:to>
      <xdr:col>102</xdr:col>
      <xdr:colOff>165100</xdr:colOff>
      <xdr:row>86</xdr:row>
      <xdr:rowOff>44450</xdr:rowOff>
    </xdr:to>
    <xdr:sp macro="" textlink="">
      <xdr:nvSpPr>
        <xdr:cNvPr id="820" name="フローチャート: 判断 819"/>
        <xdr:cNvSpPr/>
      </xdr:nvSpPr>
      <xdr:spPr>
        <a:xfrm>
          <a:off x="19494500" y="1468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119380</xdr:rowOff>
    </xdr:from>
    <xdr:to>
      <xdr:col>98</xdr:col>
      <xdr:colOff>38100</xdr:colOff>
      <xdr:row>86</xdr:row>
      <xdr:rowOff>49530</xdr:rowOff>
    </xdr:to>
    <xdr:sp macro="" textlink="">
      <xdr:nvSpPr>
        <xdr:cNvPr id="821" name="フローチャート: 判断 820"/>
        <xdr:cNvSpPr/>
      </xdr:nvSpPr>
      <xdr:spPr>
        <a:xfrm>
          <a:off x="18605500" y="1469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31750</xdr:rowOff>
    </xdr:from>
    <xdr:to>
      <xdr:col>116</xdr:col>
      <xdr:colOff>114300</xdr:colOff>
      <xdr:row>78</xdr:row>
      <xdr:rowOff>133350</xdr:rowOff>
    </xdr:to>
    <xdr:sp macro="" textlink="">
      <xdr:nvSpPr>
        <xdr:cNvPr id="827" name="楕円 826"/>
        <xdr:cNvSpPr/>
      </xdr:nvSpPr>
      <xdr:spPr>
        <a:xfrm>
          <a:off x="221107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156227</xdr:rowOff>
    </xdr:from>
    <xdr:ext cx="469744" cy="259045"/>
    <xdr:sp macro="" textlink="">
      <xdr:nvSpPr>
        <xdr:cNvPr id="828" name="【消防施設】&#10;一人当たり面積該当値テキスト"/>
        <xdr:cNvSpPr txBox="1"/>
      </xdr:nvSpPr>
      <xdr:spPr>
        <a:xfrm>
          <a:off x="22199600" y="1335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71120</xdr:rowOff>
    </xdr:from>
    <xdr:to>
      <xdr:col>112</xdr:col>
      <xdr:colOff>38100</xdr:colOff>
      <xdr:row>79</xdr:row>
      <xdr:rowOff>1270</xdr:rowOff>
    </xdr:to>
    <xdr:sp macro="" textlink="">
      <xdr:nvSpPr>
        <xdr:cNvPr id="829" name="楕円 828"/>
        <xdr:cNvSpPr/>
      </xdr:nvSpPr>
      <xdr:spPr>
        <a:xfrm>
          <a:off x="212725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82550</xdr:rowOff>
    </xdr:from>
    <xdr:to>
      <xdr:col>116</xdr:col>
      <xdr:colOff>63500</xdr:colOff>
      <xdr:row>78</xdr:row>
      <xdr:rowOff>121920</xdr:rowOff>
    </xdr:to>
    <xdr:cxnSp macro="">
      <xdr:nvCxnSpPr>
        <xdr:cNvPr id="830" name="直線コネクタ 829"/>
        <xdr:cNvCxnSpPr/>
      </xdr:nvCxnSpPr>
      <xdr:spPr>
        <a:xfrm flipV="1">
          <a:off x="21323300" y="1345565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102870</xdr:rowOff>
    </xdr:from>
    <xdr:to>
      <xdr:col>107</xdr:col>
      <xdr:colOff>101600</xdr:colOff>
      <xdr:row>79</xdr:row>
      <xdr:rowOff>33020</xdr:rowOff>
    </xdr:to>
    <xdr:sp macro="" textlink="">
      <xdr:nvSpPr>
        <xdr:cNvPr id="831" name="楕円 830"/>
        <xdr:cNvSpPr/>
      </xdr:nvSpPr>
      <xdr:spPr>
        <a:xfrm>
          <a:off x="203835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121920</xdr:rowOff>
    </xdr:from>
    <xdr:to>
      <xdr:col>111</xdr:col>
      <xdr:colOff>177800</xdr:colOff>
      <xdr:row>78</xdr:row>
      <xdr:rowOff>153670</xdr:rowOff>
    </xdr:to>
    <xdr:cxnSp macro="">
      <xdr:nvCxnSpPr>
        <xdr:cNvPr id="832" name="直線コネクタ 831"/>
        <xdr:cNvCxnSpPr/>
      </xdr:nvCxnSpPr>
      <xdr:spPr>
        <a:xfrm flipV="1">
          <a:off x="20434300" y="134950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129539</xdr:rowOff>
    </xdr:from>
    <xdr:to>
      <xdr:col>102</xdr:col>
      <xdr:colOff>165100</xdr:colOff>
      <xdr:row>79</xdr:row>
      <xdr:rowOff>59689</xdr:rowOff>
    </xdr:to>
    <xdr:sp macro="" textlink="">
      <xdr:nvSpPr>
        <xdr:cNvPr id="833" name="楕円 832"/>
        <xdr:cNvSpPr/>
      </xdr:nvSpPr>
      <xdr:spPr>
        <a:xfrm>
          <a:off x="194945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153670</xdr:rowOff>
    </xdr:from>
    <xdr:to>
      <xdr:col>107</xdr:col>
      <xdr:colOff>50800</xdr:colOff>
      <xdr:row>79</xdr:row>
      <xdr:rowOff>8889</xdr:rowOff>
    </xdr:to>
    <xdr:cxnSp macro="">
      <xdr:nvCxnSpPr>
        <xdr:cNvPr id="834" name="直線コネクタ 833"/>
        <xdr:cNvCxnSpPr/>
      </xdr:nvCxnSpPr>
      <xdr:spPr>
        <a:xfrm flipV="1">
          <a:off x="19545300" y="135267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147320</xdr:rowOff>
    </xdr:from>
    <xdr:to>
      <xdr:col>98</xdr:col>
      <xdr:colOff>38100</xdr:colOff>
      <xdr:row>79</xdr:row>
      <xdr:rowOff>77470</xdr:rowOff>
    </xdr:to>
    <xdr:sp macro="" textlink="">
      <xdr:nvSpPr>
        <xdr:cNvPr id="835" name="楕円 834"/>
        <xdr:cNvSpPr/>
      </xdr:nvSpPr>
      <xdr:spPr>
        <a:xfrm>
          <a:off x="18605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8889</xdr:rowOff>
    </xdr:from>
    <xdr:to>
      <xdr:col>102</xdr:col>
      <xdr:colOff>114300</xdr:colOff>
      <xdr:row>79</xdr:row>
      <xdr:rowOff>26670</xdr:rowOff>
    </xdr:to>
    <xdr:cxnSp macro="">
      <xdr:nvCxnSpPr>
        <xdr:cNvPr id="836" name="直線コネクタ 835"/>
        <xdr:cNvCxnSpPr/>
      </xdr:nvCxnSpPr>
      <xdr:spPr>
        <a:xfrm flipV="1">
          <a:off x="18656300" y="13553439"/>
          <a:ext cx="8890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92727</xdr:rowOff>
    </xdr:from>
    <xdr:ext cx="469744" cy="259045"/>
    <xdr:sp macro="" textlink="">
      <xdr:nvSpPr>
        <xdr:cNvPr id="837" name="n_1aveValue【消防施設】&#10;一人当たり面積"/>
        <xdr:cNvSpPr txBox="1"/>
      </xdr:nvSpPr>
      <xdr:spPr>
        <a:xfrm>
          <a:off x="21075727" y="1466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36847</xdr:rowOff>
    </xdr:from>
    <xdr:ext cx="469744" cy="259045"/>
    <xdr:sp macro="" textlink="">
      <xdr:nvSpPr>
        <xdr:cNvPr id="838" name="n_2aveValue【消防施設】&#10;一人当たり面積"/>
        <xdr:cNvSpPr txBox="1"/>
      </xdr:nvSpPr>
      <xdr:spPr>
        <a:xfrm>
          <a:off x="20199427" y="1478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35577</xdr:rowOff>
    </xdr:from>
    <xdr:ext cx="469744" cy="259045"/>
    <xdr:sp macro="" textlink="">
      <xdr:nvSpPr>
        <xdr:cNvPr id="839" name="n_3aveValue【消防施設】&#10;一人当たり面積"/>
        <xdr:cNvSpPr txBox="1"/>
      </xdr:nvSpPr>
      <xdr:spPr>
        <a:xfrm>
          <a:off x="19310427" y="1478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40657</xdr:rowOff>
    </xdr:from>
    <xdr:ext cx="469744" cy="259045"/>
    <xdr:sp macro="" textlink="">
      <xdr:nvSpPr>
        <xdr:cNvPr id="840" name="n_4aveValue【消防施設】&#10;一人当たり面積"/>
        <xdr:cNvSpPr txBox="1"/>
      </xdr:nvSpPr>
      <xdr:spPr>
        <a:xfrm>
          <a:off x="18421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17797</xdr:rowOff>
    </xdr:from>
    <xdr:ext cx="469744" cy="259045"/>
    <xdr:sp macro="" textlink="">
      <xdr:nvSpPr>
        <xdr:cNvPr id="841" name="n_1mainValue【消防施設】&#10;一人当たり面積"/>
        <xdr:cNvSpPr txBox="1"/>
      </xdr:nvSpPr>
      <xdr:spPr>
        <a:xfrm>
          <a:off x="21075727" y="1321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49547</xdr:rowOff>
    </xdr:from>
    <xdr:ext cx="469744" cy="259045"/>
    <xdr:sp macro="" textlink="">
      <xdr:nvSpPr>
        <xdr:cNvPr id="842" name="n_2mainValue【消防施設】&#10;一人当たり面積"/>
        <xdr:cNvSpPr txBox="1"/>
      </xdr:nvSpPr>
      <xdr:spPr>
        <a:xfrm>
          <a:off x="20199427" y="1325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76216</xdr:rowOff>
    </xdr:from>
    <xdr:ext cx="469744" cy="259045"/>
    <xdr:sp macro="" textlink="">
      <xdr:nvSpPr>
        <xdr:cNvPr id="843" name="n_3mainValue【消防施設】&#10;一人当たり面積"/>
        <xdr:cNvSpPr txBox="1"/>
      </xdr:nvSpPr>
      <xdr:spPr>
        <a:xfrm>
          <a:off x="19310427"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93997</xdr:rowOff>
    </xdr:from>
    <xdr:ext cx="469744" cy="259045"/>
    <xdr:sp macro="" textlink="">
      <xdr:nvSpPr>
        <xdr:cNvPr id="844" name="n_4mainValue【消防施設】&#10;一人当たり面積"/>
        <xdr:cNvSpPr txBox="1"/>
      </xdr:nvSpPr>
      <xdr:spPr>
        <a:xfrm>
          <a:off x="18421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70" name="直線コネクタ 869"/>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71" name="【庁舎】&#10;有形固定資産減価償却率最小値テキスト"/>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72" name="直線コネクタ 871"/>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73"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74" name="直線コネクタ 873"/>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75" name="【庁舎】&#10;有形固定資産減価償却率平均値テキスト"/>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76" name="フローチャート: 判断 875"/>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77" name="フローチャート: 判断 876"/>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78" name="フローチャート: 判断 877"/>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79" name="フローチャート: 判断 878"/>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80" name="フローチャート: 判断 879"/>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9071</xdr:rowOff>
    </xdr:from>
    <xdr:to>
      <xdr:col>85</xdr:col>
      <xdr:colOff>177800</xdr:colOff>
      <xdr:row>105</xdr:row>
      <xdr:rowOff>110671</xdr:rowOff>
    </xdr:to>
    <xdr:sp macro="" textlink="">
      <xdr:nvSpPr>
        <xdr:cNvPr id="886" name="楕円 885"/>
        <xdr:cNvSpPr/>
      </xdr:nvSpPr>
      <xdr:spPr>
        <a:xfrm>
          <a:off x="16268700" y="180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158948</xdr:rowOff>
    </xdr:from>
    <xdr:ext cx="405111" cy="259045"/>
    <xdr:sp macro="" textlink="">
      <xdr:nvSpPr>
        <xdr:cNvPr id="887" name="【庁舎】&#10;有形固定資産減価償却率該当値テキスト"/>
        <xdr:cNvSpPr txBox="1"/>
      </xdr:nvSpPr>
      <xdr:spPr>
        <a:xfrm>
          <a:off x="16357600"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144599</xdr:rowOff>
    </xdr:from>
    <xdr:to>
      <xdr:col>81</xdr:col>
      <xdr:colOff>101600</xdr:colOff>
      <xdr:row>105</xdr:row>
      <xdr:rowOff>74749</xdr:rowOff>
    </xdr:to>
    <xdr:sp macro="" textlink="">
      <xdr:nvSpPr>
        <xdr:cNvPr id="888" name="楕円 887"/>
        <xdr:cNvSpPr/>
      </xdr:nvSpPr>
      <xdr:spPr>
        <a:xfrm>
          <a:off x="15430500" y="1797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23949</xdr:rowOff>
    </xdr:from>
    <xdr:to>
      <xdr:col>85</xdr:col>
      <xdr:colOff>127000</xdr:colOff>
      <xdr:row>105</xdr:row>
      <xdr:rowOff>59871</xdr:rowOff>
    </xdr:to>
    <xdr:cxnSp macro="">
      <xdr:nvCxnSpPr>
        <xdr:cNvPr id="889" name="直線コネクタ 888"/>
        <xdr:cNvCxnSpPr/>
      </xdr:nvCxnSpPr>
      <xdr:spPr>
        <a:xfrm>
          <a:off x="15481300" y="1802619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110308</xdr:rowOff>
    </xdr:from>
    <xdr:to>
      <xdr:col>76</xdr:col>
      <xdr:colOff>165100</xdr:colOff>
      <xdr:row>105</xdr:row>
      <xdr:rowOff>40458</xdr:rowOff>
    </xdr:to>
    <xdr:sp macro="" textlink="">
      <xdr:nvSpPr>
        <xdr:cNvPr id="890" name="楕円 889"/>
        <xdr:cNvSpPr/>
      </xdr:nvSpPr>
      <xdr:spPr>
        <a:xfrm>
          <a:off x="145415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161108</xdr:rowOff>
    </xdr:from>
    <xdr:to>
      <xdr:col>81</xdr:col>
      <xdr:colOff>50800</xdr:colOff>
      <xdr:row>105</xdr:row>
      <xdr:rowOff>23949</xdr:rowOff>
    </xdr:to>
    <xdr:cxnSp macro="">
      <xdr:nvCxnSpPr>
        <xdr:cNvPr id="891" name="直線コネクタ 890"/>
        <xdr:cNvCxnSpPr/>
      </xdr:nvCxnSpPr>
      <xdr:spPr>
        <a:xfrm>
          <a:off x="14592300" y="179919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28666</xdr:rowOff>
    </xdr:from>
    <xdr:to>
      <xdr:col>72</xdr:col>
      <xdr:colOff>38100</xdr:colOff>
      <xdr:row>105</xdr:row>
      <xdr:rowOff>130266</xdr:rowOff>
    </xdr:to>
    <xdr:sp macro="" textlink="">
      <xdr:nvSpPr>
        <xdr:cNvPr id="892" name="楕円 891"/>
        <xdr:cNvSpPr/>
      </xdr:nvSpPr>
      <xdr:spPr>
        <a:xfrm>
          <a:off x="13652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161108</xdr:rowOff>
    </xdr:from>
    <xdr:to>
      <xdr:col>76</xdr:col>
      <xdr:colOff>114300</xdr:colOff>
      <xdr:row>105</xdr:row>
      <xdr:rowOff>79466</xdr:rowOff>
    </xdr:to>
    <xdr:cxnSp macro="">
      <xdr:nvCxnSpPr>
        <xdr:cNvPr id="893" name="直線コネクタ 892"/>
        <xdr:cNvCxnSpPr/>
      </xdr:nvCxnSpPr>
      <xdr:spPr>
        <a:xfrm flipV="1">
          <a:off x="13703300" y="17991908"/>
          <a:ext cx="889000" cy="8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xdr:rowOff>
    </xdr:from>
    <xdr:to>
      <xdr:col>67</xdr:col>
      <xdr:colOff>101600</xdr:colOff>
      <xdr:row>105</xdr:row>
      <xdr:rowOff>109038</xdr:rowOff>
    </xdr:to>
    <xdr:sp macro="" textlink="">
      <xdr:nvSpPr>
        <xdr:cNvPr id="894" name="楕円 893"/>
        <xdr:cNvSpPr/>
      </xdr:nvSpPr>
      <xdr:spPr>
        <a:xfrm>
          <a:off x="12763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58238</xdr:rowOff>
    </xdr:from>
    <xdr:to>
      <xdr:col>71</xdr:col>
      <xdr:colOff>177800</xdr:colOff>
      <xdr:row>105</xdr:row>
      <xdr:rowOff>79466</xdr:rowOff>
    </xdr:to>
    <xdr:cxnSp macro="">
      <xdr:nvCxnSpPr>
        <xdr:cNvPr id="895" name="直線コネクタ 894"/>
        <xdr:cNvCxnSpPr/>
      </xdr:nvCxnSpPr>
      <xdr:spPr>
        <a:xfrm>
          <a:off x="12814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96" name="n_1aveValue【庁舎】&#10;有形固定資産減価償却率"/>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97"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98" name="n_3aveValue【庁舎】&#10;有形固定資産減価償却率"/>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99" name="n_4aveValue【庁舎】&#10;有形固定資産減価償却率"/>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65876</xdr:rowOff>
    </xdr:from>
    <xdr:ext cx="405111" cy="259045"/>
    <xdr:sp macro="" textlink="">
      <xdr:nvSpPr>
        <xdr:cNvPr id="900" name="n_1mainValue【庁舎】&#10;有形固定資産減価償却率"/>
        <xdr:cNvSpPr txBox="1"/>
      </xdr:nvSpPr>
      <xdr:spPr>
        <a:xfrm>
          <a:off x="15266044"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31585</xdr:rowOff>
    </xdr:from>
    <xdr:ext cx="405111" cy="259045"/>
    <xdr:sp macro="" textlink="">
      <xdr:nvSpPr>
        <xdr:cNvPr id="901" name="n_2mainValue【庁舎】&#10;有形固定資産減価償却率"/>
        <xdr:cNvSpPr txBox="1"/>
      </xdr:nvSpPr>
      <xdr:spPr>
        <a:xfrm>
          <a:off x="14389744" y="1803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121393</xdr:rowOff>
    </xdr:from>
    <xdr:ext cx="405111" cy="259045"/>
    <xdr:sp macro="" textlink="">
      <xdr:nvSpPr>
        <xdr:cNvPr id="902" name="n_3mainValue【庁舎】&#10;有形固定資産減価償却率"/>
        <xdr:cNvSpPr txBox="1"/>
      </xdr:nvSpPr>
      <xdr:spPr>
        <a:xfrm>
          <a:off x="13500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100165</xdr:rowOff>
    </xdr:from>
    <xdr:ext cx="405111" cy="259045"/>
    <xdr:sp macro="" textlink="">
      <xdr:nvSpPr>
        <xdr:cNvPr id="903" name="n_4mainValue【庁舎】&#10;有形固定資産減価償却率"/>
        <xdr:cNvSpPr txBox="1"/>
      </xdr:nvSpPr>
      <xdr:spPr>
        <a:xfrm>
          <a:off x="12611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915" name="直線コネクタ 9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6" name="テキスト ボックス 9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7" name="直線コネクタ 9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8" name="テキスト ボックス 9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9" name="直線コネクタ 9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20" name="テキスト ボックス 9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1" name="直線コネクタ 9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2" name="テキスト ボックス 9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3" name="直線コネクタ 9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4" name="テキスト ボックス 9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5" name="直線コネクタ 9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6" name="テキスト ボックス 9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28" name="直線コネクタ 927"/>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29" name="【庁舎】&#10;一人当たり面積最小値テキスト"/>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30" name="直線コネクタ 929"/>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31" name="【庁舎】&#10;一人当たり面積最大値テキスト"/>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32" name="直線コネクタ 931"/>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55263</xdr:rowOff>
    </xdr:from>
    <xdr:ext cx="469744" cy="259045"/>
    <xdr:sp macro="" textlink="">
      <xdr:nvSpPr>
        <xdr:cNvPr id="933" name="【庁舎】&#10;一人当たり面積平均値テキスト"/>
        <xdr:cNvSpPr txBox="1"/>
      </xdr:nvSpPr>
      <xdr:spPr>
        <a:xfrm>
          <a:off x="22199600" y="1822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34" name="フローチャート: 判断 933"/>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935" name="フローチャート: 判断 934"/>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141605</xdr:rowOff>
    </xdr:from>
    <xdr:to>
      <xdr:col>107</xdr:col>
      <xdr:colOff>101600</xdr:colOff>
      <xdr:row>108</xdr:row>
      <xdr:rowOff>71755</xdr:rowOff>
    </xdr:to>
    <xdr:sp macro="" textlink="">
      <xdr:nvSpPr>
        <xdr:cNvPr id="936" name="フローチャート: 判断 935"/>
        <xdr:cNvSpPr/>
      </xdr:nvSpPr>
      <xdr:spPr>
        <a:xfrm>
          <a:off x="20383500" y="184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139700</xdr:rowOff>
    </xdr:from>
    <xdr:to>
      <xdr:col>102</xdr:col>
      <xdr:colOff>165100</xdr:colOff>
      <xdr:row>108</xdr:row>
      <xdr:rowOff>69850</xdr:rowOff>
    </xdr:to>
    <xdr:sp macro="" textlink="">
      <xdr:nvSpPr>
        <xdr:cNvPr id="937" name="フローチャート: 判断 936"/>
        <xdr:cNvSpPr/>
      </xdr:nvSpPr>
      <xdr:spPr>
        <a:xfrm>
          <a:off x="19494500" y="1848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153036</xdr:rowOff>
    </xdr:from>
    <xdr:to>
      <xdr:col>98</xdr:col>
      <xdr:colOff>38100</xdr:colOff>
      <xdr:row>108</xdr:row>
      <xdr:rowOff>83186</xdr:rowOff>
    </xdr:to>
    <xdr:sp macro="" textlink="">
      <xdr:nvSpPr>
        <xdr:cNvPr id="938" name="フローチャート: 判断 937"/>
        <xdr:cNvSpPr/>
      </xdr:nvSpPr>
      <xdr:spPr>
        <a:xfrm>
          <a:off x="18605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9" name="テキスト ボックス 9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40" name="テキスト ボックス 9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1" name="テキスト ボックス 9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2" name="テキスト ボックス 9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3" name="テキスト ボックス 9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65405</xdr:rowOff>
    </xdr:from>
    <xdr:to>
      <xdr:col>116</xdr:col>
      <xdr:colOff>114300</xdr:colOff>
      <xdr:row>104</xdr:row>
      <xdr:rowOff>167005</xdr:rowOff>
    </xdr:to>
    <xdr:sp macro="" textlink="">
      <xdr:nvSpPr>
        <xdr:cNvPr id="944" name="楕円 943"/>
        <xdr:cNvSpPr/>
      </xdr:nvSpPr>
      <xdr:spPr>
        <a:xfrm>
          <a:off x="221107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88282</xdr:rowOff>
    </xdr:from>
    <xdr:ext cx="469744" cy="259045"/>
    <xdr:sp macro="" textlink="">
      <xdr:nvSpPr>
        <xdr:cNvPr id="945" name="【庁舎】&#10;一人当たり面積該当値テキスト"/>
        <xdr:cNvSpPr txBox="1"/>
      </xdr:nvSpPr>
      <xdr:spPr>
        <a:xfrm>
          <a:off x="22199600" y="177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86361</xdr:rowOff>
    </xdr:from>
    <xdr:to>
      <xdr:col>112</xdr:col>
      <xdr:colOff>38100</xdr:colOff>
      <xdr:row>105</xdr:row>
      <xdr:rowOff>16511</xdr:rowOff>
    </xdr:to>
    <xdr:sp macro="" textlink="">
      <xdr:nvSpPr>
        <xdr:cNvPr id="946" name="楕円 945"/>
        <xdr:cNvSpPr/>
      </xdr:nvSpPr>
      <xdr:spPr>
        <a:xfrm>
          <a:off x="21272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116205</xdr:rowOff>
    </xdr:from>
    <xdr:to>
      <xdr:col>116</xdr:col>
      <xdr:colOff>63500</xdr:colOff>
      <xdr:row>104</xdr:row>
      <xdr:rowOff>137161</xdr:rowOff>
    </xdr:to>
    <xdr:cxnSp macro="">
      <xdr:nvCxnSpPr>
        <xdr:cNvPr id="947" name="直線コネクタ 946"/>
        <xdr:cNvCxnSpPr/>
      </xdr:nvCxnSpPr>
      <xdr:spPr>
        <a:xfrm flipV="1">
          <a:off x="21323300" y="179470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105411</xdr:rowOff>
    </xdr:from>
    <xdr:to>
      <xdr:col>107</xdr:col>
      <xdr:colOff>101600</xdr:colOff>
      <xdr:row>105</xdr:row>
      <xdr:rowOff>35561</xdr:rowOff>
    </xdr:to>
    <xdr:sp macro="" textlink="">
      <xdr:nvSpPr>
        <xdr:cNvPr id="948" name="楕円 947"/>
        <xdr:cNvSpPr/>
      </xdr:nvSpPr>
      <xdr:spPr>
        <a:xfrm>
          <a:off x="20383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137161</xdr:rowOff>
    </xdr:from>
    <xdr:to>
      <xdr:col>111</xdr:col>
      <xdr:colOff>177800</xdr:colOff>
      <xdr:row>104</xdr:row>
      <xdr:rowOff>156211</xdr:rowOff>
    </xdr:to>
    <xdr:cxnSp macro="">
      <xdr:nvCxnSpPr>
        <xdr:cNvPr id="949" name="直線コネクタ 948"/>
        <xdr:cNvCxnSpPr/>
      </xdr:nvCxnSpPr>
      <xdr:spPr>
        <a:xfrm flipV="1">
          <a:off x="20434300" y="179679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46355</xdr:rowOff>
    </xdr:from>
    <xdr:to>
      <xdr:col>102</xdr:col>
      <xdr:colOff>165100</xdr:colOff>
      <xdr:row>103</xdr:row>
      <xdr:rowOff>147955</xdr:rowOff>
    </xdr:to>
    <xdr:sp macro="" textlink="">
      <xdr:nvSpPr>
        <xdr:cNvPr id="950" name="楕円 949"/>
        <xdr:cNvSpPr/>
      </xdr:nvSpPr>
      <xdr:spPr>
        <a:xfrm>
          <a:off x="19494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97155</xdr:rowOff>
    </xdr:from>
    <xdr:to>
      <xdr:col>107</xdr:col>
      <xdr:colOff>50800</xdr:colOff>
      <xdr:row>104</xdr:row>
      <xdr:rowOff>156211</xdr:rowOff>
    </xdr:to>
    <xdr:cxnSp macro="">
      <xdr:nvCxnSpPr>
        <xdr:cNvPr id="951" name="直線コネクタ 950"/>
        <xdr:cNvCxnSpPr/>
      </xdr:nvCxnSpPr>
      <xdr:spPr>
        <a:xfrm>
          <a:off x="19545300" y="17756505"/>
          <a:ext cx="889000" cy="2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61595</xdr:rowOff>
    </xdr:from>
    <xdr:to>
      <xdr:col>98</xdr:col>
      <xdr:colOff>38100</xdr:colOff>
      <xdr:row>103</xdr:row>
      <xdr:rowOff>163195</xdr:rowOff>
    </xdr:to>
    <xdr:sp macro="" textlink="">
      <xdr:nvSpPr>
        <xdr:cNvPr id="952" name="楕円 951"/>
        <xdr:cNvSpPr/>
      </xdr:nvSpPr>
      <xdr:spPr>
        <a:xfrm>
          <a:off x="1860550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97155</xdr:rowOff>
    </xdr:from>
    <xdr:to>
      <xdr:col>102</xdr:col>
      <xdr:colOff>114300</xdr:colOff>
      <xdr:row>103</xdr:row>
      <xdr:rowOff>112395</xdr:rowOff>
    </xdr:to>
    <xdr:cxnSp macro="">
      <xdr:nvCxnSpPr>
        <xdr:cNvPr id="953" name="直線コネクタ 952"/>
        <xdr:cNvCxnSpPr/>
      </xdr:nvCxnSpPr>
      <xdr:spPr>
        <a:xfrm flipV="1">
          <a:off x="18656300" y="17756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49547</xdr:rowOff>
    </xdr:from>
    <xdr:ext cx="469744" cy="259045"/>
    <xdr:sp macro="" textlink="">
      <xdr:nvSpPr>
        <xdr:cNvPr id="954" name="n_1aveValue【庁舎】&#10;一人当たり面積"/>
        <xdr:cNvSpPr txBox="1"/>
      </xdr:nvSpPr>
      <xdr:spPr>
        <a:xfrm>
          <a:off x="21075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62882</xdr:rowOff>
    </xdr:from>
    <xdr:ext cx="469744" cy="259045"/>
    <xdr:sp macro="" textlink="">
      <xdr:nvSpPr>
        <xdr:cNvPr id="955" name="n_2aveValue【庁舎】&#10;一人当たり面積"/>
        <xdr:cNvSpPr txBox="1"/>
      </xdr:nvSpPr>
      <xdr:spPr>
        <a:xfrm>
          <a:off x="201994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60977</xdr:rowOff>
    </xdr:from>
    <xdr:ext cx="469744" cy="259045"/>
    <xdr:sp macro="" textlink="">
      <xdr:nvSpPr>
        <xdr:cNvPr id="956" name="n_3aveValue【庁舎】&#10;一人当たり面積"/>
        <xdr:cNvSpPr txBox="1"/>
      </xdr:nvSpPr>
      <xdr:spPr>
        <a:xfrm>
          <a:off x="19310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74313</xdr:rowOff>
    </xdr:from>
    <xdr:ext cx="469744" cy="259045"/>
    <xdr:sp macro="" textlink="">
      <xdr:nvSpPr>
        <xdr:cNvPr id="957" name="n_4aveValue【庁舎】&#10;一人当たり面積"/>
        <xdr:cNvSpPr txBox="1"/>
      </xdr:nvSpPr>
      <xdr:spPr>
        <a:xfrm>
          <a:off x="184214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33038</xdr:rowOff>
    </xdr:from>
    <xdr:ext cx="469744" cy="259045"/>
    <xdr:sp macro="" textlink="">
      <xdr:nvSpPr>
        <xdr:cNvPr id="958" name="n_1mainValue【庁舎】&#10;一人当たり面積"/>
        <xdr:cNvSpPr txBox="1"/>
      </xdr:nvSpPr>
      <xdr:spPr>
        <a:xfrm>
          <a:off x="210757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52088</xdr:rowOff>
    </xdr:from>
    <xdr:ext cx="469744" cy="259045"/>
    <xdr:sp macro="" textlink="">
      <xdr:nvSpPr>
        <xdr:cNvPr id="959" name="n_2mainValue【庁舎】&#10;一人当たり面積"/>
        <xdr:cNvSpPr txBox="1"/>
      </xdr:nvSpPr>
      <xdr:spPr>
        <a:xfrm>
          <a:off x="20199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164482</xdr:rowOff>
    </xdr:from>
    <xdr:ext cx="469744" cy="259045"/>
    <xdr:sp macro="" textlink="">
      <xdr:nvSpPr>
        <xdr:cNvPr id="960" name="n_3mainValue【庁舎】&#10;一人当たり面積"/>
        <xdr:cNvSpPr txBox="1"/>
      </xdr:nvSpPr>
      <xdr:spPr>
        <a:xfrm>
          <a:off x="19310427" y="1748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8272</xdr:rowOff>
    </xdr:from>
    <xdr:ext cx="469744" cy="259045"/>
    <xdr:sp macro="" textlink="">
      <xdr:nvSpPr>
        <xdr:cNvPr id="961" name="n_4mainValue【庁舎】&#10;一人当たり面積"/>
        <xdr:cNvSpPr txBox="1"/>
      </xdr:nvSpPr>
      <xdr:spPr>
        <a:xfrm>
          <a:off x="18421427" y="1749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2" name="正方形/長方形 9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3" name="正方形/長方形 9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4" name="テキスト ボックス 9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市民会館、一般廃棄物処理場、保健センター、消防施設、庁舎であり、低くなっている施設は、図書館、体育館・プール、福祉施設である。</a:t>
          </a:r>
          <a:endParaRPr lang="ja-JP" altLang="ja-JP" sz="1400">
            <a:effectLst/>
          </a:endParaRPr>
        </a:p>
        <a:p>
          <a:r>
            <a:rPr kumimoji="1" lang="ja-JP" altLang="ja-JP" sz="1100">
              <a:solidFill>
                <a:schemeClr val="dk1"/>
              </a:solidFill>
              <a:effectLst/>
              <a:latin typeface="+mn-lt"/>
              <a:ea typeface="+mn-ea"/>
              <a:cs typeface="+mn-cs"/>
            </a:rPr>
            <a:t>消防施設については、当町の面積が広く各地域に存在していることから、施設の統廃合を進めるとともに、必要性、緊急性に応じて随時更新していく。</a:t>
          </a:r>
          <a:endParaRPr lang="ja-JP" altLang="ja-JP" sz="1400">
            <a:effectLst/>
          </a:endParaRPr>
        </a:p>
        <a:p>
          <a:r>
            <a:rPr kumimoji="1" lang="ja-JP" altLang="ja-JP" sz="1100">
              <a:solidFill>
                <a:schemeClr val="dk1"/>
              </a:solidFill>
              <a:effectLst/>
              <a:latin typeface="+mn-lt"/>
              <a:ea typeface="+mn-ea"/>
              <a:cs typeface="+mn-cs"/>
            </a:rPr>
            <a:t>また、庁舎及び保健センター、市民会館、体育館・プール、福祉施設、図書館についても公共施設再配置計画に基づいて施設の統廃合、長寿命化に取り組んでいくこととしているので、今後、有形固定資産減価償却率や一人当たりの床面積について減少していくと予想され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人口の減少や全国平均を上回る高齢化率に加え、町内に中心となる産業がないこと等により、財政基盤が弱く、類似団体平均をかなり下回っている。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今後は、第３次みやこ町総合計画（計画期間：令和３年度～令和７年度）に沿って</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企業誘致や産業の振興、定住・移住促進に努めるとともに、公共施設の統廃合等を進め、経費の削減に努め、財政の健全化を図り、令和７年度の目標値である０．４０の達成を目指す。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84667</xdr:rowOff>
    </xdr:to>
    <xdr:cxnSp macro="">
      <xdr:nvCxnSpPr>
        <xdr:cNvPr id="67" name="直線コネクタ 66"/>
        <xdr:cNvCxnSpPr/>
      </xdr:nvCxnSpPr>
      <xdr:spPr>
        <a:xfrm>
          <a:off x="4114800" y="761238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52494</xdr:rowOff>
    </xdr:from>
    <xdr:to>
      <xdr:col>19</xdr:col>
      <xdr:colOff>133350</xdr:colOff>
      <xdr:row>44</xdr:row>
      <xdr:rowOff>68580</xdr:rowOff>
    </xdr:to>
    <xdr:cxnSp macro="">
      <xdr:nvCxnSpPr>
        <xdr:cNvPr id="70" name="直線コネクタ 69"/>
        <xdr:cNvCxnSpPr/>
      </xdr:nvCxnSpPr>
      <xdr:spPr>
        <a:xfrm>
          <a:off x="3225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2" name="テキスト ボックス 71"/>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52494</xdr:rowOff>
    </xdr:from>
    <xdr:to>
      <xdr:col>15</xdr:col>
      <xdr:colOff>82550</xdr:colOff>
      <xdr:row>44</xdr:row>
      <xdr:rowOff>52494</xdr:rowOff>
    </xdr:to>
    <xdr:cxnSp macro="">
      <xdr:nvCxnSpPr>
        <xdr:cNvPr id="73" name="直線コネクタ 72"/>
        <xdr:cNvCxnSpPr/>
      </xdr:nvCxnSpPr>
      <xdr:spPr>
        <a:xfrm>
          <a:off x="2336800" y="75962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140546</xdr:rowOff>
    </xdr:from>
    <xdr:to>
      <xdr:col>15</xdr:col>
      <xdr:colOff>133350</xdr:colOff>
      <xdr:row>41</xdr:row>
      <xdr:rowOff>70696</xdr:rowOff>
    </xdr:to>
    <xdr:sp macro="" textlink="">
      <xdr:nvSpPr>
        <xdr:cNvPr id="74" name="フローチャート: 判断 73"/>
        <xdr:cNvSpPr/>
      </xdr:nvSpPr>
      <xdr:spPr>
        <a:xfrm>
          <a:off x="3175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80873</xdr:rowOff>
    </xdr:from>
    <xdr:ext cx="762000" cy="259045"/>
    <xdr:sp macro="" textlink="">
      <xdr:nvSpPr>
        <xdr:cNvPr id="75" name="テキスト ボックス 74"/>
        <xdr:cNvSpPr txBox="1"/>
      </xdr:nvSpPr>
      <xdr:spPr>
        <a:xfrm>
          <a:off x="2844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36406</xdr:rowOff>
    </xdr:from>
    <xdr:to>
      <xdr:col>11</xdr:col>
      <xdr:colOff>31750</xdr:colOff>
      <xdr:row>44</xdr:row>
      <xdr:rowOff>52494</xdr:rowOff>
    </xdr:to>
    <xdr:cxnSp macro="">
      <xdr:nvCxnSpPr>
        <xdr:cNvPr id="76" name="直線コネクタ 75"/>
        <xdr:cNvCxnSpPr/>
      </xdr:nvCxnSpPr>
      <xdr:spPr>
        <a:xfrm>
          <a:off x="1447800" y="75802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156633</xdr:rowOff>
    </xdr:from>
    <xdr:to>
      <xdr:col>11</xdr:col>
      <xdr:colOff>82550</xdr:colOff>
      <xdr:row>41</xdr:row>
      <xdr:rowOff>86783</xdr:rowOff>
    </xdr:to>
    <xdr:sp macro="" textlink="">
      <xdr:nvSpPr>
        <xdr:cNvPr id="77" name="フローチャート: 判断 76"/>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78" name="テキスト ボックス 77"/>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1270</xdr:rowOff>
    </xdr:from>
    <xdr:to>
      <xdr:col>7</xdr:col>
      <xdr:colOff>31750</xdr:colOff>
      <xdr:row>41</xdr:row>
      <xdr:rowOff>102870</xdr:rowOff>
    </xdr:to>
    <xdr:sp macro="" textlink="">
      <xdr:nvSpPr>
        <xdr:cNvPr id="79" name="フローチャート: 判断 78"/>
        <xdr:cNvSpPr/>
      </xdr:nvSpPr>
      <xdr:spPr>
        <a:xfrm>
          <a:off x="1397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113047</xdr:rowOff>
    </xdr:from>
    <xdr:ext cx="762000" cy="259045"/>
    <xdr:sp macro="" textlink="">
      <xdr:nvSpPr>
        <xdr:cNvPr id="80" name="テキスト ボックス 79"/>
        <xdr:cNvSpPr txBox="1"/>
      </xdr:nvSpPr>
      <xdr:spPr>
        <a:xfrm>
          <a:off x="1066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86" name="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5944</xdr:rowOff>
    </xdr:from>
    <xdr:ext cx="762000" cy="259045"/>
    <xdr:sp macro="" textlink="">
      <xdr:nvSpPr>
        <xdr:cNvPr id="87" name="財政力該当値テキスト"/>
        <xdr:cNvSpPr txBox="1"/>
      </xdr:nvSpPr>
      <xdr:spPr>
        <a:xfrm>
          <a:off x="5041900" y="7549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1694</xdr:rowOff>
    </xdr:from>
    <xdr:to>
      <xdr:col>15</xdr:col>
      <xdr:colOff>133350</xdr:colOff>
      <xdr:row>44</xdr:row>
      <xdr:rowOff>103294</xdr:rowOff>
    </xdr:to>
    <xdr:sp macro="" textlink="">
      <xdr:nvSpPr>
        <xdr:cNvPr id="90" name="楕円 89"/>
        <xdr:cNvSpPr/>
      </xdr:nvSpPr>
      <xdr:spPr>
        <a:xfrm>
          <a:off x="3175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88071</xdr:rowOff>
    </xdr:from>
    <xdr:ext cx="762000" cy="259045"/>
    <xdr:sp macro="" textlink="">
      <xdr:nvSpPr>
        <xdr:cNvPr id="91" name="テキスト ボックス 90"/>
        <xdr:cNvSpPr txBox="1"/>
      </xdr:nvSpPr>
      <xdr:spPr>
        <a:xfrm>
          <a:off x="2844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1694</xdr:rowOff>
    </xdr:from>
    <xdr:to>
      <xdr:col>11</xdr:col>
      <xdr:colOff>82550</xdr:colOff>
      <xdr:row>44</xdr:row>
      <xdr:rowOff>103294</xdr:rowOff>
    </xdr:to>
    <xdr:sp macro="" textlink="">
      <xdr:nvSpPr>
        <xdr:cNvPr id="92" name="楕円 91"/>
        <xdr:cNvSpPr/>
      </xdr:nvSpPr>
      <xdr:spPr>
        <a:xfrm>
          <a:off x="2286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88071</xdr:rowOff>
    </xdr:from>
    <xdr:ext cx="762000" cy="259045"/>
    <xdr:sp macro="" textlink="">
      <xdr:nvSpPr>
        <xdr:cNvPr id="93" name="テキスト ボックス 92"/>
        <xdr:cNvSpPr txBox="1"/>
      </xdr:nvSpPr>
      <xdr:spPr>
        <a:xfrm>
          <a:off x="1955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94" name="楕円 93"/>
        <xdr:cNvSpPr/>
      </xdr:nvSpPr>
      <xdr:spPr>
        <a:xfrm>
          <a:off x="1397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71983</xdr:rowOff>
    </xdr:from>
    <xdr:ext cx="762000" cy="259045"/>
    <xdr:sp macro="" textlink="">
      <xdr:nvSpPr>
        <xdr:cNvPr id="95" name="テキスト ボックス 94"/>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経常収支比率は、「集中改革プラン」や「職員定員適正化計画」等に沿った行財政改革により、類似団体平均を上回ってはいるものの、令和３年度は昨年度より３．６％改善されている。</a:t>
          </a:r>
        </a:p>
        <a:p>
          <a:r>
            <a:rPr kumimoji="1" lang="ja-JP" altLang="en-US" sz="1300">
              <a:latin typeface="ＭＳ Ｐゴシック" panose="020B0600070205080204" pitchFamily="50" charset="-128"/>
              <a:ea typeface="ＭＳ Ｐゴシック" panose="020B0600070205080204" pitchFamily="50" charset="-128"/>
            </a:rPr>
            <a:t>地方交付税の一時的な増加により、令和３年度の歳入は増加したものの、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人口減少等による地方税の減少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や、施設老朽化に伴う維持補修費等の歳出の増加が見込まれる</a:t>
          </a:r>
          <a:r>
            <a:rPr kumimoji="1" lang="ja-JP" altLang="en-US" sz="1300">
              <a:latin typeface="ＭＳ Ｐゴシック" panose="020B0600070205080204" pitchFamily="50" charset="-128"/>
              <a:ea typeface="ＭＳ Ｐゴシック" panose="020B0600070205080204" pitchFamily="50" charset="-128"/>
            </a:rPr>
            <a:t>ことを踏まえ、今後は、公共施設の統廃合等を進め、経常経費をより一層削減するとともに、滞納対策を推進し、令和７年度の経常収支比率目標値である８５．０％の達成を目指す。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143002</xdr:rowOff>
    </xdr:from>
    <xdr:to>
      <xdr:col>23</xdr:col>
      <xdr:colOff>133350</xdr:colOff>
      <xdr:row>66</xdr:row>
      <xdr:rowOff>145288</xdr:rowOff>
    </xdr:to>
    <xdr:cxnSp macro="">
      <xdr:nvCxnSpPr>
        <xdr:cNvPr id="128" name="直線コネクタ 127"/>
        <xdr:cNvCxnSpPr/>
      </xdr:nvCxnSpPr>
      <xdr:spPr>
        <a:xfrm flipV="1">
          <a:off x="4114800" y="11287252"/>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29" name="財政構造の弾力性平均値テキスト"/>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101854</xdr:rowOff>
    </xdr:from>
    <xdr:to>
      <xdr:col>19</xdr:col>
      <xdr:colOff>133350</xdr:colOff>
      <xdr:row>66</xdr:row>
      <xdr:rowOff>145288</xdr:rowOff>
    </xdr:to>
    <xdr:cxnSp macro="">
      <xdr:nvCxnSpPr>
        <xdr:cNvPr id="131" name="直線コネクタ 130"/>
        <xdr:cNvCxnSpPr/>
      </xdr:nvCxnSpPr>
      <xdr:spPr>
        <a:xfrm>
          <a:off x="3225800" y="114175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119397</xdr:rowOff>
    </xdr:from>
    <xdr:ext cx="736600" cy="259045"/>
    <xdr:sp macro="" textlink="">
      <xdr:nvSpPr>
        <xdr:cNvPr id="133" name="テキスト ボックス 132"/>
        <xdr:cNvSpPr txBox="1"/>
      </xdr:nvSpPr>
      <xdr:spPr>
        <a:xfrm>
          <a:off x="3733800" y="1109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48768</xdr:rowOff>
    </xdr:from>
    <xdr:to>
      <xdr:col>15</xdr:col>
      <xdr:colOff>82550</xdr:colOff>
      <xdr:row>66</xdr:row>
      <xdr:rowOff>101854</xdr:rowOff>
    </xdr:to>
    <xdr:cxnSp macro="">
      <xdr:nvCxnSpPr>
        <xdr:cNvPr id="134" name="直線コネクタ 133"/>
        <xdr:cNvCxnSpPr/>
      </xdr:nvCxnSpPr>
      <xdr:spPr>
        <a:xfrm>
          <a:off x="2336800" y="1136446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75184</xdr:rowOff>
    </xdr:from>
    <xdr:to>
      <xdr:col>15</xdr:col>
      <xdr:colOff>133350</xdr:colOff>
      <xdr:row>67</xdr:row>
      <xdr:rowOff>5334</xdr:rowOff>
    </xdr:to>
    <xdr:sp macro="" textlink="">
      <xdr:nvSpPr>
        <xdr:cNvPr id="135" name="フローチャート: 判断 134"/>
        <xdr:cNvSpPr/>
      </xdr:nvSpPr>
      <xdr:spPr>
        <a:xfrm>
          <a:off x="3175000" y="1139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161561</xdr:rowOff>
    </xdr:from>
    <xdr:ext cx="762000" cy="259045"/>
    <xdr:sp macro="" textlink="">
      <xdr:nvSpPr>
        <xdr:cNvPr id="136" name="テキスト ボックス 135"/>
        <xdr:cNvSpPr txBox="1"/>
      </xdr:nvSpPr>
      <xdr:spPr>
        <a:xfrm>
          <a:off x="2844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157480</xdr:rowOff>
    </xdr:from>
    <xdr:to>
      <xdr:col>11</xdr:col>
      <xdr:colOff>31750</xdr:colOff>
      <xdr:row>66</xdr:row>
      <xdr:rowOff>48768</xdr:rowOff>
    </xdr:to>
    <xdr:cxnSp macro="">
      <xdr:nvCxnSpPr>
        <xdr:cNvPr id="137" name="直線コネクタ 136"/>
        <xdr:cNvCxnSpPr/>
      </xdr:nvCxnSpPr>
      <xdr:spPr>
        <a:xfrm>
          <a:off x="1447800" y="11301730"/>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51054</xdr:rowOff>
    </xdr:from>
    <xdr:to>
      <xdr:col>11</xdr:col>
      <xdr:colOff>82550</xdr:colOff>
      <xdr:row>66</xdr:row>
      <xdr:rowOff>152654</xdr:rowOff>
    </xdr:to>
    <xdr:sp macro="" textlink="">
      <xdr:nvSpPr>
        <xdr:cNvPr id="138" name="フローチャート: 判断 137"/>
        <xdr:cNvSpPr/>
      </xdr:nvSpPr>
      <xdr:spPr>
        <a:xfrm>
          <a:off x="2286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137431</xdr:rowOff>
    </xdr:from>
    <xdr:ext cx="762000" cy="259045"/>
    <xdr:sp macro="" textlink="">
      <xdr:nvSpPr>
        <xdr:cNvPr id="139" name="テキスト ボックス 138"/>
        <xdr:cNvSpPr txBox="1"/>
      </xdr:nvSpPr>
      <xdr:spPr>
        <a:xfrm>
          <a:off x="1955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51054</xdr:rowOff>
    </xdr:from>
    <xdr:to>
      <xdr:col>7</xdr:col>
      <xdr:colOff>31750</xdr:colOff>
      <xdr:row>66</xdr:row>
      <xdr:rowOff>152654</xdr:rowOff>
    </xdr:to>
    <xdr:sp macro="" textlink="">
      <xdr:nvSpPr>
        <xdr:cNvPr id="140" name="フローチャート: 判断 139"/>
        <xdr:cNvSpPr/>
      </xdr:nvSpPr>
      <xdr:spPr>
        <a:xfrm>
          <a:off x="1397000" y="1136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137431</xdr:rowOff>
    </xdr:from>
    <xdr:ext cx="762000" cy="259045"/>
    <xdr:sp macro="" textlink="">
      <xdr:nvSpPr>
        <xdr:cNvPr id="141" name="テキスト ボックス 140"/>
        <xdr:cNvSpPr txBox="1"/>
      </xdr:nvSpPr>
      <xdr:spPr>
        <a:xfrm>
          <a:off x="1066800" y="114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47" name="楕円 146"/>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48" name="財政構造の弾力性該当値テキスト"/>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94488</xdr:rowOff>
    </xdr:from>
    <xdr:to>
      <xdr:col>19</xdr:col>
      <xdr:colOff>184150</xdr:colOff>
      <xdr:row>67</xdr:row>
      <xdr:rowOff>24638</xdr:rowOff>
    </xdr:to>
    <xdr:sp macro="" textlink="">
      <xdr:nvSpPr>
        <xdr:cNvPr id="149" name="楕円 148"/>
        <xdr:cNvSpPr/>
      </xdr:nvSpPr>
      <xdr:spPr>
        <a:xfrm>
          <a:off x="4064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9415</xdr:rowOff>
    </xdr:from>
    <xdr:ext cx="736600" cy="259045"/>
    <xdr:sp macro="" textlink="">
      <xdr:nvSpPr>
        <xdr:cNvPr id="150" name="テキスト ボックス 149"/>
        <xdr:cNvSpPr txBox="1"/>
      </xdr:nvSpPr>
      <xdr:spPr>
        <a:xfrm>
          <a:off x="3733800" y="1149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51054</xdr:rowOff>
    </xdr:from>
    <xdr:to>
      <xdr:col>15</xdr:col>
      <xdr:colOff>133350</xdr:colOff>
      <xdr:row>66</xdr:row>
      <xdr:rowOff>152654</xdr:rowOff>
    </xdr:to>
    <xdr:sp macro="" textlink="">
      <xdr:nvSpPr>
        <xdr:cNvPr id="151" name="楕円 150"/>
        <xdr:cNvSpPr/>
      </xdr:nvSpPr>
      <xdr:spPr>
        <a:xfrm>
          <a:off x="3175000" y="1136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162831</xdr:rowOff>
    </xdr:from>
    <xdr:ext cx="762000" cy="259045"/>
    <xdr:sp macro="" textlink="">
      <xdr:nvSpPr>
        <xdr:cNvPr id="152" name="テキスト ボックス 151"/>
        <xdr:cNvSpPr txBox="1"/>
      </xdr:nvSpPr>
      <xdr:spPr>
        <a:xfrm>
          <a:off x="2844800" y="1113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3" name="楕円 152"/>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109745</xdr:rowOff>
    </xdr:from>
    <xdr:ext cx="762000" cy="259045"/>
    <xdr:sp macro="" textlink="">
      <xdr:nvSpPr>
        <xdr:cNvPr id="154" name="テキスト ボックス 153"/>
        <xdr:cNvSpPr txBox="1"/>
      </xdr:nvSpPr>
      <xdr:spPr>
        <a:xfrm>
          <a:off x="1955800" y="1108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55" name="楕円 154"/>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47007</xdr:rowOff>
    </xdr:from>
    <xdr:ext cx="762000" cy="259045"/>
    <xdr:sp macro="" textlink="">
      <xdr:nvSpPr>
        <xdr:cNvPr id="156" name="テキスト ボックス 155"/>
        <xdr:cNvSpPr txBox="1"/>
      </xdr:nvSpPr>
      <xdr:spPr>
        <a:xfrm>
          <a:off x="1066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高くなっている要因としては、本町は地理的要因（面積１５１．３４ｋ㎡／県内町村では第１位）を考慮して、本庁以外に２支所１出張所を有しており、また、保有する公共施設も多く、その維持管理に費用がかか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今後は、支所や公共施設の統廃合をすすめ、廃止した施設については解体等を実施するなど、施設維持管理費の削減をすすめ、物件費の抑制に努める。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102634</xdr:rowOff>
    </xdr:from>
    <xdr:to>
      <xdr:col>23</xdr:col>
      <xdr:colOff>133350</xdr:colOff>
      <xdr:row>85</xdr:row>
      <xdr:rowOff>42238</xdr:rowOff>
    </xdr:to>
    <xdr:cxnSp macro="">
      <xdr:nvCxnSpPr>
        <xdr:cNvPr id="191" name="直線コネクタ 190"/>
        <xdr:cNvCxnSpPr/>
      </xdr:nvCxnSpPr>
      <xdr:spPr>
        <a:xfrm>
          <a:off x="4114800" y="14504434"/>
          <a:ext cx="8382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157190</xdr:rowOff>
    </xdr:from>
    <xdr:to>
      <xdr:col>19</xdr:col>
      <xdr:colOff>133350</xdr:colOff>
      <xdr:row>84</xdr:row>
      <xdr:rowOff>102634</xdr:rowOff>
    </xdr:to>
    <xdr:cxnSp macro="">
      <xdr:nvCxnSpPr>
        <xdr:cNvPr id="194" name="直線コネクタ 193"/>
        <xdr:cNvCxnSpPr/>
      </xdr:nvCxnSpPr>
      <xdr:spPr>
        <a:xfrm>
          <a:off x="3225800" y="14387540"/>
          <a:ext cx="889000" cy="1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161777</xdr:rowOff>
    </xdr:from>
    <xdr:ext cx="736600" cy="259045"/>
    <xdr:sp macro="" textlink="">
      <xdr:nvSpPr>
        <xdr:cNvPr id="196" name="テキスト ボックス 195"/>
        <xdr:cNvSpPr txBox="1"/>
      </xdr:nvSpPr>
      <xdr:spPr>
        <a:xfrm>
          <a:off x="3733800" y="1422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157190</xdr:rowOff>
    </xdr:from>
    <xdr:to>
      <xdr:col>15</xdr:col>
      <xdr:colOff>82550</xdr:colOff>
      <xdr:row>83</xdr:row>
      <xdr:rowOff>163954</xdr:rowOff>
    </xdr:to>
    <xdr:cxnSp macro="">
      <xdr:nvCxnSpPr>
        <xdr:cNvPr id="197" name="直線コネクタ 196"/>
        <xdr:cNvCxnSpPr/>
      </xdr:nvCxnSpPr>
      <xdr:spPr>
        <a:xfrm flipV="1">
          <a:off x="2336800" y="14387540"/>
          <a:ext cx="889000" cy="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118845</xdr:rowOff>
    </xdr:from>
    <xdr:to>
      <xdr:col>15</xdr:col>
      <xdr:colOff>133350</xdr:colOff>
      <xdr:row>82</xdr:row>
      <xdr:rowOff>48995</xdr:rowOff>
    </xdr:to>
    <xdr:sp macro="" textlink="">
      <xdr:nvSpPr>
        <xdr:cNvPr id="198" name="フローチャート: 判断 197"/>
        <xdr:cNvSpPr/>
      </xdr:nvSpPr>
      <xdr:spPr>
        <a:xfrm>
          <a:off x="3175000" y="1400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59172</xdr:rowOff>
    </xdr:from>
    <xdr:ext cx="762000" cy="259045"/>
    <xdr:sp macro="" textlink="">
      <xdr:nvSpPr>
        <xdr:cNvPr id="199" name="テキスト ボックス 198"/>
        <xdr:cNvSpPr txBox="1"/>
      </xdr:nvSpPr>
      <xdr:spPr>
        <a:xfrm>
          <a:off x="2844800" y="13775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40120</xdr:rowOff>
    </xdr:from>
    <xdr:to>
      <xdr:col>11</xdr:col>
      <xdr:colOff>31750</xdr:colOff>
      <xdr:row>83</xdr:row>
      <xdr:rowOff>163954</xdr:rowOff>
    </xdr:to>
    <xdr:cxnSp macro="">
      <xdr:nvCxnSpPr>
        <xdr:cNvPr id="200" name="直線コネクタ 199"/>
        <xdr:cNvCxnSpPr/>
      </xdr:nvCxnSpPr>
      <xdr:spPr>
        <a:xfrm>
          <a:off x="1447800" y="14270470"/>
          <a:ext cx="889000" cy="12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114109</xdr:rowOff>
    </xdr:from>
    <xdr:to>
      <xdr:col>11</xdr:col>
      <xdr:colOff>82550</xdr:colOff>
      <xdr:row>82</xdr:row>
      <xdr:rowOff>44259</xdr:rowOff>
    </xdr:to>
    <xdr:sp macro="" textlink="">
      <xdr:nvSpPr>
        <xdr:cNvPr id="201" name="フローチャート: 判断 200"/>
        <xdr:cNvSpPr/>
      </xdr:nvSpPr>
      <xdr:spPr>
        <a:xfrm>
          <a:off x="2286000" y="1400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54436</xdr:rowOff>
    </xdr:from>
    <xdr:ext cx="762000" cy="259045"/>
    <xdr:sp macro="" textlink="">
      <xdr:nvSpPr>
        <xdr:cNvPr id="202" name="テキスト ボックス 201"/>
        <xdr:cNvSpPr txBox="1"/>
      </xdr:nvSpPr>
      <xdr:spPr>
        <a:xfrm>
          <a:off x="1955800" y="1377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130180</xdr:rowOff>
    </xdr:from>
    <xdr:to>
      <xdr:col>7</xdr:col>
      <xdr:colOff>31750</xdr:colOff>
      <xdr:row>82</xdr:row>
      <xdr:rowOff>60330</xdr:rowOff>
    </xdr:to>
    <xdr:sp macro="" textlink="">
      <xdr:nvSpPr>
        <xdr:cNvPr id="203" name="フローチャート: 判断 202"/>
        <xdr:cNvSpPr/>
      </xdr:nvSpPr>
      <xdr:spPr>
        <a:xfrm>
          <a:off x="1397000" y="1401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70507</xdr:rowOff>
    </xdr:from>
    <xdr:ext cx="762000" cy="259045"/>
    <xdr:sp macro="" textlink="">
      <xdr:nvSpPr>
        <xdr:cNvPr id="204" name="テキスト ボックス 203"/>
        <xdr:cNvSpPr txBox="1"/>
      </xdr:nvSpPr>
      <xdr:spPr>
        <a:xfrm>
          <a:off x="1066800" y="1378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162888</xdr:rowOff>
    </xdr:from>
    <xdr:to>
      <xdr:col>23</xdr:col>
      <xdr:colOff>184150</xdr:colOff>
      <xdr:row>85</xdr:row>
      <xdr:rowOff>93038</xdr:rowOff>
    </xdr:to>
    <xdr:sp macro="" textlink="">
      <xdr:nvSpPr>
        <xdr:cNvPr id="210" name="楕円 209"/>
        <xdr:cNvSpPr/>
      </xdr:nvSpPr>
      <xdr:spPr>
        <a:xfrm>
          <a:off x="4902200" y="1456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134965</xdr:rowOff>
    </xdr:from>
    <xdr:ext cx="762000" cy="259045"/>
    <xdr:sp macro="" textlink="">
      <xdr:nvSpPr>
        <xdr:cNvPr id="211" name="人件費・物件費等の状況該当値テキスト"/>
        <xdr:cNvSpPr txBox="1"/>
      </xdr:nvSpPr>
      <xdr:spPr>
        <a:xfrm>
          <a:off x="5041900" y="145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51834</xdr:rowOff>
    </xdr:from>
    <xdr:to>
      <xdr:col>19</xdr:col>
      <xdr:colOff>184150</xdr:colOff>
      <xdr:row>84</xdr:row>
      <xdr:rowOff>153434</xdr:rowOff>
    </xdr:to>
    <xdr:sp macro="" textlink="">
      <xdr:nvSpPr>
        <xdr:cNvPr id="212" name="楕円 211"/>
        <xdr:cNvSpPr/>
      </xdr:nvSpPr>
      <xdr:spPr>
        <a:xfrm>
          <a:off x="4064000" y="1445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138211</xdr:rowOff>
    </xdr:from>
    <xdr:ext cx="736600" cy="259045"/>
    <xdr:sp macro="" textlink="">
      <xdr:nvSpPr>
        <xdr:cNvPr id="213" name="テキスト ボックス 212"/>
        <xdr:cNvSpPr txBox="1"/>
      </xdr:nvSpPr>
      <xdr:spPr>
        <a:xfrm>
          <a:off x="3733800" y="14540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106390</xdr:rowOff>
    </xdr:from>
    <xdr:to>
      <xdr:col>15</xdr:col>
      <xdr:colOff>133350</xdr:colOff>
      <xdr:row>84</xdr:row>
      <xdr:rowOff>36540</xdr:rowOff>
    </xdr:to>
    <xdr:sp macro="" textlink="">
      <xdr:nvSpPr>
        <xdr:cNvPr id="214" name="楕円 213"/>
        <xdr:cNvSpPr/>
      </xdr:nvSpPr>
      <xdr:spPr>
        <a:xfrm>
          <a:off x="3175000" y="143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21317</xdr:rowOff>
    </xdr:from>
    <xdr:ext cx="762000" cy="259045"/>
    <xdr:sp macro="" textlink="">
      <xdr:nvSpPr>
        <xdr:cNvPr id="215" name="テキスト ボックス 214"/>
        <xdr:cNvSpPr txBox="1"/>
      </xdr:nvSpPr>
      <xdr:spPr>
        <a:xfrm>
          <a:off x="2844800" y="1442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113154</xdr:rowOff>
    </xdr:from>
    <xdr:to>
      <xdr:col>11</xdr:col>
      <xdr:colOff>82550</xdr:colOff>
      <xdr:row>84</xdr:row>
      <xdr:rowOff>43304</xdr:rowOff>
    </xdr:to>
    <xdr:sp macro="" textlink="">
      <xdr:nvSpPr>
        <xdr:cNvPr id="216" name="楕円 215"/>
        <xdr:cNvSpPr/>
      </xdr:nvSpPr>
      <xdr:spPr>
        <a:xfrm>
          <a:off x="2286000" y="1434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28081</xdr:rowOff>
    </xdr:from>
    <xdr:ext cx="762000" cy="259045"/>
    <xdr:sp macro="" textlink="">
      <xdr:nvSpPr>
        <xdr:cNvPr id="217" name="テキスト ボックス 216"/>
        <xdr:cNvSpPr txBox="1"/>
      </xdr:nvSpPr>
      <xdr:spPr>
        <a:xfrm>
          <a:off x="1955800" y="1442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160770</xdr:rowOff>
    </xdr:from>
    <xdr:to>
      <xdr:col>7</xdr:col>
      <xdr:colOff>31750</xdr:colOff>
      <xdr:row>83</xdr:row>
      <xdr:rowOff>90920</xdr:rowOff>
    </xdr:to>
    <xdr:sp macro="" textlink="">
      <xdr:nvSpPr>
        <xdr:cNvPr id="218" name="楕円 217"/>
        <xdr:cNvSpPr/>
      </xdr:nvSpPr>
      <xdr:spPr>
        <a:xfrm>
          <a:off x="1397000" y="142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75697</xdr:rowOff>
    </xdr:from>
    <xdr:ext cx="762000" cy="259045"/>
    <xdr:sp macro="" textlink="">
      <xdr:nvSpPr>
        <xdr:cNvPr id="219" name="テキスト ボックス 218"/>
        <xdr:cNvSpPr txBox="1"/>
      </xdr:nvSpPr>
      <xdr:spPr>
        <a:xfrm>
          <a:off x="1066800" y="1430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ラスパイレス指数は昨年度と変わらず、類似団体平均を上回っている。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今後も引き続き、類似団体の数値を注視し、適正化に努める。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5" name="直線コネクタ 254"/>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83457</xdr:rowOff>
    </xdr:to>
    <xdr:cxnSp macro="">
      <xdr:nvCxnSpPr>
        <xdr:cNvPr id="258" name="直線コネクタ 257"/>
        <xdr:cNvCxnSpPr/>
      </xdr:nvCxnSpPr>
      <xdr:spPr>
        <a:xfrm flipV="1">
          <a:off x="15290800" y="146394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83457</xdr:rowOff>
    </xdr:from>
    <xdr:to>
      <xdr:col>72</xdr:col>
      <xdr:colOff>203200</xdr:colOff>
      <xdr:row>86</xdr:row>
      <xdr:rowOff>15421</xdr:rowOff>
    </xdr:to>
    <xdr:cxnSp macro="">
      <xdr:nvCxnSpPr>
        <xdr:cNvPr id="261" name="直線コネクタ 260"/>
        <xdr:cNvCxnSpPr/>
      </xdr:nvCxnSpPr>
      <xdr:spPr>
        <a:xfrm flipV="1">
          <a:off x="14401800" y="1465670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3" name="テキスト ボックス 262"/>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15421</xdr:rowOff>
    </xdr:from>
    <xdr:to>
      <xdr:col>68</xdr:col>
      <xdr:colOff>152400</xdr:colOff>
      <xdr:row>87</xdr:row>
      <xdr:rowOff>85271</xdr:rowOff>
    </xdr:to>
    <xdr:cxnSp macro="">
      <xdr:nvCxnSpPr>
        <xdr:cNvPr id="264" name="直線コネクタ 263"/>
        <xdr:cNvCxnSpPr/>
      </xdr:nvCxnSpPr>
      <xdr:spPr>
        <a:xfrm flipV="1">
          <a:off x="13512800" y="1476012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65" name="フローチャート: 判断 264"/>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66" name="テキスト ボックス 265"/>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68" name="テキスト ボックス 267"/>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4" name="楕円 273"/>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158948</xdr:rowOff>
    </xdr:from>
    <xdr:ext cx="762000" cy="259045"/>
    <xdr:sp macro="" textlink="">
      <xdr:nvSpPr>
        <xdr:cNvPr id="275" name="給与水準   （国との比較）該当値テキスト"/>
        <xdr:cNvSpPr txBox="1"/>
      </xdr:nvSpPr>
      <xdr:spPr>
        <a:xfrm>
          <a:off x="17106900" y="1456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6" name="楕円 275"/>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77" name="テキスト ボックス 276"/>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32657</xdr:rowOff>
    </xdr:from>
    <xdr:to>
      <xdr:col>73</xdr:col>
      <xdr:colOff>44450</xdr:colOff>
      <xdr:row>85</xdr:row>
      <xdr:rowOff>134257</xdr:rowOff>
    </xdr:to>
    <xdr:sp macro="" textlink="">
      <xdr:nvSpPr>
        <xdr:cNvPr id="278" name="楕円 277"/>
        <xdr:cNvSpPr/>
      </xdr:nvSpPr>
      <xdr:spPr>
        <a:xfrm>
          <a:off x="15240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79" name="テキスト ボックス 278"/>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136071</xdr:rowOff>
    </xdr:from>
    <xdr:to>
      <xdr:col>68</xdr:col>
      <xdr:colOff>203200</xdr:colOff>
      <xdr:row>86</xdr:row>
      <xdr:rowOff>66221</xdr:rowOff>
    </xdr:to>
    <xdr:sp macro="" textlink="">
      <xdr:nvSpPr>
        <xdr:cNvPr id="280" name="楕円 279"/>
        <xdr:cNvSpPr/>
      </xdr:nvSpPr>
      <xdr:spPr>
        <a:xfrm>
          <a:off x="14351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81" name="テキスト ボックス 280"/>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34471</xdr:rowOff>
    </xdr:from>
    <xdr:to>
      <xdr:col>64</xdr:col>
      <xdr:colOff>152400</xdr:colOff>
      <xdr:row>87</xdr:row>
      <xdr:rowOff>136071</xdr:rowOff>
    </xdr:to>
    <xdr:sp macro="" textlink="">
      <xdr:nvSpPr>
        <xdr:cNvPr id="282" name="楕円 281"/>
        <xdr:cNvSpPr/>
      </xdr:nvSpPr>
      <xdr:spPr>
        <a:xfrm>
          <a:off x="13462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120848</xdr:rowOff>
    </xdr:from>
    <xdr:ext cx="762000" cy="259045"/>
    <xdr:sp macro="" textlink="">
      <xdr:nvSpPr>
        <xdr:cNvPr id="283" name="テキスト ボックス 282"/>
        <xdr:cNvSpPr txBox="1"/>
      </xdr:nvSpPr>
      <xdr:spPr>
        <a:xfrm>
          <a:off x="13131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合併後、みやこ町職員定員適正化計画を定め、その計画に基づいて職員数を削減してきたが、町の面積が広大で、支所、出張所を多く配置しなくてはいけないことや、人口減少のため人口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人当たりの職員数が増加傾向にある。令和３年度については、類似団体平均を下回っている。</a:t>
          </a:r>
        </a:p>
        <a:p>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の活用、民間委託の推進等により行政サービスを維持しつつ、類似団体平均の水準を注視し、定員管理に努める。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28893</xdr:rowOff>
    </xdr:from>
    <xdr:to>
      <xdr:col>81</xdr:col>
      <xdr:colOff>44450</xdr:colOff>
      <xdr:row>61</xdr:row>
      <xdr:rowOff>61066</xdr:rowOff>
    </xdr:to>
    <xdr:cxnSp macro="">
      <xdr:nvCxnSpPr>
        <xdr:cNvPr id="318" name="直線コネクタ 317"/>
        <xdr:cNvCxnSpPr/>
      </xdr:nvCxnSpPr>
      <xdr:spPr>
        <a:xfrm>
          <a:off x="16179800" y="1048734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135996</xdr:rowOff>
    </xdr:from>
    <xdr:to>
      <xdr:col>77</xdr:col>
      <xdr:colOff>44450</xdr:colOff>
      <xdr:row>61</xdr:row>
      <xdr:rowOff>28893</xdr:rowOff>
    </xdr:to>
    <xdr:cxnSp macro="">
      <xdr:nvCxnSpPr>
        <xdr:cNvPr id="321" name="直線コネクタ 320"/>
        <xdr:cNvCxnSpPr/>
      </xdr:nvCxnSpPr>
      <xdr:spPr>
        <a:xfrm>
          <a:off x="15290800" y="10422996"/>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113877</xdr:rowOff>
    </xdr:from>
    <xdr:to>
      <xdr:col>72</xdr:col>
      <xdr:colOff>203200</xdr:colOff>
      <xdr:row>60</xdr:row>
      <xdr:rowOff>135996</xdr:rowOff>
    </xdr:to>
    <xdr:cxnSp macro="">
      <xdr:nvCxnSpPr>
        <xdr:cNvPr id="324" name="直線コネクタ 323"/>
        <xdr:cNvCxnSpPr/>
      </xdr:nvCxnSpPr>
      <xdr:spPr>
        <a:xfrm>
          <a:off x="14401800" y="10400877"/>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131974</xdr:rowOff>
    </xdr:from>
    <xdr:to>
      <xdr:col>73</xdr:col>
      <xdr:colOff>44450</xdr:colOff>
      <xdr:row>60</xdr:row>
      <xdr:rowOff>62124</xdr:rowOff>
    </xdr:to>
    <xdr:sp macro="" textlink="">
      <xdr:nvSpPr>
        <xdr:cNvPr id="325" name="フローチャート: 判断 324"/>
        <xdr:cNvSpPr/>
      </xdr:nvSpPr>
      <xdr:spPr>
        <a:xfrm>
          <a:off x="15240000" y="1024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72301</xdr:rowOff>
    </xdr:from>
    <xdr:ext cx="762000" cy="259045"/>
    <xdr:sp macro="" textlink="">
      <xdr:nvSpPr>
        <xdr:cNvPr id="326" name="テキスト ボックス 325"/>
        <xdr:cNvSpPr txBox="1"/>
      </xdr:nvSpPr>
      <xdr:spPr>
        <a:xfrm>
          <a:off x="14909800" y="1001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113877</xdr:rowOff>
    </xdr:from>
    <xdr:to>
      <xdr:col>68</xdr:col>
      <xdr:colOff>152400</xdr:colOff>
      <xdr:row>60</xdr:row>
      <xdr:rowOff>115888</xdr:rowOff>
    </xdr:to>
    <xdr:cxnSp macro="">
      <xdr:nvCxnSpPr>
        <xdr:cNvPr id="327" name="直線コネクタ 326"/>
        <xdr:cNvCxnSpPr/>
      </xdr:nvCxnSpPr>
      <xdr:spPr>
        <a:xfrm flipV="1">
          <a:off x="13512800" y="10400877"/>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127953</xdr:rowOff>
    </xdr:from>
    <xdr:to>
      <xdr:col>68</xdr:col>
      <xdr:colOff>203200</xdr:colOff>
      <xdr:row>60</xdr:row>
      <xdr:rowOff>58103</xdr:rowOff>
    </xdr:to>
    <xdr:sp macro="" textlink="">
      <xdr:nvSpPr>
        <xdr:cNvPr id="328" name="フローチャート: 判断 327"/>
        <xdr:cNvSpPr/>
      </xdr:nvSpPr>
      <xdr:spPr>
        <a:xfrm>
          <a:off x="14351000" y="1024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68280</xdr:rowOff>
    </xdr:from>
    <xdr:ext cx="762000" cy="259045"/>
    <xdr:sp macro="" textlink="">
      <xdr:nvSpPr>
        <xdr:cNvPr id="329" name="テキスト ボックス 328"/>
        <xdr:cNvSpPr txBox="1"/>
      </xdr:nvSpPr>
      <xdr:spPr>
        <a:xfrm>
          <a:off x="14020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148061</xdr:rowOff>
    </xdr:from>
    <xdr:to>
      <xdr:col>64</xdr:col>
      <xdr:colOff>152400</xdr:colOff>
      <xdr:row>60</xdr:row>
      <xdr:rowOff>78211</xdr:rowOff>
    </xdr:to>
    <xdr:sp macro="" textlink="">
      <xdr:nvSpPr>
        <xdr:cNvPr id="330" name="フローチャート: 判断 329"/>
        <xdr:cNvSpPr/>
      </xdr:nvSpPr>
      <xdr:spPr>
        <a:xfrm>
          <a:off x="13462000" y="102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88388</xdr:rowOff>
    </xdr:from>
    <xdr:ext cx="762000" cy="259045"/>
    <xdr:sp macro="" textlink="">
      <xdr:nvSpPr>
        <xdr:cNvPr id="331" name="テキスト ボックス 330"/>
        <xdr:cNvSpPr txBox="1"/>
      </xdr:nvSpPr>
      <xdr:spPr>
        <a:xfrm>
          <a:off x="13131800" y="100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10266</xdr:rowOff>
    </xdr:from>
    <xdr:to>
      <xdr:col>81</xdr:col>
      <xdr:colOff>95250</xdr:colOff>
      <xdr:row>61</xdr:row>
      <xdr:rowOff>111866</xdr:rowOff>
    </xdr:to>
    <xdr:sp macro="" textlink="">
      <xdr:nvSpPr>
        <xdr:cNvPr id="337" name="楕円 336"/>
        <xdr:cNvSpPr/>
      </xdr:nvSpPr>
      <xdr:spPr>
        <a:xfrm>
          <a:off x="169672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26793</xdr:rowOff>
    </xdr:from>
    <xdr:ext cx="762000" cy="259045"/>
    <xdr:sp macro="" textlink="">
      <xdr:nvSpPr>
        <xdr:cNvPr id="338" name="定員管理の状況該当値テキスト"/>
        <xdr:cNvSpPr txBox="1"/>
      </xdr:nvSpPr>
      <xdr:spPr>
        <a:xfrm>
          <a:off x="17106900" y="1031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149543</xdr:rowOff>
    </xdr:from>
    <xdr:to>
      <xdr:col>77</xdr:col>
      <xdr:colOff>95250</xdr:colOff>
      <xdr:row>61</xdr:row>
      <xdr:rowOff>79693</xdr:rowOff>
    </xdr:to>
    <xdr:sp macro="" textlink="">
      <xdr:nvSpPr>
        <xdr:cNvPr id="339" name="楕円 338"/>
        <xdr:cNvSpPr/>
      </xdr:nvSpPr>
      <xdr:spPr>
        <a:xfrm>
          <a:off x="16129000" y="1043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89870</xdr:rowOff>
    </xdr:from>
    <xdr:ext cx="736600" cy="259045"/>
    <xdr:sp macro="" textlink="">
      <xdr:nvSpPr>
        <xdr:cNvPr id="340" name="テキスト ボックス 339"/>
        <xdr:cNvSpPr txBox="1"/>
      </xdr:nvSpPr>
      <xdr:spPr>
        <a:xfrm>
          <a:off x="15798800" y="1020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85196</xdr:rowOff>
    </xdr:from>
    <xdr:to>
      <xdr:col>73</xdr:col>
      <xdr:colOff>44450</xdr:colOff>
      <xdr:row>61</xdr:row>
      <xdr:rowOff>15346</xdr:rowOff>
    </xdr:to>
    <xdr:sp macro="" textlink="">
      <xdr:nvSpPr>
        <xdr:cNvPr id="341" name="楕円 340"/>
        <xdr:cNvSpPr/>
      </xdr:nvSpPr>
      <xdr:spPr>
        <a:xfrm>
          <a:off x="15240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123</xdr:rowOff>
    </xdr:from>
    <xdr:ext cx="762000" cy="259045"/>
    <xdr:sp macro="" textlink="">
      <xdr:nvSpPr>
        <xdr:cNvPr id="342" name="テキスト ボックス 341"/>
        <xdr:cNvSpPr txBox="1"/>
      </xdr:nvSpPr>
      <xdr:spPr>
        <a:xfrm>
          <a:off x="14909800" y="1045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63077</xdr:rowOff>
    </xdr:from>
    <xdr:to>
      <xdr:col>68</xdr:col>
      <xdr:colOff>203200</xdr:colOff>
      <xdr:row>60</xdr:row>
      <xdr:rowOff>164677</xdr:rowOff>
    </xdr:to>
    <xdr:sp macro="" textlink="">
      <xdr:nvSpPr>
        <xdr:cNvPr id="343" name="楕円 342"/>
        <xdr:cNvSpPr/>
      </xdr:nvSpPr>
      <xdr:spPr>
        <a:xfrm>
          <a:off x="14351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44" name="テキスト ボックス 343"/>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65088</xdr:rowOff>
    </xdr:from>
    <xdr:to>
      <xdr:col>64</xdr:col>
      <xdr:colOff>152400</xdr:colOff>
      <xdr:row>60</xdr:row>
      <xdr:rowOff>166688</xdr:rowOff>
    </xdr:to>
    <xdr:sp macro="" textlink="">
      <xdr:nvSpPr>
        <xdr:cNvPr id="345" name="楕円 344"/>
        <xdr:cNvSpPr/>
      </xdr:nvSpPr>
      <xdr:spPr>
        <a:xfrm>
          <a:off x="13462000" y="1035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151465</xdr:rowOff>
    </xdr:from>
    <xdr:ext cx="762000" cy="259045"/>
    <xdr:sp macro="" textlink="">
      <xdr:nvSpPr>
        <xdr:cNvPr id="346" name="テキスト ボックス 345"/>
        <xdr:cNvSpPr txBox="1"/>
      </xdr:nvSpPr>
      <xdr:spPr>
        <a:xfrm>
          <a:off x="131318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実質公債費比率は、昨年度と比較し０．４％の増（類似団体平均を２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３％下回っている）となっている。</a:t>
          </a:r>
        </a:p>
        <a:p>
          <a:r>
            <a:rPr kumimoji="1" lang="ja-JP" altLang="en-US" sz="1300">
              <a:latin typeface="ＭＳ Ｐゴシック" panose="020B0600070205080204" pitchFamily="50" charset="-128"/>
              <a:ea typeface="ＭＳ Ｐゴシック" panose="020B0600070205080204" pitchFamily="50" charset="-128"/>
            </a:rPr>
            <a:t>今後とも、重要度・必要度など住民ニーズを的確に把握した事業の選択により、新規地方債発行の抑制に努めていく。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86106</xdr:rowOff>
    </xdr:from>
    <xdr:to>
      <xdr:col>81</xdr:col>
      <xdr:colOff>44450</xdr:colOff>
      <xdr:row>39</xdr:row>
      <xdr:rowOff>124714</xdr:rowOff>
    </xdr:to>
    <xdr:cxnSp macro="">
      <xdr:nvCxnSpPr>
        <xdr:cNvPr id="378" name="直線コネクタ 377"/>
        <xdr:cNvCxnSpPr/>
      </xdr:nvCxnSpPr>
      <xdr:spPr>
        <a:xfrm>
          <a:off x="16179800" y="677265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79"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18542</xdr:rowOff>
    </xdr:from>
    <xdr:to>
      <xdr:col>77</xdr:col>
      <xdr:colOff>44450</xdr:colOff>
      <xdr:row>39</xdr:row>
      <xdr:rowOff>86106</xdr:rowOff>
    </xdr:to>
    <xdr:cxnSp macro="">
      <xdr:nvCxnSpPr>
        <xdr:cNvPr id="381" name="直線コネクタ 380"/>
        <xdr:cNvCxnSpPr/>
      </xdr:nvCxnSpPr>
      <xdr:spPr>
        <a:xfrm>
          <a:off x="15290800" y="670509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3" name="テキスト ボックス 382"/>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112776</xdr:rowOff>
    </xdr:from>
    <xdr:to>
      <xdr:col>72</xdr:col>
      <xdr:colOff>203200</xdr:colOff>
      <xdr:row>39</xdr:row>
      <xdr:rowOff>18542</xdr:rowOff>
    </xdr:to>
    <xdr:cxnSp macro="">
      <xdr:nvCxnSpPr>
        <xdr:cNvPr id="384" name="直線コネクタ 383"/>
        <xdr:cNvCxnSpPr/>
      </xdr:nvCxnSpPr>
      <xdr:spPr>
        <a:xfrm>
          <a:off x="14401800" y="662787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160782</xdr:rowOff>
    </xdr:from>
    <xdr:to>
      <xdr:col>73</xdr:col>
      <xdr:colOff>44450</xdr:colOff>
      <xdr:row>40</xdr:row>
      <xdr:rowOff>90932</xdr:rowOff>
    </xdr:to>
    <xdr:sp macro="" textlink="">
      <xdr:nvSpPr>
        <xdr:cNvPr id="385" name="フローチャート: 判断 384"/>
        <xdr:cNvSpPr/>
      </xdr:nvSpPr>
      <xdr:spPr>
        <a:xfrm>
          <a:off x="15240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75709</xdr:rowOff>
    </xdr:from>
    <xdr:ext cx="762000" cy="259045"/>
    <xdr:sp macro="" textlink="">
      <xdr:nvSpPr>
        <xdr:cNvPr id="386" name="テキスト ボックス 385"/>
        <xdr:cNvSpPr txBox="1"/>
      </xdr:nvSpPr>
      <xdr:spPr>
        <a:xfrm>
          <a:off x="14909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74168</xdr:rowOff>
    </xdr:from>
    <xdr:to>
      <xdr:col>68</xdr:col>
      <xdr:colOff>152400</xdr:colOff>
      <xdr:row>38</xdr:row>
      <xdr:rowOff>112776</xdr:rowOff>
    </xdr:to>
    <xdr:cxnSp macro="">
      <xdr:nvCxnSpPr>
        <xdr:cNvPr id="387" name="直線コネクタ 386"/>
        <xdr:cNvCxnSpPr/>
      </xdr:nvCxnSpPr>
      <xdr:spPr>
        <a:xfrm>
          <a:off x="13512800" y="65892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88" name="フローチャート: 判断 387"/>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85361</xdr:rowOff>
    </xdr:from>
    <xdr:ext cx="762000" cy="259045"/>
    <xdr:sp macro="" textlink="">
      <xdr:nvSpPr>
        <xdr:cNvPr id="389" name="テキスト ボックス 388"/>
        <xdr:cNvSpPr txBox="1"/>
      </xdr:nvSpPr>
      <xdr:spPr>
        <a:xfrm>
          <a:off x="14020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390" name="フローチャート: 判断 389"/>
        <xdr:cNvSpPr/>
      </xdr:nvSpPr>
      <xdr:spPr>
        <a:xfrm>
          <a:off x="13462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66057</xdr:rowOff>
    </xdr:from>
    <xdr:ext cx="762000" cy="259045"/>
    <xdr:sp macro="" textlink="">
      <xdr:nvSpPr>
        <xdr:cNvPr id="391" name="テキスト ボックス 390"/>
        <xdr:cNvSpPr txBox="1"/>
      </xdr:nvSpPr>
      <xdr:spPr>
        <a:xfrm>
          <a:off x="13131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97" name="楕円 396"/>
        <xdr:cNvSpPr/>
      </xdr:nvSpPr>
      <xdr:spPr>
        <a:xfrm>
          <a:off x="169672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90441</xdr:rowOff>
    </xdr:from>
    <xdr:ext cx="762000" cy="259045"/>
    <xdr:sp macro="" textlink="">
      <xdr:nvSpPr>
        <xdr:cNvPr id="398" name="公債費負担の状況該当値テキスト"/>
        <xdr:cNvSpPr txBox="1"/>
      </xdr:nvSpPr>
      <xdr:spPr>
        <a:xfrm>
          <a:off x="171069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35306</xdr:rowOff>
    </xdr:from>
    <xdr:to>
      <xdr:col>77</xdr:col>
      <xdr:colOff>95250</xdr:colOff>
      <xdr:row>39</xdr:row>
      <xdr:rowOff>136906</xdr:rowOff>
    </xdr:to>
    <xdr:sp macro="" textlink="">
      <xdr:nvSpPr>
        <xdr:cNvPr id="399" name="楕円 398"/>
        <xdr:cNvSpPr/>
      </xdr:nvSpPr>
      <xdr:spPr>
        <a:xfrm>
          <a:off x="16129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147083</xdr:rowOff>
    </xdr:from>
    <xdr:ext cx="736600" cy="259045"/>
    <xdr:sp macro="" textlink="">
      <xdr:nvSpPr>
        <xdr:cNvPr id="400" name="テキスト ボックス 399"/>
        <xdr:cNvSpPr txBox="1"/>
      </xdr:nvSpPr>
      <xdr:spPr>
        <a:xfrm>
          <a:off x="15798800" y="6490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139192</xdr:rowOff>
    </xdr:from>
    <xdr:to>
      <xdr:col>73</xdr:col>
      <xdr:colOff>44450</xdr:colOff>
      <xdr:row>39</xdr:row>
      <xdr:rowOff>69342</xdr:rowOff>
    </xdr:to>
    <xdr:sp macro="" textlink="">
      <xdr:nvSpPr>
        <xdr:cNvPr id="401" name="楕円 400"/>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79519</xdr:rowOff>
    </xdr:from>
    <xdr:ext cx="762000" cy="259045"/>
    <xdr:sp macro="" textlink="">
      <xdr:nvSpPr>
        <xdr:cNvPr id="402" name="テキスト ボックス 401"/>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61976</xdr:rowOff>
    </xdr:from>
    <xdr:to>
      <xdr:col>68</xdr:col>
      <xdr:colOff>203200</xdr:colOff>
      <xdr:row>38</xdr:row>
      <xdr:rowOff>163576</xdr:rowOff>
    </xdr:to>
    <xdr:sp macro="" textlink="">
      <xdr:nvSpPr>
        <xdr:cNvPr id="403" name="楕円 402"/>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2303</xdr:rowOff>
    </xdr:from>
    <xdr:ext cx="762000" cy="259045"/>
    <xdr:sp macro="" textlink="">
      <xdr:nvSpPr>
        <xdr:cNvPr id="404" name="テキスト ボックス 403"/>
        <xdr:cNvSpPr txBox="1"/>
      </xdr:nvSpPr>
      <xdr:spPr>
        <a:xfrm>
          <a:off x="14020800" y="634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23368</xdr:rowOff>
    </xdr:from>
    <xdr:to>
      <xdr:col>64</xdr:col>
      <xdr:colOff>152400</xdr:colOff>
      <xdr:row>38</xdr:row>
      <xdr:rowOff>124968</xdr:rowOff>
    </xdr:to>
    <xdr:sp macro="" textlink="">
      <xdr:nvSpPr>
        <xdr:cNvPr id="405" name="楕円 404"/>
        <xdr:cNvSpPr/>
      </xdr:nvSpPr>
      <xdr:spPr>
        <a:xfrm>
          <a:off x="13462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135145</xdr:rowOff>
    </xdr:from>
    <xdr:ext cx="762000" cy="259045"/>
    <xdr:sp macro="" textlink="">
      <xdr:nvSpPr>
        <xdr:cNvPr id="406" name="テキスト ボックス 405"/>
        <xdr:cNvSpPr txBox="1"/>
      </xdr:nvSpPr>
      <xdr:spPr>
        <a:xfrm>
          <a:off x="1313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将来負担比率が生じていない主な要因は、充当可能財源として財政調整基金等の造成に努めたことや、基準財政需要額に算入される比率の高い起債を優先的に借入を行っていること等による。</a:t>
          </a:r>
        </a:p>
        <a:p>
          <a:r>
            <a:rPr kumimoji="1" lang="ja-JP" altLang="en-US" sz="1300">
              <a:latin typeface="ＭＳ Ｐゴシック" panose="020B0600070205080204" pitchFamily="50" charset="-128"/>
              <a:ea typeface="ＭＳ Ｐゴシック" panose="020B0600070205080204" pitchFamily="50" charset="-128"/>
            </a:rPr>
            <a:t>今後も公債費等義務的経費の削減を進め、財政の健全化を図る。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19579</xdr:rowOff>
    </xdr:from>
    <xdr:to>
      <xdr:col>77</xdr:col>
      <xdr:colOff>95250</xdr:colOff>
      <xdr:row>15</xdr:row>
      <xdr:rowOff>121179</xdr:rowOff>
    </xdr:to>
    <xdr:sp macro="" textlink="">
      <xdr:nvSpPr>
        <xdr:cNvPr id="442" name="フローチャート: 判断 441"/>
        <xdr:cNvSpPr/>
      </xdr:nvSpPr>
      <xdr:spPr>
        <a:xfrm>
          <a:off x="16129000" y="259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131356</xdr:rowOff>
    </xdr:from>
    <xdr:ext cx="736600" cy="259045"/>
    <xdr:sp macro="" textlink="">
      <xdr:nvSpPr>
        <xdr:cNvPr id="443" name="テキスト ボックス 442"/>
        <xdr:cNvSpPr txBox="1"/>
      </xdr:nvSpPr>
      <xdr:spPr>
        <a:xfrm>
          <a:off x="15798800" y="236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128693</xdr:rowOff>
    </xdr:from>
    <xdr:to>
      <xdr:col>73</xdr:col>
      <xdr:colOff>44450</xdr:colOff>
      <xdr:row>15</xdr:row>
      <xdr:rowOff>58843</xdr:rowOff>
    </xdr:to>
    <xdr:sp macro="" textlink="">
      <xdr:nvSpPr>
        <xdr:cNvPr id="444" name="フローチャート: 判断 443"/>
        <xdr:cNvSpPr/>
      </xdr:nvSpPr>
      <xdr:spPr>
        <a:xfrm>
          <a:off x="15240000" y="252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69020</xdr:rowOff>
    </xdr:from>
    <xdr:ext cx="762000" cy="259045"/>
    <xdr:sp macro="" textlink="">
      <xdr:nvSpPr>
        <xdr:cNvPr id="445" name="テキスト ボックス 444"/>
        <xdr:cNvSpPr txBox="1"/>
      </xdr:nvSpPr>
      <xdr:spPr>
        <a:xfrm>
          <a:off x="14909800" y="229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6" name="フローチャート: 判断 445"/>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47" name="テキスト ボックス 446"/>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48" name="フローチャート: 判断 447"/>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49" name="テキスト ボックス 448"/>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人件費にかかる経常収支比率は、類似団体と比較すると２．２％高い２４．４％である。</a:t>
          </a:r>
        </a:p>
        <a:p>
          <a:r>
            <a:rPr kumimoji="1" lang="ja-JP" altLang="en-US" sz="1300">
              <a:latin typeface="ＭＳ Ｐゴシック" panose="020B0600070205080204" pitchFamily="50" charset="-128"/>
              <a:ea typeface="ＭＳ Ｐゴシック" panose="020B0600070205080204" pitchFamily="50" charset="-128"/>
            </a:rPr>
            <a:t>会計年度任用職員給料の増額等により人件費が増加している。</a:t>
          </a:r>
        </a:p>
        <a:p>
          <a:r>
            <a:rPr kumimoji="1" lang="ja-JP" altLang="en-US" sz="1300">
              <a:latin typeface="ＭＳ Ｐゴシック" panose="020B0600070205080204" pitchFamily="50" charset="-128"/>
              <a:ea typeface="ＭＳ Ｐゴシック" panose="020B0600070205080204" pitchFamily="50" charset="-128"/>
            </a:rPr>
            <a:t>今後も職員定員の適正化を図るとともに、行財政改革への取組を通じて人件費の削減に努める。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42418</xdr:rowOff>
    </xdr:to>
    <xdr:cxnSp macro="">
      <xdr:nvCxnSpPr>
        <xdr:cNvPr id="64" name="直線コネクタ 63"/>
        <xdr:cNvCxnSpPr/>
      </xdr:nvCxnSpPr>
      <xdr:spPr>
        <a:xfrm>
          <a:off x="3987800" y="63769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37</xdr:row>
      <xdr:rowOff>33274</xdr:rowOff>
    </xdr:to>
    <xdr:cxnSp macro="">
      <xdr:nvCxnSpPr>
        <xdr:cNvPr id="67" name="直線コネクタ 66"/>
        <xdr:cNvCxnSpPr/>
      </xdr:nvCxnSpPr>
      <xdr:spPr>
        <a:xfrm>
          <a:off x="3098800" y="6198616"/>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26416</xdr:rowOff>
    </xdr:from>
    <xdr:to>
      <xdr:col>15</xdr:col>
      <xdr:colOff>98425</xdr:colOff>
      <xdr:row>36</xdr:row>
      <xdr:rowOff>58420</xdr:rowOff>
    </xdr:to>
    <xdr:cxnSp macro="">
      <xdr:nvCxnSpPr>
        <xdr:cNvPr id="70" name="直線コネクタ 69"/>
        <xdr:cNvCxnSpPr/>
      </xdr:nvCxnSpPr>
      <xdr:spPr>
        <a:xfrm flipV="1">
          <a:off x="2209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48768</xdr:rowOff>
    </xdr:from>
    <xdr:to>
      <xdr:col>15</xdr:col>
      <xdr:colOff>149225</xdr:colOff>
      <xdr:row>36</xdr:row>
      <xdr:rowOff>150368</xdr:rowOff>
    </xdr:to>
    <xdr:sp macro="" textlink="">
      <xdr:nvSpPr>
        <xdr:cNvPr id="71" name="フローチャート: 判断 70"/>
        <xdr:cNvSpPr/>
      </xdr:nvSpPr>
      <xdr:spPr>
        <a:xfrm>
          <a:off x="3048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135145</xdr:rowOff>
    </xdr:from>
    <xdr:ext cx="762000" cy="259045"/>
    <xdr:sp macro="" textlink="">
      <xdr:nvSpPr>
        <xdr:cNvPr id="72" name="テキスト ボックス 71"/>
        <xdr:cNvSpPr txBox="1"/>
      </xdr:nvSpPr>
      <xdr:spPr>
        <a:xfrm>
          <a:off x="2717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26416</xdr:rowOff>
    </xdr:from>
    <xdr:to>
      <xdr:col>11</xdr:col>
      <xdr:colOff>9525</xdr:colOff>
      <xdr:row>36</xdr:row>
      <xdr:rowOff>58420</xdr:rowOff>
    </xdr:to>
    <xdr:cxnSp macro="">
      <xdr:nvCxnSpPr>
        <xdr:cNvPr id="73" name="直線コネクタ 72"/>
        <xdr:cNvCxnSpPr/>
      </xdr:nvCxnSpPr>
      <xdr:spPr>
        <a:xfrm>
          <a:off x="1320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44196</xdr:rowOff>
    </xdr:from>
    <xdr:to>
      <xdr:col>11</xdr:col>
      <xdr:colOff>60325</xdr:colOff>
      <xdr:row>36</xdr:row>
      <xdr:rowOff>145796</xdr:rowOff>
    </xdr:to>
    <xdr:sp macro="" textlink="">
      <xdr:nvSpPr>
        <xdr:cNvPr id="74" name="フローチャート: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130573</xdr:rowOff>
    </xdr:from>
    <xdr:ext cx="762000" cy="259045"/>
    <xdr:sp macro="" textlink="">
      <xdr:nvSpPr>
        <xdr:cNvPr id="75" name="テキスト ボックス 74"/>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76" name="フローチャート: 判断 75"/>
        <xdr:cNvSpPr/>
      </xdr:nvSpPr>
      <xdr:spPr>
        <a:xfrm>
          <a:off x="1270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158005</xdr:rowOff>
    </xdr:from>
    <xdr:ext cx="762000" cy="259045"/>
    <xdr:sp macro="" textlink="">
      <xdr:nvSpPr>
        <xdr:cNvPr id="77" name="テキスト ボックス 76"/>
        <xdr:cNvSpPr txBox="1"/>
      </xdr:nvSpPr>
      <xdr:spPr>
        <a:xfrm>
          <a:off x="939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89" name="楕円 88"/>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0" name="テキスト ボックス 89"/>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147066</xdr:rowOff>
    </xdr:from>
    <xdr:to>
      <xdr:col>6</xdr:col>
      <xdr:colOff>171450</xdr:colOff>
      <xdr:row>36</xdr:row>
      <xdr:rowOff>77216</xdr:rowOff>
    </xdr:to>
    <xdr:sp macro="" textlink="">
      <xdr:nvSpPr>
        <xdr:cNvPr id="91" name="楕円 90"/>
        <xdr:cNvSpPr/>
      </xdr:nvSpPr>
      <xdr:spPr>
        <a:xfrm>
          <a:off x="1270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87393</xdr:rowOff>
    </xdr:from>
    <xdr:ext cx="762000" cy="259045"/>
    <xdr:sp macro="" textlink="">
      <xdr:nvSpPr>
        <xdr:cNvPr id="92" name="テキスト ボックス 91"/>
        <xdr:cNvSpPr txBox="1"/>
      </xdr:nvSpPr>
      <xdr:spPr>
        <a:xfrm>
          <a:off x="939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前年度より１．４％減少した。し尿処理に係る委託料等の減少が大きな要因である。しかしながら、類似団体と比較すると１．４％上回っている。これは、保有する公共施設が多く、その維持管理経費によるものと考えられる。</a:t>
          </a:r>
        </a:p>
        <a:p>
          <a:r>
            <a:rPr kumimoji="1" lang="ja-JP" altLang="en-US" sz="1300">
              <a:latin typeface="ＭＳ Ｐゴシック" panose="020B0600070205080204" pitchFamily="50" charset="-128"/>
              <a:ea typeface="ＭＳ Ｐゴシック" panose="020B0600070205080204" pitchFamily="50" charset="-128"/>
            </a:rPr>
            <a:t>今後は、小中学校の再編、類似施設の統廃合等を進め、維持管理経費等の見直しを図る。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18</xdr:row>
      <xdr:rowOff>76200</xdr:rowOff>
    </xdr:to>
    <xdr:cxnSp macro="">
      <xdr:nvCxnSpPr>
        <xdr:cNvPr id="125" name="直線コネクタ 124"/>
        <xdr:cNvCxnSpPr/>
      </xdr:nvCxnSpPr>
      <xdr:spPr>
        <a:xfrm flipV="1">
          <a:off x="15671800" y="29845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76200</xdr:rowOff>
    </xdr:from>
    <xdr:to>
      <xdr:col>78</xdr:col>
      <xdr:colOff>69850</xdr:colOff>
      <xdr:row>20</xdr:row>
      <xdr:rowOff>12700</xdr:rowOff>
    </xdr:to>
    <xdr:cxnSp macro="">
      <xdr:nvCxnSpPr>
        <xdr:cNvPr id="128" name="直線コネクタ 127"/>
        <xdr:cNvCxnSpPr/>
      </xdr:nvCxnSpPr>
      <xdr:spPr>
        <a:xfrm flipV="1">
          <a:off x="14782800" y="31623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76200</xdr:rowOff>
    </xdr:to>
    <xdr:cxnSp macro="">
      <xdr:nvCxnSpPr>
        <xdr:cNvPr id="131" name="直線コネクタ 130"/>
        <xdr:cNvCxnSpPr/>
      </xdr:nvCxnSpPr>
      <xdr:spPr>
        <a:xfrm flipV="1">
          <a:off x="13893800" y="3441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2" name="フローチャート: 判断 131"/>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3" name="テキスト ボックス 132"/>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95250</xdr:rowOff>
    </xdr:from>
    <xdr:to>
      <xdr:col>69</xdr:col>
      <xdr:colOff>92075</xdr:colOff>
      <xdr:row>20</xdr:row>
      <xdr:rowOff>76200</xdr:rowOff>
    </xdr:to>
    <xdr:cxnSp macro="">
      <xdr:nvCxnSpPr>
        <xdr:cNvPr id="134" name="直線コネクタ 133"/>
        <xdr:cNvCxnSpPr/>
      </xdr:nvCxnSpPr>
      <xdr:spPr>
        <a:xfrm>
          <a:off x="13004800" y="3352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5" name="フローチャート: 判断 134"/>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6" name="テキスト ボックス 135"/>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7" name="フローチャート: 判断 136"/>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111777</xdr:rowOff>
    </xdr:from>
    <xdr:ext cx="762000" cy="259045"/>
    <xdr:sp macro="" textlink="">
      <xdr:nvSpPr>
        <xdr:cNvPr id="138" name="テキスト ボックス 137"/>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6" name="楕円 145"/>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7" name="テキスト ボックス 146"/>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25400</xdr:rowOff>
    </xdr:from>
    <xdr:to>
      <xdr:col>69</xdr:col>
      <xdr:colOff>142875</xdr:colOff>
      <xdr:row>20</xdr:row>
      <xdr:rowOff>127000</xdr:rowOff>
    </xdr:to>
    <xdr:sp macro="" textlink="">
      <xdr:nvSpPr>
        <xdr:cNvPr id="150" name="楕円 149"/>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111777</xdr:rowOff>
    </xdr:from>
    <xdr:ext cx="762000" cy="259045"/>
    <xdr:sp macro="" textlink="">
      <xdr:nvSpPr>
        <xdr:cNvPr id="151" name="テキスト ボックス 150"/>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44450</xdr:rowOff>
    </xdr:from>
    <xdr:to>
      <xdr:col>65</xdr:col>
      <xdr:colOff>53975</xdr:colOff>
      <xdr:row>19</xdr:row>
      <xdr:rowOff>146050</xdr:rowOff>
    </xdr:to>
    <xdr:sp macro="" textlink="">
      <xdr:nvSpPr>
        <xdr:cNvPr id="152" name="楕円 151"/>
        <xdr:cNvSpPr/>
      </xdr:nvSpPr>
      <xdr:spPr>
        <a:xfrm>
          <a:off x="129540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130827</xdr:rowOff>
    </xdr:from>
    <xdr:ext cx="762000" cy="259045"/>
    <xdr:sp macro="" textlink="">
      <xdr:nvSpPr>
        <xdr:cNvPr id="153" name="テキスト ボックス 152"/>
        <xdr:cNvSpPr txBox="1"/>
      </xdr:nvSpPr>
      <xdr:spPr>
        <a:xfrm>
          <a:off x="126238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扶助費にかかる経常収支比率は昨年度より０．４％減少となっている。これは、公立保育所運営費等が減少したためである。</a:t>
          </a:r>
        </a:p>
        <a:p>
          <a:r>
            <a:rPr kumimoji="1" lang="ja-JP" altLang="en-US" sz="1300">
              <a:latin typeface="ＭＳ Ｐゴシック" panose="020B0600070205080204" pitchFamily="50" charset="-128"/>
              <a:ea typeface="ＭＳ Ｐゴシック" panose="020B0600070205080204" pitchFamily="50" charset="-128"/>
            </a:rPr>
            <a:t>しかしながら、類似団体平均を上回っており、今後も全国平均を上回る高齢化率により、医療費等の増加が懸念される。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102507</xdr:rowOff>
    </xdr:to>
    <xdr:cxnSp macro="">
      <xdr:nvCxnSpPr>
        <xdr:cNvPr id="188" name="直線コネクタ 187"/>
        <xdr:cNvCxnSpPr/>
      </xdr:nvCxnSpPr>
      <xdr:spPr>
        <a:xfrm flipV="1">
          <a:off x="3987800" y="980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9"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135165</xdr:rowOff>
    </xdr:to>
    <xdr:cxnSp macro="">
      <xdr:nvCxnSpPr>
        <xdr:cNvPr id="191" name="直線コネクタ 190"/>
        <xdr:cNvCxnSpPr/>
      </xdr:nvCxnSpPr>
      <xdr:spPr>
        <a:xfrm flipV="1">
          <a:off x="3098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57349</xdr:rowOff>
    </xdr:from>
    <xdr:ext cx="736600" cy="259045"/>
    <xdr:sp macro="" textlink="">
      <xdr:nvSpPr>
        <xdr:cNvPr id="193" name="テキスト ボックス 192"/>
        <xdr:cNvSpPr txBox="1"/>
      </xdr:nvSpPr>
      <xdr:spPr>
        <a:xfrm>
          <a:off x="3606800" y="9315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151493</xdr:rowOff>
    </xdr:to>
    <xdr:cxnSp macro="">
      <xdr:nvCxnSpPr>
        <xdr:cNvPr id="194" name="直線コネクタ 193"/>
        <xdr:cNvCxnSpPr/>
      </xdr:nvCxnSpPr>
      <xdr:spPr>
        <a:xfrm flipV="1">
          <a:off x="2209800" y="99078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59872</xdr:rowOff>
    </xdr:from>
    <xdr:to>
      <xdr:col>15</xdr:col>
      <xdr:colOff>149225</xdr:colOff>
      <xdr:row>58</xdr:row>
      <xdr:rowOff>161472</xdr:rowOff>
    </xdr:to>
    <xdr:sp macro="" textlink="">
      <xdr:nvSpPr>
        <xdr:cNvPr id="195" name="フローチャート: 判断 194"/>
        <xdr:cNvSpPr/>
      </xdr:nvSpPr>
      <xdr:spPr>
        <a:xfrm>
          <a:off x="3048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146249</xdr:rowOff>
    </xdr:from>
    <xdr:ext cx="762000" cy="259045"/>
    <xdr:sp macro="" textlink="">
      <xdr:nvSpPr>
        <xdr:cNvPr id="196" name="テキスト ボックス 195"/>
        <xdr:cNvSpPr txBox="1"/>
      </xdr:nvSpPr>
      <xdr:spPr>
        <a:xfrm>
          <a:off x="2717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151493</xdr:rowOff>
    </xdr:from>
    <xdr:to>
      <xdr:col>11</xdr:col>
      <xdr:colOff>9525</xdr:colOff>
      <xdr:row>58</xdr:row>
      <xdr:rowOff>29028</xdr:rowOff>
    </xdr:to>
    <xdr:cxnSp macro="">
      <xdr:nvCxnSpPr>
        <xdr:cNvPr id="197" name="直線コネクタ 196"/>
        <xdr:cNvCxnSpPr/>
      </xdr:nvCxnSpPr>
      <xdr:spPr>
        <a:xfrm flipV="1">
          <a:off x="1320800" y="9924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27215</xdr:rowOff>
    </xdr:from>
    <xdr:to>
      <xdr:col>11</xdr:col>
      <xdr:colOff>60325</xdr:colOff>
      <xdr:row>58</xdr:row>
      <xdr:rowOff>128815</xdr:rowOff>
    </xdr:to>
    <xdr:sp macro="" textlink="">
      <xdr:nvSpPr>
        <xdr:cNvPr id="198" name="フローチャート: 判断 197"/>
        <xdr:cNvSpPr/>
      </xdr:nvSpPr>
      <xdr:spPr>
        <a:xfrm>
          <a:off x="2159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113592</xdr:rowOff>
    </xdr:from>
    <xdr:ext cx="762000" cy="259045"/>
    <xdr:sp macro="" textlink="">
      <xdr:nvSpPr>
        <xdr:cNvPr id="199" name="テキスト ボックス 198"/>
        <xdr:cNvSpPr txBox="1"/>
      </xdr:nvSpPr>
      <xdr:spPr>
        <a:xfrm>
          <a:off x="1828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27215</xdr:rowOff>
    </xdr:from>
    <xdr:to>
      <xdr:col>6</xdr:col>
      <xdr:colOff>171450</xdr:colOff>
      <xdr:row>58</xdr:row>
      <xdr:rowOff>128815</xdr:rowOff>
    </xdr:to>
    <xdr:sp macro="" textlink="">
      <xdr:nvSpPr>
        <xdr:cNvPr id="200" name="フローチャート: 判断 199"/>
        <xdr:cNvSpPr/>
      </xdr:nvSpPr>
      <xdr:spPr>
        <a:xfrm>
          <a:off x="1270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113592</xdr:rowOff>
    </xdr:from>
    <xdr:ext cx="762000" cy="259045"/>
    <xdr:sp macro="" textlink="">
      <xdr:nvSpPr>
        <xdr:cNvPr id="201" name="テキスト ボックス 200"/>
        <xdr:cNvSpPr txBox="1"/>
      </xdr:nvSpPr>
      <xdr:spPr>
        <a:xfrm>
          <a:off x="939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12" name="テキスト ボックス 211"/>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100693</xdr:rowOff>
    </xdr:from>
    <xdr:to>
      <xdr:col>11</xdr:col>
      <xdr:colOff>60325</xdr:colOff>
      <xdr:row>58</xdr:row>
      <xdr:rowOff>30843</xdr:rowOff>
    </xdr:to>
    <xdr:sp macro="" textlink="">
      <xdr:nvSpPr>
        <xdr:cNvPr id="213" name="楕円 212"/>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41020</xdr:rowOff>
    </xdr:from>
    <xdr:ext cx="762000" cy="259045"/>
    <xdr:sp macro="" textlink="">
      <xdr:nvSpPr>
        <xdr:cNvPr id="214" name="テキスト ボックス 213"/>
        <xdr:cNvSpPr txBox="1"/>
      </xdr:nvSpPr>
      <xdr:spPr>
        <a:xfrm>
          <a:off x="1828800" y="964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5" name="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90005</xdr:rowOff>
    </xdr:from>
    <xdr:ext cx="762000" cy="259045"/>
    <xdr:sp macro="" textlink="">
      <xdr:nvSpPr>
        <xdr:cNvPr id="216" name="テキスト ボックス 215"/>
        <xdr:cNvSpPr txBox="1"/>
      </xdr:nvSpPr>
      <xdr:spPr>
        <a:xfrm>
          <a:off x="939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その他については、類似団体平均と比べると２．２％下回っており、昨年度より１．０％減少している。</a:t>
          </a:r>
        </a:p>
        <a:p>
          <a:r>
            <a:rPr kumimoji="1" lang="ja-JP" altLang="en-US" sz="1200">
              <a:latin typeface="ＭＳ Ｐゴシック" panose="020B0600070205080204" pitchFamily="50" charset="-128"/>
              <a:ea typeface="ＭＳ Ｐゴシック" panose="020B0600070205080204" pitchFamily="50" charset="-128"/>
            </a:rPr>
            <a:t>これは、国民健康保険事業特別会計への繰出金が減少したためである。</a:t>
          </a:r>
        </a:p>
        <a:p>
          <a:r>
            <a:rPr kumimoji="1" lang="ja-JP" altLang="en-US" sz="1200">
              <a:latin typeface="ＭＳ Ｐゴシック" panose="020B0600070205080204" pitchFamily="50" charset="-128"/>
              <a:ea typeface="ＭＳ Ｐゴシック" panose="020B0600070205080204" pitchFamily="50" charset="-128"/>
            </a:rPr>
            <a:t>今後、高齢化率の上昇による後期高齢者医療事業特別会計への繰出金や水道範囲拡大による上水道事業特別会計への繰出金等の増加が見込まれるので、健康推進事業の推進や独立採算の原則に立ち返った使用料の適正化等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50800</xdr:rowOff>
    </xdr:from>
    <xdr:to>
      <xdr:col>82</xdr:col>
      <xdr:colOff>107950</xdr:colOff>
      <xdr:row>54</xdr:row>
      <xdr:rowOff>159657</xdr:rowOff>
    </xdr:to>
    <xdr:cxnSp macro="">
      <xdr:nvCxnSpPr>
        <xdr:cNvPr id="251" name="直線コネクタ 250"/>
        <xdr:cNvCxnSpPr/>
      </xdr:nvCxnSpPr>
      <xdr:spPr>
        <a:xfrm flipV="1">
          <a:off x="15671800" y="93091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159657</xdr:rowOff>
    </xdr:from>
    <xdr:to>
      <xdr:col>78</xdr:col>
      <xdr:colOff>69850</xdr:colOff>
      <xdr:row>55</xdr:row>
      <xdr:rowOff>31750</xdr:rowOff>
    </xdr:to>
    <xdr:cxnSp macro="">
      <xdr:nvCxnSpPr>
        <xdr:cNvPr id="254" name="直線コネクタ 253"/>
        <xdr:cNvCxnSpPr/>
      </xdr:nvCxnSpPr>
      <xdr:spPr>
        <a:xfrm flipV="1">
          <a:off x="14782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4734</xdr:rowOff>
    </xdr:from>
    <xdr:ext cx="736600" cy="259045"/>
    <xdr:sp macro="" textlink="">
      <xdr:nvSpPr>
        <xdr:cNvPr id="256" name="テキスト ボックス 255"/>
        <xdr:cNvSpPr txBox="1"/>
      </xdr:nvSpPr>
      <xdr:spPr>
        <a:xfrm>
          <a:off x="15290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94343</xdr:rowOff>
    </xdr:from>
    <xdr:to>
      <xdr:col>73</xdr:col>
      <xdr:colOff>180975</xdr:colOff>
      <xdr:row>55</xdr:row>
      <xdr:rowOff>31750</xdr:rowOff>
    </xdr:to>
    <xdr:cxnSp macro="">
      <xdr:nvCxnSpPr>
        <xdr:cNvPr id="257" name="直線コネクタ 256"/>
        <xdr:cNvCxnSpPr/>
      </xdr:nvCxnSpPr>
      <xdr:spPr>
        <a:xfrm>
          <a:off x="13893800" y="93526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57150</xdr:rowOff>
    </xdr:from>
    <xdr:to>
      <xdr:col>74</xdr:col>
      <xdr:colOff>31750</xdr:colOff>
      <xdr:row>55</xdr:row>
      <xdr:rowOff>158750</xdr:rowOff>
    </xdr:to>
    <xdr:sp macro="" textlink="">
      <xdr:nvSpPr>
        <xdr:cNvPr id="258" name="フローチャート: 判断 257"/>
        <xdr:cNvSpPr/>
      </xdr:nvSpPr>
      <xdr:spPr>
        <a:xfrm>
          <a:off x="14732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143527</xdr:rowOff>
    </xdr:from>
    <xdr:ext cx="762000" cy="259045"/>
    <xdr:sp macro="" textlink="">
      <xdr:nvSpPr>
        <xdr:cNvPr id="259" name="テキスト ボックス 258"/>
        <xdr:cNvSpPr txBox="1"/>
      </xdr:nvSpPr>
      <xdr:spPr>
        <a:xfrm>
          <a:off x="14401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94343</xdr:rowOff>
    </xdr:from>
    <xdr:to>
      <xdr:col>69</xdr:col>
      <xdr:colOff>92075</xdr:colOff>
      <xdr:row>54</xdr:row>
      <xdr:rowOff>148772</xdr:rowOff>
    </xdr:to>
    <xdr:cxnSp macro="">
      <xdr:nvCxnSpPr>
        <xdr:cNvPr id="260" name="直線コネクタ 259"/>
        <xdr:cNvCxnSpPr/>
      </xdr:nvCxnSpPr>
      <xdr:spPr>
        <a:xfrm flipV="1">
          <a:off x="13004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1" name="フローチャート: 判断 260"/>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2" name="テキスト ボックス 261"/>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0</xdr:rowOff>
    </xdr:from>
    <xdr:to>
      <xdr:col>82</xdr:col>
      <xdr:colOff>158750</xdr:colOff>
      <xdr:row>54</xdr:row>
      <xdr:rowOff>101600</xdr:rowOff>
    </xdr:to>
    <xdr:sp macro="" textlink="">
      <xdr:nvSpPr>
        <xdr:cNvPr id="270" name="楕円 269"/>
        <xdr:cNvSpPr/>
      </xdr:nvSpPr>
      <xdr:spPr>
        <a:xfrm>
          <a:off x="16459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16527</xdr:rowOff>
    </xdr:from>
    <xdr:ext cx="762000" cy="259045"/>
    <xdr:sp macro="" textlink="">
      <xdr:nvSpPr>
        <xdr:cNvPr id="271" name="その他該当値テキスト"/>
        <xdr:cNvSpPr txBox="1"/>
      </xdr:nvSpPr>
      <xdr:spPr>
        <a:xfrm>
          <a:off x="16598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108857</xdr:rowOff>
    </xdr:from>
    <xdr:to>
      <xdr:col>78</xdr:col>
      <xdr:colOff>120650</xdr:colOff>
      <xdr:row>55</xdr:row>
      <xdr:rowOff>39007</xdr:rowOff>
    </xdr:to>
    <xdr:sp macro="" textlink="">
      <xdr:nvSpPr>
        <xdr:cNvPr id="272" name="楕円 271"/>
        <xdr:cNvSpPr/>
      </xdr:nvSpPr>
      <xdr:spPr>
        <a:xfrm>
          <a:off x="15621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49184</xdr:rowOff>
    </xdr:from>
    <xdr:ext cx="736600" cy="259045"/>
    <xdr:sp macro="" textlink="">
      <xdr:nvSpPr>
        <xdr:cNvPr id="273" name="テキスト ボックス 272"/>
        <xdr:cNvSpPr txBox="1"/>
      </xdr:nvSpPr>
      <xdr:spPr>
        <a:xfrm>
          <a:off x="15290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74" name="楕円 273"/>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5" name="テキスト ボックス 27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43543</xdr:rowOff>
    </xdr:from>
    <xdr:to>
      <xdr:col>69</xdr:col>
      <xdr:colOff>142875</xdr:colOff>
      <xdr:row>54</xdr:row>
      <xdr:rowOff>145143</xdr:rowOff>
    </xdr:to>
    <xdr:sp macro="" textlink="">
      <xdr:nvSpPr>
        <xdr:cNvPr id="276" name="楕円 275"/>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155320</xdr:rowOff>
    </xdr:from>
    <xdr:ext cx="762000" cy="259045"/>
    <xdr:sp macro="" textlink="">
      <xdr:nvSpPr>
        <xdr:cNvPr id="277" name="テキスト ボックス 276"/>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97972</xdr:rowOff>
    </xdr:from>
    <xdr:to>
      <xdr:col>65</xdr:col>
      <xdr:colOff>53975</xdr:colOff>
      <xdr:row>55</xdr:row>
      <xdr:rowOff>28122</xdr:rowOff>
    </xdr:to>
    <xdr:sp macro="" textlink="">
      <xdr:nvSpPr>
        <xdr:cNvPr id="278" name="楕円 277"/>
        <xdr:cNvSpPr/>
      </xdr:nvSpPr>
      <xdr:spPr>
        <a:xfrm>
          <a:off x="12954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38299</xdr:rowOff>
    </xdr:from>
    <xdr:ext cx="762000" cy="259045"/>
    <xdr:sp macro="" textlink="">
      <xdr:nvSpPr>
        <xdr:cNvPr id="279" name="テキスト ボックス 278"/>
        <xdr:cNvSpPr txBox="1"/>
      </xdr:nvSpPr>
      <xdr:spPr>
        <a:xfrm>
          <a:off x="12623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補助費等にかかる経常収支比率は、類似団体平均を０．７％下回っている。</a:t>
          </a:r>
        </a:p>
        <a:p>
          <a:r>
            <a:rPr kumimoji="1" lang="ja-JP" altLang="en-US" sz="1300">
              <a:latin typeface="ＭＳ Ｐゴシック" panose="020B0600070205080204" pitchFamily="50" charset="-128"/>
              <a:ea typeface="ＭＳ Ｐゴシック" panose="020B0600070205080204" pitchFamily="50" charset="-128"/>
            </a:rPr>
            <a:t>今後も、補助金等の見直しを進め、抑制に努めていく。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66040</xdr:rowOff>
    </xdr:from>
    <xdr:to>
      <xdr:col>82</xdr:col>
      <xdr:colOff>107950</xdr:colOff>
      <xdr:row>36</xdr:row>
      <xdr:rowOff>111760</xdr:rowOff>
    </xdr:to>
    <xdr:cxnSp macro="">
      <xdr:nvCxnSpPr>
        <xdr:cNvPr id="312" name="直線コネクタ 311"/>
        <xdr:cNvCxnSpPr/>
      </xdr:nvCxnSpPr>
      <xdr:spPr>
        <a:xfrm flipV="1">
          <a:off x="15671800" y="62382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40657</xdr:rowOff>
    </xdr:from>
    <xdr:ext cx="762000" cy="259045"/>
    <xdr:sp macro="" textlink="">
      <xdr:nvSpPr>
        <xdr:cNvPr id="313" name="補助費等平均値テキスト"/>
        <xdr:cNvSpPr txBox="1"/>
      </xdr:nvSpPr>
      <xdr:spPr>
        <a:xfrm>
          <a:off x="16598900" y="6212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111760</xdr:rowOff>
    </xdr:from>
    <xdr:to>
      <xdr:col>78</xdr:col>
      <xdr:colOff>69850</xdr:colOff>
      <xdr:row>36</xdr:row>
      <xdr:rowOff>111760</xdr:rowOff>
    </xdr:to>
    <xdr:cxnSp macro="">
      <xdr:nvCxnSpPr>
        <xdr:cNvPr id="315" name="直線コネクタ 314"/>
        <xdr:cNvCxnSpPr/>
      </xdr:nvCxnSpPr>
      <xdr:spPr>
        <a:xfrm>
          <a:off x="14782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111760</xdr:rowOff>
    </xdr:from>
    <xdr:to>
      <xdr:col>73</xdr:col>
      <xdr:colOff>180975</xdr:colOff>
      <xdr:row>36</xdr:row>
      <xdr:rowOff>111760</xdr:rowOff>
    </xdr:to>
    <xdr:cxnSp macro="">
      <xdr:nvCxnSpPr>
        <xdr:cNvPr id="318" name="直線コネクタ 317"/>
        <xdr:cNvCxnSpPr/>
      </xdr:nvCxnSpPr>
      <xdr:spPr>
        <a:xfrm>
          <a:off x="13893800" y="628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111760</xdr:rowOff>
    </xdr:from>
    <xdr:to>
      <xdr:col>69</xdr:col>
      <xdr:colOff>92075</xdr:colOff>
      <xdr:row>37</xdr:row>
      <xdr:rowOff>24130</xdr:rowOff>
    </xdr:to>
    <xdr:cxnSp macro="">
      <xdr:nvCxnSpPr>
        <xdr:cNvPr id="321" name="直線コネクタ 320"/>
        <xdr:cNvCxnSpPr/>
      </xdr:nvCxnSpPr>
      <xdr:spPr>
        <a:xfrm flipV="1">
          <a:off x="13004800" y="6283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23" name="テキスト ボックス 322"/>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4" name="フローチャート: 判断 323"/>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5" name="テキスト ボックス 324"/>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xdr:rowOff>
    </xdr:from>
    <xdr:to>
      <xdr:col>82</xdr:col>
      <xdr:colOff>158750</xdr:colOff>
      <xdr:row>36</xdr:row>
      <xdr:rowOff>116840</xdr:rowOff>
    </xdr:to>
    <xdr:sp macro="" textlink="">
      <xdr:nvSpPr>
        <xdr:cNvPr id="331" name="楕円 330"/>
        <xdr:cNvSpPr/>
      </xdr:nvSpPr>
      <xdr:spPr>
        <a:xfrm>
          <a:off x="16459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31767</xdr:rowOff>
    </xdr:from>
    <xdr:ext cx="762000" cy="259045"/>
    <xdr:sp macro="" textlink="">
      <xdr:nvSpPr>
        <xdr:cNvPr id="332" name="補助費等該当値テキスト"/>
        <xdr:cNvSpPr txBox="1"/>
      </xdr:nvSpPr>
      <xdr:spPr>
        <a:xfrm>
          <a:off x="16598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60960</xdr:rowOff>
    </xdr:from>
    <xdr:to>
      <xdr:col>78</xdr:col>
      <xdr:colOff>120650</xdr:colOff>
      <xdr:row>36</xdr:row>
      <xdr:rowOff>162560</xdr:rowOff>
    </xdr:to>
    <xdr:sp macro="" textlink="">
      <xdr:nvSpPr>
        <xdr:cNvPr id="333" name="楕円 332"/>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1287</xdr:rowOff>
    </xdr:from>
    <xdr:ext cx="736600" cy="259045"/>
    <xdr:sp macro="" textlink="">
      <xdr:nvSpPr>
        <xdr:cNvPr id="334" name="テキスト ボックス 333"/>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60960</xdr:rowOff>
    </xdr:from>
    <xdr:to>
      <xdr:col>74</xdr:col>
      <xdr:colOff>31750</xdr:colOff>
      <xdr:row>36</xdr:row>
      <xdr:rowOff>162560</xdr:rowOff>
    </xdr:to>
    <xdr:sp macro="" textlink="">
      <xdr:nvSpPr>
        <xdr:cNvPr id="335" name="楕円 334"/>
        <xdr:cNvSpPr/>
      </xdr:nvSpPr>
      <xdr:spPr>
        <a:xfrm>
          <a:off x="14732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1287</xdr:rowOff>
    </xdr:from>
    <xdr:ext cx="762000" cy="259045"/>
    <xdr:sp macro="" textlink="">
      <xdr:nvSpPr>
        <xdr:cNvPr id="336" name="テキスト ボックス 335"/>
        <xdr:cNvSpPr txBox="1"/>
      </xdr:nvSpPr>
      <xdr:spPr>
        <a:xfrm>
          <a:off x="14401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60960</xdr:rowOff>
    </xdr:from>
    <xdr:to>
      <xdr:col>69</xdr:col>
      <xdr:colOff>142875</xdr:colOff>
      <xdr:row>36</xdr:row>
      <xdr:rowOff>162560</xdr:rowOff>
    </xdr:to>
    <xdr:sp macro="" textlink="">
      <xdr:nvSpPr>
        <xdr:cNvPr id="337" name="楕円 336"/>
        <xdr:cNvSpPr/>
      </xdr:nvSpPr>
      <xdr:spPr>
        <a:xfrm>
          <a:off x="13843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1287</xdr:rowOff>
    </xdr:from>
    <xdr:ext cx="762000" cy="259045"/>
    <xdr:sp macro="" textlink="">
      <xdr:nvSpPr>
        <xdr:cNvPr id="338" name="テキスト ボックス 337"/>
        <xdr:cNvSpPr txBox="1"/>
      </xdr:nvSpPr>
      <xdr:spPr>
        <a:xfrm>
          <a:off x="13512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0" name="テキスト ボックス 339"/>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公債費にかかる経常収支比率は、前年度より０．４％減少となっている。類似団体と比較すると、０．２％下回っている。</a:t>
          </a:r>
        </a:p>
        <a:p>
          <a:r>
            <a:rPr kumimoji="1" lang="ja-JP" altLang="en-US" sz="1300">
              <a:latin typeface="ＭＳ Ｐゴシック" panose="020B0600070205080204" pitchFamily="50" charset="-128"/>
              <a:ea typeface="ＭＳ Ｐゴシック" panose="020B0600070205080204" pitchFamily="50" charset="-128"/>
            </a:rPr>
            <a:t>今後も合併特例債や過疎対策事業債などの起債償還が見込まれており、新規の起債借入を抑制するなど、健全な財政運営に努める必要がある。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167005</xdr:rowOff>
    </xdr:from>
    <xdr:to>
      <xdr:col>24</xdr:col>
      <xdr:colOff>25400</xdr:colOff>
      <xdr:row>79</xdr:row>
      <xdr:rowOff>18414</xdr:rowOff>
    </xdr:to>
    <xdr:cxnSp macro="">
      <xdr:nvCxnSpPr>
        <xdr:cNvPr id="368" name="直線コネクタ 367"/>
        <xdr:cNvCxnSpPr/>
      </xdr:nvCxnSpPr>
      <xdr:spPr>
        <a:xfrm flipV="1">
          <a:off x="3987800" y="13540105"/>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18414</xdr:rowOff>
    </xdr:from>
    <xdr:to>
      <xdr:col>19</xdr:col>
      <xdr:colOff>187325</xdr:colOff>
      <xdr:row>79</xdr:row>
      <xdr:rowOff>29845</xdr:rowOff>
    </xdr:to>
    <xdr:cxnSp macro="">
      <xdr:nvCxnSpPr>
        <xdr:cNvPr id="371" name="直線コネクタ 370"/>
        <xdr:cNvCxnSpPr/>
      </xdr:nvCxnSpPr>
      <xdr:spPr>
        <a:xfrm flipV="1">
          <a:off x="3098800" y="1356296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121286</xdr:rowOff>
    </xdr:from>
    <xdr:to>
      <xdr:col>15</xdr:col>
      <xdr:colOff>98425</xdr:colOff>
      <xdr:row>79</xdr:row>
      <xdr:rowOff>29845</xdr:rowOff>
    </xdr:to>
    <xdr:cxnSp macro="">
      <xdr:nvCxnSpPr>
        <xdr:cNvPr id="374" name="直線コネクタ 373"/>
        <xdr:cNvCxnSpPr/>
      </xdr:nvCxnSpPr>
      <xdr:spPr>
        <a:xfrm>
          <a:off x="2209800" y="13494386"/>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19050</xdr:rowOff>
    </xdr:from>
    <xdr:to>
      <xdr:col>15</xdr:col>
      <xdr:colOff>149225</xdr:colOff>
      <xdr:row>78</xdr:row>
      <xdr:rowOff>120650</xdr:rowOff>
    </xdr:to>
    <xdr:sp macro="" textlink="">
      <xdr:nvSpPr>
        <xdr:cNvPr id="375" name="フローチャート: 判断 374"/>
        <xdr:cNvSpPr/>
      </xdr:nvSpPr>
      <xdr:spPr>
        <a:xfrm>
          <a:off x="30480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130827</xdr:rowOff>
    </xdr:from>
    <xdr:ext cx="762000" cy="259045"/>
    <xdr:sp macro="" textlink="">
      <xdr:nvSpPr>
        <xdr:cNvPr id="376" name="テキスト ボックス 375"/>
        <xdr:cNvSpPr txBox="1"/>
      </xdr:nvSpPr>
      <xdr:spPr>
        <a:xfrm>
          <a:off x="2717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46989</xdr:rowOff>
    </xdr:from>
    <xdr:to>
      <xdr:col>11</xdr:col>
      <xdr:colOff>9525</xdr:colOff>
      <xdr:row>78</xdr:row>
      <xdr:rowOff>121286</xdr:rowOff>
    </xdr:to>
    <xdr:cxnSp macro="">
      <xdr:nvCxnSpPr>
        <xdr:cNvPr id="377" name="直線コネクタ 376"/>
        <xdr:cNvCxnSpPr/>
      </xdr:nvCxnSpPr>
      <xdr:spPr>
        <a:xfrm>
          <a:off x="1320800" y="13420089"/>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24764</xdr:rowOff>
    </xdr:from>
    <xdr:to>
      <xdr:col>11</xdr:col>
      <xdr:colOff>60325</xdr:colOff>
      <xdr:row>78</xdr:row>
      <xdr:rowOff>126364</xdr:rowOff>
    </xdr:to>
    <xdr:sp macro="" textlink="">
      <xdr:nvSpPr>
        <xdr:cNvPr id="378" name="フローチャート: 判断 377"/>
        <xdr:cNvSpPr/>
      </xdr:nvSpPr>
      <xdr:spPr>
        <a:xfrm>
          <a:off x="2159000" y="133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136541</xdr:rowOff>
    </xdr:from>
    <xdr:ext cx="762000" cy="259045"/>
    <xdr:sp macro="" textlink="">
      <xdr:nvSpPr>
        <xdr:cNvPr id="379" name="テキスト ボックス 378"/>
        <xdr:cNvSpPr txBox="1"/>
      </xdr:nvSpPr>
      <xdr:spPr>
        <a:xfrm>
          <a:off x="1828800" y="13166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41911</xdr:rowOff>
    </xdr:from>
    <xdr:to>
      <xdr:col>6</xdr:col>
      <xdr:colOff>171450</xdr:colOff>
      <xdr:row>78</xdr:row>
      <xdr:rowOff>143511</xdr:rowOff>
    </xdr:to>
    <xdr:sp macro="" textlink="">
      <xdr:nvSpPr>
        <xdr:cNvPr id="380" name="フローチャート: 判断 379"/>
        <xdr:cNvSpPr/>
      </xdr:nvSpPr>
      <xdr:spPr>
        <a:xfrm>
          <a:off x="1270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128288</xdr:rowOff>
    </xdr:from>
    <xdr:ext cx="762000" cy="259045"/>
    <xdr:sp macro="" textlink="">
      <xdr:nvSpPr>
        <xdr:cNvPr id="381" name="テキスト ボックス 380"/>
        <xdr:cNvSpPr txBox="1"/>
      </xdr:nvSpPr>
      <xdr:spPr>
        <a:xfrm>
          <a:off x="939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116205</xdr:rowOff>
    </xdr:from>
    <xdr:to>
      <xdr:col>24</xdr:col>
      <xdr:colOff>76200</xdr:colOff>
      <xdr:row>79</xdr:row>
      <xdr:rowOff>46355</xdr:rowOff>
    </xdr:to>
    <xdr:sp macro="" textlink="">
      <xdr:nvSpPr>
        <xdr:cNvPr id="387" name="楕円 386"/>
        <xdr:cNvSpPr/>
      </xdr:nvSpPr>
      <xdr:spPr>
        <a:xfrm>
          <a:off x="4775200" y="134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132732</xdr:rowOff>
    </xdr:from>
    <xdr:ext cx="762000" cy="259045"/>
    <xdr:sp macro="" textlink="">
      <xdr:nvSpPr>
        <xdr:cNvPr id="388" name="公債費該当値テキスト"/>
        <xdr:cNvSpPr txBox="1"/>
      </xdr:nvSpPr>
      <xdr:spPr>
        <a:xfrm>
          <a:off x="4914900" y="1333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139064</xdr:rowOff>
    </xdr:from>
    <xdr:to>
      <xdr:col>20</xdr:col>
      <xdr:colOff>38100</xdr:colOff>
      <xdr:row>79</xdr:row>
      <xdr:rowOff>69214</xdr:rowOff>
    </xdr:to>
    <xdr:sp macro="" textlink="">
      <xdr:nvSpPr>
        <xdr:cNvPr id="389" name="楕円 388"/>
        <xdr:cNvSpPr/>
      </xdr:nvSpPr>
      <xdr:spPr>
        <a:xfrm>
          <a:off x="39370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79391</xdr:rowOff>
    </xdr:from>
    <xdr:ext cx="736600" cy="259045"/>
    <xdr:sp macro="" textlink="">
      <xdr:nvSpPr>
        <xdr:cNvPr id="390" name="テキスト ボックス 389"/>
        <xdr:cNvSpPr txBox="1"/>
      </xdr:nvSpPr>
      <xdr:spPr>
        <a:xfrm>
          <a:off x="3606800" y="13281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150495</xdr:rowOff>
    </xdr:from>
    <xdr:to>
      <xdr:col>15</xdr:col>
      <xdr:colOff>149225</xdr:colOff>
      <xdr:row>79</xdr:row>
      <xdr:rowOff>80645</xdr:rowOff>
    </xdr:to>
    <xdr:sp macro="" textlink="">
      <xdr:nvSpPr>
        <xdr:cNvPr id="391" name="楕円 390"/>
        <xdr:cNvSpPr/>
      </xdr:nvSpPr>
      <xdr:spPr>
        <a:xfrm>
          <a:off x="30480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65422</xdr:rowOff>
    </xdr:from>
    <xdr:ext cx="762000" cy="259045"/>
    <xdr:sp macro="" textlink="">
      <xdr:nvSpPr>
        <xdr:cNvPr id="392" name="テキスト ボックス 391"/>
        <xdr:cNvSpPr txBox="1"/>
      </xdr:nvSpPr>
      <xdr:spPr>
        <a:xfrm>
          <a:off x="2717800" y="13609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70486</xdr:rowOff>
    </xdr:from>
    <xdr:to>
      <xdr:col>11</xdr:col>
      <xdr:colOff>60325</xdr:colOff>
      <xdr:row>79</xdr:row>
      <xdr:rowOff>636</xdr:rowOff>
    </xdr:to>
    <xdr:sp macro="" textlink="">
      <xdr:nvSpPr>
        <xdr:cNvPr id="393" name="楕円 392"/>
        <xdr:cNvSpPr/>
      </xdr:nvSpPr>
      <xdr:spPr>
        <a:xfrm>
          <a:off x="2159000" y="134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156863</xdr:rowOff>
    </xdr:from>
    <xdr:ext cx="762000" cy="259045"/>
    <xdr:sp macro="" textlink="">
      <xdr:nvSpPr>
        <xdr:cNvPr id="394" name="テキスト ボックス 393"/>
        <xdr:cNvSpPr txBox="1"/>
      </xdr:nvSpPr>
      <xdr:spPr>
        <a:xfrm>
          <a:off x="1828800" y="13529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167639</xdr:rowOff>
    </xdr:from>
    <xdr:to>
      <xdr:col>6</xdr:col>
      <xdr:colOff>171450</xdr:colOff>
      <xdr:row>78</xdr:row>
      <xdr:rowOff>97789</xdr:rowOff>
    </xdr:to>
    <xdr:sp macro="" textlink="">
      <xdr:nvSpPr>
        <xdr:cNvPr id="395" name="楕円 394"/>
        <xdr:cNvSpPr/>
      </xdr:nvSpPr>
      <xdr:spPr>
        <a:xfrm>
          <a:off x="1270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107966</xdr:rowOff>
    </xdr:from>
    <xdr:ext cx="762000" cy="259045"/>
    <xdr:sp macro="" textlink="">
      <xdr:nvSpPr>
        <xdr:cNvPr id="396" name="テキスト ボックス 395"/>
        <xdr:cNvSpPr txBox="1"/>
      </xdr:nvSpPr>
      <xdr:spPr>
        <a:xfrm>
          <a:off x="939800" y="131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公債費以外の経常収支比率は、前年度より３．２％減少しているが、類似団体比較で１．９％上回っている。</a:t>
          </a:r>
        </a:p>
        <a:p>
          <a:r>
            <a:rPr kumimoji="1" lang="ja-JP" altLang="en-US" sz="1300">
              <a:latin typeface="ＭＳ Ｐゴシック" panose="020B0600070205080204" pitchFamily="50" charset="-128"/>
              <a:ea typeface="ＭＳ Ｐゴシック" panose="020B0600070205080204" pitchFamily="50" charset="-128"/>
            </a:rPr>
            <a:t>今後は、健康増進事業の促進や他団体への補助金の見直し、公共施設の統廃合による維持管理経費の削減等を実施し、経常的経費の抑制に努める。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124713</xdr:rowOff>
    </xdr:to>
    <xdr:cxnSp macro="">
      <xdr:nvCxnSpPr>
        <xdr:cNvPr id="427" name="直線コネクタ 426"/>
        <xdr:cNvCxnSpPr/>
      </xdr:nvCxnSpPr>
      <xdr:spPr>
        <a:xfrm flipV="1">
          <a:off x="15671800" y="13522961"/>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79</xdr:row>
      <xdr:rowOff>124713</xdr:rowOff>
    </xdr:to>
    <xdr:cxnSp macro="">
      <xdr:nvCxnSpPr>
        <xdr:cNvPr id="430" name="直線コネクタ 429"/>
        <xdr:cNvCxnSpPr/>
      </xdr:nvCxnSpPr>
      <xdr:spPr>
        <a:xfrm>
          <a:off x="14782800" y="13618972"/>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66819</xdr:rowOff>
    </xdr:from>
    <xdr:ext cx="736600" cy="259045"/>
    <xdr:sp macro="" textlink="">
      <xdr:nvSpPr>
        <xdr:cNvPr id="432" name="テキスト ボックス 431"/>
        <xdr:cNvSpPr txBox="1"/>
      </xdr:nvSpPr>
      <xdr:spPr>
        <a:xfrm>
          <a:off x="15290800" y="1326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74422</xdr:rowOff>
    </xdr:from>
    <xdr:to>
      <xdr:col>73</xdr:col>
      <xdr:colOff>180975</xdr:colOff>
      <xdr:row>79</xdr:row>
      <xdr:rowOff>88137</xdr:rowOff>
    </xdr:to>
    <xdr:cxnSp macro="">
      <xdr:nvCxnSpPr>
        <xdr:cNvPr id="433" name="直線コネクタ 432"/>
        <xdr:cNvCxnSpPr/>
      </xdr:nvCxnSpPr>
      <xdr:spPr>
        <a:xfrm flipV="1">
          <a:off x="13893800" y="136189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151637</xdr:rowOff>
    </xdr:from>
    <xdr:to>
      <xdr:col>74</xdr:col>
      <xdr:colOff>31750</xdr:colOff>
      <xdr:row>80</xdr:row>
      <xdr:rowOff>81787</xdr:rowOff>
    </xdr:to>
    <xdr:sp macro="" textlink="">
      <xdr:nvSpPr>
        <xdr:cNvPr id="434" name="フローチャート: 判断 433"/>
        <xdr:cNvSpPr/>
      </xdr:nvSpPr>
      <xdr:spPr>
        <a:xfrm>
          <a:off x="14732000" y="1369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35" name="テキスト ボックス 434"/>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88137</xdr:rowOff>
    </xdr:from>
    <xdr:to>
      <xdr:col>69</xdr:col>
      <xdr:colOff>92075</xdr:colOff>
      <xdr:row>79</xdr:row>
      <xdr:rowOff>88137</xdr:rowOff>
    </xdr:to>
    <xdr:cxnSp macro="">
      <xdr:nvCxnSpPr>
        <xdr:cNvPr id="436" name="直線コネクタ 435"/>
        <xdr:cNvCxnSpPr/>
      </xdr:nvCxnSpPr>
      <xdr:spPr>
        <a:xfrm>
          <a:off x="13004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124206</xdr:rowOff>
    </xdr:from>
    <xdr:to>
      <xdr:col>69</xdr:col>
      <xdr:colOff>142875</xdr:colOff>
      <xdr:row>80</xdr:row>
      <xdr:rowOff>54356</xdr:rowOff>
    </xdr:to>
    <xdr:sp macro="" textlink="">
      <xdr:nvSpPr>
        <xdr:cNvPr id="437" name="フローチャート: 判断 436"/>
        <xdr:cNvSpPr/>
      </xdr:nvSpPr>
      <xdr:spPr>
        <a:xfrm>
          <a:off x="13843000" y="1366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39133</xdr:rowOff>
    </xdr:from>
    <xdr:ext cx="762000" cy="259045"/>
    <xdr:sp macro="" textlink="">
      <xdr:nvSpPr>
        <xdr:cNvPr id="438" name="テキスト ボックス 437"/>
        <xdr:cNvSpPr txBox="1"/>
      </xdr:nvSpPr>
      <xdr:spPr>
        <a:xfrm>
          <a:off x="13512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110489</xdr:rowOff>
    </xdr:from>
    <xdr:to>
      <xdr:col>65</xdr:col>
      <xdr:colOff>53975</xdr:colOff>
      <xdr:row>80</xdr:row>
      <xdr:rowOff>40639</xdr:rowOff>
    </xdr:to>
    <xdr:sp macro="" textlink="">
      <xdr:nvSpPr>
        <xdr:cNvPr id="439" name="フローチャート: 判断 438"/>
        <xdr:cNvSpPr/>
      </xdr:nvSpPr>
      <xdr:spPr>
        <a:xfrm>
          <a:off x="12954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25416</xdr:rowOff>
    </xdr:from>
    <xdr:ext cx="762000" cy="259045"/>
    <xdr:sp macro="" textlink="">
      <xdr:nvSpPr>
        <xdr:cNvPr id="440" name="テキスト ボックス 439"/>
        <xdr:cNvSpPr txBox="1"/>
      </xdr:nvSpPr>
      <xdr:spPr>
        <a:xfrm>
          <a:off x="12623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99061</xdr:rowOff>
    </xdr:from>
    <xdr:to>
      <xdr:col>82</xdr:col>
      <xdr:colOff>158750</xdr:colOff>
      <xdr:row>79</xdr:row>
      <xdr:rowOff>29211</xdr:rowOff>
    </xdr:to>
    <xdr:sp macro="" textlink="">
      <xdr:nvSpPr>
        <xdr:cNvPr id="446" name="楕円 445"/>
        <xdr:cNvSpPr/>
      </xdr:nvSpPr>
      <xdr:spPr>
        <a:xfrm>
          <a:off x="16459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71138</xdr:rowOff>
    </xdr:from>
    <xdr:ext cx="762000" cy="259045"/>
    <xdr:sp macro="" textlink="">
      <xdr:nvSpPr>
        <xdr:cNvPr id="447" name="公債費以外該当値テキスト"/>
        <xdr:cNvSpPr txBox="1"/>
      </xdr:nvSpPr>
      <xdr:spPr>
        <a:xfrm>
          <a:off x="16598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73913</xdr:rowOff>
    </xdr:from>
    <xdr:to>
      <xdr:col>78</xdr:col>
      <xdr:colOff>120650</xdr:colOff>
      <xdr:row>80</xdr:row>
      <xdr:rowOff>4063</xdr:rowOff>
    </xdr:to>
    <xdr:sp macro="" textlink="">
      <xdr:nvSpPr>
        <xdr:cNvPr id="448" name="楕円 447"/>
        <xdr:cNvSpPr/>
      </xdr:nvSpPr>
      <xdr:spPr>
        <a:xfrm>
          <a:off x="15621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160290</xdr:rowOff>
    </xdr:from>
    <xdr:ext cx="736600" cy="259045"/>
    <xdr:sp macro="" textlink="">
      <xdr:nvSpPr>
        <xdr:cNvPr id="449" name="テキスト ボックス 448"/>
        <xdr:cNvSpPr txBox="1"/>
      </xdr:nvSpPr>
      <xdr:spPr>
        <a:xfrm>
          <a:off x="15290800" y="13704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23622</xdr:rowOff>
    </xdr:from>
    <xdr:to>
      <xdr:col>74</xdr:col>
      <xdr:colOff>31750</xdr:colOff>
      <xdr:row>79</xdr:row>
      <xdr:rowOff>125222</xdr:rowOff>
    </xdr:to>
    <xdr:sp macro="" textlink="">
      <xdr:nvSpPr>
        <xdr:cNvPr id="450" name="楕円 449"/>
        <xdr:cNvSpPr/>
      </xdr:nvSpPr>
      <xdr:spPr>
        <a:xfrm>
          <a:off x="14732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135399</xdr:rowOff>
    </xdr:from>
    <xdr:ext cx="762000" cy="259045"/>
    <xdr:sp macro="" textlink="">
      <xdr:nvSpPr>
        <xdr:cNvPr id="451" name="テキスト ボックス 450"/>
        <xdr:cNvSpPr txBox="1"/>
      </xdr:nvSpPr>
      <xdr:spPr>
        <a:xfrm>
          <a:off x="14401800" y="1333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37337</xdr:rowOff>
    </xdr:from>
    <xdr:to>
      <xdr:col>69</xdr:col>
      <xdr:colOff>142875</xdr:colOff>
      <xdr:row>79</xdr:row>
      <xdr:rowOff>138937</xdr:rowOff>
    </xdr:to>
    <xdr:sp macro="" textlink="">
      <xdr:nvSpPr>
        <xdr:cNvPr id="452" name="楕円 451"/>
        <xdr:cNvSpPr/>
      </xdr:nvSpPr>
      <xdr:spPr>
        <a:xfrm>
          <a:off x="13843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149114</xdr:rowOff>
    </xdr:from>
    <xdr:ext cx="762000" cy="259045"/>
    <xdr:sp macro="" textlink="">
      <xdr:nvSpPr>
        <xdr:cNvPr id="453" name="テキスト ボックス 452"/>
        <xdr:cNvSpPr txBox="1"/>
      </xdr:nvSpPr>
      <xdr:spPr>
        <a:xfrm>
          <a:off x="13512800" y="1335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37337</xdr:rowOff>
    </xdr:from>
    <xdr:to>
      <xdr:col>65</xdr:col>
      <xdr:colOff>53975</xdr:colOff>
      <xdr:row>79</xdr:row>
      <xdr:rowOff>138937</xdr:rowOff>
    </xdr:to>
    <xdr:sp macro="" textlink="">
      <xdr:nvSpPr>
        <xdr:cNvPr id="454" name="楕円 453"/>
        <xdr:cNvSpPr/>
      </xdr:nvSpPr>
      <xdr:spPr>
        <a:xfrm>
          <a:off x="12954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149114</xdr:rowOff>
    </xdr:from>
    <xdr:ext cx="762000" cy="259045"/>
    <xdr:sp macro="" textlink="">
      <xdr:nvSpPr>
        <xdr:cNvPr id="455" name="テキスト ボックス 454"/>
        <xdr:cNvSpPr txBox="1"/>
      </xdr:nvSpPr>
      <xdr:spPr>
        <a:xfrm>
          <a:off x="12623800" y="13350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18214</xdr:rowOff>
    </xdr:from>
    <xdr:to>
      <xdr:col>29</xdr:col>
      <xdr:colOff>127000</xdr:colOff>
      <xdr:row>15</xdr:row>
      <xdr:rowOff>29480</xdr:rowOff>
    </xdr:to>
    <xdr:cxnSp macro="">
      <xdr:nvCxnSpPr>
        <xdr:cNvPr id="52" name="直線コネクタ 51"/>
        <xdr:cNvCxnSpPr/>
      </xdr:nvCxnSpPr>
      <xdr:spPr bwMode="auto">
        <a:xfrm>
          <a:off x="5003800" y="2637589"/>
          <a:ext cx="647700" cy="11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18214</xdr:rowOff>
    </xdr:from>
    <xdr:to>
      <xdr:col>26</xdr:col>
      <xdr:colOff>50800</xdr:colOff>
      <xdr:row>15</xdr:row>
      <xdr:rowOff>124333</xdr:rowOff>
    </xdr:to>
    <xdr:cxnSp macro="">
      <xdr:nvCxnSpPr>
        <xdr:cNvPr id="55" name="直線コネクタ 54"/>
        <xdr:cNvCxnSpPr/>
      </xdr:nvCxnSpPr>
      <xdr:spPr bwMode="auto">
        <a:xfrm flipV="1">
          <a:off x="4305300" y="2637589"/>
          <a:ext cx="698500" cy="10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144235</xdr:rowOff>
    </xdr:from>
    <xdr:ext cx="736600" cy="259045"/>
    <xdr:sp macro="" textlink="">
      <xdr:nvSpPr>
        <xdr:cNvPr id="57" name="テキスト ボックス 56"/>
        <xdr:cNvSpPr txBox="1"/>
      </xdr:nvSpPr>
      <xdr:spPr>
        <a:xfrm>
          <a:off x="4622800" y="2935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124333</xdr:rowOff>
    </xdr:from>
    <xdr:to>
      <xdr:col>22</xdr:col>
      <xdr:colOff>114300</xdr:colOff>
      <xdr:row>16</xdr:row>
      <xdr:rowOff>19210</xdr:rowOff>
    </xdr:to>
    <xdr:cxnSp macro="">
      <xdr:nvCxnSpPr>
        <xdr:cNvPr id="58" name="直線コネクタ 57"/>
        <xdr:cNvCxnSpPr/>
      </xdr:nvCxnSpPr>
      <xdr:spPr bwMode="auto">
        <a:xfrm flipV="1">
          <a:off x="3606800" y="2743708"/>
          <a:ext cx="698500" cy="66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120821</xdr:rowOff>
    </xdr:from>
    <xdr:to>
      <xdr:col>22</xdr:col>
      <xdr:colOff>165100</xdr:colOff>
      <xdr:row>19</xdr:row>
      <xdr:rowOff>50971</xdr:rowOff>
    </xdr:to>
    <xdr:sp macro="" textlink="">
      <xdr:nvSpPr>
        <xdr:cNvPr id="59" name="フローチャート: 判断 58"/>
        <xdr:cNvSpPr/>
      </xdr:nvSpPr>
      <xdr:spPr bwMode="auto">
        <a:xfrm>
          <a:off x="4254500" y="325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35748</xdr:rowOff>
    </xdr:from>
    <xdr:ext cx="762000" cy="259045"/>
    <xdr:sp macro="" textlink="">
      <xdr:nvSpPr>
        <xdr:cNvPr id="60" name="テキスト ボックス 59"/>
        <xdr:cNvSpPr txBox="1"/>
      </xdr:nvSpPr>
      <xdr:spPr>
        <a:xfrm>
          <a:off x="3924300" y="33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19210</xdr:rowOff>
    </xdr:from>
    <xdr:to>
      <xdr:col>18</xdr:col>
      <xdr:colOff>177800</xdr:colOff>
      <xdr:row>16</xdr:row>
      <xdr:rowOff>36698</xdr:rowOff>
    </xdr:to>
    <xdr:cxnSp macro="">
      <xdr:nvCxnSpPr>
        <xdr:cNvPr id="61" name="直線コネクタ 60"/>
        <xdr:cNvCxnSpPr/>
      </xdr:nvCxnSpPr>
      <xdr:spPr bwMode="auto">
        <a:xfrm flipV="1">
          <a:off x="2908300" y="2810035"/>
          <a:ext cx="698500" cy="17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131940</xdr:rowOff>
    </xdr:from>
    <xdr:to>
      <xdr:col>19</xdr:col>
      <xdr:colOff>38100</xdr:colOff>
      <xdr:row>19</xdr:row>
      <xdr:rowOff>62090</xdr:rowOff>
    </xdr:to>
    <xdr:sp macro="" textlink="">
      <xdr:nvSpPr>
        <xdr:cNvPr id="62" name="フローチャート: 判断 61"/>
        <xdr:cNvSpPr/>
      </xdr:nvSpPr>
      <xdr:spPr bwMode="auto">
        <a:xfrm>
          <a:off x="3556000" y="3265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46867</xdr:rowOff>
    </xdr:from>
    <xdr:ext cx="762000" cy="259045"/>
    <xdr:sp macro="" textlink="">
      <xdr:nvSpPr>
        <xdr:cNvPr id="63" name="テキスト ボックス 62"/>
        <xdr:cNvSpPr txBox="1"/>
      </xdr:nvSpPr>
      <xdr:spPr>
        <a:xfrm>
          <a:off x="3225800" y="335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131859</xdr:rowOff>
    </xdr:from>
    <xdr:to>
      <xdr:col>15</xdr:col>
      <xdr:colOff>101600</xdr:colOff>
      <xdr:row>19</xdr:row>
      <xdr:rowOff>62009</xdr:rowOff>
    </xdr:to>
    <xdr:sp macro="" textlink="">
      <xdr:nvSpPr>
        <xdr:cNvPr id="64" name="フローチャート: 判断 63"/>
        <xdr:cNvSpPr/>
      </xdr:nvSpPr>
      <xdr:spPr bwMode="auto">
        <a:xfrm>
          <a:off x="2857500" y="326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46786</xdr:rowOff>
    </xdr:from>
    <xdr:ext cx="762000" cy="259045"/>
    <xdr:sp macro="" textlink="">
      <xdr:nvSpPr>
        <xdr:cNvPr id="65" name="テキスト ボックス 64"/>
        <xdr:cNvSpPr txBox="1"/>
      </xdr:nvSpPr>
      <xdr:spPr>
        <a:xfrm>
          <a:off x="2527300" y="335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150130</xdr:rowOff>
    </xdr:from>
    <xdr:to>
      <xdr:col>29</xdr:col>
      <xdr:colOff>177800</xdr:colOff>
      <xdr:row>15</xdr:row>
      <xdr:rowOff>80280</xdr:rowOff>
    </xdr:to>
    <xdr:sp macro="" textlink="">
      <xdr:nvSpPr>
        <xdr:cNvPr id="71" name="楕円 70"/>
        <xdr:cNvSpPr/>
      </xdr:nvSpPr>
      <xdr:spPr bwMode="auto">
        <a:xfrm>
          <a:off x="5600700" y="259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166657</xdr:rowOff>
    </xdr:from>
    <xdr:ext cx="762000" cy="259045"/>
    <xdr:sp macro="" textlink="">
      <xdr:nvSpPr>
        <xdr:cNvPr id="72" name="人口1人当たり決算額の推移該当値テキスト130"/>
        <xdr:cNvSpPr txBox="1"/>
      </xdr:nvSpPr>
      <xdr:spPr>
        <a:xfrm>
          <a:off x="5740400" y="2443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138864</xdr:rowOff>
    </xdr:from>
    <xdr:to>
      <xdr:col>26</xdr:col>
      <xdr:colOff>101600</xdr:colOff>
      <xdr:row>15</xdr:row>
      <xdr:rowOff>69014</xdr:rowOff>
    </xdr:to>
    <xdr:sp macro="" textlink="">
      <xdr:nvSpPr>
        <xdr:cNvPr id="73" name="楕円 72"/>
        <xdr:cNvSpPr/>
      </xdr:nvSpPr>
      <xdr:spPr bwMode="auto">
        <a:xfrm>
          <a:off x="4953000" y="2586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79191</xdr:rowOff>
    </xdr:from>
    <xdr:ext cx="736600" cy="259045"/>
    <xdr:sp macro="" textlink="">
      <xdr:nvSpPr>
        <xdr:cNvPr id="74" name="テキスト ボックス 73"/>
        <xdr:cNvSpPr txBox="1"/>
      </xdr:nvSpPr>
      <xdr:spPr>
        <a:xfrm>
          <a:off x="4622800" y="2355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73533</xdr:rowOff>
    </xdr:from>
    <xdr:to>
      <xdr:col>22</xdr:col>
      <xdr:colOff>165100</xdr:colOff>
      <xdr:row>16</xdr:row>
      <xdr:rowOff>3683</xdr:rowOff>
    </xdr:to>
    <xdr:sp macro="" textlink="">
      <xdr:nvSpPr>
        <xdr:cNvPr id="75" name="楕円 74"/>
        <xdr:cNvSpPr/>
      </xdr:nvSpPr>
      <xdr:spPr bwMode="auto">
        <a:xfrm>
          <a:off x="4254500" y="2692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13860</xdr:rowOff>
    </xdr:from>
    <xdr:ext cx="762000" cy="259045"/>
    <xdr:sp macro="" textlink="">
      <xdr:nvSpPr>
        <xdr:cNvPr id="76" name="テキスト ボックス 75"/>
        <xdr:cNvSpPr txBox="1"/>
      </xdr:nvSpPr>
      <xdr:spPr>
        <a:xfrm>
          <a:off x="3924300" y="24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139860</xdr:rowOff>
    </xdr:from>
    <xdr:to>
      <xdr:col>19</xdr:col>
      <xdr:colOff>38100</xdr:colOff>
      <xdr:row>16</xdr:row>
      <xdr:rowOff>70010</xdr:rowOff>
    </xdr:to>
    <xdr:sp macro="" textlink="">
      <xdr:nvSpPr>
        <xdr:cNvPr id="77" name="楕円 76"/>
        <xdr:cNvSpPr/>
      </xdr:nvSpPr>
      <xdr:spPr bwMode="auto">
        <a:xfrm>
          <a:off x="3556000" y="2759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80187</xdr:rowOff>
    </xdr:from>
    <xdr:ext cx="762000" cy="259045"/>
    <xdr:sp macro="" textlink="">
      <xdr:nvSpPr>
        <xdr:cNvPr id="78" name="テキスト ボックス 77"/>
        <xdr:cNvSpPr txBox="1"/>
      </xdr:nvSpPr>
      <xdr:spPr>
        <a:xfrm>
          <a:off x="3225800" y="2528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157348</xdr:rowOff>
    </xdr:from>
    <xdr:to>
      <xdr:col>15</xdr:col>
      <xdr:colOff>101600</xdr:colOff>
      <xdr:row>16</xdr:row>
      <xdr:rowOff>87498</xdr:rowOff>
    </xdr:to>
    <xdr:sp macro="" textlink="">
      <xdr:nvSpPr>
        <xdr:cNvPr id="79" name="楕円 78"/>
        <xdr:cNvSpPr/>
      </xdr:nvSpPr>
      <xdr:spPr bwMode="auto">
        <a:xfrm>
          <a:off x="2857500" y="2776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97675</xdr:rowOff>
    </xdr:from>
    <xdr:ext cx="762000" cy="259045"/>
    <xdr:sp macro="" textlink="">
      <xdr:nvSpPr>
        <xdr:cNvPr id="80" name="テキスト ボックス 79"/>
        <xdr:cNvSpPr txBox="1"/>
      </xdr:nvSpPr>
      <xdr:spPr>
        <a:xfrm>
          <a:off x="2527300" y="254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205353</xdr:rowOff>
    </xdr:from>
    <xdr:to>
      <xdr:col>29</xdr:col>
      <xdr:colOff>127000</xdr:colOff>
      <xdr:row>35</xdr:row>
      <xdr:rowOff>238347</xdr:rowOff>
    </xdr:to>
    <xdr:cxnSp macro="">
      <xdr:nvCxnSpPr>
        <xdr:cNvPr id="113" name="直線コネクタ 112"/>
        <xdr:cNvCxnSpPr/>
      </xdr:nvCxnSpPr>
      <xdr:spPr bwMode="auto">
        <a:xfrm flipV="1">
          <a:off x="5003800" y="6815703"/>
          <a:ext cx="647700" cy="32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243032</xdr:rowOff>
    </xdr:from>
    <xdr:ext cx="762000" cy="259045"/>
    <xdr:sp macro="" textlink="">
      <xdr:nvSpPr>
        <xdr:cNvPr id="114" name="人口1人当たり決算額の推移平均値テキスト445"/>
        <xdr:cNvSpPr txBox="1"/>
      </xdr:nvSpPr>
      <xdr:spPr>
        <a:xfrm>
          <a:off x="5740400" y="6510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238347</xdr:rowOff>
    </xdr:from>
    <xdr:to>
      <xdr:col>26</xdr:col>
      <xdr:colOff>50800</xdr:colOff>
      <xdr:row>35</xdr:row>
      <xdr:rowOff>244310</xdr:rowOff>
    </xdr:to>
    <xdr:cxnSp macro="">
      <xdr:nvCxnSpPr>
        <xdr:cNvPr id="116" name="直線コネクタ 115"/>
        <xdr:cNvCxnSpPr/>
      </xdr:nvCxnSpPr>
      <xdr:spPr bwMode="auto">
        <a:xfrm flipV="1">
          <a:off x="4305300" y="6848697"/>
          <a:ext cx="698500" cy="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195597</xdr:rowOff>
    </xdr:from>
    <xdr:ext cx="736600" cy="259045"/>
    <xdr:sp macro="" textlink="">
      <xdr:nvSpPr>
        <xdr:cNvPr id="118" name="テキスト ボックス 117"/>
        <xdr:cNvSpPr txBox="1"/>
      </xdr:nvSpPr>
      <xdr:spPr>
        <a:xfrm>
          <a:off x="4622800" y="6463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244310</xdr:rowOff>
    </xdr:from>
    <xdr:to>
      <xdr:col>22</xdr:col>
      <xdr:colOff>114300</xdr:colOff>
      <xdr:row>35</xdr:row>
      <xdr:rowOff>317843</xdr:rowOff>
    </xdr:to>
    <xdr:cxnSp macro="">
      <xdr:nvCxnSpPr>
        <xdr:cNvPr id="119" name="直線コネクタ 118"/>
        <xdr:cNvCxnSpPr/>
      </xdr:nvCxnSpPr>
      <xdr:spPr bwMode="auto">
        <a:xfrm flipV="1">
          <a:off x="3606800" y="6854660"/>
          <a:ext cx="698500" cy="7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242812</xdr:rowOff>
    </xdr:from>
    <xdr:to>
      <xdr:col>22</xdr:col>
      <xdr:colOff>165100</xdr:colOff>
      <xdr:row>36</xdr:row>
      <xdr:rowOff>1512</xdr:rowOff>
    </xdr:to>
    <xdr:sp macro="" textlink="">
      <xdr:nvSpPr>
        <xdr:cNvPr id="120" name="フローチャート: 判断 119"/>
        <xdr:cNvSpPr/>
      </xdr:nvSpPr>
      <xdr:spPr bwMode="auto">
        <a:xfrm>
          <a:off x="4254500" y="6853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329189</xdr:rowOff>
    </xdr:from>
    <xdr:ext cx="762000" cy="259045"/>
    <xdr:sp macro="" textlink="">
      <xdr:nvSpPr>
        <xdr:cNvPr id="121" name="テキスト ボックス 120"/>
        <xdr:cNvSpPr txBox="1"/>
      </xdr:nvSpPr>
      <xdr:spPr>
        <a:xfrm>
          <a:off x="3924300" y="6939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317843</xdr:rowOff>
    </xdr:from>
    <xdr:to>
      <xdr:col>18</xdr:col>
      <xdr:colOff>177800</xdr:colOff>
      <xdr:row>36</xdr:row>
      <xdr:rowOff>32379</xdr:rowOff>
    </xdr:to>
    <xdr:cxnSp macro="">
      <xdr:nvCxnSpPr>
        <xdr:cNvPr id="122" name="直線コネクタ 121"/>
        <xdr:cNvCxnSpPr/>
      </xdr:nvCxnSpPr>
      <xdr:spPr bwMode="auto">
        <a:xfrm flipV="1">
          <a:off x="2908300" y="6928193"/>
          <a:ext cx="698500" cy="57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233210</xdr:rowOff>
    </xdr:from>
    <xdr:to>
      <xdr:col>19</xdr:col>
      <xdr:colOff>38100</xdr:colOff>
      <xdr:row>35</xdr:row>
      <xdr:rowOff>334810</xdr:rowOff>
    </xdr:to>
    <xdr:sp macro="" textlink="">
      <xdr:nvSpPr>
        <xdr:cNvPr id="123" name="フローチャート: 判断 122"/>
        <xdr:cNvSpPr/>
      </xdr:nvSpPr>
      <xdr:spPr bwMode="auto">
        <a:xfrm>
          <a:off x="3556000" y="6843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2087</xdr:rowOff>
    </xdr:from>
    <xdr:ext cx="762000" cy="259045"/>
    <xdr:sp macro="" textlink="">
      <xdr:nvSpPr>
        <xdr:cNvPr id="124" name="テキスト ボックス 123"/>
        <xdr:cNvSpPr txBox="1"/>
      </xdr:nvSpPr>
      <xdr:spPr>
        <a:xfrm>
          <a:off x="3225800" y="661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240259</xdr:rowOff>
    </xdr:from>
    <xdr:to>
      <xdr:col>15</xdr:col>
      <xdr:colOff>101600</xdr:colOff>
      <xdr:row>35</xdr:row>
      <xdr:rowOff>341859</xdr:rowOff>
    </xdr:to>
    <xdr:sp macro="" textlink="">
      <xdr:nvSpPr>
        <xdr:cNvPr id="125" name="フローチャート: 判断 124"/>
        <xdr:cNvSpPr/>
      </xdr:nvSpPr>
      <xdr:spPr bwMode="auto">
        <a:xfrm>
          <a:off x="2857500" y="6850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9136</xdr:rowOff>
    </xdr:from>
    <xdr:ext cx="762000" cy="259045"/>
    <xdr:sp macro="" textlink="">
      <xdr:nvSpPr>
        <xdr:cNvPr id="126" name="テキスト ボックス 125"/>
        <xdr:cNvSpPr txBox="1"/>
      </xdr:nvSpPr>
      <xdr:spPr>
        <a:xfrm>
          <a:off x="2527300" y="661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154553</xdr:rowOff>
    </xdr:from>
    <xdr:to>
      <xdr:col>29</xdr:col>
      <xdr:colOff>177800</xdr:colOff>
      <xdr:row>35</xdr:row>
      <xdr:rowOff>256153</xdr:rowOff>
    </xdr:to>
    <xdr:sp macro="" textlink="">
      <xdr:nvSpPr>
        <xdr:cNvPr id="132" name="楕円 131"/>
        <xdr:cNvSpPr/>
      </xdr:nvSpPr>
      <xdr:spPr bwMode="auto">
        <a:xfrm>
          <a:off x="5600700" y="6764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126630</xdr:rowOff>
    </xdr:from>
    <xdr:ext cx="762000" cy="259045"/>
    <xdr:sp macro="" textlink="">
      <xdr:nvSpPr>
        <xdr:cNvPr id="133" name="人口1人当たり決算額の推移該当値テキスト445"/>
        <xdr:cNvSpPr txBox="1"/>
      </xdr:nvSpPr>
      <xdr:spPr>
        <a:xfrm>
          <a:off x="5740400" y="6736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187547</xdr:rowOff>
    </xdr:from>
    <xdr:to>
      <xdr:col>26</xdr:col>
      <xdr:colOff>101600</xdr:colOff>
      <xdr:row>35</xdr:row>
      <xdr:rowOff>289147</xdr:rowOff>
    </xdr:to>
    <xdr:sp macro="" textlink="">
      <xdr:nvSpPr>
        <xdr:cNvPr id="134" name="楕円 133"/>
        <xdr:cNvSpPr/>
      </xdr:nvSpPr>
      <xdr:spPr bwMode="auto">
        <a:xfrm>
          <a:off x="4953000" y="679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273924</xdr:rowOff>
    </xdr:from>
    <xdr:ext cx="736600" cy="259045"/>
    <xdr:sp macro="" textlink="">
      <xdr:nvSpPr>
        <xdr:cNvPr id="135" name="テキスト ボックス 134"/>
        <xdr:cNvSpPr txBox="1"/>
      </xdr:nvSpPr>
      <xdr:spPr>
        <a:xfrm>
          <a:off x="4622800" y="6884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193510</xdr:rowOff>
    </xdr:from>
    <xdr:to>
      <xdr:col>22</xdr:col>
      <xdr:colOff>165100</xdr:colOff>
      <xdr:row>35</xdr:row>
      <xdr:rowOff>295110</xdr:rowOff>
    </xdr:to>
    <xdr:sp macro="" textlink="">
      <xdr:nvSpPr>
        <xdr:cNvPr id="136" name="楕円 135"/>
        <xdr:cNvSpPr/>
      </xdr:nvSpPr>
      <xdr:spPr bwMode="auto">
        <a:xfrm>
          <a:off x="4254500" y="6803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305287</xdr:rowOff>
    </xdr:from>
    <xdr:ext cx="762000" cy="259045"/>
    <xdr:sp macro="" textlink="">
      <xdr:nvSpPr>
        <xdr:cNvPr id="137" name="テキスト ボックス 136"/>
        <xdr:cNvSpPr txBox="1"/>
      </xdr:nvSpPr>
      <xdr:spPr>
        <a:xfrm>
          <a:off x="3924300" y="65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267043</xdr:rowOff>
    </xdr:from>
    <xdr:to>
      <xdr:col>19</xdr:col>
      <xdr:colOff>38100</xdr:colOff>
      <xdr:row>36</xdr:row>
      <xdr:rowOff>25743</xdr:rowOff>
    </xdr:to>
    <xdr:sp macro="" textlink="">
      <xdr:nvSpPr>
        <xdr:cNvPr id="138" name="楕円 137"/>
        <xdr:cNvSpPr/>
      </xdr:nvSpPr>
      <xdr:spPr bwMode="auto">
        <a:xfrm>
          <a:off x="3556000" y="6877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10520</xdr:rowOff>
    </xdr:from>
    <xdr:ext cx="762000" cy="259045"/>
    <xdr:sp macro="" textlink="">
      <xdr:nvSpPr>
        <xdr:cNvPr id="139" name="テキスト ボックス 138"/>
        <xdr:cNvSpPr txBox="1"/>
      </xdr:nvSpPr>
      <xdr:spPr>
        <a:xfrm>
          <a:off x="3225800" y="696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324479</xdr:rowOff>
    </xdr:from>
    <xdr:to>
      <xdr:col>15</xdr:col>
      <xdr:colOff>101600</xdr:colOff>
      <xdr:row>36</xdr:row>
      <xdr:rowOff>83179</xdr:rowOff>
    </xdr:to>
    <xdr:sp macro="" textlink="">
      <xdr:nvSpPr>
        <xdr:cNvPr id="140" name="楕円 139"/>
        <xdr:cNvSpPr/>
      </xdr:nvSpPr>
      <xdr:spPr bwMode="auto">
        <a:xfrm>
          <a:off x="2857500" y="693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67956</xdr:rowOff>
    </xdr:from>
    <xdr:ext cx="762000" cy="259045"/>
    <xdr:sp macro="" textlink="">
      <xdr:nvSpPr>
        <xdr:cNvPr id="141" name="テキスト ボックス 140"/>
        <xdr:cNvSpPr txBox="1"/>
      </xdr:nvSpPr>
      <xdr:spPr>
        <a:xfrm>
          <a:off x="2527300" y="702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14313</xdr:rowOff>
    </xdr:from>
    <xdr:to>
      <xdr:col>24</xdr:col>
      <xdr:colOff>63500</xdr:colOff>
      <xdr:row>35</xdr:row>
      <xdr:rowOff>152518</xdr:rowOff>
    </xdr:to>
    <xdr:cxnSp macro="">
      <xdr:nvCxnSpPr>
        <xdr:cNvPr id="63" name="直線コネクタ 62"/>
        <xdr:cNvCxnSpPr/>
      </xdr:nvCxnSpPr>
      <xdr:spPr>
        <a:xfrm flipV="1">
          <a:off x="3797300" y="6015063"/>
          <a:ext cx="838200" cy="13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152518</xdr:rowOff>
    </xdr:from>
    <xdr:to>
      <xdr:col>19</xdr:col>
      <xdr:colOff>177800</xdr:colOff>
      <xdr:row>37</xdr:row>
      <xdr:rowOff>131731</xdr:rowOff>
    </xdr:to>
    <xdr:cxnSp macro="">
      <xdr:nvCxnSpPr>
        <xdr:cNvPr id="66" name="直線コネクタ 65"/>
        <xdr:cNvCxnSpPr/>
      </xdr:nvCxnSpPr>
      <xdr:spPr>
        <a:xfrm flipV="1">
          <a:off x="2908300" y="6153268"/>
          <a:ext cx="889000" cy="32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127922</xdr:rowOff>
    </xdr:from>
    <xdr:ext cx="534377" cy="259045"/>
    <xdr:sp macro="" textlink="">
      <xdr:nvSpPr>
        <xdr:cNvPr id="68" name="テキスト ボックス 67"/>
        <xdr:cNvSpPr txBox="1"/>
      </xdr:nvSpPr>
      <xdr:spPr>
        <a:xfrm>
          <a:off x="3530111" y="63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107402</xdr:rowOff>
    </xdr:from>
    <xdr:to>
      <xdr:col>15</xdr:col>
      <xdr:colOff>50800</xdr:colOff>
      <xdr:row>37</xdr:row>
      <xdr:rowOff>131731</xdr:rowOff>
    </xdr:to>
    <xdr:cxnSp macro="">
      <xdr:nvCxnSpPr>
        <xdr:cNvPr id="69" name="直線コネクタ 68"/>
        <xdr:cNvCxnSpPr/>
      </xdr:nvCxnSpPr>
      <xdr:spPr>
        <a:xfrm>
          <a:off x="2019300" y="6451052"/>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171147</xdr:rowOff>
    </xdr:from>
    <xdr:to>
      <xdr:col>15</xdr:col>
      <xdr:colOff>101600</xdr:colOff>
      <xdr:row>39</xdr:row>
      <xdr:rowOff>101297</xdr:rowOff>
    </xdr:to>
    <xdr:sp macro="" textlink="">
      <xdr:nvSpPr>
        <xdr:cNvPr id="70" name="フローチャート: 判断 69"/>
        <xdr:cNvSpPr/>
      </xdr:nvSpPr>
      <xdr:spPr>
        <a:xfrm>
          <a:off x="2857500" y="668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92424</xdr:rowOff>
    </xdr:from>
    <xdr:ext cx="534377" cy="259045"/>
    <xdr:sp macro="" textlink="">
      <xdr:nvSpPr>
        <xdr:cNvPr id="71" name="テキスト ボックス 70"/>
        <xdr:cNvSpPr txBox="1"/>
      </xdr:nvSpPr>
      <xdr:spPr>
        <a:xfrm>
          <a:off x="2641111" y="677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107402</xdr:rowOff>
    </xdr:from>
    <xdr:to>
      <xdr:col>10</xdr:col>
      <xdr:colOff>114300</xdr:colOff>
      <xdr:row>37</xdr:row>
      <xdr:rowOff>152648</xdr:rowOff>
    </xdr:to>
    <xdr:cxnSp macro="">
      <xdr:nvCxnSpPr>
        <xdr:cNvPr id="72" name="直線コネクタ 71"/>
        <xdr:cNvCxnSpPr/>
      </xdr:nvCxnSpPr>
      <xdr:spPr>
        <a:xfrm flipV="1">
          <a:off x="1130300" y="6451052"/>
          <a:ext cx="889000" cy="4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169367</xdr:rowOff>
    </xdr:from>
    <xdr:to>
      <xdr:col>10</xdr:col>
      <xdr:colOff>165100</xdr:colOff>
      <xdr:row>39</xdr:row>
      <xdr:rowOff>99517</xdr:rowOff>
    </xdr:to>
    <xdr:sp macro="" textlink="">
      <xdr:nvSpPr>
        <xdr:cNvPr id="73" name="フローチャート: 判断 72"/>
        <xdr:cNvSpPr/>
      </xdr:nvSpPr>
      <xdr:spPr>
        <a:xfrm>
          <a:off x="1968500" y="668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90644</xdr:rowOff>
    </xdr:from>
    <xdr:ext cx="534377" cy="259045"/>
    <xdr:sp macro="" textlink="">
      <xdr:nvSpPr>
        <xdr:cNvPr id="74" name="テキスト ボックス 73"/>
        <xdr:cNvSpPr txBox="1"/>
      </xdr:nvSpPr>
      <xdr:spPr>
        <a:xfrm>
          <a:off x="1752111" y="677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158378</xdr:rowOff>
    </xdr:from>
    <xdr:to>
      <xdr:col>6</xdr:col>
      <xdr:colOff>38100</xdr:colOff>
      <xdr:row>39</xdr:row>
      <xdr:rowOff>88528</xdr:rowOff>
    </xdr:to>
    <xdr:sp macro="" textlink="">
      <xdr:nvSpPr>
        <xdr:cNvPr id="75" name="フローチャート: 判断 74"/>
        <xdr:cNvSpPr/>
      </xdr:nvSpPr>
      <xdr:spPr>
        <a:xfrm>
          <a:off x="1079500" y="667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79655</xdr:rowOff>
    </xdr:from>
    <xdr:ext cx="534377" cy="259045"/>
    <xdr:sp macro="" textlink="">
      <xdr:nvSpPr>
        <xdr:cNvPr id="76" name="テキスト ボックス 75"/>
        <xdr:cNvSpPr txBox="1"/>
      </xdr:nvSpPr>
      <xdr:spPr>
        <a:xfrm>
          <a:off x="863111" y="676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134963</xdr:rowOff>
    </xdr:from>
    <xdr:to>
      <xdr:col>24</xdr:col>
      <xdr:colOff>114300</xdr:colOff>
      <xdr:row>35</xdr:row>
      <xdr:rowOff>65113</xdr:rowOff>
    </xdr:to>
    <xdr:sp macro="" textlink="">
      <xdr:nvSpPr>
        <xdr:cNvPr id="82" name="楕円 81"/>
        <xdr:cNvSpPr/>
      </xdr:nvSpPr>
      <xdr:spPr>
        <a:xfrm>
          <a:off x="4584700" y="596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157840</xdr:rowOff>
    </xdr:from>
    <xdr:ext cx="599010" cy="259045"/>
    <xdr:sp macro="" textlink="">
      <xdr:nvSpPr>
        <xdr:cNvPr id="83" name="人件費該当値テキスト"/>
        <xdr:cNvSpPr txBox="1"/>
      </xdr:nvSpPr>
      <xdr:spPr>
        <a:xfrm>
          <a:off x="4686300" y="581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101718</xdr:rowOff>
    </xdr:from>
    <xdr:to>
      <xdr:col>20</xdr:col>
      <xdr:colOff>38100</xdr:colOff>
      <xdr:row>36</xdr:row>
      <xdr:rowOff>31868</xdr:rowOff>
    </xdr:to>
    <xdr:sp macro="" textlink="">
      <xdr:nvSpPr>
        <xdr:cNvPr id="84" name="楕円 83"/>
        <xdr:cNvSpPr/>
      </xdr:nvSpPr>
      <xdr:spPr>
        <a:xfrm>
          <a:off x="3746500" y="610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48395</xdr:rowOff>
    </xdr:from>
    <xdr:ext cx="534377" cy="259045"/>
    <xdr:sp macro="" textlink="">
      <xdr:nvSpPr>
        <xdr:cNvPr id="85" name="テキスト ボックス 84"/>
        <xdr:cNvSpPr txBox="1"/>
      </xdr:nvSpPr>
      <xdr:spPr>
        <a:xfrm>
          <a:off x="3530111" y="5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80931</xdr:rowOff>
    </xdr:from>
    <xdr:to>
      <xdr:col>15</xdr:col>
      <xdr:colOff>101600</xdr:colOff>
      <xdr:row>38</xdr:row>
      <xdr:rowOff>11081</xdr:rowOff>
    </xdr:to>
    <xdr:sp macro="" textlink="">
      <xdr:nvSpPr>
        <xdr:cNvPr id="86" name="楕円 85"/>
        <xdr:cNvSpPr/>
      </xdr:nvSpPr>
      <xdr:spPr>
        <a:xfrm>
          <a:off x="2857500" y="642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27608</xdr:rowOff>
    </xdr:from>
    <xdr:ext cx="534377" cy="259045"/>
    <xdr:sp macro="" textlink="">
      <xdr:nvSpPr>
        <xdr:cNvPr id="87" name="テキスト ボックス 86"/>
        <xdr:cNvSpPr txBox="1"/>
      </xdr:nvSpPr>
      <xdr:spPr>
        <a:xfrm>
          <a:off x="2641111" y="619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56602</xdr:rowOff>
    </xdr:from>
    <xdr:to>
      <xdr:col>10</xdr:col>
      <xdr:colOff>165100</xdr:colOff>
      <xdr:row>37</xdr:row>
      <xdr:rowOff>158202</xdr:rowOff>
    </xdr:to>
    <xdr:sp macro="" textlink="">
      <xdr:nvSpPr>
        <xdr:cNvPr id="88" name="楕円 87"/>
        <xdr:cNvSpPr/>
      </xdr:nvSpPr>
      <xdr:spPr>
        <a:xfrm>
          <a:off x="1968500" y="640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3279</xdr:rowOff>
    </xdr:from>
    <xdr:ext cx="534377" cy="259045"/>
    <xdr:sp macro="" textlink="">
      <xdr:nvSpPr>
        <xdr:cNvPr id="89" name="テキスト ボックス 88"/>
        <xdr:cNvSpPr txBox="1"/>
      </xdr:nvSpPr>
      <xdr:spPr>
        <a:xfrm>
          <a:off x="1752111" y="61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101848</xdr:rowOff>
    </xdr:from>
    <xdr:to>
      <xdr:col>6</xdr:col>
      <xdr:colOff>38100</xdr:colOff>
      <xdr:row>38</xdr:row>
      <xdr:rowOff>31998</xdr:rowOff>
    </xdr:to>
    <xdr:sp macro="" textlink="">
      <xdr:nvSpPr>
        <xdr:cNvPr id="90" name="楕円 89"/>
        <xdr:cNvSpPr/>
      </xdr:nvSpPr>
      <xdr:spPr>
        <a:xfrm>
          <a:off x="1079500" y="644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48525</xdr:rowOff>
    </xdr:from>
    <xdr:ext cx="534377" cy="259045"/>
    <xdr:sp macro="" textlink="">
      <xdr:nvSpPr>
        <xdr:cNvPr id="91" name="テキスト ボックス 90"/>
        <xdr:cNvSpPr txBox="1"/>
      </xdr:nvSpPr>
      <xdr:spPr>
        <a:xfrm>
          <a:off x="863111" y="622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152235</xdr:rowOff>
    </xdr:from>
    <xdr:to>
      <xdr:col>24</xdr:col>
      <xdr:colOff>63500</xdr:colOff>
      <xdr:row>55</xdr:row>
      <xdr:rowOff>119621</xdr:rowOff>
    </xdr:to>
    <xdr:cxnSp macro="">
      <xdr:nvCxnSpPr>
        <xdr:cNvPr id="121" name="直線コネクタ 120"/>
        <xdr:cNvCxnSpPr/>
      </xdr:nvCxnSpPr>
      <xdr:spPr>
        <a:xfrm flipV="1">
          <a:off x="3797300" y="9410535"/>
          <a:ext cx="838200" cy="1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28791</xdr:rowOff>
    </xdr:from>
    <xdr:to>
      <xdr:col>19</xdr:col>
      <xdr:colOff>177800</xdr:colOff>
      <xdr:row>55</xdr:row>
      <xdr:rowOff>119621</xdr:rowOff>
    </xdr:to>
    <xdr:cxnSp macro="">
      <xdr:nvCxnSpPr>
        <xdr:cNvPr id="124" name="直線コネクタ 123"/>
        <xdr:cNvCxnSpPr/>
      </xdr:nvCxnSpPr>
      <xdr:spPr>
        <a:xfrm>
          <a:off x="2908300" y="9458541"/>
          <a:ext cx="889000" cy="90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28791</xdr:rowOff>
    </xdr:from>
    <xdr:to>
      <xdr:col>15</xdr:col>
      <xdr:colOff>50800</xdr:colOff>
      <xdr:row>55</xdr:row>
      <xdr:rowOff>29610</xdr:rowOff>
    </xdr:to>
    <xdr:cxnSp macro="">
      <xdr:nvCxnSpPr>
        <xdr:cNvPr id="127" name="直線コネクタ 126"/>
        <xdr:cNvCxnSpPr/>
      </xdr:nvCxnSpPr>
      <xdr:spPr>
        <a:xfrm flipV="1">
          <a:off x="2019300" y="9458541"/>
          <a:ext cx="8890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6356</xdr:rowOff>
    </xdr:from>
    <xdr:to>
      <xdr:col>15</xdr:col>
      <xdr:colOff>101600</xdr:colOff>
      <xdr:row>58</xdr:row>
      <xdr:rowOff>107956</xdr:rowOff>
    </xdr:to>
    <xdr:sp macro="" textlink="">
      <xdr:nvSpPr>
        <xdr:cNvPr id="128" name="フローチャート: 判断 127"/>
        <xdr:cNvSpPr/>
      </xdr:nvSpPr>
      <xdr:spPr>
        <a:xfrm>
          <a:off x="2857500" y="995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99083</xdr:rowOff>
    </xdr:from>
    <xdr:ext cx="534377" cy="259045"/>
    <xdr:sp macro="" textlink="">
      <xdr:nvSpPr>
        <xdr:cNvPr id="129" name="テキスト ボックス 128"/>
        <xdr:cNvSpPr txBox="1"/>
      </xdr:nvSpPr>
      <xdr:spPr>
        <a:xfrm>
          <a:off x="2641111" y="1004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29610</xdr:rowOff>
    </xdr:from>
    <xdr:to>
      <xdr:col>10</xdr:col>
      <xdr:colOff>114300</xdr:colOff>
      <xdr:row>56</xdr:row>
      <xdr:rowOff>103657</xdr:rowOff>
    </xdr:to>
    <xdr:cxnSp macro="">
      <xdr:nvCxnSpPr>
        <xdr:cNvPr id="130" name="直線コネクタ 129"/>
        <xdr:cNvCxnSpPr/>
      </xdr:nvCxnSpPr>
      <xdr:spPr>
        <a:xfrm flipV="1">
          <a:off x="1130300" y="9459360"/>
          <a:ext cx="889000" cy="24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18473</xdr:rowOff>
    </xdr:from>
    <xdr:to>
      <xdr:col>10</xdr:col>
      <xdr:colOff>165100</xdr:colOff>
      <xdr:row>58</xdr:row>
      <xdr:rowOff>120073</xdr:rowOff>
    </xdr:to>
    <xdr:sp macro="" textlink="">
      <xdr:nvSpPr>
        <xdr:cNvPr id="131" name="フローチャート: 判断 130"/>
        <xdr:cNvSpPr/>
      </xdr:nvSpPr>
      <xdr:spPr>
        <a:xfrm>
          <a:off x="1968500" y="996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111200</xdr:rowOff>
    </xdr:from>
    <xdr:ext cx="534377" cy="259045"/>
    <xdr:sp macro="" textlink="">
      <xdr:nvSpPr>
        <xdr:cNvPr id="132" name="テキスト ボックス 131"/>
        <xdr:cNvSpPr txBox="1"/>
      </xdr:nvSpPr>
      <xdr:spPr>
        <a:xfrm>
          <a:off x="1752111" y="1005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160928</xdr:rowOff>
    </xdr:from>
    <xdr:to>
      <xdr:col>6</xdr:col>
      <xdr:colOff>38100</xdr:colOff>
      <xdr:row>58</xdr:row>
      <xdr:rowOff>91078</xdr:rowOff>
    </xdr:to>
    <xdr:sp macro="" textlink="">
      <xdr:nvSpPr>
        <xdr:cNvPr id="133" name="フローチャート: 判断 132"/>
        <xdr:cNvSpPr/>
      </xdr:nvSpPr>
      <xdr:spPr>
        <a:xfrm>
          <a:off x="1079500" y="993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82205</xdr:rowOff>
    </xdr:from>
    <xdr:ext cx="534377" cy="259045"/>
    <xdr:sp macro="" textlink="">
      <xdr:nvSpPr>
        <xdr:cNvPr id="134" name="テキスト ボックス 133"/>
        <xdr:cNvSpPr txBox="1"/>
      </xdr:nvSpPr>
      <xdr:spPr>
        <a:xfrm>
          <a:off x="863111" y="100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101435</xdr:rowOff>
    </xdr:from>
    <xdr:to>
      <xdr:col>24</xdr:col>
      <xdr:colOff>114300</xdr:colOff>
      <xdr:row>55</xdr:row>
      <xdr:rowOff>31585</xdr:rowOff>
    </xdr:to>
    <xdr:sp macro="" textlink="">
      <xdr:nvSpPr>
        <xdr:cNvPr id="140" name="楕円 139"/>
        <xdr:cNvSpPr/>
      </xdr:nvSpPr>
      <xdr:spPr>
        <a:xfrm>
          <a:off x="4584700" y="935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124312</xdr:rowOff>
    </xdr:from>
    <xdr:ext cx="534377" cy="259045"/>
    <xdr:sp macro="" textlink="">
      <xdr:nvSpPr>
        <xdr:cNvPr id="141" name="物件費該当値テキスト"/>
        <xdr:cNvSpPr txBox="1"/>
      </xdr:nvSpPr>
      <xdr:spPr>
        <a:xfrm>
          <a:off x="4686300" y="92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68821</xdr:rowOff>
    </xdr:from>
    <xdr:to>
      <xdr:col>20</xdr:col>
      <xdr:colOff>38100</xdr:colOff>
      <xdr:row>55</xdr:row>
      <xdr:rowOff>170421</xdr:rowOff>
    </xdr:to>
    <xdr:sp macro="" textlink="">
      <xdr:nvSpPr>
        <xdr:cNvPr id="142" name="楕円 141"/>
        <xdr:cNvSpPr/>
      </xdr:nvSpPr>
      <xdr:spPr>
        <a:xfrm>
          <a:off x="3746500" y="94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15498</xdr:rowOff>
    </xdr:from>
    <xdr:ext cx="534377" cy="259045"/>
    <xdr:sp macro="" textlink="">
      <xdr:nvSpPr>
        <xdr:cNvPr id="143" name="テキスト ボックス 142"/>
        <xdr:cNvSpPr txBox="1"/>
      </xdr:nvSpPr>
      <xdr:spPr>
        <a:xfrm>
          <a:off x="3530111" y="92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149441</xdr:rowOff>
    </xdr:from>
    <xdr:to>
      <xdr:col>15</xdr:col>
      <xdr:colOff>101600</xdr:colOff>
      <xdr:row>55</xdr:row>
      <xdr:rowOff>79591</xdr:rowOff>
    </xdr:to>
    <xdr:sp macro="" textlink="">
      <xdr:nvSpPr>
        <xdr:cNvPr id="144" name="楕円 143"/>
        <xdr:cNvSpPr/>
      </xdr:nvSpPr>
      <xdr:spPr>
        <a:xfrm>
          <a:off x="2857500" y="94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96118</xdr:rowOff>
    </xdr:from>
    <xdr:ext cx="534377" cy="259045"/>
    <xdr:sp macro="" textlink="">
      <xdr:nvSpPr>
        <xdr:cNvPr id="145" name="テキスト ボックス 144"/>
        <xdr:cNvSpPr txBox="1"/>
      </xdr:nvSpPr>
      <xdr:spPr>
        <a:xfrm>
          <a:off x="2641111" y="918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150260</xdr:rowOff>
    </xdr:from>
    <xdr:to>
      <xdr:col>10</xdr:col>
      <xdr:colOff>165100</xdr:colOff>
      <xdr:row>55</xdr:row>
      <xdr:rowOff>80410</xdr:rowOff>
    </xdr:to>
    <xdr:sp macro="" textlink="">
      <xdr:nvSpPr>
        <xdr:cNvPr id="146" name="楕円 145"/>
        <xdr:cNvSpPr/>
      </xdr:nvSpPr>
      <xdr:spPr>
        <a:xfrm>
          <a:off x="1968500" y="940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96937</xdr:rowOff>
    </xdr:from>
    <xdr:ext cx="534377" cy="259045"/>
    <xdr:sp macro="" textlink="">
      <xdr:nvSpPr>
        <xdr:cNvPr id="147" name="テキスト ボックス 146"/>
        <xdr:cNvSpPr txBox="1"/>
      </xdr:nvSpPr>
      <xdr:spPr>
        <a:xfrm>
          <a:off x="1752111" y="91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52857</xdr:rowOff>
    </xdr:from>
    <xdr:to>
      <xdr:col>6</xdr:col>
      <xdr:colOff>38100</xdr:colOff>
      <xdr:row>56</xdr:row>
      <xdr:rowOff>154457</xdr:rowOff>
    </xdr:to>
    <xdr:sp macro="" textlink="">
      <xdr:nvSpPr>
        <xdr:cNvPr id="148" name="楕円 147"/>
        <xdr:cNvSpPr/>
      </xdr:nvSpPr>
      <xdr:spPr>
        <a:xfrm>
          <a:off x="1079500" y="965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170984</xdr:rowOff>
    </xdr:from>
    <xdr:ext cx="534377" cy="259045"/>
    <xdr:sp macro="" textlink="">
      <xdr:nvSpPr>
        <xdr:cNvPr id="149" name="テキスト ボックス 148"/>
        <xdr:cNvSpPr txBox="1"/>
      </xdr:nvSpPr>
      <xdr:spPr>
        <a:xfrm>
          <a:off x="863111" y="942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17856</xdr:rowOff>
    </xdr:from>
    <xdr:to>
      <xdr:col>24</xdr:col>
      <xdr:colOff>63500</xdr:colOff>
      <xdr:row>78</xdr:row>
      <xdr:rowOff>45425</xdr:rowOff>
    </xdr:to>
    <xdr:cxnSp macro="">
      <xdr:nvCxnSpPr>
        <xdr:cNvPr id="176" name="直線コネクタ 175"/>
        <xdr:cNvCxnSpPr/>
      </xdr:nvCxnSpPr>
      <xdr:spPr>
        <a:xfrm>
          <a:off x="3797300" y="13390956"/>
          <a:ext cx="8382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17856</xdr:rowOff>
    </xdr:from>
    <xdr:to>
      <xdr:col>19</xdr:col>
      <xdr:colOff>177800</xdr:colOff>
      <xdr:row>78</xdr:row>
      <xdr:rowOff>22383</xdr:rowOff>
    </xdr:to>
    <xdr:cxnSp macro="">
      <xdr:nvCxnSpPr>
        <xdr:cNvPr id="179" name="直線コネクタ 178"/>
        <xdr:cNvCxnSpPr/>
      </xdr:nvCxnSpPr>
      <xdr:spPr>
        <a:xfrm flipV="1">
          <a:off x="2908300" y="13390956"/>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17765</xdr:rowOff>
    </xdr:from>
    <xdr:to>
      <xdr:col>15</xdr:col>
      <xdr:colOff>50800</xdr:colOff>
      <xdr:row>78</xdr:row>
      <xdr:rowOff>22383</xdr:rowOff>
    </xdr:to>
    <xdr:cxnSp macro="">
      <xdr:nvCxnSpPr>
        <xdr:cNvPr id="182" name="直線コネクタ 181"/>
        <xdr:cNvCxnSpPr/>
      </xdr:nvCxnSpPr>
      <xdr:spPr>
        <a:xfrm>
          <a:off x="2019300" y="13390865"/>
          <a:ext cx="889000" cy="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3" name="フローチャート: 判断 182"/>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4" name="テキスト ボックス 183"/>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17765</xdr:rowOff>
    </xdr:from>
    <xdr:to>
      <xdr:col>10</xdr:col>
      <xdr:colOff>114300</xdr:colOff>
      <xdr:row>78</xdr:row>
      <xdr:rowOff>41311</xdr:rowOff>
    </xdr:to>
    <xdr:cxnSp macro="">
      <xdr:nvCxnSpPr>
        <xdr:cNvPr id="185" name="直線コネクタ 184"/>
        <xdr:cNvCxnSpPr/>
      </xdr:nvCxnSpPr>
      <xdr:spPr>
        <a:xfrm flipV="1">
          <a:off x="1130300" y="13390865"/>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6" name="フローチャート: 判断 185"/>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7" name="テキスト ボックス 186"/>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88" name="フローチャート: 判断 187"/>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89" name="テキスト ボックス 188"/>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166075</xdr:rowOff>
    </xdr:from>
    <xdr:to>
      <xdr:col>24</xdr:col>
      <xdr:colOff>114300</xdr:colOff>
      <xdr:row>78</xdr:row>
      <xdr:rowOff>96225</xdr:rowOff>
    </xdr:to>
    <xdr:sp macro="" textlink="">
      <xdr:nvSpPr>
        <xdr:cNvPr id="195" name="楕円 194"/>
        <xdr:cNvSpPr/>
      </xdr:nvSpPr>
      <xdr:spPr>
        <a:xfrm>
          <a:off x="4584700" y="1336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81002</xdr:rowOff>
    </xdr:from>
    <xdr:ext cx="469744" cy="259045"/>
    <xdr:sp macro="" textlink="">
      <xdr:nvSpPr>
        <xdr:cNvPr id="196" name="維持補修費該当値テキスト"/>
        <xdr:cNvSpPr txBox="1"/>
      </xdr:nvSpPr>
      <xdr:spPr>
        <a:xfrm>
          <a:off x="4686300" y="1328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138506</xdr:rowOff>
    </xdr:from>
    <xdr:to>
      <xdr:col>20</xdr:col>
      <xdr:colOff>38100</xdr:colOff>
      <xdr:row>78</xdr:row>
      <xdr:rowOff>68656</xdr:rowOff>
    </xdr:to>
    <xdr:sp macro="" textlink="">
      <xdr:nvSpPr>
        <xdr:cNvPr id="197" name="楕円 196"/>
        <xdr:cNvSpPr/>
      </xdr:nvSpPr>
      <xdr:spPr>
        <a:xfrm>
          <a:off x="3746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59783</xdr:rowOff>
    </xdr:from>
    <xdr:ext cx="469744" cy="259045"/>
    <xdr:sp macro="" textlink="">
      <xdr:nvSpPr>
        <xdr:cNvPr id="198" name="テキスト ボックス 197"/>
        <xdr:cNvSpPr txBox="1"/>
      </xdr:nvSpPr>
      <xdr:spPr>
        <a:xfrm>
          <a:off x="3562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143033</xdr:rowOff>
    </xdr:from>
    <xdr:to>
      <xdr:col>15</xdr:col>
      <xdr:colOff>101600</xdr:colOff>
      <xdr:row>78</xdr:row>
      <xdr:rowOff>73183</xdr:rowOff>
    </xdr:to>
    <xdr:sp macro="" textlink="">
      <xdr:nvSpPr>
        <xdr:cNvPr id="199" name="楕円 198"/>
        <xdr:cNvSpPr/>
      </xdr:nvSpPr>
      <xdr:spPr>
        <a:xfrm>
          <a:off x="2857500" y="133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64310</xdr:rowOff>
    </xdr:from>
    <xdr:ext cx="469744" cy="259045"/>
    <xdr:sp macro="" textlink="">
      <xdr:nvSpPr>
        <xdr:cNvPr id="200" name="テキスト ボックス 199"/>
        <xdr:cNvSpPr txBox="1"/>
      </xdr:nvSpPr>
      <xdr:spPr>
        <a:xfrm>
          <a:off x="2673428" y="1343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138415</xdr:rowOff>
    </xdr:from>
    <xdr:to>
      <xdr:col>10</xdr:col>
      <xdr:colOff>165100</xdr:colOff>
      <xdr:row>78</xdr:row>
      <xdr:rowOff>68565</xdr:rowOff>
    </xdr:to>
    <xdr:sp macro="" textlink="">
      <xdr:nvSpPr>
        <xdr:cNvPr id="201" name="楕円 200"/>
        <xdr:cNvSpPr/>
      </xdr:nvSpPr>
      <xdr:spPr>
        <a:xfrm>
          <a:off x="1968500" y="1334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59692</xdr:rowOff>
    </xdr:from>
    <xdr:ext cx="469744" cy="259045"/>
    <xdr:sp macro="" textlink="">
      <xdr:nvSpPr>
        <xdr:cNvPr id="202" name="テキスト ボックス 201"/>
        <xdr:cNvSpPr txBox="1"/>
      </xdr:nvSpPr>
      <xdr:spPr>
        <a:xfrm>
          <a:off x="1784428" y="1343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161961</xdr:rowOff>
    </xdr:from>
    <xdr:to>
      <xdr:col>6</xdr:col>
      <xdr:colOff>38100</xdr:colOff>
      <xdr:row>78</xdr:row>
      <xdr:rowOff>92111</xdr:rowOff>
    </xdr:to>
    <xdr:sp macro="" textlink="">
      <xdr:nvSpPr>
        <xdr:cNvPr id="203" name="楕円 202"/>
        <xdr:cNvSpPr/>
      </xdr:nvSpPr>
      <xdr:spPr>
        <a:xfrm>
          <a:off x="1079500" y="1336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83238</xdr:rowOff>
    </xdr:from>
    <xdr:ext cx="469744" cy="259045"/>
    <xdr:sp macro="" textlink="">
      <xdr:nvSpPr>
        <xdr:cNvPr id="204" name="テキスト ボックス 203"/>
        <xdr:cNvSpPr txBox="1"/>
      </xdr:nvSpPr>
      <xdr:spPr>
        <a:xfrm>
          <a:off x="895428" y="1345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69650</xdr:rowOff>
    </xdr:from>
    <xdr:to>
      <xdr:col>24</xdr:col>
      <xdr:colOff>63500</xdr:colOff>
      <xdr:row>95</xdr:row>
      <xdr:rowOff>46399</xdr:rowOff>
    </xdr:to>
    <xdr:cxnSp macro="">
      <xdr:nvCxnSpPr>
        <xdr:cNvPr id="236" name="直線コネクタ 235"/>
        <xdr:cNvCxnSpPr/>
      </xdr:nvCxnSpPr>
      <xdr:spPr>
        <a:xfrm flipV="1">
          <a:off x="3797300" y="15843050"/>
          <a:ext cx="838200" cy="49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46399</xdr:rowOff>
    </xdr:from>
    <xdr:to>
      <xdr:col>19</xdr:col>
      <xdr:colOff>177800</xdr:colOff>
      <xdr:row>95</xdr:row>
      <xdr:rowOff>57534</xdr:rowOff>
    </xdr:to>
    <xdr:cxnSp macro="">
      <xdr:nvCxnSpPr>
        <xdr:cNvPr id="239" name="直線コネクタ 238"/>
        <xdr:cNvCxnSpPr/>
      </xdr:nvCxnSpPr>
      <xdr:spPr>
        <a:xfrm flipV="1">
          <a:off x="2908300" y="16334149"/>
          <a:ext cx="889000" cy="1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29301</xdr:rowOff>
    </xdr:from>
    <xdr:to>
      <xdr:col>20</xdr:col>
      <xdr:colOff>38100</xdr:colOff>
      <xdr:row>97</xdr:row>
      <xdr:rowOff>130901</xdr:rowOff>
    </xdr:to>
    <xdr:sp macro="" textlink="">
      <xdr:nvSpPr>
        <xdr:cNvPr id="240" name="フローチャート: 判断 239"/>
        <xdr:cNvSpPr/>
      </xdr:nvSpPr>
      <xdr:spPr>
        <a:xfrm>
          <a:off x="3746500" y="166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122028</xdr:rowOff>
    </xdr:from>
    <xdr:ext cx="534377" cy="259045"/>
    <xdr:sp macro="" textlink="">
      <xdr:nvSpPr>
        <xdr:cNvPr id="241" name="テキスト ボックス 240"/>
        <xdr:cNvSpPr txBox="1"/>
      </xdr:nvSpPr>
      <xdr:spPr>
        <a:xfrm>
          <a:off x="3530111" y="1675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57534</xdr:rowOff>
    </xdr:from>
    <xdr:to>
      <xdr:col>15</xdr:col>
      <xdr:colOff>50800</xdr:colOff>
      <xdr:row>95</xdr:row>
      <xdr:rowOff>106259</xdr:rowOff>
    </xdr:to>
    <xdr:cxnSp macro="">
      <xdr:nvCxnSpPr>
        <xdr:cNvPr id="242" name="直線コネクタ 241"/>
        <xdr:cNvCxnSpPr/>
      </xdr:nvCxnSpPr>
      <xdr:spPr>
        <a:xfrm flipV="1">
          <a:off x="2019300" y="16345284"/>
          <a:ext cx="8890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151471</xdr:rowOff>
    </xdr:from>
    <xdr:to>
      <xdr:col>15</xdr:col>
      <xdr:colOff>101600</xdr:colOff>
      <xdr:row>97</xdr:row>
      <xdr:rowOff>81621</xdr:rowOff>
    </xdr:to>
    <xdr:sp macro="" textlink="">
      <xdr:nvSpPr>
        <xdr:cNvPr id="243" name="フローチャート: 判断 242"/>
        <xdr:cNvSpPr/>
      </xdr:nvSpPr>
      <xdr:spPr>
        <a:xfrm>
          <a:off x="2857500" y="1661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72748</xdr:rowOff>
    </xdr:from>
    <xdr:ext cx="534377" cy="259045"/>
    <xdr:sp macro="" textlink="">
      <xdr:nvSpPr>
        <xdr:cNvPr id="244" name="テキスト ボックス 243"/>
        <xdr:cNvSpPr txBox="1"/>
      </xdr:nvSpPr>
      <xdr:spPr>
        <a:xfrm>
          <a:off x="2641111" y="1670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106259</xdr:rowOff>
    </xdr:from>
    <xdr:to>
      <xdr:col>10</xdr:col>
      <xdr:colOff>114300</xdr:colOff>
      <xdr:row>95</xdr:row>
      <xdr:rowOff>107483</xdr:rowOff>
    </xdr:to>
    <xdr:cxnSp macro="">
      <xdr:nvCxnSpPr>
        <xdr:cNvPr id="245" name="直線コネクタ 244"/>
        <xdr:cNvCxnSpPr/>
      </xdr:nvCxnSpPr>
      <xdr:spPr>
        <a:xfrm flipV="1">
          <a:off x="1130300" y="16394009"/>
          <a:ext cx="889000" cy="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24696</xdr:rowOff>
    </xdr:from>
    <xdr:to>
      <xdr:col>10</xdr:col>
      <xdr:colOff>165100</xdr:colOff>
      <xdr:row>97</xdr:row>
      <xdr:rowOff>126296</xdr:rowOff>
    </xdr:to>
    <xdr:sp macro="" textlink="">
      <xdr:nvSpPr>
        <xdr:cNvPr id="246" name="フローチャート: 判断 245"/>
        <xdr:cNvSpPr/>
      </xdr:nvSpPr>
      <xdr:spPr>
        <a:xfrm>
          <a:off x="1968500" y="1665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117423</xdr:rowOff>
    </xdr:from>
    <xdr:ext cx="534377" cy="259045"/>
    <xdr:sp macro="" textlink="">
      <xdr:nvSpPr>
        <xdr:cNvPr id="247" name="テキスト ボックス 246"/>
        <xdr:cNvSpPr txBox="1"/>
      </xdr:nvSpPr>
      <xdr:spPr>
        <a:xfrm>
          <a:off x="1752111" y="1674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24369</xdr:rowOff>
    </xdr:from>
    <xdr:to>
      <xdr:col>6</xdr:col>
      <xdr:colOff>38100</xdr:colOff>
      <xdr:row>97</xdr:row>
      <xdr:rowOff>125969</xdr:rowOff>
    </xdr:to>
    <xdr:sp macro="" textlink="">
      <xdr:nvSpPr>
        <xdr:cNvPr id="248" name="フローチャート: 判断 247"/>
        <xdr:cNvSpPr/>
      </xdr:nvSpPr>
      <xdr:spPr>
        <a:xfrm>
          <a:off x="1079500" y="1665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117096</xdr:rowOff>
    </xdr:from>
    <xdr:ext cx="534377" cy="259045"/>
    <xdr:sp macro="" textlink="">
      <xdr:nvSpPr>
        <xdr:cNvPr id="249" name="テキスト ボックス 248"/>
        <xdr:cNvSpPr txBox="1"/>
      </xdr:nvSpPr>
      <xdr:spPr>
        <a:xfrm>
          <a:off x="863111" y="1674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18850</xdr:rowOff>
    </xdr:from>
    <xdr:to>
      <xdr:col>24</xdr:col>
      <xdr:colOff>114300</xdr:colOff>
      <xdr:row>92</xdr:row>
      <xdr:rowOff>120450</xdr:rowOff>
    </xdr:to>
    <xdr:sp macro="" textlink="">
      <xdr:nvSpPr>
        <xdr:cNvPr id="255" name="楕円 254"/>
        <xdr:cNvSpPr/>
      </xdr:nvSpPr>
      <xdr:spPr>
        <a:xfrm>
          <a:off x="4584700" y="157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41727</xdr:rowOff>
    </xdr:from>
    <xdr:ext cx="599010" cy="259045"/>
    <xdr:sp macro="" textlink="">
      <xdr:nvSpPr>
        <xdr:cNvPr id="256" name="扶助費該当値テキスト"/>
        <xdr:cNvSpPr txBox="1"/>
      </xdr:nvSpPr>
      <xdr:spPr>
        <a:xfrm>
          <a:off x="4686300" y="1564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167049</xdr:rowOff>
    </xdr:from>
    <xdr:to>
      <xdr:col>20</xdr:col>
      <xdr:colOff>38100</xdr:colOff>
      <xdr:row>95</xdr:row>
      <xdr:rowOff>97199</xdr:rowOff>
    </xdr:to>
    <xdr:sp macro="" textlink="">
      <xdr:nvSpPr>
        <xdr:cNvPr id="257" name="楕円 256"/>
        <xdr:cNvSpPr/>
      </xdr:nvSpPr>
      <xdr:spPr>
        <a:xfrm>
          <a:off x="3746500" y="1628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113726</xdr:rowOff>
    </xdr:from>
    <xdr:ext cx="534377" cy="259045"/>
    <xdr:sp macro="" textlink="">
      <xdr:nvSpPr>
        <xdr:cNvPr id="258" name="テキスト ボックス 257"/>
        <xdr:cNvSpPr txBox="1"/>
      </xdr:nvSpPr>
      <xdr:spPr>
        <a:xfrm>
          <a:off x="3530111" y="1605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6734</xdr:rowOff>
    </xdr:from>
    <xdr:to>
      <xdr:col>15</xdr:col>
      <xdr:colOff>101600</xdr:colOff>
      <xdr:row>95</xdr:row>
      <xdr:rowOff>108334</xdr:rowOff>
    </xdr:to>
    <xdr:sp macro="" textlink="">
      <xdr:nvSpPr>
        <xdr:cNvPr id="259" name="楕円 258"/>
        <xdr:cNvSpPr/>
      </xdr:nvSpPr>
      <xdr:spPr>
        <a:xfrm>
          <a:off x="2857500" y="1629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124861</xdr:rowOff>
    </xdr:from>
    <xdr:ext cx="534377" cy="259045"/>
    <xdr:sp macro="" textlink="">
      <xdr:nvSpPr>
        <xdr:cNvPr id="260" name="テキスト ボックス 259"/>
        <xdr:cNvSpPr txBox="1"/>
      </xdr:nvSpPr>
      <xdr:spPr>
        <a:xfrm>
          <a:off x="2641111" y="160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55459</xdr:rowOff>
    </xdr:from>
    <xdr:to>
      <xdr:col>10</xdr:col>
      <xdr:colOff>165100</xdr:colOff>
      <xdr:row>95</xdr:row>
      <xdr:rowOff>157059</xdr:rowOff>
    </xdr:to>
    <xdr:sp macro="" textlink="">
      <xdr:nvSpPr>
        <xdr:cNvPr id="261" name="楕円 260"/>
        <xdr:cNvSpPr/>
      </xdr:nvSpPr>
      <xdr:spPr>
        <a:xfrm>
          <a:off x="1968500" y="163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2136</xdr:rowOff>
    </xdr:from>
    <xdr:ext cx="534377" cy="259045"/>
    <xdr:sp macro="" textlink="">
      <xdr:nvSpPr>
        <xdr:cNvPr id="262" name="テキスト ボックス 261"/>
        <xdr:cNvSpPr txBox="1"/>
      </xdr:nvSpPr>
      <xdr:spPr>
        <a:xfrm>
          <a:off x="1752111" y="1611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56683</xdr:rowOff>
    </xdr:from>
    <xdr:to>
      <xdr:col>6</xdr:col>
      <xdr:colOff>38100</xdr:colOff>
      <xdr:row>95</xdr:row>
      <xdr:rowOff>158283</xdr:rowOff>
    </xdr:to>
    <xdr:sp macro="" textlink="">
      <xdr:nvSpPr>
        <xdr:cNvPr id="263" name="楕円 262"/>
        <xdr:cNvSpPr/>
      </xdr:nvSpPr>
      <xdr:spPr>
        <a:xfrm>
          <a:off x="1079500" y="1634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3360</xdr:rowOff>
    </xdr:from>
    <xdr:ext cx="534377" cy="259045"/>
    <xdr:sp macro="" textlink="">
      <xdr:nvSpPr>
        <xdr:cNvPr id="264" name="テキスト ボックス 263"/>
        <xdr:cNvSpPr txBox="1"/>
      </xdr:nvSpPr>
      <xdr:spPr>
        <a:xfrm>
          <a:off x="863111" y="1611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7" name="直線コネクタ 286"/>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8" name="補助費等最小値テキスト"/>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9" name="直線コネクタ 288"/>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90" name="補助費等最大値テキスト"/>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91" name="直線コネクタ 290"/>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149959</xdr:rowOff>
    </xdr:from>
    <xdr:to>
      <xdr:col>55</xdr:col>
      <xdr:colOff>0</xdr:colOff>
      <xdr:row>37</xdr:row>
      <xdr:rowOff>61528</xdr:rowOff>
    </xdr:to>
    <xdr:cxnSp macro="">
      <xdr:nvCxnSpPr>
        <xdr:cNvPr id="292" name="直線コネクタ 291"/>
        <xdr:cNvCxnSpPr/>
      </xdr:nvCxnSpPr>
      <xdr:spPr>
        <a:xfrm>
          <a:off x="9639300" y="5293459"/>
          <a:ext cx="838200" cy="11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3" name="補助費等平均値テキスト"/>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4" name="フローチャート: 判断 293"/>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149959</xdr:rowOff>
    </xdr:from>
    <xdr:to>
      <xdr:col>50</xdr:col>
      <xdr:colOff>114300</xdr:colOff>
      <xdr:row>37</xdr:row>
      <xdr:rowOff>82998</xdr:rowOff>
    </xdr:to>
    <xdr:cxnSp macro="">
      <xdr:nvCxnSpPr>
        <xdr:cNvPr id="295" name="直線コネクタ 294"/>
        <xdr:cNvCxnSpPr/>
      </xdr:nvCxnSpPr>
      <xdr:spPr>
        <a:xfrm flipV="1">
          <a:off x="8750300" y="5293459"/>
          <a:ext cx="889000" cy="11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6" name="フローチャート: 判断 295"/>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41084</xdr:rowOff>
    </xdr:from>
    <xdr:ext cx="599010" cy="259045"/>
    <xdr:sp macro="" textlink="">
      <xdr:nvSpPr>
        <xdr:cNvPr id="297" name="テキスト ボックス 296"/>
        <xdr:cNvSpPr txBox="1"/>
      </xdr:nvSpPr>
      <xdr:spPr>
        <a:xfrm>
          <a:off x="9339795" y="535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82998</xdr:rowOff>
    </xdr:from>
    <xdr:to>
      <xdr:col>45</xdr:col>
      <xdr:colOff>177800</xdr:colOff>
      <xdr:row>37</xdr:row>
      <xdr:rowOff>143623</xdr:rowOff>
    </xdr:to>
    <xdr:cxnSp macro="">
      <xdr:nvCxnSpPr>
        <xdr:cNvPr id="298" name="直線コネクタ 297"/>
        <xdr:cNvCxnSpPr/>
      </xdr:nvCxnSpPr>
      <xdr:spPr>
        <a:xfrm flipV="1">
          <a:off x="7861300" y="6426648"/>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870</xdr:rowOff>
    </xdr:from>
    <xdr:to>
      <xdr:col>46</xdr:col>
      <xdr:colOff>38100</xdr:colOff>
      <xdr:row>38</xdr:row>
      <xdr:rowOff>102470</xdr:rowOff>
    </xdr:to>
    <xdr:sp macro="" textlink="">
      <xdr:nvSpPr>
        <xdr:cNvPr id="299" name="フローチャート: 判断 298"/>
        <xdr:cNvSpPr/>
      </xdr:nvSpPr>
      <xdr:spPr>
        <a:xfrm>
          <a:off x="8699500" y="65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93597</xdr:rowOff>
    </xdr:from>
    <xdr:ext cx="534377" cy="259045"/>
    <xdr:sp macro="" textlink="">
      <xdr:nvSpPr>
        <xdr:cNvPr id="300" name="テキスト ボックス 299"/>
        <xdr:cNvSpPr txBox="1"/>
      </xdr:nvSpPr>
      <xdr:spPr>
        <a:xfrm>
          <a:off x="8483111" y="660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143623</xdr:rowOff>
    </xdr:from>
    <xdr:to>
      <xdr:col>41</xdr:col>
      <xdr:colOff>50800</xdr:colOff>
      <xdr:row>38</xdr:row>
      <xdr:rowOff>2668</xdr:rowOff>
    </xdr:to>
    <xdr:cxnSp macro="">
      <xdr:nvCxnSpPr>
        <xdr:cNvPr id="301" name="直線コネクタ 300"/>
        <xdr:cNvCxnSpPr/>
      </xdr:nvCxnSpPr>
      <xdr:spPr>
        <a:xfrm flipV="1">
          <a:off x="6972300" y="6487273"/>
          <a:ext cx="889000" cy="3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29473</xdr:rowOff>
    </xdr:from>
    <xdr:to>
      <xdr:col>41</xdr:col>
      <xdr:colOff>101600</xdr:colOff>
      <xdr:row>38</xdr:row>
      <xdr:rowOff>131073</xdr:rowOff>
    </xdr:to>
    <xdr:sp macro="" textlink="">
      <xdr:nvSpPr>
        <xdr:cNvPr id="302" name="フローチャート: 判断 301"/>
        <xdr:cNvSpPr/>
      </xdr:nvSpPr>
      <xdr:spPr>
        <a:xfrm>
          <a:off x="7810500" y="654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122200</xdr:rowOff>
    </xdr:from>
    <xdr:ext cx="534377" cy="259045"/>
    <xdr:sp macro="" textlink="">
      <xdr:nvSpPr>
        <xdr:cNvPr id="303" name="テキスト ボックス 302"/>
        <xdr:cNvSpPr txBox="1"/>
      </xdr:nvSpPr>
      <xdr:spPr>
        <a:xfrm>
          <a:off x="7594111" y="663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53604</xdr:rowOff>
    </xdr:from>
    <xdr:to>
      <xdr:col>36</xdr:col>
      <xdr:colOff>165100</xdr:colOff>
      <xdr:row>38</xdr:row>
      <xdr:rowOff>155204</xdr:rowOff>
    </xdr:to>
    <xdr:sp macro="" textlink="">
      <xdr:nvSpPr>
        <xdr:cNvPr id="304" name="フローチャート: 判断 303"/>
        <xdr:cNvSpPr/>
      </xdr:nvSpPr>
      <xdr:spPr>
        <a:xfrm>
          <a:off x="6921500" y="656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146331</xdr:rowOff>
    </xdr:from>
    <xdr:ext cx="534377" cy="259045"/>
    <xdr:sp macro="" textlink="">
      <xdr:nvSpPr>
        <xdr:cNvPr id="305" name="テキスト ボックス 304"/>
        <xdr:cNvSpPr txBox="1"/>
      </xdr:nvSpPr>
      <xdr:spPr>
        <a:xfrm>
          <a:off x="6705111" y="666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10728</xdr:rowOff>
    </xdr:from>
    <xdr:to>
      <xdr:col>55</xdr:col>
      <xdr:colOff>50800</xdr:colOff>
      <xdr:row>37</xdr:row>
      <xdr:rowOff>112328</xdr:rowOff>
    </xdr:to>
    <xdr:sp macro="" textlink="">
      <xdr:nvSpPr>
        <xdr:cNvPr id="311" name="楕円 310"/>
        <xdr:cNvSpPr/>
      </xdr:nvSpPr>
      <xdr:spPr>
        <a:xfrm>
          <a:off x="10426700" y="6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160605</xdr:rowOff>
    </xdr:from>
    <xdr:ext cx="534377" cy="259045"/>
    <xdr:sp macro="" textlink="">
      <xdr:nvSpPr>
        <xdr:cNvPr id="312" name="補助費等該当値テキスト"/>
        <xdr:cNvSpPr txBox="1"/>
      </xdr:nvSpPr>
      <xdr:spPr>
        <a:xfrm>
          <a:off x="10528300" y="63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99159</xdr:rowOff>
    </xdr:from>
    <xdr:to>
      <xdr:col>50</xdr:col>
      <xdr:colOff>165100</xdr:colOff>
      <xdr:row>31</xdr:row>
      <xdr:rowOff>29309</xdr:rowOff>
    </xdr:to>
    <xdr:sp macro="" textlink="">
      <xdr:nvSpPr>
        <xdr:cNvPr id="313" name="楕円 312"/>
        <xdr:cNvSpPr/>
      </xdr:nvSpPr>
      <xdr:spPr>
        <a:xfrm>
          <a:off x="9588500" y="52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45836</xdr:rowOff>
    </xdr:from>
    <xdr:ext cx="599010" cy="259045"/>
    <xdr:sp macro="" textlink="">
      <xdr:nvSpPr>
        <xdr:cNvPr id="314" name="テキスト ボックス 313"/>
        <xdr:cNvSpPr txBox="1"/>
      </xdr:nvSpPr>
      <xdr:spPr>
        <a:xfrm>
          <a:off x="9339795" y="5017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32198</xdr:rowOff>
    </xdr:from>
    <xdr:to>
      <xdr:col>46</xdr:col>
      <xdr:colOff>38100</xdr:colOff>
      <xdr:row>37</xdr:row>
      <xdr:rowOff>133798</xdr:rowOff>
    </xdr:to>
    <xdr:sp macro="" textlink="">
      <xdr:nvSpPr>
        <xdr:cNvPr id="315" name="楕円 314"/>
        <xdr:cNvSpPr/>
      </xdr:nvSpPr>
      <xdr:spPr>
        <a:xfrm>
          <a:off x="8699500" y="63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150325</xdr:rowOff>
    </xdr:from>
    <xdr:ext cx="534377" cy="259045"/>
    <xdr:sp macro="" textlink="">
      <xdr:nvSpPr>
        <xdr:cNvPr id="316" name="テキスト ボックス 315"/>
        <xdr:cNvSpPr txBox="1"/>
      </xdr:nvSpPr>
      <xdr:spPr>
        <a:xfrm>
          <a:off x="8483111" y="615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92823</xdr:rowOff>
    </xdr:from>
    <xdr:to>
      <xdr:col>41</xdr:col>
      <xdr:colOff>101600</xdr:colOff>
      <xdr:row>38</xdr:row>
      <xdr:rowOff>22972</xdr:rowOff>
    </xdr:to>
    <xdr:sp macro="" textlink="">
      <xdr:nvSpPr>
        <xdr:cNvPr id="317" name="楕円 316"/>
        <xdr:cNvSpPr/>
      </xdr:nvSpPr>
      <xdr:spPr>
        <a:xfrm>
          <a:off x="7810500" y="64364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39500</xdr:rowOff>
    </xdr:from>
    <xdr:ext cx="534377" cy="259045"/>
    <xdr:sp macro="" textlink="">
      <xdr:nvSpPr>
        <xdr:cNvPr id="318" name="テキスト ボックス 317"/>
        <xdr:cNvSpPr txBox="1"/>
      </xdr:nvSpPr>
      <xdr:spPr>
        <a:xfrm>
          <a:off x="7594111" y="621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123318</xdr:rowOff>
    </xdr:from>
    <xdr:to>
      <xdr:col>36</xdr:col>
      <xdr:colOff>165100</xdr:colOff>
      <xdr:row>38</xdr:row>
      <xdr:rowOff>53468</xdr:rowOff>
    </xdr:to>
    <xdr:sp macro="" textlink="">
      <xdr:nvSpPr>
        <xdr:cNvPr id="319" name="楕円 318"/>
        <xdr:cNvSpPr/>
      </xdr:nvSpPr>
      <xdr:spPr>
        <a:xfrm>
          <a:off x="6921500" y="64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69995</xdr:rowOff>
    </xdr:from>
    <xdr:ext cx="534377" cy="259045"/>
    <xdr:sp macro="" textlink="">
      <xdr:nvSpPr>
        <xdr:cNvPr id="320" name="テキスト ボックス 319"/>
        <xdr:cNvSpPr txBox="1"/>
      </xdr:nvSpPr>
      <xdr:spPr>
        <a:xfrm>
          <a:off x="6705111" y="62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6" name="直線コネクタ 345"/>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7" name="普通建設事業費最小値テキスト"/>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8" name="直線コネクタ 347"/>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9" name="普通建設事業費最大値テキスト"/>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50" name="直線コネクタ 349"/>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11368</xdr:rowOff>
    </xdr:from>
    <xdr:to>
      <xdr:col>55</xdr:col>
      <xdr:colOff>0</xdr:colOff>
      <xdr:row>53</xdr:row>
      <xdr:rowOff>74223</xdr:rowOff>
    </xdr:to>
    <xdr:cxnSp macro="">
      <xdr:nvCxnSpPr>
        <xdr:cNvPr id="351" name="直線コネクタ 350"/>
        <xdr:cNvCxnSpPr/>
      </xdr:nvCxnSpPr>
      <xdr:spPr>
        <a:xfrm>
          <a:off x="9639300" y="9098218"/>
          <a:ext cx="838200" cy="62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2" name="普通建設事業費平均値テキスト"/>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3" name="フローチャート: 判断 352"/>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61856</xdr:rowOff>
    </xdr:from>
    <xdr:to>
      <xdr:col>50</xdr:col>
      <xdr:colOff>114300</xdr:colOff>
      <xdr:row>53</xdr:row>
      <xdr:rowOff>11368</xdr:rowOff>
    </xdr:to>
    <xdr:cxnSp macro="">
      <xdr:nvCxnSpPr>
        <xdr:cNvPr id="354" name="直線コネクタ 353"/>
        <xdr:cNvCxnSpPr/>
      </xdr:nvCxnSpPr>
      <xdr:spPr>
        <a:xfrm>
          <a:off x="8750300" y="8805806"/>
          <a:ext cx="889000" cy="29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5" name="フローチャート: 判断 354"/>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6" name="テキスト ボックス 355"/>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61856</xdr:rowOff>
    </xdr:from>
    <xdr:to>
      <xdr:col>45</xdr:col>
      <xdr:colOff>177800</xdr:colOff>
      <xdr:row>52</xdr:row>
      <xdr:rowOff>121902</xdr:rowOff>
    </xdr:to>
    <xdr:cxnSp macro="">
      <xdr:nvCxnSpPr>
        <xdr:cNvPr id="357" name="直線コネクタ 356"/>
        <xdr:cNvCxnSpPr/>
      </xdr:nvCxnSpPr>
      <xdr:spPr>
        <a:xfrm flipV="1">
          <a:off x="7861300" y="8805806"/>
          <a:ext cx="889000" cy="2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90326</xdr:rowOff>
    </xdr:from>
    <xdr:to>
      <xdr:col>46</xdr:col>
      <xdr:colOff>38100</xdr:colOff>
      <xdr:row>56</xdr:row>
      <xdr:rowOff>20476</xdr:rowOff>
    </xdr:to>
    <xdr:sp macro="" textlink="">
      <xdr:nvSpPr>
        <xdr:cNvPr id="358" name="フローチャート: 判断 357"/>
        <xdr:cNvSpPr/>
      </xdr:nvSpPr>
      <xdr:spPr>
        <a:xfrm>
          <a:off x="86995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11603</xdr:rowOff>
    </xdr:from>
    <xdr:ext cx="534377" cy="259045"/>
    <xdr:sp macro="" textlink="">
      <xdr:nvSpPr>
        <xdr:cNvPr id="359" name="テキスト ボックス 358"/>
        <xdr:cNvSpPr txBox="1"/>
      </xdr:nvSpPr>
      <xdr:spPr>
        <a:xfrm>
          <a:off x="8483111" y="961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15189</xdr:rowOff>
    </xdr:from>
    <xdr:to>
      <xdr:col>41</xdr:col>
      <xdr:colOff>50800</xdr:colOff>
      <xdr:row>52</xdr:row>
      <xdr:rowOff>121902</xdr:rowOff>
    </xdr:to>
    <xdr:cxnSp macro="">
      <xdr:nvCxnSpPr>
        <xdr:cNvPr id="360" name="直線コネクタ 359"/>
        <xdr:cNvCxnSpPr/>
      </xdr:nvCxnSpPr>
      <xdr:spPr>
        <a:xfrm>
          <a:off x="6972300" y="8930589"/>
          <a:ext cx="889000" cy="10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147476</xdr:rowOff>
    </xdr:from>
    <xdr:to>
      <xdr:col>41</xdr:col>
      <xdr:colOff>101600</xdr:colOff>
      <xdr:row>56</xdr:row>
      <xdr:rowOff>77626</xdr:rowOff>
    </xdr:to>
    <xdr:sp macro="" textlink="">
      <xdr:nvSpPr>
        <xdr:cNvPr id="361" name="フローチャート: 判断 360"/>
        <xdr:cNvSpPr/>
      </xdr:nvSpPr>
      <xdr:spPr>
        <a:xfrm>
          <a:off x="7810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68753</xdr:rowOff>
    </xdr:from>
    <xdr:ext cx="534377" cy="259045"/>
    <xdr:sp macro="" textlink="">
      <xdr:nvSpPr>
        <xdr:cNvPr id="362" name="テキスト ボックス 361"/>
        <xdr:cNvSpPr txBox="1"/>
      </xdr:nvSpPr>
      <xdr:spPr>
        <a:xfrm>
          <a:off x="7594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149806</xdr:rowOff>
    </xdr:from>
    <xdr:to>
      <xdr:col>36</xdr:col>
      <xdr:colOff>165100</xdr:colOff>
      <xdr:row>56</xdr:row>
      <xdr:rowOff>79956</xdr:rowOff>
    </xdr:to>
    <xdr:sp macro="" textlink="">
      <xdr:nvSpPr>
        <xdr:cNvPr id="363" name="フローチャート: 判断 362"/>
        <xdr:cNvSpPr/>
      </xdr:nvSpPr>
      <xdr:spPr>
        <a:xfrm>
          <a:off x="6921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71083</xdr:rowOff>
    </xdr:from>
    <xdr:ext cx="534377" cy="259045"/>
    <xdr:sp macro="" textlink="">
      <xdr:nvSpPr>
        <xdr:cNvPr id="364" name="テキスト ボックス 363"/>
        <xdr:cNvSpPr txBox="1"/>
      </xdr:nvSpPr>
      <xdr:spPr>
        <a:xfrm>
          <a:off x="6705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23423</xdr:rowOff>
    </xdr:from>
    <xdr:to>
      <xdr:col>55</xdr:col>
      <xdr:colOff>50800</xdr:colOff>
      <xdr:row>53</xdr:row>
      <xdr:rowOff>125023</xdr:rowOff>
    </xdr:to>
    <xdr:sp macro="" textlink="">
      <xdr:nvSpPr>
        <xdr:cNvPr id="370" name="楕円 369"/>
        <xdr:cNvSpPr/>
      </xdr:nvSpPr>
      <xdr:spPr>
        <a:xfrm>
          <a:off x="10426700" y="91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46300</xdr:rowOff>
    </xdr:from>
    <xdr:ext cx="534377" cy="259045"/>
    <xdr:sp macro="" textlink="">
      <xdr:nvSpPr>
        <xdr:cNvPr id="371" name="普通建設事業費該当値テキスト"/>
        <xdr:cNvSpPr txBox="1"/>
      </xdr:nvSpPr>
      <xdr:spPr>
        <a:xfrm>
          <a:off x="10528300" y="896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132018</xdr:rowOff>
    </xdr:from>
    <xdr:to>
      <xdr:col>50</xdr:col>
      <xdr:colOff>165100</xdr:colOff>
      <xdr:row>53</xdr:row>
      <xdr:rowOff>62168</xdr:rowOff>
    </xdr:to>
    <xdr:sp macro="" textlink="">
      <xdr:nvSpPr>
        <xdr:cNvPr id="372" name="楕円 371"/>
        <xdr:cNvSpPr/>
      </xdr:nvSpPr>
      <xdr:spPr>
        <a:xfrm>
          <a:off x="9588500" y="904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78695</xdr:rowOff>
    </xdr:from>
    <xdr:ext cx="599010" cy="259045"/>
    <xdr:sp macro="" textlink="">
      <xdr:nvSpPr>
        <xdr:cNvPr id="373" name="テキスト ボックス 372"/>
        <xdr:cNvSpPr txBox="1"/>
      </xdr:nvSpPr>
      <xdr:spPr>
        <a:xfrm>
          <a:off x="9339795" y="882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11056</xdr:rowOff>
    </xdr:from>
    <xdr:to>
      <xdr:col>46</xdr:col>
      <xdr:colOff>38100</xdr:colOff>
      <xdr:row>51</xdr:row>
      <xdr:rowOff>112656</xdr:rowOff>
    </xdr:to>
    <xdr:sp macro="" textlink="">
      <xdr:nvSpPr>
        <xdr:cNvPr id="374" name="楕円 373"/>
        <xdr:cNvSpPr/>
      </xdr:nvSpPr>
      <xdr:spPr>
        <a:xfrm>
          <a:off x="8699500" y="875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129183</xdr:rowOff>
    </xdr:from>
    <xdr:ext cx="599010" cy="259045"/>
    <xdr:sp macro="" textlink="">
      <xdr:nvSpPr>
        <xdr:cNvPr id="375" name="テキスト ボックス 374"/>
        <xdr:cNvSpPr txBox="1"/>
      </xdr:nvSpPr>
      <xdr:spPr>
        <a:xfrm>
          <a:off x="8450795" y="85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71102</xdr:rowOff>
    </xdr:from>
    <xdr:to>
      <xdr:col>41</xdr:col>
      <xdr:colOff>101600</xdr:colOff>
      <xdr:row>53</xdr:row>
      <xdr:rowOff>1252</xdr:rowOff>
    </xdr:to>
    <xdr:sp macro="" textlink="">
      <xdr:nvSpPr>
        <xdr:cNvPr id="376" name="楕円 375"/>
        <xdr:cNvSpPr/>
      </xdr:nvSpPr>
      <xdr:spPr>
        <a:xfrm>
          <a:off x="7810500" y="898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17779</xdr:rowOff>
    </xdr:from>
    <xdr:ext cx="599010" cy="259045"/>
    <xdr:sp macro="" textlink="">
      <xdr:nvSpPr>
        <xdr:cNvPr id="377" name="テキスト ボックス 376"/>
        <xdr:cNvSpPr txBox="1"/>
      </xdr:nvSpPr>
      <xdr:spPr>
        <a:xfrm>
          <a:off x="7561795" y="8761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135839</xdr:rowOff>
    </xdr:from>
    <xdr:to>
      <xdr:col>36</xdr:col>
      <xdr:colOff>165100</xdr:colOff>
      <xdr:row>52</xdr:row>
      <xdr:rowOff>65989</xdr:rowOff>
    </xdr:to>
    <xdr:sp macro="" textlink="">
      <xdr:nvSpPr>
        <xdr:cNvPr id="378" name="楕円 377"/>
        <xdr:cNvSpPr/>
      </xdr:nvSpPr>
      <xdr:spPr>
        <a:xfrm>
          <a:off x="6921500" y="88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82516</xdr:rowOff>
    </xdr:from>
    <xdr:ext cx="599010" cy="259045"/>
    <xdr:sp macro="" textlink="">
      <xdr:nvSpPr>
        <xdr:cNvPr id="379" name="テキスト ボックス 378"/>
        <xdr:cNvSpPr txBox="1"/>
      </xdr:nvSpPr>
      <xdr:spPr>
        <a:xfrm>
          <a:off x="6672795" y="8655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3" name="直線コネクタ 402"/>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4" name="普通建設事業費 （ うち新規整備　）最小値テキスト"/>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5" name="直線コネクタ 404"/>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6" name="普通建設事業費 （ うち新規整備　）最大値テキスト"/>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7" name="直線コネクタ 406"/>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161671</xdr:rowOff>
    </xdr:from>
    <xdr:to>
      <xdr:col>55</xdr:col>
      <xdr:colOff>0</xdr:colOff>
      <xdr:row>79</xdr:row>
      <xdr:rowOff>4687</xdr:rowOff>
    </xdr:to>
    <xdr:cxnSp macro="">
      <xdr:nvCxnSpPr>
        <xdr:cNvPr id="408" name="直線コネクタ 407"/>
        <xdr:cNvCxnSpPr/>
      </xdr:nvCxnSpPr>
      <xdr:spPr>
        <a:xfrm flipV="1">
          <a:off x="9639300" y="13534771"/>
          <a:ext cx="838200" cy="14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9" name="普通建設事業費 （ うち新規整備　）平均値テキスト"/>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10" name="フローチャート: 判断 409"/>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137389</xdr:rowOff>
    </xdr:from>
    <xdr:to>
      <xdr:col>50</xdr:col>
      <xdr:colOff>114300</xdr:colOff>
      <xdr:row>79</xdr:row>
      <xdr:rowOff>4687</xdr:rowOff>
    </xdr:to>
    <xdr:cxnSp macro="">
      <xdr:nvCxnSpPr>
        <xdr:cNvPr id="411" name="直線コネクタ 410"/>
        <xdr:cNvCxnSpPr/>
      </xdr:nvCxnSpPr>
      <xdr:spPr>
        <a:xfrm>
          <a:off x="8750300" y="12481789"/>
          <a:ext cx="889000" cy="106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2" name="フローチャート: 判断 411"/>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3" name="テキスト ボックス 412"/>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137389</xdr:rowOff>
    </xdr:from>
    <xdr:to>
      <xdr:col>45</xdr:col>
      <xdr:colOff>177800</xdr:colOff>
      <xdr:row>74</xdr:row>
      <xdr:rowOff>96431</xdr:rowOff>
    </xdr:to>
    <xdr:cxnSp macro="">
      <xdr:nvCxnSpPr>
        <xdr:cNvPr id="414" name="直線コネクタ 413"/>
        <xdr:cNvCxnSpPr/>
      </xdr:nvCxnSpPr>
      <xdr:spPr>
        <a:xfrm flipV="1">
          <a:off x="7861300" y="12481789"/>
          <a:ext cx="889000" cy="30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133731</xdr:rowOff>
    </xdr:from>
    <xdr:to>
      <xdr:col>46</xdr:col>
      <xdr:colOff>38100</xdr:colOff>
      <xdr:row>78</xdr:row>
      <xdr:rowOff>63881</xdr:rowOff>
    </xdr:to>
    <xdr:sp macro="" textlink="">
      <xdr:nvSpPr>
        <xdr:cNvPr id="415" name="フローチャート: 判断 414"/>
        <xdr:cNvSpPr/>
      </xdr:nvSpPr>
      <xdr:spPr>
        <a:xfrm>
          <a:off x="8699500" y="1333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55008</xdr:rowOff>
    </xdr:from>
    <xdr:ext cx="534377" cy="259045"/>
    <xdr:sp macro="" textlink="">
      <xdr:nvSpPr>
        <xdr:cNvPr id="416" name="テキスト ボックス 415"/>
        <xdr:cNvSpPr txBox="1"/>
      </xdr:nvSpPr>
      <xdr:spPr>
        <a:xfrm>
          <a:off x="8483111" y="134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67958</xdr:rowOff>
    </xdr:from>
    <xdr:to>
      <xdr:col>41</xdr:col>
      <xdr:colOff>50800</xdr:colOff>
      <xdr:row>74</xdr:row>
      <xdr:rowOff>96431</xdr:rowOff>
    </xdr:to>
    <xdr:cxnSp macro="">
      <xdr:nvCxnSpPr>
        <xdr:cNvPr id="417" name="直線コネクタ 416"/>
        <xdr:cNvCxnSpPr/>
      </xdr:nvCxnSpPr>
      <xdr:spPr>
        <a:xfrm>
          <a:off x="6972300" y="12755258"/>
          <a:ext cx="889000" cy="2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150482</xdr:rowOff>
    </xdr:from>
    <xdr:to>
      <xdr:col>41</xdr:col>
      <xdr:colOff>101600</xdr:colOff>
      <xdr:row>78</xdr:row>
      <xdr:rowOff>80632</xdr:rowOff>
    </xdr:to>
    <xdr:sp macro="" textlink="">
      <xdr:nvSpPr>
        <xdr:cNvPr id="418" name="フローチャート: 判断 417"/>
        <xdr:cNvSpPr/>
      </xdr:nvSpPr>
      <xdr:spPr>
        <a:xfrm>
          <a:off x="7810500" y="1335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71759</xdr:rowOff>
    </xdr:from>
    <xdr:ext cx="534377" cy="259045"/>
    <xdr:sp macro="" textlink="">
      <xdr:nvSpPr>
        <xdr:cNvPr id="419" name="テキスト ボックス 418"/>
        <xdr:cNvSpPr txBox="1"/>
      </xdr:nvSpPr>
      <xdr:spPr>
        <a:xfrm>
          <a:off x="7594111" y="134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147689</xdr:rowOff>
    </xdr:from>
    <xdr:to>
      <xdr:col>36</xdr:col>
      <xdr:colOff>165100</xdr:colOff>
      <xdr:row>78</xdr:row>
      <xdr:rowOff>77839</xdr:rowOff>
    </xdr:to>
    <xdr:sp macro="" textlink="">
      <xdr:nvSpPr>
        <xdr:cNvPr id="420" name="フローチャート: 判断 419"/>
        <xdr:cNvSpPr/>
      </xdr:nvSpPr>
      <xdr:spPr>
        <a:xfrm>
          <a:off x="6921500" y="1334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68966</xdr:rowOff>
    </xdr:from>
    <xdr:ext cx="534377" cy="259045"/>
    <xdr:sp macro="" textlink="">
      <xdr:nvSpPr>
        <xdr:cNvPr id="421" name="テキスト ボックス 420"/>
        <xdr:cNvSpPr txBox="1"/>
      </xdr:nvSpPr>
      <xdr:spPr>
        <a:xfrm>
          <a:off x="6705111" y="1344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110871</xdr:rowOff>
    </xdr:from>
    <xdr:to>
      <xdr:col>55</xdr:col>
      <xdr:colOff>50800</xdr:colOff>
      <xdr:row>79</xdr:row>
      <xdr:rowOff>41021</xdr:rowOff>
    </xdr:to>
    <xdr:sp macro="" textlink="">
      <xdr:nvSpPr>
        <xdr:cNvPr id="427" name="楕円 426"/>
        <xdr:cNvSpPr/>
      </xdr:nvSpPr>
      <xdr:spPr>
        <a:xfrm>
          <a:off x="10426700" y="1348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25798</xdr:rowOff>
    </xdr:from>
    <xdr:ext cx="469744" cy="259045"/>
    <xdr:sp macro="" textlink="">
      <xdr:nvSpPr>
        <xdr:cNvPr id="428" name="普通建設事業費 （ うち新規整備　）該当値テキスト"/>
        <xdr:cNvSpPr txBox="1"/>
      </xdr:nvSpPr>
      <xdr:spPr>
        <a:xfrm>
          <a:off x="10528300" y="1339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125337</xdr:rowOff>
    </xdr:from>
    <xdr:to>
      <xdr:col>50</xdr:col>
      <xdr:colOff>165100</xdr:colOff>
      <xdr:row>79</xdr:row>
      <xdr:rowOff>55487</xdr:rowOff>
    </xdr:to>
    <xdr:sp macro="" textlink="">
      <xdr:nvSpPr>
        <xdr:cNvPr id="429" name="楕円 428"/>
        <xdr:cNvSpPr/>
      </xdr:nvSpPr>
      <xdr:spPr>
        <a:xfrm>
          <a:off x="9588500" y="134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46614</xdr:rowOff>
    </xdr:from>
    <xdr:ext cx="469744" cy="259045"/>
    <xdr:sp macro="" textlink="">
      <xdr:nvSpPr>
        <xdr:cNvPr id="430" name="テキスト ボックス 429"/>
        <xdr:cNvSpPr txBox="1"/>
      </xdr:nvSpPr>
      <xdr:spPr>
        <a:xfrm>
          <a:off x="9404428" y="1359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86589</xdr:rowOff>
    </xdr:from>
    <xdr:to>
      <xdr:col>46</xdr:col>
      <xdr:colOff>38100</xdr:colOff>
      <xdr:row>73</xdr:row>
      <xdr:rowOff>16739</xdr:rowOff>
    </xdr:to>
    <xdr:sp macro="" textlink="">
      <xdr:nvSpPr>
        <xdr:cNvPr id="431" name="楕円 430"/>
        <xdr:cNvSpPr/>
      </xdr:nvSpPr>
      <xdr:spPr>
        <a:xfrm>
          <a:off x="8699500" y="1243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33266</xdr:rowOff>
    </xdr:from>
    <xdr:ext cx="534377" cy="259045"/>
    <xdr:sp macro="" textlink="">
      <xdr:nvSpPr>
        <xdr:cNvPr id="432" name="テキスト ボックス 431"/>
        <xdr:cNvSpPr txBox="1"/>
      </xdr:nvSpPr>
      <xdr:spPr>
        <a:xfrm>
          <a:off x="8483111" y="1220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45631</xdr:rowOff>
    </xdr:from>
    <xdr:to>
      <xdr:col>41</xdr:col>
      <xdr:colOff>101600</xdr:colOff>
      <xdr:row>74</xdr:row>
      <xdr:rowOff>147231</xdr:rowOff>
    </xdr:to>
    <xdr:sp macro="" textlink="">
      <xdr:nvSpPr>
        <xdr:cNvPr id="433" name="楕円 432"/>
        <xdr:cNvSpPr/>
      </xdr:nvSpPr>
      <xdr:spPr>
        <a:xfrm>
          <a:off x="7810500" y="1273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163758</xdr:rowOff>
    </xdr:from>
    <xdr:ext cx="534377" cy="259045"/>
    <xdr:sp macro="" textlink="">
      <xdr:nvSpPr>
        <xdr:cNvPr id="434" name="テキスト ボックス 433"/>
        <xdr:cNvSpPr txBox="1"/>
      </xdr:nvSpPr>
      <xdr:spPr>
        <a:xfrm>
          <a:off x="7594111" y="125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17158</xdr:rowOff>
    </xdr:from>
    <xdr:to>
      <xdr:col>36</xdr:col>
      <xdr:colOff>165100</xdr:colOff>
      <xdr:row>74</xdr:row>
      <xdr:rowOff>118758</xdr:rowOff>
    </xdr:to>
    <xdr:sp macro="" textlink="">
      <xdr:nvSpPr>
        <xdr:cNvPr id="435" name="楕円 434"/>
        <xdr:cNvSpPr/>
      </xdr:nvSpPr>
      <xdr:spPr>
        <a:xfrm>
          <a:off x="6921500" y="127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135285</xdr:rowOff>
    </xdr:from>
    <xdr:ext cx="534377" cy="259045"/>
    <xdr:sp macro="" textlink="">
      <xdr:nvSpPr>
        <xdr:cNvPr id="436" name="テキスト ボックス 435"/>
        <xdr:cNvSpPr txBox="1"/>
      </xdr:nvSpPr>
      <xdr:spPr>
        <a:xfrm>
          <a:off x="6705111" y="1247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2" name="直線コネクタ 461"/>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3" name="普通建設事業費 （ うち更新整備　）最小値テキスト"/>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4" name="直線コネクタ 463"/>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5" name="普通建設事業費 （ うち更新整備　）最大値テキスト"/>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6" name="直線コネクタ 465"/>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37537</xdr:rowOff>
    </xdr:from>
    <xdr:to>
      <xdr:col>55</xdr:col>
      <xdr:colOff>0</xdr:colOff>
      <xdr:row>94</xdr:row>
      <xdr:rowOff>167894</xdr:rowOff>
    </xdr:to>
    <xdr:cxnSp macro="">
      <xdr:nvCxnSpPr>
        <xdr:cNvPr id="467" name="直線コネクタ 466"/>
        <xdr:cNvCxnSpPr/>
      </xdr:nvCxnSpPr>
      <xdr:spPr>
        <a:xfrm flipV="1">
          <a:off x="9639300" y="16153837"/>
          <a:ext cx="838200" cy="1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8" name="普通建設事業費 （ うち更新整備　）平均値テキスト"/>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9" name="フローチャート: 判断 468"/>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167894</xdr:rowOff>
    </xdr:from>
    <xdr:to>
      <xdr:col>50</xdr:col>
      <xdr:colOff>114300</xdr:colOff>
      <xdr:row>97</xdr:row>
      <xdr:rowOff>71588</xdr:rowOff>
    </xdr:to>
    <xdr:cxnSp macro="">
      <xdr:nvCxnSpPr>
        <xdr:cNvPr id="470" name="直線コネクタ 469"/>
        <xdr:cNvCxnSpPr/>
      </xdr:nvCxnSpPr>
      <xdr:spPr>
        <a:xfrm flipV="1">
          <a:off x="8750300" y="16284194"/>
          <a:ext cx="889000" cy="41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71" name="フローチャート: 判断 470"/>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2" name="テキスト ボックス 471"/>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57023</xdr:rowOff>
    </xdr:from>
    <xdr:to>
      <xdr:col>45</xdr:col>
      <xdr:colOff>177800</xdr:colOff>
      <xdr:row>97</xdr:row>
      <xdr:rowOff>71588</xdr:rowOff>
    </xdr:to>
    <xdr:cxnSp macro="">
      <xdr:nvCxnSpPr>
        <xdr:cNvPr id="473" name="直線コネクタ 472"/>
        <xdr:cNvCxnSpPr/>
      </xdr:nvCxnSpPr>
      <xdr:spPr>
        <a:xfrm>
          <a:off x="7861300" y="16687673"/>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4" name="フローチャート: 判断 473"/>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129844</xdr:rowOff>
    </xdr:from>
    <xdr:ext cx="534377" cy="259045"/>
    <xdr:sp macro="" textlink="">
      <xdr:nvSpPr>
        <xdr:cNvPr id="475" name="テキスト ボックス 474"/>
        <xdr:cNvSpPr txBox="1"/>
      </xdr:nvSpPr>
      <xdr:spPr>
        <a:xfrm>
          <a:off x="8483111" y="1676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57023</xdr:rowOff>
    </xdr:from>
    <xdr:to>
      <xdr:col>41</xdr:col>
      <xdr:colOff>50800</xdr:colOff>
      <xdr:row>97</xdr:row>
      <xdr:rowOff>98933</xdr:rowOff>
    </xdr:to>
    <xdr:cxnSp macro="">
      <xdr:nvCxnSpPr>
        <xdr:cNvPr id="476" name="直線コネクタ 475"/>
        <xdr:cNvCxnSpPr/>
      </xdr:nvCxnSpPr>
      <xdr:spPr>
        <a:xfrm flipV="1">
          <a:off x="6972300" y="16687673"/>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7" name="フローチャート: 判断 476"/>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157156</xdr:rowOff>
    </xdr:from>
    <xdr:ext cx="534377" cy="259045"/>
    <xdr:sp macro="" textlink="">
      <xdr:nvSpPr>
        <xdr:cNvPr id="478" name="テキスト ボックス 477"/>
        <xdr:cNvSpPr txBox="1"/>
      </xdr:nvSpPr>
      <xdr:spPr>
        <a:xfrm>
          <a:off x="7594111" y="167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79" name="フローチャート: 判断 478"/>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0" name="テキスト ボックス 479"/>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158187</xdr:rowOff>
    </xdr:from>
    <xdr:to>
      <xdr:col>55</xdr:col>
      <xdr:colOff>50800</xdr:colOff>
      <xdr:row>94</xdr:row>
      <xdr:rowOff>88337</xdr:rowOff>
    </xdr:to>
    <xdr:sp macro="" textlink="">
      <xdr:nvSpPr>
        <xdr:cNvPr id="486" name="楕円 485"/>
        <xdr:cNvSpPr/>
      </xdr:nvSpPr>
      <xdr:spPr>
        <a:xfrm>
          <a:off x="10426700" y="1610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9614</xdr:rowOff>
    </xdr:from>
    <xdr:ext cx="534377" cy="259045"/>
    <xdr:sp macro="" textlink="">
      <xdr:nvSpPr>
        <xdr:cNvPr id="487" name="普通建設事業費 （ うち更新整備　）該当値テキスト"/>
        <xdr:cNvSpPr txBox="1"/>
      </xdr:nvSpPr>
      <xdr:spPr>
        <a:xfrm>
          <a:off x="10528300" y="1595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117094</xdr:rowOff>
    </xdr:from>
    <xdr:to>
      <xdr:col>50</xdr:col>
      <xdr:colOff>165100</xdr:colOff>
      <xdr:row>95</xdr:row>
      <xdr:rowOff>47244</xdr:rowOff>
    </xdr:to>
    <xdr:sp macro="" textlink="">
      <xdr:nvSpPr>
        <xdr:cNvPr id="488" name="楕円 487"/>
        <xdr:cNvSpPr/>
      </xdr:nvSpPr>
      <xdr:spPr>
        <a:xfrm>
          <a:off x="9588500" y="162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63771</xdr:rowOff>
    </xdr:from>
    <xdr:ext cx="534377" cy="259045"/>
    <xdr:sp macro="" textlink="">
      <xdr:nvSpPr>
        <xdr:cNvPr id="489" name="テキスト ボックス 488"/>
        <xdr:cNvSpPr txBox="1"/>
      </xdr:nvSpPr>
      <xdr:spPr>
        <a:xfrm>
          <a:off x="9372111" y="1600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20788</xdr:rowOff>
    </xdr:from>
    <xdr:to>
      <xdr:col>46</xdr:col>
      <xdr:colOff>38100</xdr:colOff>
      <xdr:row>97</xdr:row>
      <xdr:rowOff>122388</xdr:rowOff>
    </xdr:to>
    <xdr:sp macro="" textlink="">
      <xdr:nvSpPr>
        <xdr:cNvPr id="490" name="楕円 489"/>
        <xdr:cNvSpPr/>
      </xdr:nvSpPr>
      <xdr:spPr>
        <a:xfrm>
          <a:off x="8699500" y="1665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138915</xdr:rowOff>
    </xdr:from>
    <xdr:ext cx="534377" cy="259045"/>
    <xdr:sp macro="" textlink="">
      <xdr:nvSpPr>
        <xdr:cNvPr id="491" name="テキスト ボックス 490"/>
        <xdr:cNvSpPr txBox="1"/>
      </xdr:nvSpPr>
      <xdr:spPr>
        <a:xfrm>
          <a:off x="8483111" y="1642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6223</xdr:rowOff>
    </xdr:from>
    <xdr:to>
      <xdr:col>41</xdr:col>
      <xdr:colOff>101600</xdr:colOff>
      <xdr:row>97</xdr:row>
      <xdr:rowOff>107823</xdr:rowOff>
    </xdr:to>
    <xdr:sp macro="" textlink="">
      <xdr:nvSpPr>
        <xdr:cNvPr id="492" name="楕円 491"/>
        <xdr:cNvSpPr/>
      </xdr:nvSpPr>
      <xdr:spPr>
        <a:xfrm>
          <a:off x="7810500" y="1663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124350</xdr:rowOff>
    </xdr:from>
    <xdr:ext cx="534377" cy="259045"/>
    <xdr:sp macro="" textlink="">
      <xdr:nvSpPr>
        <xdr:cNvPr id="493" name="テキスト ボックス 492"/>
        <xdr:cNvSpPr txBox="1"/>
      </xdr:nvSpPr>
      <xdr:spPr>
        <a:xfrm>
          <a:off x="7594111" y="1641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48133</xdr:rowOff>
    </xdr:from>
    <xdr:to>
      <xdr:col>36</xdr:col>
      <xdr:colOff>165100</xdr:colOff>
      <xdr:row>97</xdr:row>
      <xdr:rowOff>149733</xdr:rowOff>
    </xdr:to>
    <xdr:sp macro="" textlink="">
      <xdr:nvSpPr>
        <xdr:cNvPr id="494" name="楕円 493"/>
        <xdr:cNvSpPr/>
      </xdr:nvSpPr>
      <xdr:spPr>
        <a:xfrm>
          <a:off x="6921500" y="1667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166260</xdr:rowOff>
    </xdr:from>
    <xdr:ext cx="534377" cy="259045"/>
    <xdr:sp macro="" textlink="">
      <xdr:nvSpPr>
        <xdr:cNvPr id="495" name="テキスト ボックス 494"/>
        <xdr:cNvSpPr txBox="1"/>
      </xdr:nvSpPr>
      <xdr:spPr>
        <a:xfrm>
          <a:off x="6705111" y="164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9" name="直線コネクタ 518"/>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2" name="災害復旧事業費最大値テキスト"/>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3" name="直線コネクタ 522"/>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142291</xdr:rowOff>
    </xdr:from>
    <xdr:to>
      <xdr:col>85</xdr:col>
      <xdr:colOff>127000</xdr:colOff>
      <xdr:row>38</xdr:row>
      <xdr:rowOff>102933</xdr:rowOff>
    </xdr:to>
    <xdr:cxnSp macro="">
      <xdr:nvCxnSpPr>
        <xdr:cNvPr id="524" name="直線コネクタ 523"/>
        <xdr:cNvCxnSpPr/>
      </xdr:nvCxnSpPr>
      <xdr:spPr>
        <a:xfrm flipV="1">
          <a:off x="15481300" y="6485941"/>
          <a:ext cx="8382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126763</xdr:rowOff>
    </xdr:from>
    <xdr:ext cx="469744" cy="259045"/>
    <xdr:sp macro="" textlink="">
      <xdr:nvSpPr>
        <xdr:cNvPr id="525" name="災害復旧事業費平均値テキスト"/>
        <xdr:cNvSpPr txBox="1"/>
      </xdr:nvSpPr>
      <xdr:spPr>
        <a:xfrm>
          <a:off x="16370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6" name="フローチャート: 判断 525"/>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68072</xdr:rowOff>
    </xdr:from>
    <xdr:to>
      <xdr:col>81</xdr:col>
      <xdr:colOff>50800</xdr:colOff>
      <xdr:row>38</xdr:row>
      <xdr:rowOff>102933</xdr:rowOff>
    </xdr:to>
    <xdr:cxnSp macro="">
      <xdr:nvCxnSpPr>
        <xdr:cNvPr id="527" name="直線コネクタ 526"/>
        <xdr:cNvCxnSpPr/>
      </xdr:nvCxnSpPr>
      <xdr:spPr>
        <a:xfrm>
          <a:off x="14592300" y="6583172"/>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8" name="フローチャート: 判断 527"/>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10850</xdr:rowOff>
    </xdr:from>
    <xdr:ext cx="469744" cy="259045"/>
    <xdr:sp macro="" textlink="">
      <xdr:nvSpPr>
        <xdr:cNvPr id="529" name="テキスト ボックス 528"/>
        <xdr:cNvSpPr txBox="1"/>
      </xdr:nvSpPr>
      <xdr:spPr>
        <a:xfrm>
          <a:off x="15246428" y="618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99238</xdr:rowOff>
    </xdr:from>
    <xdr:to>
      <xdr:col>76</xdr:col>
      <xdr:colOff>114300</xdr:colOff>
      <xdr:row>38</xdr:row>
      <xdr:rowOff>68072</xdr:rowOff>
    </xdr:to>
    <xdr:cxnSp macro="">
      <xdr:nvCxnSpPr>
        <xdr:cNvPr id="530" name="直線コネクタ 529"/>
        <xdr:cNvCxnSpPr/>
      </xdr:nvCxnSpPr>
      <xdr:spPr>
        <a:xfrm>
          <a:off x="13703300" y="6271438"/>
          <a:ext cx="889000" cy="3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27407</xdr:rowOff>
    </xdr:from>
    <xdr:to>
      <xdr:col>76</xdr:col>
      <xdr:colOff>165100</xdr:colOff>
      <xdr:row>38</xdr:row>
      <xdr:rowOff>129007</xdr:rowOff>
    </xdr:to>
    <xdr:sp macro="" textlink="">
      <xdr:nvSpPr>
        <xdr:cNvPr id="531" name="フローチャート: 判断 530"/>
        <xdr:cNvSpPr/>
      </xdr:nvSpPr>
      <xdr:spPr>
        <a:xfrm>
          <a:off x="14541500" y="654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120134</xdr:rowOff>
    </xdr:from>
    <xdr:ext cx="469744" cy="259045"/>
    <xdr:sp macro="" textlink="">
      <xdr:nvSpPr>
        <xdr:cNvPr id="532" name="テキスト ボックス 531"/>
        <xdr:cNvSpPr txBox="1"/>
      </xdr:nvSpPr>
      <xdr:spPr>
        <a:xfrm>
          <a:off x="14357428" y="663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99238</xdr:rowOff>
    </xdr:from>
    <xdr:to>
      <xdr:col>71</xdr:col>
      <xdr:colOff>177800</xdr:colOff>
      <xdr:row>39</xdr:row>
      <xdr:rowOff>39192</xdr:rowOff>
    </xdr:to>
    <xdr:cxnSp macro="">
      <xdr:nvCxnSpPr>
        <xdr:cNvPr id="533" name="直線コネクタ 532"/>
        <xdr:cNvCxnSpPr/>
      </xdr:nvCxnSpPr>
      <xdr:spPr>
        <a:xfrm flipV="1">
          <a:off x="12814300" y="6271438"/>
          <a:ext cx="889000" cy="45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76403</xdr:rowOff>
    </xdr:from>
    <xdr:to>
      <xdr:col>72</xdr:col>
      <xdr:colOff>38100</xdr:colOff>
      <xdr:row>39</xdr:row>
      <xdr:rowOff>6553</xdr:rowOff>
    </xdr:to>
    <xdr:sp macro="" textlink="">
      <xdr:nvSpPr>
        <xdr:cNvPr id="534" name="フローチャート: 判断 533"/>
        <xdr:cNvSpPr/>
      </xdr:nvSpPr>
      <xdr:spPr>
        <a:xfrm>
          <a:off x="13652500" y="659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169130</xdr:rowOff>
    </xdr:from>
    <xdr:ext cx="469744" cy="259045"/>
    <xdr:sp macro="" textlink="">
      <xdr:nvSpPr>
        <xdr:cNvPr id="535" name="テキスト ボックス 534"/>
        <xdr:cNvSpPr txBox="1"/>
      </xdr:nvSpPr>
      <xdr:spPr>
        <a:xfrm>
          <a:off x="13468428" y="668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99073</xdr:rowOff>
    </xdr:from>
    <xdr:to>
      <xdr:col>67</xdr:col>
      <xdr:colOff>101600</xdr:colOff>
      <xdr:row>39</xdr:row>
      <xdr:rowOff>29223</xdr:rowOff>
    </xdr:to>
    <xdr:sp macro="" textlink="">
      <xdr:nvSpPr>
        <xdr:cNvPr id="536" name="フローチャート: 判断 535"/>
        <xdr:cNvSpPr/>
      </xdr:nvSpPr>
      <xdr:spPr>
        <a:xfrm>
          <a:off x="12763500" y="6614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45750</xdr:rowOff>
    </xdr:from>
    <xdr:ext cx="469744" cy="259045"/>
    <xdr:sp macro="" textlink="">
      <xdr:nvSpPr>
        <xdr:cNvPr id="537" name="テキスト ボックス 536"/>
        <xdr:cNvSpPr txBox="1"/>
      </xdr:nvSpPr>
      <xdr:spPr>
        <a:xfrm>
          <a:off x="12579428" y="6389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91491</xdr:rowOff>
    </xdr:from>
    <xdr:to>
      <xdr:col>85</xdr:col>
      <xdr:colOff>177800</xdr:colOff>
      <xdr:row>38</xdr:row>
      <xdr:rowOff>21641</xdr:rowOff>
    </xdr:to>
    <xdr:sp macro="" textlink="">
      <xdr:nvSpPr>
        <xdr:cNvPr id="543" name="楕円 542"/>
        <xdr:cNvSpPr/>
      </xdr:nvSpPr>
      <xdr:spPr>
        <a:xfrm>
          <a:off x="16268700" y="64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114368</xdr:rowOff>
    </xdr:from>
    <xdr:ext cx="469744" cy="259045"/>
    <xdr:sp macro="" textlink="">
      <xdr:nvSpPr>
        <xdr:cNvPr id="544" name="災害復旧事業費該当値テキスト"/>
        <xdr:cNvSpPr txBox="1"/>
      </xdr:nvSpPr>
      <xdr:spPr>
        <a:xfrm>
          <a:off x="16370300" y="62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52133</xdr:rowOff>
    </xdr:from>
    <xdr:to>
      <xdr:col>81</xdr:col>
      <xdr:colOff>101600</xdr:colOff>
      <xdr:row>38</xdr:row>
      <xdr:rowOff>153733</xdr:rowOff>
    </xdr:to>
    <xdr:sp macro="" textlink="">
      <xdr:nvSpPr>
        <xdr:cNvPr id="545" name="楕円 544"/>
        <xdr:cNvSpPr/>
      </xdr:nvSpPr>
      <xdr:spPr>
        <a:xfrm>
          <a:off x="15430500" y="65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144860</xdr:rowOff>
    </xdr:from>
    <xdr:ext cx="469744" cy="259045"/>
    <xdr:sp macro="" textlink="">
      <xdr:nvSpPr>
        <xdr:cNvPr id="546" name="テキスト ボックス 545"/>
        <xdr:cNvSpPr txBox="1"/>
      </xdr:nvSpPr>
      <xdr:spPr>
        <a:xfrm>
          <a:off x="15246428" y="66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17272</xdr:rowOff>
    </xdr:from>
    <xdr:to>
      <xdr:col>76</xdr:col>
      <xdr:colOff>165100</xdr:colOff>
      <xdr:row>38</xdr:row>
      <xdr:rowOff>118872</xdr:rowOff>
    </xdr:to>
    <xdr:sp macro="" textlink="">
      <xdr:nvSpPr>
        <xdr:cNvPr id="547" name="楕円 546"/>
        <xdr:cNvSpPr/>
      </xdr:nvSpPr>
      <xdr:spPr>
        <a:xfrm>
          <a:off x="14541500" y="653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135399</xdr:rowOff>
    </xdr:from>
    <xdr:ext cx="469744" cy="259045"/>
    <xdr:sp macro="" textlink="">
      <xdr:nvSpPr>
        <xdr:cNvPr id="548" name="テキスト ボックス 547"/>
        <xdr:cNvSpPr txBox="1"/>
      </xdr:nvSpPr>
      <xdr:spPr>
        <a:xfrm>
          <a:off x="14357428" y="6307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48438</xdr:rowOff>
    </xdr:from>
    <xdr:to>
      <xdr:col>72</xdr:col>
      <xdr:colOff>38100</xdr:colOff>
      <xdr:row>36</xdr:row>
      <xdr:rowOff>150038</xdr:rowOff>
    </xdr:to>
    <xdr:sp macro="" textlink="">
      <xdr:nvSpPr>
        <xdr:cNvPr id="549" name="楕円 548"/>
        <xdr:cNvSpPr/>
      </xdr:nvSpPr>
      <xdr:spPr>
        <a:xfrm>
          <a:off x="13652500" y="622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166565</xdr:rowOff>
    </xdr:from>
    <xdr:ext cx="534377" cy="259045"/>
    <xdr:sp macro="" textlink="">
      <xdr:nvSpPr>
        <xdr:cNvPr id="550" name="テキスト ボックス 549"/>
        <xdr:cNvSpPr txBox="1"/>
      </xdr:nvSpPr>
      <xdr:spPr>
        <a:xfrm>
          <a:off x="13436111" y="599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159842</xdr:rowOff>
    </xdr:from>
    <xdr:to>
      <xdr:col>67</xdr:col>
      <xdr:colOff>101600</xdr:colOff>
      <xdr:row>39</xdr:row>
      <xdr:rowOff>89992</xdr:rowOff>
    </xdr:to>
    <xdr:sp macro="" textlink="">
      <xdr:nvSpPr>
        <xdr:cNvPr id="551" name="楕円 550"/>
        <xdr:cNvSpPr/>
      </xdr:nvSpPr>
      <xdr:spPr>
        <a:xfrm>
          <a:off x="12763500" y="66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81119</xdr:rowOff>
    </xdr:from>
    <xdr:ext cx="378565" cy="259045"/>
    <xdr:sp macro="" textlink="">
      <xdr:nvSpPr>
        <xdr:cNvPr id="552" name="テキスト ボックス 551"/>
        <xdr:cNvSpPr txBox="1"/>
      </xdr:nvSpPr>
      <xdr:spPr>
        <a:xfrm>
          <a:off x="12625017" y="676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5" name="直線コネクタ 624"/>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6" name="公債費最小値テキスト"/>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7" name="直線コネクタ 626"/>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8" name="公債費最大値テキスト"/>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9" name="直線コネクタ 628"/>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14236</xdr:rowOff>
    </xdr:from>
    <xdr:to>
      <xdr:col>85</xdr:col>
      <xdr:colOff>127000</xdr:colOff>
      <xdr:row>75</xdr:row>
      <xdr:rowOff>43269</xdr:rowOff>
    </xdr:to>
    <xdr:cxnSp macro="">
      <xdr:nvCxnSpPr>
        <xdr:cNvPr id="630" name="直線コネクタ 629"/>
        <xdr:cNvCxnSpPr/>
      </xdr:nvCxnSpPr>
      <xdr:spPr>
        <a:xfrm flipV="1">
          <a:off x="15481300" y="12872986"/>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31" name="公債費平均値テキスト"/>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2" name="フローチャート: 判断 631"/>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43269</xdr:rowOff>
    </xdr:from>
    <xdr:to>
      <xdr:col>81</xdr:col>
      <xdr:colOff>50800</xdr:colOff>
      <xdr:row>75</xdr:row>
      <xdr:rowOff>52260</xdr:rowOff>
    </xdr:to>
    <xdr:cxnSp macro="">
      <xdr:nvCxnSpPr>
        <xdr:cNvPr id="633" name="直線コネクタ 632"/>
        <xdr:cNvCxnSpPr/>
      </xdr:nvCxnSpPr>
      <xdr:spPr>
        <a:xfrm flipV="1">
          <a:off x="14592300" y="1290201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4" name="フローチャート: 判断 633"/>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5" name="テキスト ボックス 634"/>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52260</xdr:rowOff>
    </xdr:from>
    <xdr:to>
      <xdr:col>76</xdr:col>
      <xdr:colOff>114300</xdr:colOff>
      <xdr:row>75</xdr:row>
      <xdr:rowOff>115215</xdr:rowOff>
    </xdr:to>
    <xdr:cxnSp macro="">
      <xdr:nvCxnSpPr>
        <xdr:cNvPr id="636" name="直線コネクタ 635"/>
        <xdr:cNvCxnSpPr/>
      </xdr:nvCxnSpPr>
      <xdr:spPr>
        <a:xfrm flipV="1">
          <a:off x="13703300" y="12911010"/>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63933</xdr:rowOff>
    </xdr:from>
    <xdr:to>
      <xdr:col>76</xdr:col>
      <xdr:colOff>165100</xdr:colOff>
      <xdr:row>76</xdr:row>
      <xdr:rowOff>165533</xdr:rowOff>
    </xdr:to>
    <xdr:sp macro="" textlink="">
      <xdr:nvSpPr>
        <xdr:cNvPr id="637" name="フローチャート: 判断 636"/>
        <xdr:cNvSpPr/>
      </xdr:nvSpPr>
      <xdr:spPr>
        <a:xfrm>
          <a:off x="14541500" y="1309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156660</xdr:rowOff>
    </xdr:from>
    <xdr:ext cx="534377" cy="259045"/>
    <xdr:sp macro="" textlink="">
      <xdr:nvSpPr>
        <xdr:cNvPr id="638" name="テキスト ボックス 637"/>
        <xdr:cNvSpPr txBox="1"/>
      </xdr:nvSpPr>
      <xdr:spPr>
        <a:xfrm>
          <a:off x="14325111" y="1318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115215</xdr:rowOff>
    </xdr:from>
    <xdr:to>
      <xdr:col>71</xdr:col>
      <xdr:colOff>177800</xdr:colOff>
      <xdr:row>75</xdr:row>
      <xdr:rowOff>162992</xdr:rowOff>
    </xdr:to>
    <xdr:cxnSp macro="">
      <xdr:nvCxnSpPr>
        <xdr:cNvPr id="639" name="直線コネクタ 638"/>
        <xdr:cNvCxnSpPr/>
      </xdr:nvCxnSpPr>
      <xdr:spPr>
        <a:xfrm flipV="1">
          <a:off x="12814300" y="1297396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59956</xdr:rowOff>
    </xdr:from>
    <xdr:to>
      <xdr:col>72</xdr:col>
      <xdr:colOff>38100</xdr:colOff>
      <xdr:row>76</xdr:row>
      <xdr:rowOff>161556</xdr:rowOff>
    </xdr:to>
    <xdr:sp macro="" textlink="">
      <xdr:nvSpPr>
        <xdr:cNvPr id="640" name="フローチャート: 判断 639"/>
        <xdr:cNvSpPr/>
      </xdr:nvSpPr>
      <xdr:spPr>
        <a:xfrm>
          <a:off x="13652500" y="1309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152683</xdr:rowOff>
    </xdr:from>
    <xdr:ext cx="534377" cy="259045"/>
    <xdr:sp macro="" textlink="">
      <xdr:nvSpPr>
        <xdr:cNvPr id="641" name="テキスト ボックス 640"/>
        <xdr:cNvSpPr txBox="1"/>
      </xdr:nvSpPr>
      <xdr:spPr>
        <a:xfrm>
          <a:off x="13436111" y="1318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55778</xdr:rowOff>
    </xdr:from>
    <xdr:to>
      <xdr:col>67</xdr:col>
      <xdr:colOff>101600</xdr:colOff>
      <xdr:row>76</xdr:row>
      <xdr:rowOff>157378</xdr:rowOff>
    </xdr:to>
    <xdr:sp macro="" textlink="">
      <xdr:nvSpPr>
        <xdr:cNvPr id="642" name="フローチャート: 判断 641"/>
        <xdr:cNvSpPr/>
      </xdr:nvSpPr>
      <xdr:spPr>
        <a:xfrm>
          <a:off x="12763500" y="1308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148505</xdr:rowOff>
    </xdr:from>
    <xdr:ext cx="534377" cy="259045"/>
    <xdr:sp macro="" textlink="">
      <xdr:nvSpPr>
        <xdr:cNvPr id="643" name="テキスト ボックス 642"/>
        <xdr:cNvSpPr txBox="1"/>
      </xdr:nvSpPr>
      <xdr:spPr>
        <a:xfrm>
          <a:off x="12547111" y="131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134886</xdr:rowOff>
    </xdr:from>
    <xdr:to>
      <xdr:col>85</xdr:col>
      <xdr:colOff>177800</xdr:colOff>
      <xdr:row>75</xdr:row>
      <xdr:rowOff>65036</xdr:rowOff>
    </xdr:to>
    <xdr:sp macro="" textlink="">
      <xdr:nvSpPr>
        <xdr:cNvPr id="649" name="楕円 648"/>
        <xdr:cNvSpPr/>
      </xdr:nvSpPr>
      <xdr:spPr>
        <a:xfrm>
          <a:off x="16268700" y="1282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113313</xdr:rowOff>
    </xdr:from>
    <xdr:ext cx="534377" cy="259045"/>
    <xdr:sp macro="" textlink="">
      <xdr:nvSpPr>
        <xdr:cNvPr id="650" name="公債費該当値テキスト"/>
        <xdr:cNvSpPr txBox="1"/>
      </xdr:nvSpPr>
      <xdr:spPr>
        <a:xfrm>
          <a:off x="16370300" y="1280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163919</xdr:rowOff>
    </xdr:from>
    <xdr:to>
      <xdr:col>81</xdr:col>
      <xdr:colOff>101600</xdr:colOff>
      <xdr:row>75</xdr:row>
      <xdr:rowOff>94069</xdr:rowOff>
    </xdr:to>
    <xdr:sp macro="" textlink="">
      <xdr:nvSpPr>
        <xdr:cNvPr id="651" name="楕円 650"/>
        <xdr:cNvSpPr/>
      </xdr:nvSpPr>
      <xdr:spPr>
        <a:xfrm>
          <a:off x="15430500" y="12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85196</xdr:rowOff>
    </xdr:from>
    <xdr:ext cx="534377" cy="259045"/>
    <xdr:sp macro="" textlink="">
      <xdr:nvSpPr>
        <xdr:cNvPr id="652" name="テキスト ボックス 651"/>
        <xdr:cNvSpPr txBox="1"/>
      </xdr:nvSpPr>
      <xdr:spPr>
        <a:xfrm>
          <a:off x="15214111" y="1294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1460</xdr:rowOff>
    </xdr:from>
    <xdr:to>
      <xdr:col>76</xdr:col>
      <xdr:colOff>165100</xdr:colOff>
      <xdr:row>75</xdr:row>
      <xdr:rowOff>103060</xdr:rowOff>
    </xdr:to>
    <xdr:sp macro="" textlink="">
      <xdr:nvSpPr>
        <xdr:cNvPr id="653" name="楕円 652"/>
        <xdr:cNvSpPr/>
      </xdr:nvSpPr>
      <xdr:spPr>
        <a:xfrm>
          <a:off x="14541500" y="1286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119587</xdr:rowOff>
    </xdr:from>
    <xdr:ext cx="534377" cy="259045"/>
    <xdr:sp macro="" textlink="">
      <xdr:nvSpPr>
        <xdr:cNvPr id="654" name="テキスト ボックス 653"/>
        <xdr:cNvSpPr txBox="1"/>
      </xdr:nvSpPr>
      <xdr:spPr>
        <a:xfrm>
          <a:off x="14325111" y="1263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64415</xdr:rowOff>
    </xdr:from>
    <xdr:to>
      <xdr:col>72</xdr:col>
      <xdr:colOff>38100</xdr:colOff>
      <xdr:row>75</xdr:row>
      <xdr:rowOff>166015</xdr:rowOff>
    </xdr:to>
    <xdr:sp macro="" textlink="">
      <xdr:nvSpPr>
        <xdr:cNvPr id="655" name="楕円 654"/>
        <xdr:cNvSpPr/>
      </xdr:nvSpPr>
      <xdr:spPr>
        <a:xfrm>
          <a:off x="13652500" y="129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11092</xdr:rowOff>
    </xdr:from>
    <xdr:ext cx="534377" cy="259045"/>
    <xdr:sp macro="" textlink="">
      <xdr:nvSpPr>
        <xdr:cNvPr id="656" name="テキスト ボックス 655"/>
        <xdr:cNvSpPr txBox="1"/>
      </xdr:nvSpPr>
      <xdr:spPr>
        <a:xfrm>
          <a:off x="13436111" y="126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112192</xdr:rowOff>
    </xdr:from>
    <xdr:to>
      <xdr:col>67</xdr:col>
      <xdr:colOff>101600</xdr:colOff>
      <xdr:row>76</xdr:row>
      <xdr:rowOff>42342</xdr:rowOff>
    </xdr:to>
    <xdr:sp macro="" textlink="">
      <xdr:nvSpPr>
        <xdr:cNvPr id="657" name="楕円 656"/>
        <xdr:cNvSpPr/>
      </xdr:nvSpPr>
      <xdr:spPr>
        <a:xfrm>
          <a:off x="12763500" y="129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58869</xdr:rowOff>
    </xdr:from>
    <xdr:ext cx="534377" cy="259045"/>
    <xdr:sp macro="" textlink="">
      <xdr:nvSpPr>
        <xdr:cNvPr id="658" name="テキスト ボックス 657"/>
        <xdr:cNvSpPr txBox="1"/>
      </xdr:nvSpPr>
      <xdr:spPr>
        <a:xfrm>
          <a:off x="12547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4" name="直線コネクタ 683"/>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5" name="積立金最小値テキスト"/>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6" name="直線コネクタ 685"/>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7" name="積立金最大値テキスト"/>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8" name="直線コネクタ 687"/>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106471</xdr:rowOff>
    </xdr:from>
    <xdr:to>
      <xdr:col>85</xdr:col>
      <xdr:colOff>127000</xdr:colOff>
      <xdr:row>97</xdr:row>
      <xdr:rowOff>48178</xdr:rowOff>
    </xdr:to>
    <xdr:cxnSp macro="">
      <xdr:nvCxnSpPr>
        <xdr:cNvPr id="689" name="直線コネクタ 688"/>
        <xdr:cNvCxnSpPr/>
      </xdr:nvCxnSpPr>
      <xdr:spPr>
        <a:xfrm flipV="1">
          <a:off x="15481300" y="16565671"/>
          <a:ext cx="8382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90" name="積立金平均値テキスト"/>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1" name="フローチャート: 判断 690"/>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77194</xdr:rowOff>
    </xdr:from>
    <xdr:to>
      <xdr:col>81</xdr:col>
      <xdr:colOff>50800</xdr:colOff>
      <xdr:row>97</xdr:row>
      <xdr:rowOff>48178</xdr:rowOff>
    </xdr:to>
    <xdr:cxnSp macro="">
      <xdr:nvCxnSpPr>
        <xdr:cNvPr id="692" name="直線コネクタ 691"/>
        <xdr:cNvCxnSpPr/>
      </xdr:nvCxnSpPr>
      <xdr:spPr>
        <a:xfrm>
          <a:off x="14592300" y="16536394"/>
          <a:ext cx="889000" cy="14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3" name="フローチャート: 判断 692"/>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xdr:rowOff>
    </xdr:from>
    <xdr:ext cx="534377" cy="259045"/>
    <xdr:sp macro="" textlink="">
      <xdr:nvSpPr>
        <xdr:cNvPr id="694" name="テキスト ボックス 693"/>
        <xdr:cNvSpPr txBox="1"/>
      </xdr:nvSpPr>
      <xdr:spPr>
        <a:xfrm>
          <a:off x="15214111" y="1680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142117</xdr:rowOff>
    </xdr:from>
    <xdr:to>
      <xdr:col>76</xdr:col>
      <xdr:colOff>114300</xdr:colOff>
      <xdr:row>96</xdr:row>
      <xdr:rowOff>77194</xdr:rowOff>
    </xdr:to>
    <xdr:cxnSp macro="">
      <xdr:nvCxnSpPr>
        <xdr:cNvPr id="695" name="直線コネクタ 694"/>
        <xdr:cNvCxnSpPr/>
      </xdr:nvCxnSpPr>
      <xdr:spPr>
        <a:xfrm>
          <a:off x="13703300" y="16429867"/>
          <a:ext cx="889000" cy="10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155129</xdr:rowOff>
    </xdr:from>
    <xdr:to>
      <xdr:col>76</xdr:col>
      <xdr:colOff>165100</xdr:colOff>
      <xdr:row>98</xdr:row>
      <xdr:rowOff>85279</xdr:rowOff>
    </xdr:to>
    <xdr:sp macro="" textlink="">
      <xdr:nvSpPr>
        <xdr:cNvPr id="696" name="フローチャート: 判断 695"/>
        <xdr:cNvSpPr/>
      </xdr:nvSpPr>
      <xdr:spPr>
        <a:xfrm>
          <a:off x="14541500" y="1678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76406</xdr:rowOff>
    </xdr:from>
    <xdr:ext cx="534377" cy="259045"/>
    <xdr:sp macro="" textlink="">
      <xdr:nvSpPr>
        <xdr:cNvPr id="697" name="テキスト ボックス 696"/>
        <xdr:cNvSpPr txBox="1"/>
      </xdr:nvSpPr>
      <xdr:spPr>
        <a:xfrm>
          <a:off x="14325111" y="1687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165173</xdr:rowOff>
    </xdr:from>
    <xdr:to>
      <xdr:col>71</xdr:col>
      <xdr:colOff>177800</xdr:colOff>
      <xdr:row>95</xdr:row>
      <xdr:rowOff>142117</xdr:rowOff>
    </xdr:to>
    <xdr:cxnSp macro="">
      <xdr:nvCxnSpPr>
        <xdr:cNvPr id="698" name="直線コネクタ 697"/>
        <xdr:cNvCxnSpPr/>
      </xdr:nvCxnSpPr>
      <xdr:spPr>
        <a:xfrm>
          <a:off x="12814300" y="16281473"/>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97326</xdr:rowOff>
    </xdr:from>
    <xdr:to>
      <xdr:col>72</xdr:col>
      <xdr:colOff>38100</xdr:colOff>
      <xdr:row>98</xdr:row>
      <xdr:rowOff>27476</xdr:rowOff>
    </xdr:to>
    <xdr:sp macro="" textlink="">
      <xdr:nvSpPr>
        <xdr:cNvPr id="699" name="フローチャート: 判断 698"/>
        <xdr:cNvSpPr/>
      </xdr:nvSpPr>
      <xdr:spPr>
        <a:xfrm>
          <a:off x="13652500" y="167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18603</xdr:rowOff>
    </xdr:from>
    <xdr:ext cx="534377" cy="259045"/>
    <xdr:sp macro="" textlink="">
      <xdr:nvSpPr>
        <xdr:cNvPr id="700" name="テキスト ボックス 699"/>
        <xdr:cNvSpPr txBox="1"/>
      </xdr:nvSpPr>
      <xdr:spPr>
        <a:xfrm>
          <a:off x="13436111" y="168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145266</xdr:rowOff>
    </xdr:from>
    <xdr:to>
      <xdr:col>67</xdr:col>
      <xdr:colOff>101600</xdr:colOff>
      <xdr:row>98</xdr:row>
      <xdr:rowOff>75416</xdr:rowOff>
    </xdr:to>
    <xdr:sp macro="" textlink="">
      <xdr:nvSpPr>
        <xdr:cNvPr id="701" name="フローチャート: 判断 700"/>
        <xdr:cNvSpPr/>
      </xdr:nvSpPr>
      <xdr:spPr>
        <a:xfrm>
          <a:off x="12763500" y="167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66543</xdr:rowOff>
    </xdr:from>
    <xdr:ext cx="534377" cy="259045"/>
    <xdr:sp macro="" textlink="">
      <xdr:nvSpPr>
        <xdr:cNvPr id="702" name="テキスト ボックス 701"/>
        <xdr:cNvSpPr txBox="1"/>
      </xdr:nvSpPr>
      <xdr:spPr>
        <a:xfrm>
          <a:off x="12547111" y="1686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55671</xdr:rowOff>
    </xdr:from>
    <xdr:to>
      <xdr:col>85</xdr:col>
      <xdr:colOff>177800</xdr:colOff>
      <xdr:row>96</xdr:row>
      <xdr:rowOff>157271</xdr:rowOff>
    </xdr:to>
    <xdr:sp macro="" textlink="">
      <xdr:nvSpPr>
        <xdr:cNvPr id="708" name="楕円 707"/>
        <xdr:cNvSpPr/>
      </xdr:nvSpPr>
      <xdr:spPr>
        <a:xfrm>
          <a:off x="16268700" y="165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34098</xdr:rowOff>
    </xdr:from>
    <xdr:ext cx="534377" cy="259045"/>
    <xdr:sp macro="" textlink="">
      <xdr:nvSpPr>
        <xdr:cNvPr id="709" name="積立金該当値テキスト"/>
        <xdr:cNvSpPr txBox="1"/>
      </xdr:nvSpPr>
      <xdr:spPr>
        <a:xfrm>
          <a:off x="16370300" y="1649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168828</xdr:rowOff>
    </xdr:from>
    <xdr:to>
      <xdr:col>81</xdr:col>
      <xdr:colOff>101600</xdr:colOff>
      <xdr:row>97</xdr:row>
      <xdr:rowOff>98978</xdr:rowOff>
    </xdr:to>
    <xdr:sp macro="" textlink="">
      <xdr:nvSpPr>
        <xdr:cNvPr id="710" name="楕円 709"/>
        <xdr:cNvSpPr/>
      </xdr:nvSpPr>
      <xdr:spPr>
        <a:xfrm>
          <a:off x="15430500" y="166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115505</xdr:rowOff>
    </xdr:from>
    <xdr:ext cx="534377" cy="259045"/>
    <xdr:sp macro="" textlink="">
      <xdr:nvSpPr>
        <xdr:cNvPr id="711" name="テキスト ボックス 710"/>
        <xdr:cNvSpPr txBox="1"/>
      </xdr:nvSpPr>
      <xdr:spPr>
        <a:xfrm>
          <a:off x="15214111" y="1640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26394</xdr:rowOff>
    </xdr:from>
    <xdr:to>
      <xdr:col>76</xdr:col>
      <xdr:colOff>165100</xdr:colOff>
      <xdr:row>96</xdr:row>
      <xdr:rowOff>127994</xdr:rowOff>
    </xdr:to>
    <xdr:sp macro="" textlink="">
      <xdr:nvSpPr>
        <xdr:cNvPr id="712" name="楕円 711"/>
        <xdr:cNvSpPr/>
      </xdr:nvSpPr>
      <xdr:spPr>
        <a:xfrm>
          <a:off x="14541500" y="1648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144521</xdr:rowOff>
    </xdr:from>
    <xdr:ext cx="534377" cy="259045"/>
    <xdr:sp macro="" textlink="">
      <xdr:nvSpPr>
        <xdr:cNvPr id="713" name="テキスト ボックス 712"/>
        <xdr:cNvSpPr txBox="1"/>
      </xdr:nvSpPr>
      <xdr:spPr>
        <a:xfrm>
          <a:off x="14325111" y="162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91317</xdr:rowOff>
    </xdr:from>
    <xdr:to>
      <xdr:col>72</xdr:col>
      <xdr:colOff>38100</xdr:colOff>
      <xdr:row>96</xdr:row>
      <xdr:rowOff>21467</xdr:rowOff>
    </xdr:to>
    <xdr:sp macro="" textlink="">
      <xdr:nvSpPr>
        <xdr:cNvPr id="714" name="楕円 713"/>
        <xdr:cNvSpPr/>
      </xdr:nvSpPr>
      <xdr:spPr>
        <a:xfrm>
          <a:off x="13652500" y="1637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37994</xdr:rowOff>
    </xdr:from>
    <xdr:ext cx="534377" cy="259045"/>
    <xdr:sp macro="" textlink="">
      <xdr:nvSpPr>
        <xdr:cNvPr id="715" name="テキスト ボックス 714"/>
        <xdr:cNvSpPr txBox="1"/>
      </xdr:nvSpPr>
      <xdr:spPr>
        <a:xfrm>
          <a:off x="13436111" y="161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114373</xdr:rowOff>
    </xdr:from>
    <xdr:to>
      <xdr:col>67</xdr:col>
      <xdr:colOff>101600</xdr:colOff>
      <xdr:row>95</xdr:row>
      <xdr:rowOff>44523</xdr:rowOff>
    </xdr:to>
    <xdr:sp macro="" textlink="">
      <xdr:nvSpPr>
        <xdr:cNvPr id="716" name="楕円 715"/>
        <xdr:cNvSpPr/>
      </xdr:nvSpPr>
      <xdr:spPr>
        <a:xfrm>
          <a:off x="12763500" y="1623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61050</xdr:rowOff>
    </xdr:from>
    <xdr:ext cx="534377" cy="259045"/>
    <xdr:sp macro="" textlink="">
      <xdr:nvSpPr>
        <xdr:cNvPr id="717" name="テキスト ボックス 716"/>
        <xdr:cNvSpPr txBox="1"/>
      </xdr:nvSpPr>
      <xdr:spPr>
        <a:xfrm>
          <a:off x="12547111" y="1600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9" name="直線コネクタ 738"/>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2" name="投資及び出資金最大値テキスト"/>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3" name="直線コネクタ 742"/>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33310</xdr:rowOff>
    </xdr:from>
    <xdr:to>
      <xdr:col>116</xdr:col>
      <xdr:colOff>63500</xdr:colOff>
      <xdr:row>38</xdr:row>
      <xdr:rowOff>64399</xdr:rowOff>
    </xdr:to>
    <xdr:cxnSp macro="">
      <xdr:nvCxnSpPr>
        <xdr:cNvPr id="744" name="直線コネクタ 743"/>
        <xdr:cNvCxnSpPr/>
      </xdr:nvCxnSpPr>
      <xdr:spPr>
        <a:xfrm>
          <a:off x="21323300" y="6548410"/>
          <a:ext cx="8382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5" name="投資及び出資金平均値テキスト"/>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6" name="フローチャート: 判断 745"/>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170104</xdr:rowOff>
    </xdr:from>
    <xdr:to>
      <xdr:col>111</xdr:col>
      <xdr:colOff>177800</xdr:colOff>
      <xdr:row>38</xdr:row>
      <xdr:rowOff>33310</xdr:rowOff>
    </xdr:to>
    <xdr:cxnSp macro="">
      <xdr:nvCxnSpPr>
        <xdr:cNvPr id="747" name="直線コネクタ 746"/>
        <xdr:cNvCxnSpPr/>
      </xdr:nvCxnSpPr>
      <xdr:spPr>
        <a:xfrm>
          <a:off x="20434300" y="6513754"/>
          <a:ext cx="889000" cy="3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8" name="フローチャート: 判断 747"/>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9" name="テキスト ボックス 748"/>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133116</xdr:rowOff>
    </xdr:from>
    <xdr:to>
      <xdr:col>107</xdr:col>
      <xdr:colOff>50800</xdr:colOff>
      <xdr:row>37</xdr:row>
      <xdr:rowOff>170104</xdr:rowOff>
    </xdr:to>
    <xdr:cxnSp macro="">
      <xdr:nvCxnSpPr>
        <xdr:cNvPr id="750" name="直線コネクタ 749"/>
        <xdr:cNvCxnSpPr/>
      </xdr:nvCxnSpPr>
      <xdr:spPr>
        <a:xfrm>
          <a:off x="19545300" y="6476766"/>
          <a:ext cx="889000" cy="3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29281</xdr:rowOff>
    </xdr:from>
    <xdr:to>
      <xdr:col>107</xdr:col>
      <xdr:colOff>101600</xdr:colOff>
      <xdr:row>38</xdr:row>
      <xdr:rowOff>130881</xdr:rowOff>
    </xdr:to>
    <xdr:sp macro="" textlink="">
      <xdr:nvSpPr>
        <xdr:cNvPr id="751" name="フローチャート: 判断 750"/>
        <xdr:cNvSpPr/>
      </xdr:nvSpPr>
      <xdr:spPr>
        <a:xfrm>
          <a:off x="20383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122008</xdr:rowOff>
    </xdr:from>
    <xdr:ext cx="469744" cy="259045"/>
    <xdr:sp macro="" textlink="">
      <xdr:nvSpPr>
        <xdr:cNvPr id="752" name="テキスト ボックス 751"/>
        <xdr:cNvSpPr txBox="1"/>
      </xdr:nvSpPr>
      <xdr:spPr>
        <a:xfrm>
          <a:off x="20199428" y="66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7844</xdr:rowOff>
    </xdr:from>
    <xdr:to>
      <xdr:col>102</xdr:col>
      <xdr:colOff>114300</xdr:colOff>
      <xdr:row>37</xdr:row>
      <xdr:rowOff>133116</xdr:rowOff>
    </xdr:to>
    <xdr:cxnSp macro="">
      <xdr:nvCxnSpPr>
        <xdr:cNvPr id="753" name="直線コネクタ 752"/>
        <xdr:cNvCxnSpPr/>
      </xdr:nvCxnSpPr>
      <xdr:spPr>
        <a:xfrm>
          <a:off x="18656300" y="6351494"/>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40803</xdr:rowOff>
    </xdr:from>
    <xdr:to>
      <xdr:col>102</xdr:col>
      <xdr:colOff>165100</xdr:colOff>
      <xdr:row>38</xdr:row>
      <xdr:rowOff>142403</xdr:rowOff>
    </xdr:to>
    <xdr:sp macro="" textlink="">
      <xdr:nvSpPr>
        <xdr:cNvPr id="754" name="フローチャート: 判断 753"/>
        <xdr:cNvSpPr/>
      </xdr:nvSpPr>
      <xdr:spPr>
        <a:xfrm>
          <a:off x="19494500" y="655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133530</xdr:rowOff>
    </xdr:from>
    <xdr:ext cx="469744" cy="259045"/>
    <xdr:sp macro="" textlink="">
      <xdr:nvSpPr>
        <xdr:cNvPr id="755" name="テキスト ボックス 754"/>
        <xdr:cNvSpPr txBox="1"/>
      </xdr:nvSpPr>
      <xdr:spPr>
        <a:xfrm>
          <a:off x="19310428" y="664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45695</xdr:rowOff>
    </xdr:from>
    <xdr:to>
      <xdr:col>98</xdr:col>
      <xdr:colOff>38100</xdr:colOff>
      <xdr:row>38</xdr:row>
      <xdr:rowOff>147295</xdr:rowOff>
    </xdr:to>
    <xdr:sp macro="" textlink="">
      <xdr:nvSpPr>
        <xdr:cNvPr id="756" name="フローチャート: 判断 755"/>
        <xdr:cNvSpPr/>
      </xdr:nvSpPr>
      <xdr:spPr>
        <a:xfrm>
          <a:off x="18605500" y="656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138422</xdr:rowOff>
    </xdr:from>
    <xdr:ext cx="378565" cy="259045"/>
    <xdr:sp macro="" textlink="">
      <xdr:nvSpPr>
        <xdr:cNvPr id="757" name="テキスト ボックス 756"/>
        <xdr:cNvSpPr txBox="1"/>
      </xdr:nvSpPr>
      <xdr:spPr>
        <a:xfrm>
          <a:off x="18467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13599</xdr:rowOff>
    </xdr:from>
    <xdr:to>
      <xdr:col>116</xdr:col>
      <xdr:colOff>114300</xdr:colOff>
      <xdr:row>38</xdr:row>
      <xdr:rowOff>115199</xdr:rowOff>
    </xdr:to>
    <xdr:sp macro="" textlink="">
      <xdr:nvSpPr>
        <xdr:cNvPr id="763" name="楕円 762"/>
        <xdr:cNvSpPr/>
      </xdr:nvSpPr>
      <xdr:spPr>
        <a:xfrm>
          <a:off x="22110700" y="652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99976</xdr:rowOff>
    </xdr:from>
    <xdr:ext cx="469744" cy="259045"/>
    <xdr:sp macro="" textlink="">
      <xdr:nvSpPr>
        <xdr:cNvPr id="764" name="投資及び出資金該当値テキスト"/>
        <xdr:cNvSpPr txBox="1"/>
      </xdr:nvSpPr>
      <xdr:spPr>
        <a:xfrm>
          <a:off x="22212300" y="644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153960</xdr:rowOff>
    </xdr:from>
    <xdr:to>
      <xdr:col>112</xdr:col>
      <xdr:colOff>38100</xdr:colOff>
      <xdr:row>38</xdr:row>
      <xdr:rowOff>84110</xdr:rowOff>
    </xdr:to>
    <xdr:sp macro="" textlink="">
      <xdr:nvSpPr>
        <xdr:cNvPr id="765" name="楕円 764"/>
        <xdr:cNvSpPr/>
      </xdr:nvSpPr>
      <xdr:spPr>
        <a:xfrm>
          <a:off x="21272500" y="649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75237</xdr:rowOff>
    </xdr:from>
    <xdr:ext cx="469744" cy="259045"/>
    <xdr:sp macro="" textlink="">
      <xdr:nvSpPr>
        <xdr:cNvPr id="766" name="テキスト ボックス 765"/>
        <xdr:cNvSpPr txBox="1"/>
      </xdr:nvSpPr>
      <xdr:spPr>
        <a:xfrm>
          <a:off x="21088428" y="65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119304</xdr:rowOff>
    </xdr:from>
    <xdr:to>
      <xdr:col>107</xdr:col>
      <xdr:colOff>101600</xdr:colOff>
      <xdr:row>38</xdr:row>
      <xdr:rowOff>49454</xdr:rowOff>
    </xdr:to>
    <xdr:sp macro="" textlink="">
      <xdr:nvSpPr>
        <xdr:cNvPr id="767" name="楕円 766"/>
        <xdr:cNvSpPr/>
      </xdr:nvSpPr>
      <xdr:spPr>
        <a:xfrm>
          <a:off x="20383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65981</xdr:rowOff>
    </xdr:from>
    <xdr:ext cx="469744" cy="259045"/>
    <xdr:sp macro="" textlink="">
      <xdr:nvSpPr>
        <xdr:cNvPr id="768" name="テキスト ボックス 767"/>
        <xdr:cNvSpPr txBox="1"/>
      </xdr:nvSpPr>
      <xdr:spPr>
        <a:xfrm>
          <a:off x="20199428" y="623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82316</xdr:rowOff>
    </xdr:from>
    <xdr:to>
      <xdr:col>102</xdr:col>
      <xdr:colOff>165100</xdr:colOff>
      <xdr:row>38</xdr:row>
      <xdr:rowOff>12466</xdr:rowOff>
    </xdr:to>
    <xdr:sp macro="" textlink="">
      <xdr:nvSpPr>
        <xdr:cNvPr id="769" name="楕円 768"/>
        <xdr:cNvSpPr/>
      </xdr:nvSpPr>
      <xdr:spPr>
        <a:xfrm>
          <a:off x="19494500" y="642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28993</xdr:rowOff>
    </xdr:from>
    <xdr:ext cx="469744" cy="259045"/>
    <xdr:sp macro="" textlink="">
      <xdr:nvSpPr>
        <xdr:cNvPr id="770" name="テキスト ボックス 769"/>
        <xdr:cNvSpPr txBox="1"/>
      </xdr:nvSpPr>
      <xdr:spPr>
        <a:xfrm>
          <a:off x="19310428" y="6201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128494</xdr:rowOff>
    </xdr:from>
    <xdr:to>
      <xdr:col>98</xdr:col>
      <xdr:colOff>38100</xdr:colOff>
      <xdr:row>37</xdr:row>
      <xdr:rowOff>58644</xdr:rowOff>
    </xdr:to>
    <xdr:sp macro="" textlink="">
      <xdr:nvSpPr>
        <xdr:cNvPr id="771" name="楕円 770"/>
        <xdr:cNvSpPr/>
      </xdr:nvSpPr>
      <xdr:spPr>
        <a:xfrm>
          <a:off x="18605500" y="63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75171</xdr:rowOff>
    </xdr:from>
    <xdr:ext cx="469744" cy="259045"/>
    <xdr:sp macro="" textlink="">
      <xdr:nvSpPr>
        <xdr:cNvPr id="772" name="テキスト ボックス 771"/>
        <xdr:cNvSpPr txBox="1"/>
      </xdr:nvSpPr>
      <xdr:spPr>
        <a:xfrm>
          <a:off x="18421428" y="607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4" name="直線コネクタ 793"/>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7" name="貸付金最大値テキスト"/>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8" name="直線コネクタ 797"/>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99878</xdr:rowOff>
    </xdr:from>
    <xdr:to>
      <xdr:col>116</xdr:col>
      <xdr:colOff>63500</xdr:colOff>
      <xdr:row>58</xdr:row>
      <xdr:rowOff>103261</xdr:rowOff>
    </xdr:to>
    <xdr:cxnSp macro="">
      <xdr:nvCxnSpPr>
        <xdr:cNvPr id="799" name="直線コネクタ 798"/>
        <xdr:cNvCxnSpPr/>
      </xdr:nvCxnSpPr>
      <xdr:spPr>
        <a:xfrm flipV="1">
          <a:off x="21323300" y="10043978"/>
          <a:ext cx="8382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800" name="貸付金平均値テキスト"/>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1" name="フローチャート: 判断 800"/>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101158</xdr:rowOff>
    </xdr:from>
    <xdr:to>
      <xdr:col>111</xdr:col>
      <xdr:colOff>177800</xdr:colOff>
      <xdr:row>58</xdr:row>
      <xdr:rowOff>103261</xdr:rowOff>
    </xdr:to>
    <xdr:cxnSp macro="">
      <xdr:nvCxnSpPr>
        <xdr:cNvPr id="802" name="直線コネクタ 801"/>
        <xdr:cNvCxnSpPr/>
      </xdr:nvCxnSpPr>
      <xdr:spPr>
        <a:xfrm>
          <a:off x="20434300" y="10045258"/>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3" name="フローチャート: 判断 802"/>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4" name="テキスト ボックス 803"/>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101158</xdr:rowOff>
    </xdr:from>
    <xdr:to>
      <xdr:col>107</xdr:col>
      <xdr:colOff>50800</xdr:colOff>
      <xdr:row>58</xdr:row>
      <xdr:rowOff>106096</xdr:rowOff>
    </xdr:to>
    <xdr:cxnSp macro="">
      <xdr:nvCxnSpPr>
        <xdr:cNvPr id="805" name="直線コネクタ 804"/>
        <xdr:cNvCxnSpPr/>
      </xdr:nvCxnSpPr>
      <xdr:spPr>
        <a:xfrm flipV="1">
          <a:off x="19545300" y="10045258"/>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162555</xdr:rowOff>
    </xdr:from>
    <xdr:to>
      <xdr:col>107</xdr:col>
      <xdr:colOff>101600</xdr:colOff>
      <xdr:row>58</xdr:row>
      <xdr:rowOff>92705</xdr:rowOff>
    </xdr:to>
    <xdr:sp macro="" textlink="">
      <xdr:nvSpPr>
        <xdr:cNvPr id="806" name="フローチャート: 判断 805"/>
        <xdr:cNvSpPr/>
      </xdr:nvSpPr>
      <xdr:spPr>
        <a:xfrm>
          <a:off x="20383500" y="993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109232</xdr:rowOff>
    </xdr:from>
    <xdr:ext cx="469744" cy="259045"/>
    <xdr:sp macro="" textlink="">
      <xdr:nvSpPr>
        <xdr:cNvPr id="807" name="テキスト ボックス 806"/>
        <xdr:cNvSpPr txBox="1"/>
      </xdr:nvSpPr>
      <xdr:spPr>
        <a:xfrm>
          <a:off x="20199428" y="971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106096</xdr:rowOff>
    </xdr:from>
    <xdr:to>
      <xdr:col>102</xdr:col>
      <xdr:colOff>114300</xdr:colOff>
      <xdr:row>58</xdr:row>
      <xdr:rowOff>110348</xdr:rowOff>
    </xdr:to>
    <xdr:cxnSp macro="">
      <xdr:nvCxnSpPr>
        <xdr:cNvPr id="808" name="直線コネクタ 807"/>
        <xdr:cNvCxnSpPr/>
      </xdr:nvCxnSpPr>
      <xdr:spPr>
        <a:xfrm flipV="1">
          <a:off x="18656300" y="10050196"/>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149296</xdr:rowOff>
    </xdr:from>
    <xdr:to>
      <xdr:col>102</xdr:col>
      <xdr:colOff>165100</xdr:colOff>
      <xdr:row>58</xdr:row>
      <xdr:rowOff>79446</xdr:rowOff>
    </xdr:to>
    <xdr:sp macro="" textlink="">
      <xdr:nvSpPr>
        <xdr:cNvPr id="809" name="フローチャート: 判断 808"/>
        <xdr:cNvSpPr/>
      </xdr:nvSpPr>
      <xdr:spPr>
        <a:xfrm>
          <a:off x="19494500" y="99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95973</xdr:rowOff>
    </xdr:from>
    <xdr:ext cx="469744" cy="259045"/>
    <xdr:sp macro="" textlink="">
      <xdr:nvSpPr>
        <xdr:cNvPr id="810" name="テキスト ボックス 809"/>
        <xdr:cNvSpPr txBox="1"/>
      </xdr:nvSpPr>
      <xdr:spPr>
        <a:xfrm>
          <a:off x="19310428" y="969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142027</xdr:rowOff>
    </xdr:from>
    <xdr:to>
      <xdr:col>98</xdr:col>
      <xdr:colOff>38100</xdr:colOff>
      <xdr:row>58</xdr:row>
      <xdr:rowOff>72177</xdr:rowOff>
    </xdr:to>
    <xdr:sp macro="" textlink="">
      <xdr:nvSpPr>
        <xdr:cNvPr id="811" name="フローチャート: 判断 810"/>
        <xdr:cNvSpPr/>
      </xdr:nvSpPr>
      <xdr:spPr>
        <a:xfrm>
          <a:off x="18605500" y="991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88704</xdr:rowOff>
    </xdr:from>
    <xdr:ext cx="469744" cy="259045"/>
    <xdr:sp macro="" textlink="">
      <xdr:nvSpPr>
        <xdr:cNvPr id="812" name="テキスト ボックス 811"/>
        <xdr:cNvSpPr txBox="1"/>
      </xdr:nvSpPr>
      <xdr:spPr>
        <a:xfrm>
          <a:off x="18421428" y="968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49078</xdr:rowOff>
    </xdr:from>
    <xdr:to>
      <xdr:col>116</xdr:col>
      <xdr:colOff>114300</xdr:colOff>
      <xdr:row>58</xdr:row>
      <xdr:rowOff>150678</xdr:rowOff>
    </xdr:to>
    <xdr:sp macro="" textlink="">
      <xdr:nvSpPr>
        <xdr:cNvPr id="818" name="楕円 817"/>
        <xdr:cNvSpPr/>
      </xdr:nvSpPr>
      <xdr:spPr>
        <a:xfrm>
          <a:off x="22110700" y="99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135455</xdr:rowOff>
    </xdr:from>
    <xdr:ext cx="378565" cy="259045"/>
    <xdr:sp macro="" textlink="">
      <xdr:nvSpPr>
        <xdr:cNvPr id="819" name="貸付金該当値テキスト"/>
        <xdr:cNvSpPr txBox="1"/>
      </xdr:nvSpPr>
      <xdr:spPr>
        <a:xfrm>
          <a:off x="22212300" y="9908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52461</xdr:rowOff>
    </xdr:from>
    <xdr:to>
      <xdr:col>112</xdr:col>
      <xdr:colOff>38100</xdr:colOff>
      <xdr:row>58</xdr:row>
      <xdr:rowOff>154061</xdr:rowOff>
    </xdr:to>
    <xdr:sp macro="" textlink="">
      <xdr:nvSpPr>
        <xdr:cNvPr id="820" name="楕円 819"/>
        <xdr:cNvSpPr/>
      </xdr:nvSpPr>
      <xdr:spPr>
        <a:xfrm>
          <a:off x="21272500" y="9996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145188</xdr:rowOff>
    </xdr:from>
    <xdr:ext cx="378565" cy="259045"/>
    <xdr:sp macro="" textlink="">
      <xdr:nvSpPr>
        <xdr:cNvPr id="821" name="テキスト ボックス 820"/>
        <xdr:cNvSpPr txBox="1"/>
      </xdr:nvSpPr>
      <xdr:spPr>
        <a:xfrm>
          <a:off x="21134017" y="1008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50358</xdr:rowOff>
    </xdr:from>
    <xdr:to>
      <xdr:col>107</xdr:col>
      <xdr:colOff>101600</xdr:colOff>
      <xdr:row>58</xdr:row>
      <xdr:rowOff>151958</xdr:rowOff>
    </xdr:to>
    <xdr:sp macro="" textlink="">
      <xdr:nvSpPr>
        <xdr:cNvPr id="822" name="楕円 821"/>
        <xdr:cNvSpPr/>
      </xdr:nvSpPr>
      <xdr:spPr>
        <a:xfrm>
          <a:off x="20383500" y="999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143085</xdr:rowOff>
    </xdr:from>
    <xdr:ext cx="378565" cy="259045"/>
    <xdr:sp macro="" textlink="">
      <xdr:nvSpPr>
        <xdr:cNvPr id="823" name="テキスト ボックス 822"/>
        <xdr:cNvSpPr txBox="1"/>
      </xdr:nvSpPr>
      <xdr:spPr>
        <a:xfrm>
          <a:off x="20245017" y="10087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55296</xdr:rowOff>
    </xdr:from>
    <xdr:to>
      <xdr:col>102</xdr:col>
      <xdr:colOff>165100</xdr:colOff>
      <xdr:row>58</xdr:row>
      <xdr:rowOff>156896</xdr:rowOff>
    </xdr:to>
    <xdr:sp macro="" textlink="">
      <xdr:nvSpPr>
        <xdr:cNvPr id="824" name="楕円 823"/>
        <xdr:cNvSpPr/>
      </xdr:nvSpPr>
      <xdr:spPr>
        <a:xfrm>
          <a:off x="19494500" y="999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148023</xdr:rowOff>
    </xdr:from>
    <xdr:ext cx="378565" cy="259045"/>
    <xdr:sp macro="" textlink="">
      <xdr:nvSpPr>
        <xdr:cNvPr id="825" name="テキスト ボックス 824"/>
        <xdr:cNvSpPr txBox="1"/>
      </xdr:nvSpPr>
      <xdr:spPr>
        <a:xfrm>
          <a:off x="19356017" y="10092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59548</xdr:rowOff>
    </xdr:from>
    <xdr:to>
      <xdr:col>98</xdr:col>
      <xdr:colOff>38100</xdr:colOff>
      <xdr:row>58</xdr:row>
      <xdr:rowOff>161148</xdr:rowOff>
    </xdr:to>
    <xdr:sp macro="" textlink="">
      <xdr:nvSpPr>
        <xdr:cNvPr id="826" name="楕円 825"/>
        <xdr:cNvSpPr/>
      </xdr:nvSpPr>
      <xdr:spPr>
        <a:xfrm>
          <a:off x="18605500" y="1000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152275</xdr:rowOff>
    </xdr:from>
    <xdr:ext cx="378565" cy="259045"/>
    <xdr:sp macro="" textlink="">
      <xdr:nvSpPr>
        <xdr:cNvPr id="827" name="テキスト ボックス 826"/>
        <xdr:cNvSpPr txBox="1"/>
      </xdr:nvSpPr>
      <xdr:spPr>
        <a:xfrm>
          <a:off x="18467017" y="1009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2" name="直線コネクタ 851"/>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3" name="繰出金最小値テキスト"/>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4" name="直線コネクタ 853"/>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5" name="繰出金最大値テキスト"/>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6" name="直線コネクタ 855"/>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135852</xdr:rowOff>
    </xdr:from>
    <xdr:to>
      <xdr:col>116</xdr:col>
      <xdr:colOff>63500</xdr:colOff>
      <xdr:row>74</xdr:row>
      <xdr:rowOff>164560</xdr:rowOff>
    </xdr:to>
    <xdr:cxnSp macro="">
      <xdr:nvCxnSpPr>
        <xdr:cNvPr id="857" name="直線コネクタ 856"/>
        <xdr:cNvCxnSpPr/>
      </xdr:nvCxnSpPr>
      <xdr:spPr>
        <a:xfrm>
          <a:off x="21323300" y="12823152"/>
          <a:ext cx="838200" cy="2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123029</xdr:rowOff>
    </xdr:from>
    <xdr:ext cx="534377" cy="259045"/>
    <xdr:sp macro="" textlink="">
      <xdr:nvSpPr>
        <xdr:cNvPr id="858" name="繰出金平均値テキスト"/>
        <xdr:cNvSpPr txBox="1"/>
      </xdr:nvSpPr>
      <xdr:spPr>
        <a:xfrm>
          <a:off x="22212300" y="1281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9" name="フローチャート: 判断 858"/>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135852</xdr:rowOff>
    </xdr:from>
    <xdr:to>
      <xdr:col>111</xdr:col>
      <xdr:colOff>177800</xdr:colOff>
      <xdr:row>75</xdr:row>
      <xdr:rowOff>54204</xdr:rowOff>
    </xdr:to>
    <xdr:cxnSp macro="">
      <xdr:nvCxnSpPr>
        <xdr:cNvPr id="860" name="直線コネクタ 859"/>
        <xdr:cNvCxnSpPr/>
      </xdr:nvCxnSpPr>
      <xdr:spPr>
        <a:xfrm flipV="1">
          <a:off x="20434300" y="12823152"/>
          <a:ext cx="889000" cy="8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61" name="フローチャート: 判断 860"/>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120344</xdr:rowOff>
    </xdr:from>
    <xdr:ext cx="534377" cy="259045"/>
    <xdr:sp macro="" textlink="">
      <xdr:nvSpPr>
        <xdr:cNvPr id="862" name="テキスト ボックス 861"/>
        <xdr:cNvSpPr txBox="1"/>
      </xdr:nvSpPr>
      <xdr:spPr>
        <a:xfrm>
          <a:off x="21056111" y="1297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54204</xdr:rowOff>
    </xdr:from>
    <xdr:to>
      <xdr:col>107</xdr:col>
      <xdr:colOff>50800</xdr:colOff>
      <xdr:row>75</xdr:row>
      <xdr:rowOff>117183</xdr:rowOff>
    </xdr:to>
    <xdr:cxnSp macro="">
      <xdr:nvCxnSpPr>
        <xdr:cNvPr id="863" name="直線コネクタ 862"/>
        <xdr:cNvCxnSpPr/>
      </xdr:nvCxnSpPr>
      <xdr:spPr>
        <a:xfrm flipV="1">
          <a:off x="19545300" y="12912954"/>
          <a:ext cx="889000" cy="6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54400</xdr:rowOff>
    </xdr:from>
    <xdr:to>
      <xdr:col>107</xdr:col>
      <xdr:colOff>101600</xdr:colOff>
      <xdr:row>76</xdr:row>
      <xdr:rowOff>156000</xdr:rowOff>
    </xdr:to>
    <xdr:sp macro="" textlink="">
      <xdr:nvSpPr>
        <xdr:cNvPr id="864" name="フローチャート: 判断 863"/>
        <xdr:cNvSpPr/>
      </xdr:nvSpPr>
      <xdr:spPr>
        <a:xfrm>
          <a:off x="203835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147127</xdr:rowOff>
    </xdr:from>
    <xdr:ext cx="534377" cy="259045"/>
    <xdr:sp macro="" textlink="">
      <xdr:nvSpPr>
        <xdr:cNvPr id="865" name="テキスト ボックス 864"/>
        <xdr:cNvSpPr txBox="1"/>
      </xdr:nvSpPr>
      <xdr:spPr>
        <a:xfrm>
          <a:off x="20167111" y="1317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29934</xdr:rowOff>
    </xdr:from>
    <xdr:to>
      <xdr:col>102</xdr:col>
      <xdr:colOff>114300</xdr:colOff>
      <xdr:row>75</xdr:row>
      <xdr:rowOff>117183</xdr:rowOff>
    </xdr:to>
    <xdr:cxnSp macro="">
      <xdr:nvCxnSpPr>
        <xdr:cNvPr id="866" name="直線コネクタ 865"/>
        <xdr:cNvCxnSpPr/>
      </xdr:nvCxnSpPr>
      <xdr:spPr>
        <a:xfrm>
          <a:off x="18656300" y="1288868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9537</xdr:rowOff>
    </xdr:from>
    <xdr:to>
      <xdr:col>102</xdr:col>
      <xdr:colOff>165100</xdr:colOff>
      <xdr:row>76</xdr:row>
      <xdr:rowOff>111137</xdr:rowOff>
    </xdr:to>
    <xdr:sp macro="" textlink="">
      <xdr:nvSpPr>
        <xdr:cNvPr id="867" name="フローチャート: 判断 866"/>
        <xdr:cNvSpPr/>
      </xdr:nvSpPr>
      <xdr:spPr>
        <a:xfrm>
          <a:off x="19494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102264</xdr:rowOff>
    </xdr:from>
    <xdr:ext cx="534377" cy="259045"/>
    <xdr:sp macro="" textlink="">
      <xdr:nvSpPr>
        <xdr:cNvPr id="868" name="テキスト ボックス 867"/>
        <xdr:cNvSpPr txBox="1"/>
      </xdr:nvSpPr>
      <xdr:spPr>
        <a:xfrm>
          <a:off x="19278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3156</xdr:rowOff>
    </xdr:from>
    <xdr:to>
      <xdr:col>98</xdr:col>
      <xdr:colOff>38100</xdr:colOff>
      <xdr:row>76</xdr:row>
      <xdr:rowOff>104756</xdr:rowOff>
    </xdr:to>
    <xdr:sp macro="" textlink="">
      <xdr:nvSpPr>
        <xdr:cNvPr id="869" name="フローチャート: 判断 868"/>
        <xdr:cNvSpPr/>
      </xdr:nvSpPr>
      <xdr:spPr>
        <a:xfrm>
          <a:off x="18605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95883</xdr:rowOff>
    </xdr:from>
    <xdr:ext cx="534377" cy="259045"/>
    <xdr:sp macro="" textlink="">
      <xdr:nvSpPr>
        <xdr:cNvPr id="870" name="テキスト ボックス 869"/>
        <xdr:cNvSpPr txBox="1"/>
      </xdr:nvSpPr>
      <xdr:spPr>
        <a:xfrm>
          <a:off x="18389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113760</xdr:rowOff>
    </xdr:from>
    <xdr:to>
      <xdr:col>116</xdr:col>
      <xdr:colOff>114300</xdr:colOff>
      <xdr:row>75</xdr:row>
      <xdr:rowOff>43910</xdr:rowOff>
    </xdr:to>
    <xdr:sp macro="" textlink="">
      <xdr:nvSpPr>
        <xdr:cNvPr id="876" name="楕円 875"/>
        <xdr:cNvSpPr/>
      </xdr:nvSpPr>
      <xdr:spPr>
        <a:xfrm>
          <a:off x="22110700" y="1280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136637</xdr:rowOff>
    </xdr:from>
    <xdr:ext cx="534377" cy="259045"/>
    <xdr:sp macro="" textlink="">
      <xdr:nvSpPr>
        <xdr:cNvPr id="877" name="繰出金該当値テキスト"/>
        <xdr:cNvSpPr txBox="1"/>
      </xdr:nvSpPr>
      <xdr:spPr>
        <a:xfrm>
          <a:off x="22212300" y="1265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85052</xdr:rowOff>
    </xdr:from>
    <xdr:to>
      <xdr:col>112</xdr:col>
      <xdr:colOff>38100</xdr:colOff>
      <xdr:row>75</xdr:row>
      <xdr:rowOff>15202</xdr:rowOff>
    </xdr:to>
    <xdr:sp macro="" textlink="">
      <xdr:nvSpPr>
        <xdr:cNvPr id="878" name="楕円 877"/>
        <xdr:cNvSpPr/>
      </xdr:nvSpPr>
      <xdr:spPr>
        <a:xfrm>
          <a:off x="21272500" y="12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31729</xdr:rowOff>
    </xdr:from>
    <xdr:ext cx="534377" cy="259045"/>
    <xdr:sp macro="" textlink="">
      <xdr:nvSpPr>
        <xdr:cNvPr id="879" name="テキスト ボックス 878"/>
        <xdr:cNvSpPr txBox="1"/>
      </xdr:nvSpPr>
      <xdr:spPr>
        <a:xfrm>
          <a:off x="21056111" y="1254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3404</xdr:rowOff>
    </xdr:from>
    <xdr:to>
      <xdr:col>107</xdr:col>
      <xdr:colOff>101600</xdr:colOff>
      <xdr:row>75</xdr:row>
      <xdr:rowOff>105004</xdr:rowOff>
    </xdr:to>
    <xdr:sp macro="" textlink="">
      <xdr:nvSpPr>
        <xdr:cNvPr id="880" name="楕円 879"/>
        <xdr:cNvSpPr/>
      </xdr:nvSpPr>
      <xdr:spPr>
        <a:xfrm>
          <a:off x="20383500" y="1286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121531</xdr:rowOff>
    </xdr:from>
    <xdr:ext cx="534377" cy="259045"/>
    <xdr:sp macro="" textlink="">
      <xdr:nvSpPr>
        <xdr:cNvPr id="881" name="テキスト ボックス 880"/>
        <xdr:cNvSpPr txBox="1"/>
      </xdr:nvSpPr>
      <xdr:spPr>
        <a:xfrm>
          <a:off x="20167111" y="1263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66383</xdr:rowOff>
    </xdr:from>
    <xdr:to>
      <xdr:col>102</xdr:col>
      <xdr:colOff>165100</xdr:colOff>
      <xdr:row>75</xdr:row>
      <xdr:rowOff>167984</xdr:rowOff>
    </xdr:to>
    <xdr:sp macro="" textlink="">
      <xdr:nvSpPr>
        <xdr:cNvPr id="882" name="楕円 881"/>
        <xdr:cNvSpPr/>
      </xdr:nvSpPr>
      <xdr:spPr>
        <a:xfrm>
          <a:off x="19494500" y="129251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13060</xdr:rowOff>
    </xdr:from>
    <xdr:ext cx="534377" cy="259045"/>
    <xdr:sp macro="" textlink="">
      <xdr:nvSpPr>
        <xdr:cNvPr id="883" name="テキスト ボックス 882"/>
        <xdr:cNvSpPr txBox="1"/>
      </xdr:nvSpPr>
      <xdr:spPr>
        <a:xfrm>
          <a:off x="19278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150584</xdr:rowOff>
    </xdr:from>
    <xdr:to>
      <xdr:col>98</xdr:col>
      <xdr:colOff>38100</xdr:colOff>
      <xdr:row>75</xdr:row>
      <xdr:rowOff>80734</xdr:rowOff>
    </xdr:to>
    <xdr:sp macro="" textlink="">
      <xdr:nvSpPr>
        <xdr:cNvPr id="884" name="楕円 883"/>
        <xdr:cNvSpPr/>
      </xdr:nvSpPr>
      <xdr:spPr>
        <a:xfrm>
          <a:off x="18605500" y="128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97261</xdr:rowOff>
    </xdr:from>
    <xdr:ext cx="534377" cy="259045"/>
    <xdr:sp macro="" textlink="">
      <xdr:nvSpPr>
        <xdr:cNvPr id="885" name="テキスト ボックス 884"/>
        <xdr:cNvSpPr txBox="1"/>
      </xdr:nvSpPr>
      <xdr:spPr>
        <a:xfrm>
          <a:off x="18389111" y="1261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歳出決算総額は、住民一人当たり６５２，９９７円である。概ね各項目で類似団体より高い若しくは、同程度の水準となっている。特に扶助費及び普通建設事業費が類似団体と比べ高い水準となっている。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９６，７６５円となっており、類似団体と比較して一人当たりコストが高い状況となっている。とくに更新整備分の上荒谷団地建替事業が大幅な増額となっている。今後も小学校整備事業があることから高い水準で推移することが予想される。そのため、事業の取捨選択を徹底し、普通建設事業費の抑制を目指す。</a:t>
          </a:r>
        </a:p>
        <a:p>
          <a:r>
            <a:rPr kumimoji="1" lang="ja-JP" altLang="en-US" sz="1300">
              <a:latin typeface="ＭＳ Ｐゴシック" panose="020B0600070205080204" pitchFamily="50" charset="-128"/>
              <a:ea typeface="ＭＳ Ｐゴシック" panose="020B0600070205080204" pitchFamily="50" charset="-128"/>
            </a:rPr>
            <a:t>扶助費は、住民一人当たり１１５，２９０円となっており、子育て世帯臨時特別給付金等の新型コロナウイルス感染症対策に係る事業費の増加が影響している。また、類似団体と比較しても一人当たりコストが高い状況で推移している。出産祝金や高校生までの医療費無償化など町独自の子育て支援を実施していることなどが要因と考えられる。扶助費については、今後も高齢化等により増加が懸念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福岡県みやこ町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18,764
18,606
151.34
13,847,489
12,252,844
1,038,118
6,995,472
10,131,571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146939</xdr:rowOff>
    </xdr:from>
    <xdr:to>
      <xdr:col>24</xdr:col>
      <xdr:colOff>63500</xdr:colOff>
      <xdr:row>36</xdr:row>
      <xdr:rowOff>85979</xdr:rowOff>
    </xdr:to>
    <xdr:cxnSp macro="">
      <xdr:nvCxnSpPr>
        <xdr:cNvPr id="61" name="直線コネクタ 60"/>
        <xdr:cNvCxnSpPr/>
      </xdr:nvCxnSpPr>
      <xdr:spPr>
        <a:xfrm>
          <a:off x="3797300" y="6147689"/>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152544</xdr:rowOff>
    </xdr:from>
    <xdr:ext cx="469744" cy="259045"/>
    <xdr:sp macro="" textlink="">
      <xdr:nvSpPr>
        <xdr:cNvPr id="62" name="議会費平均値テキスト"/>
        <xdr:cNvSpPr txBox="1"/>
      </xdr:nvSpPr>
      <xdr:spPr>
        <a:xfrm>
          <a:off x="4686300" y="5981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146939</xdr:rowOff>
    </xdr:from>
    <xdr:to>
      <xdr:col>19</xdr:col>
      <xdr:colOff>177800</xdr:colOff>
      <xdr:row>36</xdr:row>
      <xdr:rowOff>61976</xdr:rowOff>
    </xdr:to>
    <xdr:cxnSp macro="">
      <xdr:nvCxnSpPr>
        <xdr:cNvPr id="64" name="直線コネクタ 63"/>
        <xdr:cNvCxnSpPr/>
      </xdr:nvCxnSpPr>
      <xdr:spPr>
        <a:xfrm flipV="1">
          <a:off x="2908300" y="6147689"/>
          <a:ext cx="889000" cy="8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27305</xdr:rowOff>
    </xdr:from>
    <xdr:to>
      <xdr:col>15</xdr:col>
      <xdr:colOff>50800</xdr:colOff>
      <xdr:row>36</xdr:row>
      <xdr:rowOff>61976</xdr:rowOff>
    </xdr:to>
    <xdr:cxnSp macro="">
      <xdr:nvCxnSpPr>
        <xdr:cNvPr id="67" name="直線コネクタ 66"/>
        <xdr:cNvCxnSpPr/>
      </xdr:nvCxnSpPr>
      <xdr:spPr>
        <a:xfrm>
          <a:off x="2019300" y="619950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134620</xdr:rowOff>
    </xdr:from>
    <xdr:to>
      <xdr:col>15</xdr:col>
      <xdr:colOff>101600</xdr:colOff>
      <xdr:row>39</xdr:row>
      <xdr:rowOff>64770</xdr:rowOff>
    </xdr:to>
    <xdr:sp macro="" textlink="">
      <xdr:nvSpPr>
        <xdr:cNvPr id="68" name="フローチャート: 判断 67"/>
        <xdr:cNvSpPr/>
      </xdr:nvSpPr>
      <xdr:spPr>
        <a:xfrm>
          <a:off x="2857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55897</xdr:rowOff>
    </xdr:from>
    <xdr:ext cx="469744" cy="259045"/>
    <xdr:sp macro="" textlink="">
      <xdr:nvSpPr>
        <xdr:cNvPr id="69" name="テキスト ボックス 68"/>
        <xdr:cNvSpPr txBox="1"/>
      </xdr:nvSpPr>
      <xdr:spPr>
        <a:xfrm>
          <a:off x="2673428"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145415</xdr:rowOff>
    </xdr:from>
    <xdr:to>
      <xdr:col>10</xdr:col>
      <xdr:colOff>114300</xdr:colOff>
      <xdr:row>36</xdr:row>
      <xdr:rowOff>27305</xdr:rowOff>
    </xdr:to>
    <xdr:cxnSp macro="">
      <xdr:nvCxnSpPr>
        <xdr:cNvPr id="70" name="直線コネクタ 69"/>
        <xdr:cNvCxnSpPr/>
      </xdr:nvCxnSpPr>
      <xdr:spPr>
        <a:xfrm>
          <a:off x="1130300" y="614616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100330</xdr:rowOff>
    </xdr:from>
    <xdr:to>
      <xdr:col>10</xdr:col>
      <xdr:colOff>165100</xdr:colOff>
      <xdr:row>39</xdr:row>
      <xdr:rowOff>30480</xdr:rowOff>
    </xdr:to>
    <xdr:sp macro="" textlink="">
      <xdr:nvSpPr>
        <xdr:cNvPr id="71" name="フローチャート: 判断 70"/>
        <xdr:cNvSpPr/>
      </xdr:nvSpPr>
      <xdr:spPr>
        <a:xfrm>
          <a:off x="1968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21607</xdr:rowOff>
    </xdr:from>
    <xdr:ext cx="469744" cy="259045"/>
    <xdr:sp macro="" textlink="">
      <xdr:nvSpPr>
        <xdr:cNvPr id="72" name="テキスト ボックス 71"/>
        <xdr:cNvSpPr txBox="1"/>
      </xdr:nvSpPr>
      <xdr:spPr>
        <a:xfrm>
          <a:off x="1784428"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118237</xdr:rowOff>
    </xdr:from>
    <xdr:to>
      <xdr:col>6</xdr:col>
      <xdr:colOff>38100</xdr:colOff>
      <xdr:row>39</xdr:row>
      <xdr:rowOff>48387</xdr:rowOff>
    </xdr:to>
    <xdr:sp macro="" textlink="">
      <xdr:nvSpPr>
        <xdr:cNvPr id="73" name="フローチャート: 判断 72"/>
        <xdr:cNvSpPr/>
      </xdr:nvSpPr>
      <xdr:spPr>
        <a:xfrm>
          <a:off x="1079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39514</xdr:rowOff>
    </xdr:from>
    <xdr:ext cx="469744" cy="259045"/>
    <xdr:sp macro="" textlink="">
      <xdr:nvSpPr>
        <xdr:cNvPr id="74" name="テキスト ボックス 73"/>
        <xdr:cNvSpPr txBox="1"/>
      </xdr:nvSpPr>
      <xdr:spPr>
        <a:xfrm>
          <a:off x="895428" y="67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35179</xdr:rowOff>
    </xdr:from>
    <xdr:to>
      <xdr:col>24</xdr:col>
      <xdr:colOff>114300</xdr:colOff>
      <xdr:row>36</xdr:row>
      <xdr:rowOff>136779</xdr:rowOff>
    </xdr:to>
    <xdr:sp macro="" textlink="">
      <xdr:nvSpPr>
        <xdr:cNvPr id="80" name="楕円 79"/>
        <xdr:cNvSpPr/>
      </xdr:nvSpPr>
      <xdr:spPr>
        <a:xfrm>
          <a:off x="4584700" y="620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13606</xdr:rowOff>
    </xdr:from>
    <xdr:ext cx="469744" cy="259045"/>
    <xdr:sp macro="" textlink="">
      <xdr:nvSpPr>
        <xdr:cNvPr id="81" name="議会費該当値テキスト"/>
        <xdr:cNvSpPr txBox="1"/>
      </xdr:nvSpPr>
      <xdr:spPr>
        <a:xfrm>
          <a:off x="4686300" y="618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96139</xdr:rowOff>
    </xdr:from>
    <xdr:to>
      <xdr:col>20</xdr:col>
      <xdr:colOff>38100</xdr:colOff>
      <xdr:row>36</xdr:row>
      <xdr:rowOff>26289</xdr:rowOff>
    </xdr:to>
    <xdr:sp macro="" textlink="">
      <xdr:nvSpPr>
        <xdr:cNvPr id="82" name="楕円 81"/>
        <xdr:cNvSpPr/>
      </xdr:nvSpPr>
      <xdr:spPr>
        <a:xfrm>
          <a:off x="3746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42816</xdr:rowOff>
    </xdr:from>
    <xdr:ext cx="469744" cy="259045"/>
    <xdr:sp macro="" textlink="">
      <xdr:nvSpPr>
        <xdr:cNvPr id="83" name="テキスト ボックス 82"/>
        <xdr:cNvSpPr txBox="1"/>
      </xdr:nvSpPr>
      <xdr:spPr>
        <a:xfrm>
          <a:off x="3562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xdr:rowOff>
    </xdr:from>
    <xdr:to>
      <xdr:col>15</xdr:col>
      <xdr:colOff>101600</xdr:colOff>
      <xdr:row>36</xdr:row>
      <xdr:rowOff>112776</xdr:rowOff>
    </xdr:to>
    <xdr:sp macro="" textlink="">
      <xdr:nvSpPr>
        <xdr:cNvPr id="84" name="楕円 83"/>
        <xdr:cNvSpPr/>
      </xdr:nvSpPr>
      <xdr:spPr>
        <a:xfrm>
          <a:off x="2857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129303</xdr:rowOff>
    </xdr:from>
    <xdr:ext cx="469744" cy="259045"/>
    <xdr:sp macro="" textlink="">
      <xdr:nvSpPr>
        <xdr:cNvPr id="85" name="テキスト ボックス 84"/>
        <xdr:cNvSpPr txBox="1"/>
      </xdr:nvSpPr>
      <xdr:spPr>
        <a:xfrm>
          <a:off x="2673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147955</xdr:rowOff>
    </xdr:from>
    <xdr:to>
      <xdr:col>10</xdr:col>
      <xdr:colOff>165100</xdr:colOff>
      <xdr:row>36</xdr:row>
      <xdr:rowOff>78105</xdr:rowOff>
    </xdr:to>
    <xdr:sp macro="" textlink="">
      <xdr:nvSpPr>
        <xdr:cNvPr id="86" name="楕円 85"/>
        <xdr:cNvSpPr/>
      </xdr:nvSpPr>
      <xdr:spPr>
        <a:xfrm>
          <a:off x="1968500" y="614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94632</xdr:rowOff>
    </xdr:from>
    <xdr:ext cx="469744" cy="259045"/>
    <xdr:sp macro="" textlink="">
      <xdr:nvSpPr>
        <xdr:cNvPr id="87" name="テキスト ボックス 86"/>
        <xdr:cNvSpPr txBox="1"/>
      </xdr:nvSpPr>
      <xdr:spPr>
        <a:xfrm>
          <a:off x="1784428" y="59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94615</xdr:rowOff>
    </xdr:from>
    <xdr:to>
      <xdr:col>6</xdr:col>
      <xdr:colOff>38100</xdr:colOff>
      <xdr:row>36</xdr:row>
      <xdr:rowOff>24765</xdr:rowOff>
    </xdr:to>
    <xdr:sp macro="" textlink="">
      <xdr:nvSpPr>
        <xdr:cNvPr id="88" name="楕円 87"/>
        <xdr:cNvSpPr/>
      </xdr:nvSpPr>
      <xdr:spPr>
        <a:xfrm>
          <a:off x="1079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41292</xdr:rowOff>
    </xdr:from>
    <xdr:ext cx="469744" cy="259045"/>
    <xdr:sp macro="" textlink="">
      <xdr:nvSpPr>
        <xdr:cNvPr id="89" name="テキスト ボックス 88"/>
        <xdr:cNvSpPr txBox="1"/>
      </xdr:nvSpPr>
      <xdr:spPr>
        <a:xfrm>
          <a:off x="895428" y="587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92192</xdr:rowOff>
    </xdr:from>
    <xdr:to>
      <xdr:col>24</xdr:col>
      <xdr:colOff>63500</xdr:colOff>
      <xdr:row>56</xdr:row>
      <xdr:rowOff>64125</xdr:rowOff>
    </xdr:to>
    <xdr:cxnSp macro="">
      <xdr:nvCxnSpPr>
        <xdr:cNvPr id="116" name="直線コネクタ 115"/>
        <xdr:cNvCxnSpPr/>
      </xdr:nvCxnSpPr>
      <xdr:spPr>
        <a:xfrm>
          <a:off x="3797300" y="9179042"/>
          <a:ext cx="838200" cy="48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92192</xdr:rowOff>
    </xdr:from>
    <xdr:to>
      <xdr:col>19</xdr:col>
      <xdr:colOff>177800</xdr:colOff>
      <xdr:row>55</xdr:row>
      <xdr:rowOff>164416</xdr:rowOff>
    </xdr:to>
    <xdr:cxnSp macro="">
      <xdr:nvCxnSpPr>
        <xdr:cNvPr id="119" name="直線コネクタ 118"/>
        <xdr:cNvCxnSpPr/>
      </xdr:nvCxnSpPr>
      <xdr:spPr>
        <a:xfrm flipV="1">
          <a:off x="2908300" y="9179042"/>
          <a:ext cx="889000" cy="41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145906</xdr:rowOff>
    </xdr:from>
    <xdr:ext cx="599010" cy="259045"/>
    <xdr:sp macro="" textlink="">
      <xdr:nvSpPr>
        <xdr:cNvPr id="121" name="テキスト ボックス 120"/>
        <xdr:cNvSpPr txBox="1"/>
      </xdr:nvSpPr>
      <xdr:spPr>
        <a:xfrm>
          <a:off x="3497795" y="923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121161</xdr:rowOff>
    </xdr:from>
    <xdr:to>
      <xdr:col>15</xdr:col>
      <xdr:colOff>50800</xdr:colOff>
      <xdr:row>55</xdr:row>
      <xdr:rowOff>164416</xdr:rowOff>
    </xdr:to>
    <xdr:cxnSp macro="">
      <xdr:nvCxnSpPr>
        <xdr:cNvPr id="122" name="直線コネクタ 121"/>
        <xdr:cNvCxnSpPr/>
      </xdr:nvCxnSpPr>
      <xdr:spPr>
        <a:xfrm>
          <a:off x="2019300" y="9550911"/>
          <a:ext cx="889000" cy="4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133372</xdr:rowOff>
    </xdr:from>
    <xdr:to>
      <xdr:col>15</xdr:col>
      <xdr:colOff>101600</xdr:colOff>
      <xdr:row>57</xdr:row>
      <xdr:rowOff>63522</xdr:rowOff>
    </xdr:to>
    <xdr:sp macro="" textlink="">
      <xdr:nvSpPr>
        <xdr:cNvPr id="123" name="フローチャート: 判断 122"/>
        <xdr:cNvSpPr/>
      </xdr:nvSpPr>
      <xdr:spPr>
        <a:xfrm>
          <a:off x="28575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54649</xdr:rowOff>
    </xdr:from>
    <xdr:ext cx="534377" cy="259045"/>
    <xdr:sp macro="" textlink="">
      <xdr:nvSpPr>
        <xdr:cNvPr id="124" name="テキスト ボックス 123"/>
        <xdr:cNvSpPr txBox="1"/>
      </xdr:nvSpPr>
      <xdr:spPr>
        <a:xfrm>
          <a:off x="2641111" y="982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121161</xdr:rowOff>
    </xdr:from>
    <xdr:to>
      <xdr:col>10</xdr:col>
      <xdr:colOff>114300</xdr:colOff>
      <xdr:row>55</xdr:row>
      <xdr:rowOff>129646</xdr:rowOff>
    </xdr:to>
    <xdr:cxnSp macro="">
      <xdr:nvCxnSpPr>
        <xdr:cNvPr id="125" name="直線コネクタ 124"/>
        <xdr:cNvCxnSpPr/>
      </xdr:nvCxnSpPr>
      <xdr:spPr>
        <a:xfrm flipV="1">
          <a:off x="1130300" y="9550911"/>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108043</xdr:rowOff>
    </xdr:from>
    <xdr:to>
      <xdr:col>10</xdr:col>
      <xdr:colOff>165100</xdr:colOff>
      <xdr:row>57</xdr:row>
      <xdr:rowOff>38193</xdr:rowOff>
    </xdr:to>
    <xdr:sp macro="" textlink="">
      <xdr:nvSpPr>
        <xdr:cNvPr id="126" name="フローチャート: 判断 125"/>
        <xdr:cNvSpPr/>
      </xdr:nvSpPr>
      <xdr:spPr>
        <a:xfrm>
          <a:off x="1968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29320</xdr:rowOff>
    </xdr:from>
    <xdr:ext cx="534377" cy="259045"/>
    <xdr:sp macro="" textlink="">
      <xdr:nvSpPr>
        <xdr:cNvPr id="127" name="テキスト ボックス 126"/>
        <xdr:cNvSpPr txBox="1"/>
      </xdr:nvSpPr>
      <xdr:spPr>
        <a:xfrm>
          <a:off x="1752111" y="980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148647</xdr:rowOff>
    </xdr:from>
    <xdr:to>
      <xdr:col>6</xdr:col>
      <xdr:colOff>38100</xdr:colOff>
      <xdr:row>57</xdr:row>
      <xdr:rowOff>78797</xdr:rowOff>
    </xdr:to>
    <xdr:sp macro="" textlink="">
      <xdr:nvSpPr>
        <xdr:cNvPr id="128" name="フローチャート: 判断 127"/>
        <xdr:cNvSpPr/>
      </xdr:nvSpPr>
      <xdr:spPr>
        <a:xfrm>
          <a:off x="1079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69924</xdr:rowOff>
    </xdr:from>
    <xdr:ext cx="534377" cy="259045"/>
    <xdr:sp macro="" textlink="">
      <xdr:nvSpPr>
        <xdr:cNvPr id="129" name="テキスト ボックス 128"/>
        <xdr:cNvSpPr txBox="1"/>
      </xdr:nvSpPr>
      <xdr:spPr>
        <a:xfrm>
          <a:off x="863111" y="984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13325</xdr:rowOff>
    </xdr:from>
    <xdr:to>
      <xdr:col>24</xdr:col>
      <xdr:colOff>114300</xdr:colOff>
      <xdr:row>56</xdr:row>
      <xdr:rowOff>114925</xdr:rowOff>
    </xdr:to>
    <xdr:sp macro="" textlink="">
      <xdr:nvSpPr>
        <xdr:cNvPr id="135" name="楕円 134"/>
        <xdr:cNvSpPr/>
      </xdr:nvSpPr>
      <xdr:spPr>
        <a:xfrm>
          <a:off x="4584700" y="9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163202</xdr:rowOff>
    </xdr:from>
    <xdr:ext cx="534377" cy="259045"/>
    <xdr:sp macro="" textlink="">
      <xdr:nvSpPr>
        <xdr:cNvPr id="136" name="総務費該当値テキスト"/>
        <xdr:cNvSpPr txBox="1"/>
      </xdr:nvSpPr>
      <xdr:spPr>
        <a:xfrm>
          <a:off x="4686300" y="95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41392</xdr:rowOff>
    </xdr:from>
    <xdr:to>
      <xdr:col>20</xdr:col>
      <xdr:colOff>38100</xdr:colOff>
      <xdr:row>53</xdr:row>
      <xdr:rowOff>142992</xdr:rowOff>
    </xdr:to>
    <xdr:sp macro="" textlink="">
      <xdr:nvSpPr>
        <xdr:cNvPr id="137" name="楕円 136"/>
        <xdr:cNvSpPr/>
      </xdr:nvSpPr>
      <xdr:spPr>
        <a:xfrm>
          <a:off x="3746500" y="91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159519</xdr:rowOff>
    </xdr:from>
    <xdr:ext cx="599010" cy="259045"/>
    <xdr:sp macro="" textlink="">
      <xdr:nvSpPr>
        <xdr:cNvPr id="138" name="テキスト ボックス 137"/>
        <xdr:cNvSpPr txBox="1"/>
      </xdr:nvSpPr>
      <xdr:spPr>
        <a:xfrm>
          <a:off x="3497795" y="890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113616</xdr:rowOff>
    </xdr:from>
    <xdr:to>
      <xdr:col>15</xdr:col>
      <xdr:colOff>101600</xdr:colOff>
      <xdr:row>56</xdr:row>
      <xdr:rowOff>43766</xdr:rowOff>
    </xdr:to>
    <xdr:sp macro="" textlink="">
      <xdr:nvSpPr>
        <xdr:cNvPr id="139" name="楕円 138"/>
        <xdr:cNvSpPr/>
      </xdr:nvSpPr>
      <xdr:spPr>
        <a:xfrm>
          <a:off x="2857500" y="954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60293</xdr:rowOff>
    </xdr:from>
    <xdr:ext cx="599010" cy="259045"/>
    <xdr:sp macro="" textlink="">
      <xdr:nvSpPr>
        <xdr:cNvPr id="140" name="テキスト ボックス 139"/>
        <xdr:cNvSpPr txBox="1"/>
      </xdr:nvSpPr>
      <xdr:spPr>
        <a:xfrm>
          <a:off x="2608795" y="931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70361</xdr:rowOff>
    </xdr:from>
    <xdr:to>
      <xdr:col>10</xdr:col>
      <xdr:colOff>165100</xdr:colOff>
      <xdr:row>56</xdr:row>
      <xdr:rowOff>511</xdr:rowOff>
    </xdr:to>
    <xdr:sp macro="" textlink="">
      <xdr:nvSpPr>
        <xdr:cNvPr id="141" name="楕円 140"/>
        <xdr:cNvSpPr/>
      </xdr:nvSpPr>
      <xdr:spPr>
        <a:xfrm>
          <a:off x="1968500" y="950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17038</xdr:rowOff>
    </xdr:from>
    <xdr:ext cx="599010" cy="259045"/>
    <xdr:sp macro="" textlink="">
      <xdr:nvSpPr>
        <xdr:cNvPr id="142" name="テキスト ボックス 141"/>
        <xdr:cNvSpPr txBox="1"/>
      </xdr:nvSpPr>
      <xdr:spPr>
        <a:xfrm>
          <a:off x="1719795" y="927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78846</xdr:rowOff>
    </xdr:from>
    <xdr:to>
      <xdr:col>6</xdr:col>
      <xdr:colOff>38100</xdr:colOff>
      <xdr:row>56</xdr:row>
      <xdr:rowOff>8996</xdr:rowOff>
    </xdr:to>
    <xdr:sp macro="" textlink="">
      <xdr:nvSpPr>
        <xdr:cNvPr id="143" name="楕円 142"/>
        <xdr:cNvSpPr/>
      </xdr:nvSpPr>
      <xdr:spPr>
        <a:xfrm>
          <a:off x="1079500" y="950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25523</xdr:rowOff>
    </xdr:from>
    <xdr:ext cx="599010" cy="259045"/>
    <xdr:sp macro="" textlink="">
      <xdr:nvSpPr>
        <xdr:cNvPr id="144" name="テキスト ボックス 143"/>
        <xdr:cNvSpPr txBox="1"/>
      </xdr:nvSpPr>
      <xdr:spPr>
        <a:xfrm>
          <a:off x="830795" y="9283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79121</xdr:rowOff>
    </xdr:from>
    <xdr:to>
      <xdr:col>24</xdr:col>
      <xdr:colOff>62865</xdr:colOff>
      <xdr:row>77</xdr:row>
      <xdr:rowOff>140297</xdr:rowOff>
    </xdr:to>
    <xdr:cxnSp macro="">
      <xdr:nvCxnSpPr>
        <xdr:cNvPr id="169" name="直線コネクタ 168"/>
        <xdr:cNvCxnSpPr/>
      </xdr:nvCxnSpPr>
      <xdr:spPr>
        <a:xfrm flipV="1">
          <a:off x="4633595" y="12252071"/>
          <a:ext cx="1270" cy="1089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144124</xdr:rowOff>
    </xdr:from>
    <xdr:ext cx="599010" cy="259045"/>
    <xdr:sp macro="" textlink="">
      <xdr:nvSpPr>
        <xdr:cNvPr id="170" name="民生費最小値テキスト"/>
        <xdr:cNvSpPr txBox="1"/>
      </xdr:nvSpPr>
      <xdr:spPr>
        <a:xfrm>
          <a:off x="4686300" y="13345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140297</xdr:rowOff>
    </xdr:from>
    <xdr:to>
      <xdr:col>24</xdr:col>
      <xdr:colOff>152400</xdr:colOff>
      <xdr:row>77</xdr:row>
      <xdr:rowOff>140297</xdr:rowOff>
    </xdr:to>
    <xdr:cxnSp macro="">
      <xdr:nvCxnSpPr>
        <xdr:cNvPr id="171" name="直線コネクタ 170"/>
        <xdr:cNvCxnSpPr/>
      </xdr:nvCxnSpPr>
      <xdr:spPr>
        <a:xfrm>
          <a:off x="4546600" y="1334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25798</xdr:rowOff>
    </xdr:from>
    <xdr:ext cx="599010" cy="259045"/>
    <xdr:sp macro="" textlink="">
      <xdr:nvSpPr>
        <xdr:cNvPr id="172" name="民生費最大値テキスト"/>
        <xdr:cNvSpPr txBox="1"/>
      </xdr:nvSpPr>
      <xdr:spPr>
        <a:xfrm>
          <a:off x="4686300" y="1202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79121</xdr:rowOff>
    </xdr:from>
    <xdr:to>
      <xdr:col>24</xdr:col>
      <xdr:colOff>152400</xdr:colOff>
      <xdr:row>71</xdr:row>
      <xdr:rowOff>79121</xdr:rowOff>
    </xdr:to>
    <xdr:cxnSp macro="">
      <xdr:nvCxnSpPr>
        <xdr:cNvPr id="173" name="直線コネクタ 172"/>
        <xdr:cNvCxnSpPr/>
      </xdr:nvCxnSpPr>
      <xdr:spPr>
        <a:xfrm>
          <a:off x="4546600" y="1225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169697</xdr:rowOff>
    </xdr:from>
    <xdr:to>
      <xdr:col>24</xdr:col>
      <xdr:colOff>63500</xdr:colOff>
      <xdr:row>74</xdr:row>
      <xdr:rowOff>34544</xdr:rowOff>
    </xdr:to>
    <xdr:cxnSp macro="">
      <xdr:nvCxnSpPr>
        <xdr:cNvPr id="174" name="直線コネクタ 173"/>
        <xdr:cNvCxnSpPr/>
      </xdr:nvCxnSpPr>
      <xdr:spPr>
        <a:xfrm flipV="1">
          <a:off x="3797300" y="12342647"/>
          <a:ext cx="838200" cy="37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97070</xdr:rowOff>
    </xdr:from>
    <xdr:ext cx="599010" cy="259045"/>
    <xdr:sp macro="" textlink="">
      <xdr:nvSpPr>
        <xdr:cNvPr id="175" name="民生費平均値テキスト"/>
        <xdr:cNvSpPr txBox="1"/>
      </xdr:nvSpPr>
      <xdr:spPr>
        <a:xfrm>
          <a:off x="4686300" y="127843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118643</xdr:rowOff>
    </xdr:from>
    <xdr:to>
      <xdr:col>24</xdr:col>
      <xdr:colOff>114300</xdr:colOff>
      <xdr:row>75</xdr:row>
      <xdr:rowOff>48793</xdr:rowOff>
    </xdr:to>
    <xdr:sp macro="" textlink="">
      <xdr:nvSpPr>
        <xdr:cNvPr id="176" name="フローチャート: 判断 175"/>
        <xdr:cNvSpPr/>
      </xdr:nvSpPr>
      <xdr:spPr>
        <a:xfrm>
          <a:off x="4584700" y="1280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34544</xdr:rowOff>
    </xdr:from>
    <xdr:to>
      <xdr:col>19</xdr:col>
      <xdr:colOff>177800</xdr:colOff>
      <xdr:row>75</xdr:row>
      <xdr:rowOff>152578</xdr:rowOff>
    </xdr:to>
    <xdr:cxnSp macro="">
      <xdr:nvCxnSpPr>
        <xdr:cNvPr id="177" name="直線コネクタ 176"/>
        <xdr:cNvCxnSpPr/>
      </xdr:nvCxnSpPr>
      <xdr:spPr>
        <a:xfrm flipV="1">
          <a:off x="2908300" y="12721844"/>
          <a:ext cx="889000" cy="28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164415</xdr:rowOff>
    </xdr:from>
    <xdr:to>
      <xdr:col>20</xdr:col>
      <xdr:colOff>38100</xdr:colOff>
      <xdr:row>77</xdr:row>
      <xdr:rowOff>94565</xdr:rowOff>
    </xdr:to>
    <xdr:sp macro="" textlink="">
      <xdr:nvSpPr>
        <xdr:cNvPr id="178" name="フローチャート: 判断 177"/>
        <xdr:cNvSpPr/>
      </xdr:nvSpPr>
      <xdr:spPr>
        <a:xfrm>
          <a:off x="3746500" y="1319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85692</xdr:rowOff>
    </xdr:from>
    <xdr:ext cx="599010" cy="259045"/>
    <xdr:sp macro="" textlink="">
      <xdr:nvSpPr>
        <xdr:cNvPr id="179" name="テキスト ボックス 178"/>
        <xdr:cNvSpPr txBox="1"/>
      </xdr:nvSpPr>
      <xdr:spPr>
        <a:xfrm>
          <a:off x="3497795" y="13287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152578</xdr:rowOff>
    </xdr:from>
    <xdr:to>
      <xdr:col>15</xdr:col>
      <xdr:colOff>50800</xdr:colOff>
      <xdr:row>76</xdr:row>
      <xdr:rowOff>69417</xdr:rowOff>
    </xdr:to>
    <xdr:cxnSp macro="">
      <xdr:nvCxnSpPr>
        <xdr:cNvPr id="180" name="直線コネクタ 179"/>
        <xdr:cNvCxnSpPr/>
      </xdr:nvCxnSpPr>
      <xdr:spPr>
        <a:xfrm flipV="1">
          <a:off x="2019300" y="13011328"/>
          <a:ext cx="889000" cy="8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1" name="フローチャート: 判断 180"/>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132960</xdr:rowOff>
    </xdr:from>
    <xdr:ext cx="599010" cy="259045"/>
    <xdr:sp macro="" textlink="">
      <xdr:nvSpPr>
        <xdr:cNvPr id="182" name="テキスト ボックス 181"/>
        <xdr:cNvSpPr txBox="1"/>
      </xdr:nvSpPr>
      <xdr:spPr>
        <a:xfrm>
          <a:off x="2608795" y="1350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69417</xdr:rowOff>
    </xdr:from>
    <xdr:to>
      <xdr:col>10</xdr:col>
      <xdr:colOff>114300</xdr:colOff>
      <xdr:row>76</xdr:row>
      <xdr:rowOff>132550</xdr:rowOff>
    </xdr:to>
    <xdr:cxnSp macro="">
      <xdr:nvCxnSpPr>
        <xdr:cNvPr id="183" name="直線コネクタ 182"/>
        <xdr:cNvCxnSpPr/>
      </xdr:nvCxnSpPr>
      <xdr:spPr>
        <a:xfrm flipV="1">
          <a:off x="1130300" y="13099617"/>
          <a:ext cx="889000" cy="6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4" name="フローチャート: 判断 183"/>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24883</xdr:rowOff>
    </xdr:from>
    <xdr:ext cx="599010" cy="259045"/>
    <xdr:sp macro="" textlink="">
      <xdr:nvSpPr>
        <xdr:cNvPr id="185" name="テキスト ボックス 184"/>
        <xdr:cNvSpPr txBox="1"/>
      </xdr:nvSpPr>
      <xdr:spPr>
        <a:xfrm>
          <a:off x="1719795" y="13569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86" name="フローチャート: 判断 185"/>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140161</xdr:rowOff>
    </xdr:from>
    <xdr:ext cx="599010" cy="259045"/>
    <xdr:sp macro="" textlink="">
      <xdr:nvSpPr>
        <xdr:cNvPr id="187" name="テキスト ボックス 186"/>
        <xdr:cNvSpPr txBox="1"/>
      </xdr:nvSpPr>
      <xdr:spPr>
        <a:xfrm>
          <a:off x="830795" y="1351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118897</xdr:rowOff>
    </xdr:from>
    <xdr:to>
      <xdr:col>24</xdr:col>
      <xdr:colOff>114300</xdr:colOff>
      <xdr:row>72</xdr:row>
      <xdr:rowOff>49047</xdr:rowOff>
    </xdr:to>
    <xdr:sp macro="" textlink="">
      <xdr:nvSpPr>
        <xdr:cNvPr id="193" name="楕円 192"/>
        <xdr:cNvSpPr/>
      </xdr:nvSpPr>
      <xdr:spPr>
        <a:xfrm>
          <a:off x="4584700" y="122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33824</xdr:rowOff>
    </xdr:from>
    <xdr:ext cx="599010" cy="259045"/>
    <xdr:sp macro="" textlink="">
      <xdr:nvSpPr>
        <xdr:cNvPr id="194" name="民生費該当値テキスト"/>
        <xdr:cNvSpPr txBox="1"/>
      </xdr:nvSpPr>
      <xdr:spPr>
        <a:xfrm>
          <a:off x="4686300" y="1220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155194</xdr:rowOff>
    </xdr:from>
    <xdr:to>
      <xdr:col>20</xdr:col>
      <xdr:colOff>38100</xdr:colOff>
      <xdr:row>74</xdr:row>
      <xdr:rowOff>85344</xdr:rowOff>
    </xdr:to>
    <xdr:sp macro="" textlink="">
      <xdr:nvSpPr>
        <xdr:cNvPr id="195" name="楕円 194"/>
        <xdr:cNvSpPr/>
      </xdr:nvSpPr>
      <xdr:spPr>
        <a:xfrm>
          <a:off x="3746500" y="1267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101871</xdr:rowOff>
    </xdr:from>
    <xdr:ext cx="599010" cy="259045"/>
    <xdr:sp macro="" textlink="">
      <xdr:nvSpPr>
        <xdr:cNvPr id="196" name="テキスト ボックス 195"/>
        <xdr:cNvSpPr txBox="1"/>
      </xdr:nvSpPr>
      <xdr:spPr>
        <a:xfrm>
          <a:off x="3497795" y="1244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101778</xdr:rowOff>
    </xdr:from>
    <xdr:to>
      <xdr:col>15</xdr:col>
      <xdr:colOff>101600</xdr:colOff>
      <xdr:row>76</xdr:row>
      <xdr:rowOff>31927</xdr:rowOff>
    </xdr:to>
    <xdr:sp macro="" textlink="">
      <xdr:nvSpPr>
        <xdr:cNvPr id="197" name="楕円 196"/>
        <xdr:cNvSpPr/>
      </xdr:nvSpPr>
      <xdr:spPr>
        <a:xfrm>
          <a:off x="2857500" y="129605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48455</xdr:rowOff>
    </xdr:from>
    <xdr:ext cx="599010" cy="259045"/>
    <xdr:sp macro="" textlink="">
      <xdr:nvSpPr>
        <xdr:cNvPr id="198" name="テキスト ボックス 197"/>
        <xdr:cNvSpPr txBox="1"/>
      </xdr:nvSpPr>
      <xdr:spPr>
        <a:xfrm>
          <a:off x="2608795" y="1273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18617</xdr:rowOff>
    </xdr:from>
    <xdr:to>
      <xdr:col>10</xdr:col>
      <xdr:colOff>165100</xdr:colOff>
      <xdr:row>76</xdr:row>
      <xdr:rowOff>120217</xdr:rowOff>
    </xdr:to>
    <xdr:sp macro="" textlink="">
      <xdr:nvSpPr>
        <xdr:cNvPr id="199" name="楕円 198"/>
        <xdr:cNvSpPr/>
      </xdr:nvSpPr>
      <xdr:spPr>
        <a:xfrm>
          <a:off x="1968500" y="130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136745</xdr:rowOff>
    </xdr:from>
    <xdr:ext cx="599010" cy="259045"/>
    <xdr:sp macro="" textlink="">
      <xdr:nvSpPr>
        <xdr:cNvPr id="200" name="テキスト ボックス 199"/>
        <xdr:cNvSpPr txBox="1"/>
      </xdr:nvSpPr>
      <xdr:spPr>
        <a:xfrm>
          <a:off x="1719795" y="1282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81750</xdr:rowOff>
    </xdr:from>
    <xdr:to>
      <xdr:col>6</xdr:col>
      <xdr:colOff>38100</xdr:colOff>
      <xdr:row>77</xdr:row>
      <xdr:rowOff>11900</xdr:rowOff>
    </xdr:to>
    <xdr:sp macro="" textlink="">
      <xdr:nvSpPr>
        <xdr:cNvPr id="201" name="楕円 200"/>
        <xdr:cNvSpPr/>
      </xdr:nvSpPr>
      <xdr:spPr>
        <a:xfrm>
          <a:off x="1079500" y="131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28427</xdr:rowOff>
    </xdr:from>
    <xdr:ext cx="599010" cy="259045"/>
    <xdr:sp macro="" textlink="">
      <xdr:nvSpPr>
        <xdr:cNvPr id="202" name="テキスト ボックス 201"/>
        <xdr:cNvSpPr txBox="1"/>
      </xdr:nvSpPr>
      <xdr:spPr>
        <a:xfrm>
          <a:off x="830795" y="1288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75659</xdr:rowOff>
    </xdr:from>
    <xdr:to>
      <xdr:col>24</xdr:col>
      <xdr:colOff>63500</xdr:colOff>
      <xdr:row>95</xdr:row>
      <xdr:rowOff>83187</xdr:rowOff>
    </xdr:to>
    <xdr:cxnSp macro="">
      <xdr:nvCxnSpPr>
        <xdr:cNvPr id="234" name="直線コネクタ 233"/>
        <xdr:cNvCxnSpPr/>
      </xdr:nvCxnSpPr>
      <xdr:spPr>
        <a:xfrm flipV="1">
          <a:off x="3797300" y="16363409"/>
          <a:ext cx="8382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83187</xdr:rowOff>
    </xdr:from>
    <xdr:to>
      <xdr:col>19</xdr:col>
      <xdr:colOff>177800</xdr:colOff>
      <xdr:row>95</xdr:row>
      <xdr:rowOff>168128</xdr:rowOff>
    </xdr:to>
    <xdr:cxnSp macro="">
      <xdr:nvCxnSpPr>
        <xdr:cNvPr id="237" name="直線コネクタ 236"/>
        <xdr:cNvCxnSpPr/>
      </xdr:nvCxnSpPr>
      <xdr:spPr>
        <a:xfrm flipV="1">
          <a:off x="2908300" y="16370937"/>
          <a:ext cx="889000" cy="8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38" name="フローチャート: 判断 237"/>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151975</xdr:rowOff>
    </xdr:from>
    <xdr:ext cx="534377" cy="259045"/>
    <xdr:sp macro="" textlink="">
      <xdr:nvSpPr>
        <xdr:cNvPr id="239" name="テキスト ボックス 238"/>
        <xdr:cNvSpPr txBox="1"/>
      </xdr:nvSpPr>
      <xdr:spPr>
        <a:xfrm>
          <a:off x="3530111" y="1661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168128</xdr:rowOff>
    </xdr:from>
    <xdr:to>
      <xdr:col>15</xdr:col>
      <xdr:colOff>50800</xdr:colOff>
      <xdr:row>96</xdr:row>
      <xdr:rowOff>42414</xdr:rowOff>
    </xdr:to>
    <xdr:cxnSp macro="">
      <xdr:nvCxnSpPr>
        <xdr:cNvPr id="240" name="直線コネクタ 239"/>
        <xdr:cNvCxnSpPr/>
      </xdr:nvCxnSpPr>
      <xdr:spPr>
        <a:xfrm flipV="1">
          <a:off x="2019300" y="16455878"/>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110927</xdr:rowOff>
    </xdr:from>
    <xdr:to>
      <xdr:col>15</xdr:col>
      <xdr:colOff>101600</xdr:colOff>
      <xdr:row>98</xdr:row>
      <xdr:rowOff>41077</xdr:rowOff>
    </xdr:to>
    <xdr:sp macro="" textlink="">
      <xdr:nvSpPr>
        <xdr:cNvPr id="241" name="フローチャート: 判断 240"/>
        <xdr:cNvSpPr/>
      </xdr:nvSpPr>
      <xdr:spPr>
        <a:xfrm>
          <a:off x="2857500" y="1674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32204</xdr:rowOff>
    </xdr:from>
    <xdr:ext cx="534377" cy="259045"/>
    <xdr:sp macro="" textlink="">
      <xdr:nvSpPr>
        <xdr:cNvPr id="242" name="テキスト ボックス 241"/>
        <xdr:cNvSpPr txBox="1"/>
      </xdr:nvSpPr>
      <xdr:spPr>
        <a:xfrm>
          <a:off x="2641111" y="1683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121951</xdr:rowOff>
    </xdr:from>
    <xdr:to>
      <xdr:col>10</xdr:col>
      <xdr:colOff>114300</xdr:colOff>
      <xdr:row>96</xdr:row>
      <xdr:rowOff>42414</xdr:rowOff>
    </xdr:to>
    <xdr:cxnSp macro="">
      <xdr:nvCxnSpPr>
        <xdr:cNvPr id="243" name="直線コネクタ 242"/>
        <xdr:cNvCxnSpPr/>
      </xdr:nvCxnSpPr>
      <xdr:spPr>
        <a:xfrm>
          <a:off x="1130300" y="16238251"/>
          <a:ext cx="889000" cy="263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140629</xdr:rowOff>
    </xdr:from>
    <xdr:to>
      <xdr:col>10</xdr:col>
      <xdr:colOff>165100</xdr:colOff>
      <xdr:row>98</xdr:row>
      <xdr:rowOff>70779</xdr:rowOff>
    </xdr:to>
    <xdr:sp macro="" textlink="">
      <xdr:nvSpPr>
        <xdr:cNvPr id="244" name="フローチャート: 判断 243"/>
        <xdr:cNvSpPr/>
      </xdr:nvSpPr>
      <xdr:spPr>
        <a:xfrm>
          <a:off x="1968500" y="1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61906</xdr:rowOff>
    </xdr:from>
    <xdr:ext cx="534377" cy="259045"/>
    <xdr:sp macro="" textlink="">
      <xdr:nvSpPr>
        <xdr:cNvPr id="245" name="テキスト ボックス 244"/>
        <xdr:cNvSpPr txBox="1"/>
      </xdr:nvSpPr>
      <xdr:spPr>
        <a:xfrm>
          <a:off x="1752111" y="1686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134359</xdr:rowOff>
    </xdr:from>
    <xdr:to>
      <xdr:col>6</xdr:col>
      <xdr:colOff>38100</xdr:colOff>
      <xdr:row>98</xdr:row>
      <xdr:rowOff>64509</xdr:rowOff>
    </xdr:to>
    <xdr:sp macro="" textlink="">
      <xdr:nvSpPr>
        <xdr:cNvPr id="246" name="フローチャート: 判断 245"/>
        <xdr:cNvSpPr/>
      </xdr:nvSpPr>
      <xdr:spPr>
        <a:xfrm>
          <a:off x="1079500" y="1676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55636</xdr:rowOff>
    </xdr:from>
    <xdr:ext cx="534377" cy="259045"/>
    <xdr:sp macro="" textlink="">
      <xdr:nvSpPr>
        <xdr:cNvPr id="247" name="テキスト ボックス 246"/>
        <xdr:cNvSpPr txBox="1"/>
      </xdr:nvSpPr>
      <xdr:spPr>
        <a:xfrm>
          <a:off x="863111" y="1685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24859</xdr:rowOff>
    </xdr:from>
    <xdr:to>
      <xdr:col>24</xdr:col>
      <xdr:colOff>114300</xdr:colOff>
      <xdr:row>95</xdr:row>
      <xdr:rowOff>126459</xdr:rowOff>
    </xdr:to>
    <xdr:sp macro="" textlink="">
      <xdr:nvSpPr>
        <xdr:cNvPr id="253" name="楕円 252"/>
        <xdr:cNvSpPr/>
      </xdr:nvSpPr>
      <xdr:spPr>
        <a:xfrm>
          <a:off x="4584700" y="1631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47736</xdr:rowOff>
    </xdr:from>
    <xdr:ext cx="534377" cy="259045"/>
    <xdr:sp macro="" textlink="">
      <xdr:nvSpPr>
        <xdr:cNvPr id="254" name="衛生費該当値テキスト"/>
        <xdr:cNvSpPr txBox="1"/>
      </xdr:nvSpPr>
      <xdr:spPr>
        <a:xfrm>
          <a:off x="4686300" y="1616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32387</xdr:rowOff>
    </xdr:from>
    <xdr:to>
      <xdr:col>20</xdr:col>
      <xdr:colOff>38100</xdr:colOff>
      <xdr:row>95</xdr:row>
      <xdr:rowOff>133987</xdr:rowOff>
    </xdr:to>
    <xdr:sp macro="" textlink="">
      <xdr:nvSpPr>
        <xdr:cNvPr id="255" name="楕円 254"/>
        <xdr:cNvSpPr/>
      </xdr:nvSpPr>
      <xdr:spPr>
        <a:xfrm>
          <a:off x="3746500" y="1632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150514</xdr:rowOff>
    </xdr:from>
    <xdr:ext cx="534377" cy="259045"/>
    <xdr:sp macro="" textlink="">
      <xdr:nvSpPr>
        <xdr:cNvPr id="256" name="テキスト ボックス 255"/>
        <xdr:cNvSpPr txBox="1"/>
      </xdr:nvSpPr>
      <xdr:spPr>
        <a:xfrm>
          <a:off x="3530111" y="1609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117328</xdr:rowOff>
    </xdr:from>
    <xdr:to>
      <xdr:col>15</xdr:col>
      <xdr:colOff>101600</xdr:colOff>
      <xdr:row>96</xdr:row>
      <xdr:rowOff>47478</xdr:rowOff>
    </xdr:to>
    <xdr:sp macro="" textlink="">
      <xdr:nvSpPr>
        <xdr:cNvPr id="257" name="楕円 256"/>
        <xdr:cNvSpPr/>
      </xdr:nvSpPr>
      <xdr:spPr>
        <a:xfrm>
          <a:off x="2857500" y="16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64005</xdr:rowOff>
    </xdr:from>
    <xdr:ext cx="534377" cy="259045"/>
    <xdr:sp macro="" textlink="">
      <xdr:nvSpPr>
        <xdr:cNvPr id="258" name="テキスト ボックス 257"/>
        <xdr:cNvSpPr txBox="1"/>
      </xdr:nvSpPr>
      <xdr:spPr>
        <a:xfrm>
          <a:off x="2641111" y="161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163064</xdr:rowOff>
    </xdr:from>
    <xdr:to>
      <xdr:col>10</xdr:col>
      <xdr:colOff>165100</xdr:colOff>
      <xdr:row>96</xdr:row>
      <xdr:rowOff>93214</xdr:rowOff>
    </xdr:to>
    <xdr:sp macro="" textlink="">
      <xdr:nvSpPr>
        <xdr:cNvPr id="259" name="楕円 258"/>
        <xdr:cNvSpPr/>
      </xdr:nvSpPr>
      <xdr:spPr>
        <a:xfrm>
          <a:off x="1968500" y="164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109741</xdr:rowOff>
    </xdr:from>
    <xdr:ext cx="534377" cy="259045"/>
    <xdr:sp macro="" textlink="">
      <xdr:nvSpPr>
        <xdr:cNvPr id="260" name="テキスト ボックス 259"/>
        <xdr:cNvSpPr txBox="1"/>
      </xdr:nvSpPr>
      <xdr:spPr>
        <a:xfrm>
          <a:off x="1752111" y="1622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71151</xdr:rowOff>
    </xdr:from>
    <xdr:to>
      <xdr:col>6</xdr:col>
      <xdr:colOff>38100</xdr:colOff>
      <xdr:row>95</xdr:row>
      <xdr:rowOff>1301</xdr:rowOff>
    </xdr:to>
    <xdr:sp macro="" textlink="">
      <xdr:nvSpPr>
        <xdr:cNvPr id="261" name="楕円 260"/>
        <xdr:cNvSpPr/>
      </xdr:nvSpPr>
      <xdr:spPr>
        <a:xfrm>
          <a:off x="1079500" y="1618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17828</xdr:rowOff>
    </xdr:from>
    <xdr:ext cx="534377" cy="259045"/>
    <xdr:sp macro="" textlink="">
      <xdr:nvSpPr>
        <xdr:cNvPr id="262" name="テキスト ボックス 261"/>
        <xdr:cNvSpPr txBox="1"/>
      </xdr:nvSpPr>
      <xdr:spPr>
        <a:xfrm>
          <a:off x="863111" y="1596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130937</xdr:rowOff>
    </xdr:from>
    <xdr:to>
      <xdr:col>55</xdr:col>
      <xdr:colOff>0</xdr:colOff>
      <xdr:row>38</xdr:row>
      <xdr:rowOff>132652</xdr:rowOff>
    </xdr:to>
    <xdr:cxnSp macro="">
      <xdr:nvCxnSpPr>
        <xdr:cNvPr id="291" name="直線コネクタ 290"/>
        <xdr:cNvCxnSpPr/>
      </xdr:nvCxnSpPr>
      <xdr:spPr>
        <a:xfrm flipV="1">
          <a:off x="9639300" y="6646037"/>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132652</xdr:rowOff>
    </xdr:from>
    <xdr:to>
      <xdr:col>50</xdr:col>
      <xdr:colOff>114300</xdr:colOff>
      <xdr:row>38</xdr:row>
      <xdr:rowOff>134176</xdr:rowOff>
    </xdr:to>
    <xdr:cxnSp macro="">
      <xdr:nvCxnSpPr>
        <xdr:cNvPr id="294" name="直線コネクタ 293"/>
        <xdr:cNvCxnSpPr/>
      </xdr:nvCxnSpPr>
      <xdr:spPr>
        <a:xfrm flipV="1">
          <a:off x="8750300" y="664775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5" name="フローチャート: 判断 294"/>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6" name="テキスト ボックス 295"/>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134176</xdr:rowOff>
    </xdr:from>
    <xdr:to>
      <xdr:col>45</xdr:col>
      <xdr:colOff>177800</xdr:colOff>
      <xdr:row>38</xdr:row>
      <xdr:rowOff>135890</xdr:rowOff>
    </xdr:to>
    <xdr:cxnSp macro="">
      <xdr:nvCxnSpPr>
        <xdr:cNvPr id="297" name="直線コネクタ 296"/>
        <xdr:cNvCxnSpPr/>
      </xdr:nvCxnSpPr>
      <xdr:spPr>
        <a:xfrm flipV="1">
          <a:off x="7861300" y="6649276"/>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13653</xdr:rowOff>
    </xdr:from>
    <xdr:to>
      <xdr:col>46</xdr:col>
      <xdr:colOff>38100</xdr:colOff>
      <xdr:row>38</xdr:row>
      <xdr:rowOff>115253</xdr:rowOff>
    </xdr:to>
    <xdr:sp macro="" textlink="">
      <xdr:nvSpPr>
        <xdr:cNvPr id="298" name="フローチャート: 判断 297"/>
        <xdr:cNvSpPr/>
      </xdr:nvSpPr>
      <xdr:spPr>
        <a:xfrm>
          <a:off x="8699500" y="6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131780</xdr:rowOff>
    </xdr:from>
    <xdr:ext cx="378565" cy="259045"/>
    <xdr:sp macro="" textlink="">
      <xdr:nvSpPr>
        <xdr:cNvPr id="299" name="テキスト ボックス 298"/>
        <xdr:cNvSpPr txBox="1"/>
      </xdr:nvSpPr>
      <xdr:spPr>
        <a:xfrm>
          <a:off x="8561017" y="63039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135890</xdr:rowOff>
    </xdr:from>
    <xdr:to>
      <xdr:col>41</xdr:col>
      <xdr:colOff>50800</xdr:colOff>
      <xdr:row>38</xdr:row>
      <xdr:rowOff>136652</xdr:rowOff>
    </xdr:to>
    <xdr:cxnSp macro="">
      <xdr:nvCxnSpPr>
        <xdr:cNvPr id="300" name="直線コネクタ 299"/>
        <xdr:cNvCxnSpPr/>
      </xdr:nvCxnSpPr>
      <xdr:spPr>
        <a:xfrm flipV="1">
          <a:off x="6972300" y="665099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23178</xdr:rowOff>
    </xdr:from>
    <xdr:to>
      <xdr:col>41</xdr:col>
      <xdr:colOff>101600</xdr:colOff>
      <xdr:row>38</xdr:row>
      <xdr:rowOff>124778</xdr:rowOff>
    </xdr:to>
    <xdr:sp macro="" textlink="">
      <xdr:nvSpPr>
        <xdr:cNvPr id="301" name="フローチャート: 判断 300"/>
        <xdr:cNvSpPr/>
      </xdr:nvSpPr>
      <xdr:spPr>
        <a:xfrm>
          <a:off x="7810500" y="653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141305</xdr:rowOff>
    </xdr:from>
    <xdr:ext cx="378565" cy="259045"/>
    <xdr:sp macro="" textlink="">
      <xdr:nvSpPr>
        <xdr:cNvPr id="302" name="テキスト ボックス 301"/>
        <xdr:cNvSpPr txBox="1"/>
      </xdr:nvSpPr>
      <xdr:spPr>
        <a:xfrm>
          <a:off x="7672017" y="631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11176</xdr:rowOff>
    </xdr:from>
    <xdr:to>
      <xdr:col>36</xdr:col>
      <xdr:colOff>165100</xdr:colOff>
      <xdr:row>38</xdr:row>
      <xdr:rowOff>112776</xdr:rowOff>
    </xdr:to>
    <xdr:sp macro="" textlink="">
      <xdr:nvSpPr>
        <xdr:cNvPr id="303" name="フローチャート: 判断 302"/>
        <xdr:cNvSpPr/>
      </xdr:nvSpPr>
      <xdr:spPr>
        <a:xfrm>
          <a:off x="6921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129303</xdr:rowOff>
    </xdr:from>
    <xdr:ext cx="378565" cy="259045"/>
    <xdr:sp macro="" textlink="">
      <xdr:nvSpPr>
        <xdr:cNvPr id="304" name="テキスト ボックス 303"/>
        <xdr:cNvSpPr txBox="1"/>
      </xdr:nvSpPr>
      <xdr:spPr>
        <a:xfrm>
          <a:off x="6783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80137</xdr:rowOff>
    </xdr:from>
    <xdr:to>
      <xdr:col>55</xdr:col>
      <xdr:colOff>50800</xdr:colOff>
      <xdr:row>39</xdr:row>
      <xdr:rowOff>10287</xdr:rowOff>
    </xdr:to>
    <xdr:sp macro="" textlink="">
      <xdr:nvSpPr>
        <xdr:cNvPr id="310" name="楕円 309"/>
        <xdr:cNvSpPr/>
      </xdr:nvSpPr>
      <xdr:spPr>
        <a:xfrm>
          <a:off x="10426700" y="659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167149</xdr:rowOff>
    </xdr:from>
    <xdr:ext cx="378565" cy="259045"/>
    <xdr:sp macro="" textlink="">
      <xdr:nvSpPr>
        <xdr:cNvPr id="311" name="労働費該当値テキスト"/>
        <xdr:cNvSpPr txBox="1"/>
      </xdr:nvSpPr>
      <xdr:spPr>
        <a:xfrm>
          <a:off x="10528300"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81852</xdr:rowOff>
    </xdr:from>
    <xdr:to>
      <xdr:col>50</xdr:col>
      <xdr:colOff>165100</xdr:colOff>
      <xdr:row>39</xdr:row>
      <xdr:rowOff>12002</xdr:rowOff>
    </xdr:to>
    <xdr:sp macro="" textlink="">
      <xdr:nvSpPr>
        <xdr:cNvPr id="312" name="楕円 311"/>
        <xdr:cNvSpPr/>
      </xdr:nvSpPr>
      <xdr:spPr>
        <a:xfrm>
          <a:off x="9588500" y="65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3129</xdr:rowOff>
    </xdr:from>
    <xdr:ext cx="378565" cy="259045"/>
    <xdr:sp macro="" textlink="">
      <xdr:nvSpPr>
        <xdr:cNvPr id="313" name="テキスト ボックス 312"/>
        <xdr:cNvSpPr txBox="1"/>
      </xdr:nvSpPr>
      <xdr:spPr>
        <a:xfrm>
          <a:off x="9450017" y="6689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83376</xdr:rowOff>
    </xdr:from>
    <xdr:to>
      <xdr:col>46</xdr:col>
      <xdr:colOff>38100</xdr:colOff>
      <xdr:row>39</xdr:row>
      <xdr:rowOff>13526</xdr:rowOff>
    </xdr:to>
    <xdr:sp macro="" textlink="">
      <xdr:nvSpPr>
        <xdr:cNvPr id="314" name="楕円 313"/>
        <xdr:cNvSpPr/>
      </xdr:nvSpPr>
      <xdr:spPr>
        <a:xfrm>
          <a:off x="8699500" y="65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4653</xdr:rowOff>
    </xdr:from>
    <xdr:ext cx="378565" cy="259045"/>
    <xdr:sp macro="" textlink="">
      <xdr:nvSpPr>
        <xdr:cNvPr id="315" name="テキスト ボックス 314"/>
        <xdr:cNvSpPr txBox="1"/>
      </xdr:nvSpPr>
      <xdr:spPr>
        <a:xfrm>
          <a:off x="8561017" y="6691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85090</xdr:rowOff>
    </xdr:from>
    <xdr:to>
      <xdr:col>41</xdr:col>
      <xdr:colOff>101600</xdr:colOff>
      <xdr:row>39</xdr:row>
      <xdr:rowOff>15240</xdr:rowOff>
    </xdr:to>
    <xdr:sp macro="" textlink="">
      <xdr:nvSpPr>
        <xdr:cNvPr id="316" name="楕円 315"/>
        <xdr:cNvSpPr/>
      </xdr:nvSpPr>
      <xdr:spPr>
        <a:xfrm>
          <a:off x="7810500" y="660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6367</xdr:rowOff>
    </xdr:from>
    <xdr:ext cx="378565" cy="259045"/>
    <xdr:sp macro="" textlink="">
      <xdr:nvSpPr>
        <xdr:cNvPr id="317" name="テキスト ボックス 316"/>
        <xdr:cNvSpPr txBox="1"/>
      </xdr:nvSpPr>
      <xdr:spPr>
        <a:xfrm>
          <a:off x="7672017" y="6692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85852</xdr:rowOff>
    </xdr:from>
    <xdr:to>
      <xdr:col>36</xdr:col>
      <xdr:colOff>165100</xdr:colOff>
      <xdr:row>39</xdr:row>
      <xdr:rowOff>16002</xdr:rowOff>
    </xdr:to>
    <xdr:sp macro="" textlink="">
      <xdr:nvSpPr>
        <xdr:cNvPr id="318" name="楕円 317"/>
        <xdr:cNvSpPr/>
      </xdr:nvSpPr>
      <xdr:spPr>
        <a:xfrm>
          <a:off x="6921500" y="660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7129</xdr:rowOff>
    </xdr:from>
    <xdr:ext cx="378565" cy="259045"/>
    <xdr:sp macro="" textlink="">
      <xdr:nvSpPr>
        <xdr:cNvPr id="319" name="テキスト ボックス 318"/>
        <xdr:cNvSpPr txBox="1"/>
      </xdr:nvSpPr>
      <xdr:spPr>
        <a:xfrm>
          <a:off x="6783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5" name="直線コネクタ 344"/>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6" name="農林水産業費最小値テキスト"/>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7" name="直線コネクタ 346"/>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48" name="農林水産業費最大値テキスト"/>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49" name="直線コネクタ 348"/>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82321</xdr:rowOff>
    </xdr:from>
    <xdr:to>
      <xdr:col>55</xdr:col>
      <xdr:colOff>0</xdr:colOff>
      <xdr:row>56</xdr:row>
      <xdr:rowOff>102667</xdr:rowOff>
    </xdr:to>
    <xdr:cxnSp macro="">
      <xdr:nvCxnSpPr>
        <xdr:cNvPr id="350" name="直線コネクタ 349"/>
        <xdr:cNvCxnSpPr/>
      </xdr:nvCxnSpPr>
      <xdr:spPr>
        <a:xfrm flipV="1">
          <a:off x="9639300" y="9683521"/>
          <a:ext cx="8382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11617</xdr:rowOff>
    </xdr:from>
    <xdr:ext cx="534377" cy="259045"/>
    <xdr:sp macro="" textlink="">
      <xdr:nvSpPr>
        <xdr:cNvPr id="351" name="農林水産業費平均値テキスト"/>
        <xdr:cNvSpPr txBox="1"/>
      </xdr:nvSpPr>
      <xdr:spPr>
        <a:xfrm>
          <a:off x="10528300" y="944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2" name="フローチャート: 判断 351"/>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92396</xdr:rowOff>
    </xdr:from>
    <xdr:to>
      <xdr:col>50</xdr:col>
      <xdr:colOff>114300</xdr:colOff>
      <xdr:row>56</xdr:row>
      <xdr:rowOff>102667</xdr:rowOff>
    </xdr:to>
    <xdr:cxnSp macro="">
      <xdr:nvCxnSpPr>
        <xdr:cNvPr id="353" name="直線コネクタ 352"/>
        <xdr:cNvCxnSpPr/>
      </xdr:nvCxnSpPr>
      <xdr:spPr>
        <a:xfrm>
          <a:off x="8750300" y="9693596"/>
          <a:ext cx="889000" cy="1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4" name="フローチャート: 判断 353"/>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98344</xdr:rowOff>
    </xdr:from>
    <xdr:ext cx="534377" cy="259045"/>
    <xdr:sp macro="" textlink="">
      <xdr:nvSpPr>
        <xdr:cNvPr id="355" name="テキスト ボックス 354"/>
        <xdr:cNvSpPr txBox="1"/>
      </xdr:nvSpPr>
      <xdr:spPr>
        <a:xfrm>
          <a:off x="9372111" y="93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92396</xdr:rowOff>
    </xdr:from>
    <xdr:to>
      <xdr:col>45</xdr:col>
      <xdr:colOff>177800</xdr:colOff>
      <xdr:row>57</xdr:row>
      <xdr:rowOff>46725</xdr:rowOff>
    </xdr:to>
    <xdr:cxnSp macro="">
      <xdr:nvCxnSpPr>
        <xdr:cNvPr id="356" name="直線コネクタ 355"/>
        <xdr:cNvCxnSpPr/>
      </xdr:nvCxnSpPr>
      <xdr:spPr>
        <a:xfrm flipV="1">
          <a:off x="7861300" y="9693596"/>
          <a:ext cx="889000" cy="12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66285</xdr:rowOff>
    </xdr:from>
    <xdr:to>
      <xdr:col>46</xdr:col>
      <xdr:colOff>38100</xdr:colOff>
      <xdr:row>57</xdr:row>
      <xdr:rowOff>167885</xdr:rowOff>
    </xdr:to>
    <xdr:sp macro="" textlink="">
      <xdr:nvSpPr>
        <xdr:cNvPr id="357" name="フローチャート: 判断 356"/>
        <xdr:cNvSpPr/>
      </xdr:nvSpPr>
      <xdr:spPr>
        <a:xfrm>
          <a:off x="8699500" y="9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159012</xdr:rowOff>
    </xdr:from>
    <xdr:ext cx="534377" cy="259045"/>
    <xdr:sp macro="" textlink="">
      <xdr:nvSpPr>
        <xdr:cNvPr id="358" name="テキスト ボックス 357"/>
        <xdr:cNvSpPr txBox="1"/>
      </xdr:nvSpPr>
      <xdr:spPr>
        <a:xfrm>
          <a:off x="8483111" y="993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155718</xdr:rowOff>
    </xdr:from>
    <xdr:to>
      <xdr:col>41</xdr:col>
      <xdr:colOff>50800</xdr:colOff>
      <xdr:row>57</xdr:row>
      <xdr:rowOff>46725</xdr:rowOff>
    </xdr:to>
    <xdr:cxnSp macro="">
      <xdr:nvCxnSpPr>
        <xdr:cNvPr id="359" name="直線コネクタ 358"/>
        <xdr:cNvCxnSpPr/>
      </xdr:nvCxnSpPr>
      <xdr:spPr>
        <a:xfrm>
          <a:off x="6972300" y="9756918"/>
          <a:ext cx="889000" cy="6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70073</xdr:rowOff>
    </xdr:from>
    <xdr:to>
      <xdr:col>41</xdr:col>
      <xdr:colOff>101600</xdr:colOff>
      <xdr:row>58</xdr:row>
      <xdr:rowOff>223</xdr:rowOff>
    </xdr:to>
    <xdr:sp macro="" textlink="">
      <xdr:nvSpPr>
        <xdr:cNvPr id="360" name="フローチャート: 判断 359"/>
        <xdr:cNvSpPr/>
      </xdr:nvSpPr>
      <xdr:spPr>
        <a:xfrm>
          <a:off x="7810500" y="984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162800</xdr:rowOff>
    </xdr:from>
    <xdr:ext cx="534377" cy="259045"/>
    <xdr:sp macro="" textlink="">
      <xdr:nvSpPr>
        <xdr:cNvPr id="361" name="テキスト ボックス 360"/>
        <xdr:cNvSpPr txBox="1"/>
      </xdr:nvSpPr>
      <xdr:spPr>
        <a:xfrm>
          <a:off x="7594111" y="993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62056</xdr:rowOff>
    </xdr:from>
    <xdr:to>
      <xdr:col>36</xdr:col>
      <xdr:colOff>165100</xdr:colOff>
      <xdr:row>57</xdr:row>
      <xdr:rowOff>163656</xdr:rowOff>
    </xdr:to>
    <xdr:sp macro="" textlink="">
      <xdr:nvSpPr>
        <xdr:cNvPr id="362" name="フローチャート: 判断 361"/>
        <xdr:cNvSpPr/>
      </xdr:nvSpPr>
      <xdr:spPr>
        <a:xfrm>
          <a:off x="6921500" y="9834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154783</xdr:rowOff>
    </xdr:from>
    <xdr:ext cx="534377" cy="259045"/>
    <xdr:sp macro="" textlink="">
      <xdr:nvSpPr>
        <xdr:cNvPr id="363" name="テキスト ボックス 362"/>
        <xdr:cNvSpPr txBox="1"/>
      </xdr:nvSpPr>
      <xdr:spPr>
        <a:xfrm>
          <a:off x="6705111" y="992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31521</xdr:rowOff>
    </xdr:from>
    <xdr:to>
      <xdr:col>55</xdr:col>
      <xdr:colOff>50800</xdr:colOff>
      <xdr:row>56</xdr:row>
      <xdr:rowOff>133121</xdr:rowOff>
    </xdr:to>
    <xdr:sp macro="" textlink="">
      <xdr:nvSpPr>
        <xdr:cNvPr id="369" name="楕円 368"/>
        <xdr:cNvSpPr/>
      </xdr:nvSpPr>
      <xdr:spPr>
        <a:xfrm>
          <a:off x="10426700" y="963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9948</xdr:rowOff>
    </xdr:from>
    <xdr:ext cx="534377" cy="259045"/>
    <xdr:sp macro="" textlink="">
      <xdr:nvSpPr>
        <xdr:cNvPr id="370" name="農林水産業費該当値テキスト"/>
        <xdr:cNvSpPr txBox="1"/>
      </xdr:nvSpPr>
      <xdr:spPr>
        <a:xfrm>
          <a:off x="10528300" y="961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51867</xdr:rowOff>
    </xdr:from>
    <xdr:to>
      <xdr:col>50</xdr:col>
      <xdr:colOff>165100</xdr:colOff>
      <xdr:row>56</xdr:row>
      <xdr:rowOff>153467</xdr:rowOff>
    </xdr:to>
    <xdr:sp macro="" textlink="">
      <xdr:nvSpPr>
        <xdr:cNvPr id="371" name="楕円 370"/>
        <xdr:cNvSpPr/>
      </xdr:nvSpPr>
      <xdr:spPr>
        <a:xfrm>
          <a:off x="9588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144594</xdr:rowOff>
    </xdr:from>
    <xdr:ext cx="534377" cy="259045"/>
    <xdr:sp macro="" textlink="">
      <xdr:nvSpPr>
        <xdr:cNvPr id="372" name="テキスト ボックス 371"/>
        <xdr:cNvSpPr txBox="1"/>
      </xdr:nvSpPr>
      <xdr:spPr>
        <a:xfrm>
          <a:off x="9372111" y="974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41596</xdr:rowOff>
    </xdr:from>
    <xdr:to>
      <xdr:col>46</xdr:col>
      <xdr:colOff>38100</xdr:colOff>
      <xdr:row>56</xdr:row>
      <xdr:rowOff>143196</xdr:rowOff>
    </xdr:to>
    <xdr:sp macro="" textlink="">
      <xdr:nvSpPr>
        <xdr:cNvPr id="373" name="楕円 372"/>
        <xdr:cNvSpPr/>
      </xdr:nvSpPr>
      <xdr:spPr>
        <a:xfrm>
          <a:off x="8699500" y="96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159723</xdr:rowOff>
    </xdr:from>
    <xdr:ext cx="534377" cy="259045"/>
    <xdr:sp macro="" textlink="">
      <xdr:nvSpPr>
        <xdr:cNvPr id="374" name="テキスト ボックス 373"/>
        <xdr:cNvSpPr txBox="1"/>
      </xdr:nvSpPr>
      <xdr:spPr>
        <a:xfrm>
          <a:off x="8483111" y="941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167375</xdr:rowOff>
    </xdr:from>
    <xdr:to>
      <xdr:col>41</xdr:col>
      <xdr:colOff>101600</xdr:colOff>
      <xdr:row>57</xdr:row>
      <xdr:rowOff>97525</xdr:rowOff>
    </xdr:to>
    <xdr:sp macro="" textlink="">
      <xdr:nvSpPr>
        <xdr:cNvPr id="375" name="楕円 374"/>
        <xdr:cNvSpPr/>
      </xdr:nvSpPr>
      <xdr:spPr>
        <a:xfrm>
          <a:off x="7810500" y="976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114052</xdr:rowOff>
    </xdr:from>
    <xdr:ext cx="534377" cy="259045"/>
    <xdr:sp macro="" textlink="">
      <xdr:nvSpPr>
        <xdr:cNvPr id="376" name="テキスト ボックス 375"/>
        <xdr:cNvSpPr txBox="1"/>
      </xdr:nvSpPr>
      <xdr:spPr>
        <a:xfrm>
          <a:off x="7594111" y="954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104918</xdr:rowOff>
    </xdr:from>
    <xdr:to>
      <xdr:col>36</xdr:col>
      <xdr:colOff>165100</xdr:colOff>
      <xdr:row>57</xdr:row>
      <xdr:rowOff>35068</xdr:rowOff>
    </xdr:to>
    <xdr:sp macro="" textlink="">
      <xdr:nvSpPr>
        <xdr:cNvPr id="377" name="楕円 376"/>
        <xdr:cNvSpPr/>
      </xdr:nvSpPr>
      <xdr:spPr>
        <a:xfrm>
          <a:off x="6921500" y="970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51595</xdr:rowOff>
    </xdr:from>
    <xdr:ext cx="534377" cy="259045"/>
    <xdr:sp macro="" textlink="">
      <xdr:nvSpPr>
        <xdr:cNvPr id="378" name="テキスト ボックス 377"/>
        <xdr:cNvSpPr txBox="1"/>
      </xdr:nvSpPr>
      <xdr:spPr>
        <a:xfrm>
          <a:off x="6705111" y="94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2" name="直線コネクタ 401"/>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3" name="商工費最小値テキスト"/>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4" name="直線コネクタ 403"/>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5" name="商工費最大値テキスト"/>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6" name="直線コネクタ 405"/>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4750</xdr:rowOff>
    </xdr:from>
    <xdr:to>
      <xdr:col>55</xdr:col>
      <xdr:colOff>0</xdr:colOff>
      <xdr:row>77</xdr:row>
      <xdr:rowOff>49327</xdr:rowOff>
    </xdr:to>
    <xdr:cxnSp macro="">
      <xdr:nvCxnSpPr>
        <xdr:cNvPr id="407" name="直線コネクタ 406"/>
        <xdr:cNvCxnSpPr/>
      </xdr:nvCxnSpPr>
      <xdr:spPr>
        <a:xfrm>
          <a:off x="9639300" y="12863500"/>
          <a:ext cx="838200" cy="38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08" name="商工費平均値テキスト"/>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09" name="フローチャート: 判断 408"/>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4750</xdr:rowOff>
    </xdr:from>
    <xdr:to>
      <xdr:col>50</xdr:col>
      <xdr:colOff>114300</xdr:colOff>
      <xdr:row>76</xdr:row>
      <xdr:rowOff>164885</xdr:rowOff>
    </xdr:to>
    <xdr:cxnSp macro="">
      <xdr:nvCxnSpPr>
        <xdr:cNvPr id="410" name="直線コネクタ 409"/>
        <xdr:cNvCxnSpPr/>
      </xdr:nvCxnSpPr>
      <xdr:spPr>
        <a:xfrm flipV="1">
          <a:off x="8750300" y="12863500"/>
          <a:ext cx="889000" cy="3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1" name="フローチャート: 判断 410"/>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2" name="テキスト ボックス 411"/>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164885</xdr:rowOff>
    </xdr:from>
    <xdr:to>
      <xdr:col>45</xdr:col>
      <xdr:colOff>177800</xdr:colOff>
      <xdr:row>78</xdr:row>
      <xdr:rowOff>51346</xdr:rowOff>
    </xdr:to>
    <xdr:cxnSp macro="">
      <xdr:nvCxnSpPr>
        <xdr:cNvPr id="413" name="直線コネクタ 412"/>
        <xdr:cNvCxnSpPr/>
      </xdr:nvCxnSpPr>
      <xdr:spPr>
        <a:xfrm flipV="1">
          <a:off x="7861300" y="13195085"/>
          <a:ext cx="889000" cy="22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4" name="フローチャート: 判断 413"/>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5" name="テキスト ボックス 414"/>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51346</xdr:rowOff>
    </xdr:from>
    <xdr:to>
      <xdr:col>41</xdr:col>
      <xdr:colOff>50800</xdr:colOff>
      <xdr:row>78</xdr:row>
      <xdr:rowOff>108153</xdr:rowOff>
    </xdr:to>
    <xdr:cxnSp macro="">
      <xdr:nvCxnSpPr>
        <xdr:cNvPr id="416" name="直線コネクタ 415"/>
        <xdr:cNvCxnSpPr/>
      </xdr:nvCxnSpPr>
      <xdr:spPr>
        <a:xfrm flipV="1">
          <a:off x="6972300" y="13424446"/>
          <a:ext cx="889000" cy="5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7" name="フローチャート: 判断 416"/>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8" name="テキスト ボックス 417"/>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9" name="フローチャート: 判断 418"/>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20" name="テキスト ボックス 419"/>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169977</xdr:rowOff>
    </xdr:from>
    <xdr:to>
      <xdr:col>55</xdr:col>
      <xdr:colOff>50800</xdr:colOff>
      <xdr:row>77</xdr:row>
      <xdr:rowOff>100127</xdr:rowOff>
    </xdr:to>
    <xdr:sp macro="" textlink="">
      <xdr:nvSpPr>
        <xdr:cNvPr id="426" name="楕円 425"/>
        <xdr:cNvSpPr/>
      </xdr:nvSpPr>
      <xdr:spPr>
        <a:xfrm>
          <a:off x="10426700" y="132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148404</xdr:rowOff>
    </xdr:from>
    <xdr:ext cx="469744" cy="259045"/>
    <xdr:sp macro="" textlink="">
      <xdr:nvSpPr>
        <xdr:cNvPr id="427" name="商工費該当値テキスト"/>
        <xdr:cNvSpPr txBox="1"/>
      </xdr:nvSpPr>
      <xdr:spPr>
        <a:xfrm>
          <a:off x="10528300" y="13178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125400</xdr:rowOff>
    </xdr:from>
    <xdr:to>
      <xdr:col>50</xdr:col>
      <xdr:colOff>165100</xdr:colOff>
      <xdr:row>75</xdr:row>
      <xdr:rowOff>55550</xdr:rowOff>
    </xdr:to>
    <xdr:sp macro="" textlink="">
      <xdr:nvSpPr>
        <xdr:cNvPr id="428" name="楕円 427"/>
        <xdr:cNvSpPr/>
      </xdr:nvSpPr>
      <xdr:spPr>
        <a:xfrm>
          <a:off x="9588500" y="1281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46677</xdr:rowOff>
    </xdr:from>
    <xdr:ext cx="534377" cy="259045"/>
    <xdr:sp macro="" textlink="">
      <xdr:nvSpPr>
        <xdr:cNvPr id="429" name="テキスト ボックス 428"/>
        <xdr:cNvSpPr txBox="1"/>
      </xdr:nvSpPr>
      <xdr:spPr>
        <a:xfrm>
          <a:off x="9372111" y="1290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114085</xdr:rowOff>
    </xdr:from>
    <xdr:to>
      <xdr:col>46</xdr:col>
      <xdr:colOff>38100</xdr:colOff>
      <xdr:row>77</xdr:row>
      <xdr:rowOff>44235</xdr:rowOff>
    </xdr:to>
    <xdr:sp macro="" textlink="">
      <xdr:nvSpPr>
        <xdr:cNvPr id="430" name="楕円 429"/>
        <xdr:cNvSpPr/>
      </xdr:nvSpPr>
      <xdr:spPr>
        <a:xfrm>
          <a:off x="8699500" y="13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60761</xdr:rowOff>
    </xdr:from>
    <xdr:ext cx="534377" cy="259045"/>
    <xdr:sp macro="" textlink="">
      <xdr:nvSpPr>
        <xdr:cNvPr id="431" name="テキスト ボックス 430"/>
        <xdr:cNvSpPr txBox="1"/>
      </xdr:nvSpPr>
      <xdr:spPr>
        <a:xfrm>
          <a:off x="8483111" y="1291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546</xdr:rowOff>
    </xdr:from>
    <xdr:to>
      <xdr:col>41</xdr:col>
      <xdr:colOff>101600</xdr:colOff>
      <xdr:row>78</xdr:row>
      <xdr:rowOff>102146</xdr:rowOff>
    </xdr:to>
    <xdr:sp macro="" textlink="">
      <xdr:nvSpPr>
        <xdr:cNvPr id="432" name="楕円 431"/>
        <xdr:cNvSpPr/>
      </xdr:nvSpPr>
      <xdr:spPr>
        <a:xfrm>
          <a:off x="7810500" y="1337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93273</xdr:rowOff>
    </xdr:from>
    <xdr:ext cx="469744" cy="259045"/>
    <xdr:sp macro="" textlink="">
      <xdr:nvSpPr>
        <xdr:cNvPr id="433" name="テキスト ボックス 432"/>
        <xdr:cNvSpPr txBox="1"/>
      </xdr:nvSpPr>
      <xdr:spPr>
        <a:xfrm>
          <a:off x="7626428" y="1346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57353</xdr:rowOff>
    </xdr:from>
    <xdr:to>
      <xdr:col>36</xdr:col>
      <xdr:colOff>165100</xdr:colOff>
      <xdr:row>78</xdr:row>
      <xdr:rowOff>158953</xdr:rowOff>
    </xdr:to>
    <xdr:sp macro="" textlink="">
      <xdr:nvSpPr>
        <xdr:cNvPr id="434" name="楕円 433"/>
        <xdr:cNvSpPr/>
      </xdr:nvSpPr>
      <xdr:spPr>
        <a:xfrm>
          <a:off x="6921500" y="134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150080</xdr:rowOff>
    </xdr:from>
    <xdr:ext cx="469744" cy="259045"/>
    <xdr:sp macro="" textlink="">
      <xdr:nvSpPr>
        <xdr:cNvPr id="435" name="テキスト ボックス 434"/>
        <xdr:cNvSpPr txBox="1"/>
      </xdr:nvSpPr>
      <xdr:spPr>
        <a:xfrm>
          <a:off x="6737428" y="135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117793</xdr:rowOff>
    </xdr:from>
    <xdr:to>
      <xdr:col>55</xdr:col>
      <xdr:colOff>0</xdr:colOff>
      <xdr:row>94</xdr:row>
      <xdr:rowOff>135776</xdr:rowOff>
    </xdr:to>
    <xdr:cxnSp macro="">
      <xdr:nvCxnSpPr>
        <xdr:cNvPr id="465" name="直線コネクタ 464"/>
        <xdr:cNvCxnSpPr/>
      </xdr:nvCxnSpPr>
      <xdr:spPr>
        <a:xfrm>
          <a:off x="9639300" y="16234093"/>
          <a:ext cx="838200" cy="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117793</xdr:rowOff>
    </xdr:from>
    <xdr:to>
      <xdr:col>50</xdr:col>
      <xdr:colOff>114300</xdr:colOff>
      <xdr:row>96</xdr:row>
      <xdr:rowOff>67081</xdr:rowOff>
    </xdr:to>
    <xdr:cxnSp macro="">
      <xdr:nvCxnSpPr>
        <xdr:cNvPr id="468" name="直線コネクタ 467"/>
        <xdr:cNvCxnSpPr/>
      </xdr:nvCxnSpPr>
      <xdr:spPr>
        <a:xfrm flipV="1">
          <a:off x="8750300" y="16234093"/>
          <a:ext cx="889000" cy="29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90957</xdr:rowOff>
    </xdr:from>
    <xdr:to>
      <xdr:col>50</xdr:col>
      <xdr:colOff>165100</xdr:colOff>
      <xdr:row>95</xdr:row>
      <xdr:rowOff>21107</xdr:rowOff>
    </xdr:to>
    <xdr:sp macro="" textlink="">
      <xdr:nvSpPr>
        <xdr:cNvPr id="469" name="フローチャート: 判断 468"/>
        <xdr:cNvSpPr/>
      </xdr:nvSpPr>
      <xdr:spPr>
        <a:xfrm>
          <a:off x="9588500" y="1620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12234</xdr:rowOff>
    </xdr:from>
    <xdr:ext cx="534377" cy="259045"/>
    <xdr:sp macro="" textlink="">
      <xdr:nvSpPr>
        <xdr:cNvPr id="470" name="テキスト ボックス 469"/>
        <xdr:cNvSpPr txBox="1"/>
      </xdr:nvSpPr>
      <xdr:spPr>
        <a:xfrm>
          <a:off x="9372111" y="162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136634</xdr:rowOff>
    </xdr:from>
    <xdr:to>
      <xdr:col>45</xdr:col>
      <xdr:colOff>177800</xdr:colOff>
      <xdr:row>96</xdr:row>
      <xdr:rowOff>67081</xdr:rowOff>
    </xdr:to>
    <xdr:cxnSp macro="">
      <xdr:nvCxnSpPr>
        <xdr:cNvPr id="471" name="直線コネクタ 470"/>
        <xdr:cNvCxnSpPr/>
      </xdr:nvCxnSpPr>
      <xdr:spPr>
        <a:xfrm>
          <a:off x="7861300" y="15738584"/>
          <a:ext cx="889000" cy="78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2" name="フローチャート: 判断 471"/>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3" name="テキスト ボックス 472"/>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144481</xdr:rowOff>
    </xdr:from>
    <xdr:to>
      <xdr:col>41</xdr:col>
      <xdr:colOff>50800</xdr:colOff>
      <xdr:row>91</xdr:row>
      <xdr:rowOff>136634</xdr:rowOff>
    </xdr:to>
    <xdr:cxnSp macro="">
      <xdr:nvCxnSpPr>
        <xdr:cNvPr id="474" name="直線コネクタ 473"/>
        <xdr:cNvCxnSpPr/>
      </xdr:nvCxnSpPr>
      <xdr:spPr>
        <a:xfrm>
          <a:off x="6972300" y="15574981"/>
          <a:ext cx="889000" cy="163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5" name="フローチャート: 判断 474"/>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6" name="テキスト ボックス 475"/>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7" name="フローチャート: 判断 476"/>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8" name="テキスト ボックス 477"/>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84976</xdr:rowOff>
    </xdr:from>
    <xdr:to>
      <xdr:col>55</xdr:col>
      <xdr:colOff>50800</xdr:colOff>
      <xdr:row>95</xdr:row>
      <xdr:rowOff>15126</xdr:rowOff>
    </xdr:to>
    <xdr:sp macro="" textlink="">
      <xdr:nvSpPr>
        <xdr:cNvPr id="484" name="楕円 483"/>
        <xdr:cNvSpPr/>
      </xdr:nvSpPr>
      <xdr:spPr>
        <a:xfrm>
          <a:off x="10426700" y="162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107853</xdr:rowOff>
    </xdr:from>
    <xdr:ext cx="534377" cy="259045"/>
    <xdr:sp macro="" textlink="">
      <xdr:nvSpPr>
        <xdr:cNvPr id="485" name="土木費該当値テキスト"/>
        <xdr:cNvSpPr txBox="1"/>
      </xdr:nvSpPr>
      <xdr:spPr>
        <a:xfrm>
          <a:off x="10528300" y="1605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66993</xdr:rowOff>
    </xdr:from>
    <xdr:to>
      <xdr:col>50</xdr:col>
      <xdr:colOff>165100</xdr:colOff>
      <xdr:row>94</xdr:row>
      <xdr:rowOff>168593</xdr:rowOff>
    </xdr:to>
    <xdr:sp macro="" textlink="">
      <xdr:nvSpPr>
        <xdr:cNvPr id="486" name="楕円 485"/>
        <xdr:cNvSpPr/>
      </xdr:nvSpPr>
      <xdr:spPr>
        <a:xfrm>
          <a:off x="9588500" y="161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13670</xdr:rowOff>
    </xdr:from>
    <xdr:ext cx="534377" cy="259045"/>
    <xdr:sp macro="" textlink="">
      <xdr:nvSpPr>
        <xdr:cNvPr id="487" name="テキスト ボックス 486"/>
        <xdr:cNvSpPr txBox="1"/>
      </xdr:nvSpPr>
      <xdr:spPr>
        <a:xfrm>
          <a:off x="9372111" y="1595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16281</xdr:rowOff>
    </xdr:from>
    <xdr:to>
      <xdr:col>46</xdr:col>
      <xdr:colOff>38100</xdr:colOff>
      <xdr:row>96</xdr:row>
      <xdr:rowOff>117881</xdr:rowOff>
    </xdr:to>
    <xdr:sp macro="" textlink="">
      <xdr:nvSpPr>
        <xdr:cNvPr id="488" name="楕円 487"/>
        <xdr:cNvSpPr/>
      </xdr:nvSpPr>
      <xdr:spPr>
        <a:xfrm>
          <a:off x="8699500" y="164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134408</xdr:rowOff>
    </xdr:from>
    <xdr:ext cx="534377" cy="259045"/>
    <xdr:sp macro="" textlink="">
      <xdr:nvSpPr>
        <xdr:cNvPr id="489" name="テキスト ボックス 488"/>
        <xdr:cNvSpPr txBox="1"/>
      </xdr:nvSpPr>
      <xdr:spPr>
        <a:xfrm>
          <a:off x="8483111" y="162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85834</xdr:rowOff>
    </xdr:from>
    <xdr:to>
      <xdr:col>41</xdr:col>
      <xdr:colOff>101600</xdr:colOff>
      <xdr:row>92</xdr:row>
      <xdr:rowOff>15984</xdr:rowOff>
    </xdr:to>
    <xdr:sp macro="" textlink="">
      <xdr:nvSpPr>
        <xdr:cNvPr id="490" name="楕円 489"/>
        <xdr:cNvSpPr/>
      </xdr:nvSpPr>
      <xdr:spPr>
        <a:xfrm>
          <a:off x="7810500" y="156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32511</xdr:rowOff>
    </xdr:from>
    <xdr:ext cx="534377" cy="259045"/>
    <xdr:sp macro="" textlink="">
      <xdr:nvSpPr>
        <xdr:cNvPr id="491" name="テキスト ボックス 490"/>
        <xdr:cNvSpPr txBox="1"/>
      </xdr:nvSpPr>
      <xdr:spPr>
        <a:xfrm>
          <a:off x="7594111" y="1546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93681</xdr:rowOff>
    </xdr:from>
    <xdr:to>
      <xdr:col>36</xdr:col>
      <xdr:colOff>165100</xdr:colOff>
      <xdr:row>91</xdr:row>
      <xdr:rowOff>23831</xdr:rowOff>
    </xdr:to>
    <xdr:sp macro="" textlink="">
      <xdr:nvSpPr>
        <xdr:cNvPr id="492" name="楕円 491"/>
        <xdr:cNvSpPr/>
      </xdr:nvSpPr>
      <xdr:spPr>
        <a:xfrm>
          <a:off x="6921500" y="155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89</xdr:row>
      <xdr:rowOff>40358</xdr:rowOff>
    </xdr:from>
    <xdr:ext cx="534377" cy="259045"/>
    <xdr:sp macro="" textlink="">
      <xdr:nvSpPr>
        <xdr:cNvPr id="493" name="テキスト ボックス 492"/>
        <xdr:cNvSpPr txBox="1"/>
      </xdr:nvSpPr>
      <xdr:spPr>
        <a:xfrm>
          <a:off x="6705111" y="1529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18" name="直線コネクタ 517"/>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19" name="消防費最小値テキスト"/>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0" name="直線コネクタ 519"/>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1" name="消防費最大値テキスト"/>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2" name="直線コネクタ 521"/>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56985</xdr:rowOff>
    </xdr:from>
    <xdr:to>
      <xdr:col>85</xdr:col>
      <xdr:colOff>127000</xdr:colOff>
      <xdr:row>36</xdr:row>
      <xdr:rowOff>165227</xdr:rowOff>
    </xdr:to>
    <xdr:cxnSp macro="">
      <xdr:nvCxnSpPr>
        <xdr:cNvPr id="523" name="直線コネクタ 522"/>
        <xdr:cNvCxnSpPr/>
      </xdr:nvCxnSpPr>
      <xdr:spPr>
        <a:xfrm flipV="1">
          <a:off x="15481300" y="6229185"/>
          <a:ext cx="8382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4" name="消防費平均値テキスト"/>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5" name="フローチャート: 判断 524"/>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140119</xdr:rowOff>
    </xdr:from>
    <xdr:to>
      <xdr:col>81</xdr:col>
      <xdr:colOff>50800</xdr:colOff>
      <xdr:row>36</xdr:row>
      <xdr:rowOff>165227</xdr:rowOff>
    </xdr:to>
    <xdr:cxnSp macro="">
      <xdr:nvCxnSpPr>
        <xdr:cNvPr id="526" name="直線コネクタ 525"/>
        <xdr:cNvCxnSpPr/>
      </xdr:nvCxnSpPr>
      <xdr:spPr>
        <a:xfrm>
          <a:off x="14592300" y="6312319"/>
          <a:ext cx="889000" cy="2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27" name="フローチャート: 判断 526"/>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28" name="テキスト ボックス 527"/>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59156</xdr:rowOff>
    </xdr:from>
    <xdr:to>
      <xdr:col>76</xdr:col>
      <xdr:colOff>114300</xdr:colOff>
      <xdr:row>36</xdr:row>
      <xdr:rowOff>140119</xdr:rowOff>
    </xdr:to>
    <xdr:cxnSp macro="">
      <xdr:nvCxnSpPr>
        <xdr:cNvPr id="529" name="直線コネクタ 528"/>
        <xdr:cNvCxnSpPr/>
      </xdr:nvCxnSpPr>
      <xdr:spPr>
        <a:xfrm>
          <a:off x="13703300" y="6231356"/>
          <a:ext cx="889000" cy="8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162357</xdr:rowOff>
    </xdr:from>
    <xdr:to>
      <xdr:col>76</xdr:col>
      <xdr:colOff>165100</xdr:colOff>
      <xdr:row>37</xdr:row>
      <xdr:rowOff>92507</xdr:rowOff>
    </xdr:to>
    <xdr:sp macro="" textlink="">
      <xdr:nvSpPr>
        <xdr:cNvPr id="530" name="フローチャート: 判断 529"/>
        <xdr:cNvSpPr/>
      </xdr:nvSpPr>
      <xdr:spPr>
        <a:xfrm>
          <a:off x="14541500" y="633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83634</xdr:rowOff>
    </xdr:from>
    <xdr:ext cx="534377" cy="259045"/>
    <xdr:sp macro="" textlink="">
      <xdr:nvSpPr>
        <xdr:cNvPr id="531" name="テキスト ボックス 530"/>
        <xdr:cNvSpPr txBox="1"/>
      </xdr:nvSpPr>
      <xdr:spPr>
        <a:xfrm>
          <a:off x="14325111" y="64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59156</xdr:rowOff>
    </xdr:from>
    <xdr:to>
      <xdr:col>71</xdr:col>
      <xdr:colOff>177800</xdr:colOff>
      <xdr:row>37</xdr:row>
      <xdr:rowOff>38507</xdr:rowOff>
    </xdr:to>
    <xdr:cxnSp macro="">
      <xdr:nvCxnSpPr>
        <xdr:cNvPr id="532" name="直線コネクタ 531"/>
        <xdr:cNvCxnSpPr/>
      </xdr:nvCxnSpPr>
      <xdr:spPr>
        <a:xfrm flipV="1">
          <a:off x="12814300" y="6231356"/>
          <a:ext cx="889000" cy="150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152222</xdr:rowOff>
    </xdr:from>
    <xdr:to>
      <xdr:col>72</xdr:col>
      <xdr:colOff>38100</xdr:colOff>
      <xdr:row>37</xdr:row>
      <xdr:rowOff>82372</xdr:rowOff>
    </xdr:to>
    <xdr:sp macro="" textlink="">
      <xdr:nvSpPr>
        <xdr:cNvPr id="533" name="フローチャート: 判断 532"/>
        <xdr:cNvSpPr/>
      </xdr:nvSpPr>
      <xdr:spPr>
        <a:xfrm>
          <a:off x="13652500" y="632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73499</xdr:rowOff>
    </xdr:from>
    <xdr:ext cx="534377" cy="259045"/>
    <xdr:sp macro="" textlink="">
      <xdr:nvSpPr>
        <xdr:cNvPr id="534" name="テキスト ボックス 533"/>
        <xdr:cNvSpPr txBox="1"/>
      </xdr:nvSpPr>
      <xdr:spPr>
        <a:xfrm>
          <a:off x="13436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16129</xdr:rowOff>
    </xdr:from>
    <xdr:to>
      <xdr:col>67</xdr:col>
      <xdr:colOff>101600</xdr:colOff>
      <xdr:row>37</xdr:row>
      <xdr:rowOff>117729</xdr:rowOff>
    </xdr:to>
    <xdr:sp macro="" textlink="">
      <xdr:nvSpPr>
        <xdr:cNvPr id="535" name="フローチャート: 判断 534"/>
        <xdr:cNvSpPr/>
      </xdr:nvSpPr>
      <xdr:spPr>
        <a:xfrm>
          <a:off x="12763500" y="635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108856</xdr:rowOff>
    </xdr:from>
    <xdr:ext cx="534377" cy="259045"/>
    <xdr:sp macro="" textlink="">
      <xdr:nvSpPr>
        <xdr:cNvPr id="536" name="テキスト ボックス 535"/>
        <xdr:cNvSpPr txBox="1"/>
      </xdr:nvSpPr>
      <xdr:spPr>
        <a:xfrm>
          <a:off x="12547111" y="645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6185</xdr:rowOff>
    </xdr:from>
    <xdr:to>
      <xdr:col>85</xdr:col>
      <xdr:colOff>177800</xdr:colOff>
      <xdr:row>36</xdr:row>
      <xdr:rowOff>107785</xdr:rowOff>
    </xdr:to>
    <xdr:sp macro="" textlink="">
      <xdr:nvSpPr>
        <xdr:cNvPr id="542" name="楕円 541"/>
        <xdr:cNvSpPr/>
      </xdr:nvSpPr>
      <xdr:spPr>
        <a:xfrm>
          <a:off x="16268700" y="61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156062</xdr:rowOff>
    </xdr:from>
    <xdr:ext cx="534377" cy="259045"/>
    <xdr:sp macro="" textlink="">
      <xdr:nvSpPr>
        <xdr:cNvPr id="543" name="消防費該当値テキスト"/>
        <xdr:cNvSpPr txBox="1"/>
      </xdr:nvSpPr>
      <xdr:spPr>
        <a:xfrm>
          <a:off x="16370300" y="615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114427</xdr:rowOff>
    </xdr:from>
    <xdr:to>
      <xdr:col>81</xdr:col>
      <xdr:colOff>101600</xdr:colOff>
      <xdr:row>37</xdr:row>
      <xdr:rowOff>44577</xdr:rowOff>
    </xdr:to>
    <xdr:sp macro="" textlink="">
      <xdr:nvSpPr>
        <xdr:cNvPr id="544" name="楕円 543"/>
        <xdr:cNvSpPr/>
      </xdr:nvSpPr>
      <xdr:spPr>
        <a:xfrm>
          <a:off x="15430500" y="62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35704</xdr:rowOff>
    </xdr:from>
    <xdr:ext cx="534377" cy="259045"/>
    <xdr:sp macro="" textlink="">
      <xdr:nvSpPr>
        <xdr:cNvPr id="545" name="テキスト ボックス 544"/>
        <xdr:cNvSpPr txBox="1"/>
      </xdr:nvSpPr>
      <xdr:spPr>
        <a:xfrm>
          <a:off x="15214111" y="63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89319</xdr:rowOff>
    </xdr:from>
    <xdr:to>
      <xdr:col>76</xdr:col>
      <xdr:colOff>165100</xdr:colOff>
      <xdr:row>37</xdr:row>
      <xdr:rowOff>19469</xdr:rowOff>
    </xdr:to>
    <xdr:sp macro="" textlink="">
      <xdr:nvSpPr>
        <xdr:cNvPr id="546" name="楕円 545"/>
        <xdr:cNvSpPr/>
      </xdr:nvSpPr>
      <xdr:spPr>
        <a:xfrm>
          <a:off x="14541500" y="626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35996</xdr:rowOff>
    </xdr:from>
    <xdr:ext cx="534377" cy="259045"/>
    <xdr:sp macro="" textlink="">
      <xdr:nvSpPr>
        <xdr:cNvPr id="547" name="テキスト ボックス 546"/>
        <xdr:cNvSpPr txBox="1"/>
      </xdr:nvSpPr>
      <xdr:spPr>
        <a:xfrm>
          <a:off x="14325111" y="603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8356</xdr:rowOff>
    </xdr:from>
    <xdr:to>
      <xdr:col>72</xdr:col>
      <xdr:colOff>38100</xdr:colOff>
      <xdr:row>36</xdr:row>
      <xdr:rowOff>109956</xdr:rowOff>
    </xdr:to>
    <xdr:sp macro="" textlink="">
      <xdr:nvSpPr>
        <xdr:cNvPr id="548" name="楕円 547"/>
        <xdr:cNvSpPr/>
      </xdr:nvSpPr>
      <xdr:spPr>
        <a:xfrm>
          <a:off x="13652500" y="61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126483</xdr:rowOff>
    </xdr:from>
    <xdr:ext cx="534377" cy="259045"/>
    <xdr:sp macro="" textlink="">
      <xdr:nvSpPr>
        <xdr:cNvPr id="549" name="テキスト ボックス 548"/>
        <xdr:cNvSpPr txBox="1"/>
      </xdr:nvSpPr>
      <xdr:spPr>
        <a:xfrm>
          <a:off x="13436111" y="59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159157</xdr:rowOff>
    </xdr:from>
    <xdr:to>
      <xdr:col>67</xdr:col>
      <xdr:colOff>101600</xdr:colOff>
      <xdr:row>37</xdr:row>
      <xdr:rowOff>89307</xdr:rowOff>
    </xdr:to>
    <xdr:sp macro="" textlink="">
      <xdr:nvSpPr>
        <xdr:cNvPr id="550" name="楕円 549"/>
        <xdr:cNvSpPr/>
      </xdr:nvSpPr>
      <xdr:spPr>
        <a:xfrm>
          <a:off x="12763500" y="6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105834</xdr:rowOff>
    </xdr:from>
    <xdr:ext cx="534377" cy="259045"/>
    <xdr:sp macro="" textlink="">
      <xdr:nvSpPr>
        <xdr:cNvPr id="551" name="テキスト ボックス 550"/>
        <xdr:cNvSpPr txBox="1"/>
      </xdr:nvSpPr>
      <xdr:spPr>
        <a:xfrm>
          <a:off x="12547111" y="61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78" name="直線コネクタ 577"/>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79" name="教育費最小値テキスト"/>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0" name="直線コネクタ 579"/>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1" name="教育費最大値テキスト"/>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2" name="直線コネクタ 581"/>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23016</xdr:rowOff>
    </xdr:from>
    <xdr:to>
      <xdr:col>85</xdr:col>
      <xdr:colOff>127000</xdr:colOff>
      <xdr:row>55</xdr:row>
      <xdr:rowOff>121657</xdr:rowOff>
    </xdr:to>
    <xdr:cxnSp macro="">
      <xdr:nvCxnSpPr>
        <xdr:cNvPr id="583" name="直線コネクタ 582"/>
        <xdr:cNvCxnSpPr/>
      </xdr:nvCxnSpPr>
      <xdr:spPr>
        <a:xfrm flipV="1">
          <a:off x="15481300" y="9452766"/>
          <a:ext cx="838200" cy="9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4" name="教育費平均値テキスト"/>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5" name="フローチャート: 判断 584"/>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84265</xdr:rowOff>
    </xdr:from>
    <xdr:to>
      <xdr:col>81</xdr:col>
      <xdr:colOff>50800</xdr:colOff>
      <xdr:row>55</xdr:row>
      <xdr:rowOff>121657</xdr:rowOff>
    </xdr:to>
    <xdr:cxnSp macro="">
      <xdr:nvCxnSpPr>
        <xdr:cNvPr id="586" name="直線コネクタ 585"/>
        <xdr:cNvCxnSpPr/>
      </xdr:nvCxnSpPr>
      <xdr:spPr>
        <a:xfrm>
          <a:off x="14592300" y="8999665"/>
          <a:ext cx="889000" cy="55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87" name="フローチャート: 判断 586"/>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36858</xdr:rowOff>
    </xdr:from>
    <xdr:ext cx="534377" cy="259045"/>
    <xdr:sp macro="" textlink="">
      <xdr:nvSpPr>
        <xdr:cNvPr id="588" name="テキスト ボックス 587"/>
        <xdr:cNvSpPr txBox="1"/>
      </xdr:nvSpPr>
      <xdr:spPr>
        <a:xfrm>
          <a:off x="15214111" y="98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84265</xdr:rowOff>
    </xdr:from>
    <xdr:to>
      <xdr:col>76</xdr:col>
      <xdr:colOff>114300</xdr:colOff>
      <xdr:row>57</xdr:row>
      <xdr:rowOff>124384</xdr:rowOff>
    </xdr:to>
    <xdr:cxnSp macro="">
      <xdr:nvCxnSpPr>
        <xdr:cNvPr id="589" name="直線コネクタ 588"/>
        <xdr:cNvCxnSpPr/>
      </xdr:nvCxnSpPr>
      <xdr:spPr>
        <a:xfrm flipV="1">
          <a:off x="13703300" y="8999665"/>
          <a:ext cx="889000" cy="897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6424</xdr:rowOff>
    </xdr:from>
    <xdr:to>
      <xdr:col>76</xdr:col>
      <xdr:colOff>165100</xdr:colOff>
      <xdr:row>58</xdr:row>
      <xdr:rowOff>108024</xdr:rowOff>
    </xdr:to>
    <xdr:sp macro="" textlink="">
      <xdr:nvSpPr>
        <xdr:cNvPr id="590" name="フローチャート: 判断 589"/>
        <xdr:cNvSpPr/>
      </xdr:nvSpPr>
      <xdr:spPr>
        <a:xfrm>
          <a:off x="14541500" y="995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99151</xdr:rowOff>
    </xdr:from>
    <xdr:ext cx="534377" cy="259045"/>
    <xdr:sp macro="" textlink="">
      <xdr:nvSpPr>
        <xdr:cNvPr id="591" name="テキスト ボックス 590"/>
        <xdr:cNvSpPr txBox="1"/>
      </xdr:nvSpPr>
      <xdr:spPr>
        <a:xfrm>
          <a:off x="14325111" y="1004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124384</xdr:rowOff>
    </xdr:from>
    <xdr:to>
      <xdr:col>71</xdr:col>
      <xdr:colOff>177800</xdr:colOff>
      <xdr:row>58</xdr:row>
      <xdr:rowOff>114032</xdr:rowOff>
    </xdr:to>
    <xdr:cxnSp macro="">
      <xdr:nvCxnSpPr>
        <xdr:cNvPr id="592" name="直線コネクタ 591"/>
        <xdr:cNvCxnSpPr/>
      </xdr:nvCxnSpPr>
      <xdr:spPr>
        <a:xfrm flipV="1">
          <a:off x="12814300" y="9897034"/>
          <a:ext cx="889000" cy="16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48878</xdr:rowOff>
    </xdr:from>
    <xdr:to>
      <xdr:col>72</xdr:col>
      <xdr:colOff>38100</xdr:colOff>
      <xdr:row>58</xdr:row>
      <xdr:rowOff>150478</xdr:rowOff>
    </xdr:to>
    <xdr:sp macro="" textlink="">
      <xdr:nvSpPr>
        <xdr:cNvPr id="593" name="フローチャート: 判断 592"/>
        <xdr:cNvSpPr/>
      </xdr:nvSpPr>
      <xdr:spPr>
        <a:xfrm>
          <a:off x="13652500" y="999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141605</xdr:rowOff>
    </xdr:from>
    <xdr:ext cx="534377" cy="259045"/>
    <xdr:sp macro="" textlink="">
      <xdr:nvSpPr>
        <xdr:cNvPr id="594" name="テキスト ボックス 593"/>
        <xdr:cNvSpPr txBox="1"/>
      </xdr:nvSpPr>
      <xdr:spPr>
        <a:xfrm>
          <a:off x="13436111" y="10085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58464</xdr:rowOff>
    </xdr:from>
    <xdr:to>
      <xdr:col>67</xdr:col>
      <xdr:colOff>101600</xdr:colOff>
      <xdr:row>58</xdr:row>
      <xdr:rowOff>160064</xdr:rowOff>
    </xdr:to>
    <xdr:sp macro="" textlink="">
      <xdr:nvSpPr>
        <xdr:cNvPr id="595" name="フローチャート: 判断 594"/>
        <xdr:cNvSpPr/>
      </xdr:nvSpPr>
      <xdr:spPr>
        <a:xfrm>
          <a:off x="12763500" y="1000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5141</xdr:rowOff>
    </xdr:from>
    <xdr:ext cx="534377" cy="259045"/>
    <xdr:sp macro="" textlink="">
      <xdr:nvSpPr>
        <xdr:cNvPr id="596" name="テキスト ボックス 595"/>
        <xdr:cNvSpPr txBox="1"/>
      </xdr:nvSpPr>
      <xdr:spPr>
        <a:xfrm>
          <a:off x="12547111" y="977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143666</xdr:rowOff>
    </xdr:from>
    <xdr:to>
      <xdr:col>85</xdr:col>
      <xdr:colOff>177800</xdr:colOff>
      <xdr:row>55</xdr:row>
      <xdr:rowOff>73816</xdr:rowOff>
    </xdr:to>
    <xdr:sp macro="" textlink="">
      <xdr:nvSpPr>
        <xdr:cNvPr id="602" name="楕円 601"/>
        <xdr:cNvSpPr/>
      </xdr:nvSpPr>
      <xdr:spPr>
        <a:xfrm>
          <a:off x="16268700" y="94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166543</xdr:rowOff>
    </xdr:from>
    <xdr:ext cx="534377" cy="259045"/>
    <xdr:sp macro="" textlink="">
      <xdr:nvSpPr>
        <xdr:cNvPr id="603" name="教育費該当値テキスト"/>
        <xdr:cNvSpPr txBox="1"/>
      </xdr:nvSpPr>
      <xdr:spPr>
        <a:xfrm>
          <a:off x="16370300" y="925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70857</xdr:rowOff>
    </xdr:from>
    <xdr:to>
      <xdr:col>81</xdr:col>
      <xdr:colOff>101600</xdr:colOff>
      <xdr:row>56</xdr:row>
      <xdr:rowOff>1007</xdr:rowOff>
    </xdr:to>
    <xdr:sp macro="" textlink="">
      <xdr:nvSpPr>
        <xdr:cNvPr id="604" name="楕円 603"/>
        <xdr:cNvSpPr/>
      </xdr:nvSpPr>
      <xdr:spPr>
        <a:xfrm>
          <a:off x="15430500" y="9500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17534</xdr:rowOff>
    </xdr:from>
    <xdr:ext cx="534377" cy="259045"/>
    <xdr:sp macro="" textlink="">
      <xdr:nvSpPr>
        <xdr:cNvPr id="605" name="テキスト ボックス 604"/>
        <xdr:cNvSpPr txBox="1"/>
      </xdr:nvSpPr>
      <xdr:spPr>
        <a:xfrm>
          <a:off x="15214111" y="927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33465</xdr:rowOff>
    </xdr:from>
    <xdr:to>
      <xdr:col>76</xdr:col>
      <xdr:colOff>165100</xdr:colOff>
      <xdr:row>52</xdr:row>
      <xdr:rowOff>135065</xdr:rowOff>
    </xdr:to>
    <xdr:sp macro="" textlink="">
      <xdr:nvSpPr>
        <xdr:cNvPr id="606" name="楕円 605"/>
        <xdr:cNvSpPr/>
      </xdr:nvSpPr>
      <xdr:spPr>
        <a:xfrm>
          <a:off x="14541500" y="894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151592</xdr:rowOff>
    </xdr:from>
    <xdr:ext cx="599010" cy="259045"/>
    <xdr:sp macro="" textlink="">
      <xdr:nvSpPr>
        <xdr:cNvPr id="607" name="テキスト ボックス 606"/>
        <xdr:cNvSpPr txBox="1"/>
      </xdr:nvSpPr>
      <xdr:spPr>
        <a:xfrm>
          <a:off x="14292795" y="872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73584</xdr:rowOff>
    </xdr:from>
    <xdr:to>
      <xdr:col>72</xdr:col>
      <xdr:colOff>38100</xdr:colOff>
      <xdr:row>58</xdr:row>
      <xdr:rowOff>3734</xdr:rowOff>
    </xdr:to>
    <xdr:sp macro="" textlink="">
      <xdr:nvSpPr>
        <xdr:cNvPr id="608" name="楕円 607"/>
        <xdr:cNvSpPr/>
      </xdr:nvSpPr>
      <xdr:spPr>
        <a:xfrm>
          <a:off x="13652500" y="984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20261</xdr:rowOff>
    </xdr:from>
    <xdr:ext cx="534377" cy="259045"/>
    <xdr:sp macro="" textlink="">
      <xdr:nvSpPr>
        <xdr:cNvPr id="609" name="テキスト ボックス 608"/>
        <xdr:cNvSpPr txBox="1"/>
      </xdr:nvSpPr>
      <xdr:spPr>
        <a:xfrm>
          <a:off x="13436111" y="96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63232</xdr:rowOff>
    </xdr:from>
    <xdr:to>
      <xdr:col>67</xdr:col>
      <xdr:colOff>101600</xdr:colOff>
      <xdr:row>58</xdr:row>
      <xdr:rowOff>164832</xdr:rowOff>
    </xdr:to>
    <xdr:sp macro="" textlink="">
      <xdr:nvSpPr>
        <xdr:cNvPr id="610" name="楕円 609"/>
        <xdr:cNvSpPr/>
      </xdr:nvSpPr>
      <xdr:spPr>
        <a:xfrm>
          <a:off x="12763500" y="1000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155959</xdr:rowOff>
    </xdr:from>
    <xdr:ext cx="534377" cy="259045"/>
    <xdr:sp macro="" textlink="">
      <xdr:nvSpPr>
        <xdr:cNvPr id="611" name="テキスト ボックス 610"/>
        <xdr:cNvSpPr txBox="1"/>
      </xdr:nvSpPr>
      <xdr:spPr>
        <a:xfrm>
          <a:off x="12547111" y="101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5" name="テキスト ボックス 62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9" name="テキスト ボックス 62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1" name="テキスト ボックス 63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3" name="テキスト ボックス 63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5" name="直線コネクタ 634"/>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38" name="災害復旧費最大値テキスト"/>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39" name="直線コネクタ 638"/>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142291</xdr:rowOff>
    </xdr:from>
    <xdr:to>
      <xdr:col>85</xdr:col>
      <xdr:colOff>127000</xdr:colOff>
      <xdr:row>78</xdr:row>
      <xdr:rowOff>102933</xdr:rowOff>
    </xdr:to>
    <xdr:cxnSp macro="">
      <xdr:nvCxnSpPr>
        <xdr:cNvPr id="640" name="直線コネクタ 639"/>
        <xdr:cNvCxnSpPr/>
      </xdr:nvCxnSpPr>
      <xdr:spPr>
        <a:xfrm flipV="1">
          <a:off x="15481300" y="13343941"/>
          <a:ext cx="838200" cy="13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124477</xdr:rowOff>
    </xdr:from>
    <xdr:ext cx="469744" cy="259045"/>
    <xdr:sp macro="" textlink="">
      <xdr:nvSpPr>
        <xdr:cNvPr id="641" name="災害復旧費平均値テキスト"/>
        <xdr:cNvSpPr txBox="1"/>
      </xdr:nvSpPr>
      <xdr:spPr>
        <a:xfrm>
          <a:off x="16370300" y="1332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2" name="フローチャート: 判断 641"/>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68072</xdr:rowOff>
    </xdr:from>
    <xdr:to>
      <xdr:col>81</xdr:col>
      <xdr:colOff>50800</xdr:colOff>
      <xdr:row>78</xdr:row>
      <xdr:rowOff>102933</xdr:rowOff>
    </xdr:to>
    <xdr:cxnSp macro="">
      <xdr:nvCxnSpPr>
        <xdr:cNvPr id="643" name="直線コネクタ 642"/>
        <xdr:cNvCxnSpPr/>
      </xdr:nvCxnSpPr>
      <xdr:spPr>
        <a:xfrm>
          <a:off x="14592300" y="13441172"/>
          <a:ext cx="8890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4" name="フローチャート: 判断 643"/>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10850</xdr:rowOff>
    </xdr:from>
    <xdr:ext cx="469744" cy="259045"/>
    <xdr:sp macro="" textlink="">
      <xdr:nvSpPr>
        <xdr:cNvPr id="645" name="テキスト ボックス 644"/>
        <xdr:cNvSpPr txBox="1"/>
      </xdr:nvSpPr>
      <xdr:spPr>
        <a:xfrm>
          <a:off x="15246428" y="13041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99237</xdr:rowOff>
    </xdr:from>
    <xdr:to>
      <xdr:col>76</xdr:col>
      <xdr:colOff>114300</xdr:colOff>
      <xdr:row>78</xdr:row>
      <xdr:rowOff>68072</xdr:rowOff>
    </xdr:to>
    <xdr:cxnSp macro="">
      <xdr:nvCxnSpPr>
        <xdr:cNvPr id="646" name="直線コネクタ 645"/>
        <xdr:cNvCxnSpPr/>
      </xdr:nvCxnSpPr>
      <xdr:spPr>
        <a:xfrm>
          <a:off x="13703300" y="13129437"/>
          <a:ext cx="889000" cy="3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27406</xdr:rowOff>
    </xdr:from>
    <xdr:to>
      <xdr:col>76</xdr:col>
      <xdr:colOff>165100</xdr:colOff>
      <xdr:row>78</xdr:row>
      <xdr:rowOff>129006</xdr:rowOff>
    </xdr:to>
    <xdr:sp macro="" textlink="">
      <xdr:nvSpPr>
        <xdr:cNvPr id="647" name="フローチャート: 判断 646"/>
        <xdr:cNvSpPr/>
      </xdr:nvSpPr>
      <xdr:spPr>
        <a:xfrm>
          <a:off x="14541500" y="1340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120133</xdr:rowOff>
    </xdr:from>
    <xdr:ext cx="469744" cy="259045"/>
    <xdr:sp macro="" textlink="">
      <xdr:nvSpPr>
        <xdr:cNvPr id="648" name="テキスト ボックス 647"/>
        <xdr:cNvSpPr txBox="1"/>
      </xdr:nvSpPr>
      <xdr:spPr>
        <a:xfrm>
          <a:off x="14357428" y="134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99237</xdr:rowOff>
    </xdr:from>
    <xdr:to>
      <xdr:col>71</xdr:col>
      <xdr:colOff>177800</xdr:colOff>
      <xdr:row>79</xdr:row>
      <xdr:rowOff>39193</xdr:rowOff>
    </xdr:to>
    <xdr:cxnSp macro="">
      <xdr:nvCxnSpPr>
        <xdr:cNvPr id="649" name="直線コネクタ 648"/>
        <xdr:cNvCxnSpPr/>
      </xdr:nvCxnSpPr>
      <xdr:spPr>
        <a:xfrm flipV="1">
          <a:off x="12814300" y="13129437"/>
          <a:ext cx="889000" cy="45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76403</xdr:rowOff>
    </xdr:from>
    <xdr:to>
      <xdr:col>72</xdr:col>
      <xdr:colOff>38100</xdr:colOff>
      <xdr:row>79</xdr:row>
      <xdr:rowOff>6553</xdr:rowOff>
    </xdr:to>
    <xdr:sp macro="" textlink="">
      <xdr:nvSpPr>
        <xdr:cNvPr id="650" name="フローチャート: 判断 649"/>
        <xdr:cNvSpPr/>
      </xdr:nvSpPr>
      <xdr:spPr>
        <a:xfrm>
          <a:off x="13652500" y="1344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169130</xdr:rowOff>
    </xdr:from>
    <xdr:ext cx="469744" cy="259045"/>
    <xdr:sp macro="" textlink="">
      <xdr:nvSpPr>
        <xdr:cNvPr id="651" name="テキスト ボックス 650"/>
        <xdr:cNvSpPr txBox="1"/>
      </xdr:nvSpPr>
      <xdr:spPr>
        <a:xfrm>
          <a:off x="13468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99073</xdr:rowOff>
    </xdr:from>
    <xdr:to>
      <xdr:col>67</xdr:col>
      <xdr:colOff>101600</xdr:colOff>
      <xdr:row>79</xdr:row>
      <xdr:rowOff>29223</xdr:rowOff>
    </xdr:to>
    <xdr:sp macro="" textlink="">
      <xdr:nvSpPr>
        <xdr:cNvPr id="652" name="フローチャート: 判断 651"/>
        <xdr:cNvSpPr/>
      </xdr:nvSpPr>
      <xdr:spPr>
        <a:xfrm>
          <a:off x="12763500" y="1347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45750</xdr:rowOff>
    </xdr:from>
    <xdr:ext cx="469744" cy="259045"/>
    <xdr:sp macro="" textlink="">
      <xdr:nvSpPr>
        <xdr:cNvPr id="653" name="テキスト ボックス 652"/>
        <xdr:cNvSpPr txBox="1"/>
      </xdr:nvSpPr>
      <xdr:spPr>
        <a:xfrm>
          <a:off x="12579428" y="1324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91491</xdr:rowOff>
    </xdr:from>
    <xdr:to>
      <xdr:col>85</xdr:col>
      <xdr:colOff>177800</xdr:colOff>
      <xdr:row>78</xdr:row>
      <xdr:rowOff>21641</xdr:rowOff>
    </xdr:to>
    <xdr:sp macro="" textlink="">
      <xdr:nvSpPr>
        <xdr:cNvPr id="659" name="楕円 658"/>
        <xdr:cNvSpPr/>
      </xdr:nvSpPr>
      <xdr:spPr>
        <a:xfrm>
          <a:off x="16268700" y="132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114368</xdr:rowOff>
    </xdr:from>
    <xdr:ext cx="469744" cy="259045"/>
    <xdr:sp macro="" textlink="">
      <xdr:nvSpPr>
        <xdr:cNvPr id="660" name="災害復旧費該当値テキスト"/>
        <xdr:cNvSpPr txBox="1"/>
      </xdr:nvSpPr>
      <xdr:spPr>
        <a:xfrm>
          <a:off x="16370300" y="131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52133</xdr:rowOff>
    </xdr:from>
    <xdr:to>
      <xdr:col>81</xdr:col>
      <xdr:colOff>101600</xdr:colOff>
      <xdr:row>78</xdr:row>
      <xdr:rowOff>153733</xdr:rowOff>
    </xdr:to>
    <xdr:sp macro="" textlink="">
      <xdr:nvSpPr>
        <xdr:cNvPr id="661" name="楕円 660"/>
        <xdr:cNvSpPr/>
      </xdr:nvSpPr>
      <xdr:spPr>
        <a:xfrm>
          <a:off x="15430500" y="1342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144860</xdr:rowOff>
    </xdr:from>
    <xdr:ext cx="469744" cy="259045"/>
    <xdr:sp macro="" textlink="">
      <xdr:nvSpPr>
        <xdr:cNvPr id="662" name="テキスト ボックス 661"/>
        <xdr:cNvSpPr txBox="1"/>
      </xdr:nvSpPr>
      <xdr:spPr>
        <a:xfrm>
          <a:off x="15246428" y="13517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17272</xdr:rowOff>
    </xdr:from>
    <xdr:to>
      <xdr:col>76</xdr:col>
      <xdr:colOff>165100</xdr:colOff>
      <xdr:row>78</xdr:row>
      <xdr:rowOff>118872</xdr:rowOff>
    </xdr:to>
    <xdr:sp macro="" textlink="">
      <xdr:nvSpPr>
        <xdr:cNvPr id="663" name="楕円 662"/>
        <xdr:cNvSpPr/>
      </xdr:nvSpPr>
      <xdr:spPr>
        <a:xfrm>
          <a:off x="14541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135399</xdr:rowOff>
    </xdr:from>
    <xdr:ext cx="469744" cy="259045"/>
    <xdr:sp macro="" textlink="">
      <xdr:nvSpPr>
        <xdr:cNvPr id="664" name="テキスト ボックス 663"/>
        <xdr:cNvSpPr txBox="1"/>
      </xdr:nvSpPr>
      <xdr:spPr>
        <a:xfrm>
          <a:off x="14357428" y="1316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48437</xdr:rowOff>
    </xdr:from>
    <xdr:to>
      <xdr:col>72</xdr:col>
      <xdr:colOff>38100</xdr:colOff>
      <xdr:row>76</xdr:row>
      <xdr:rowOff>150037</xdr:rowOff>
    </xdr:to>
    <xdr:sp macro="" textlink="">
      <xdr:nvSpPr>
        <xdr:cNvPr id="665" name="楕円 664"/>
        <xdr:cNvSpPr/>
      </xdr:nvSpPr>
      <xdr:spPr>
        <a:xfrm>
          <a:off x="13652500" y="130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166565</xdr:rowOff>
    </xdr:from>
    <xdr:ext cx="534377" cy="259045"/>
    <xdr:sp macro="" textlink="">
      <xdr:nvSpPr>
        <xdr:cNvPr id="666" name="テキスト ボックス 665"/>
        <xdr:cNvSpPr txBox="1"/>
      </xdr:nvSpPr>
      <xdr:spPr>
        <a:xfrm>
          <a:off x="13436111" y="1285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159843</xdr:rowOff>
    </xdr:from>
    <xdr:to>
      <xdr:col>67</xdr:col>
      <xdr:colOff>101600</xdr:colOff>
      <xdr:row>79</xdr:row>
      <xdr:rowOff>89993</xdr:rowOff>
    </xdr:to>
    <xdr:sp macro="" textlink="">
      <xdr:nvSpPr>
        <xdr:cNvPr id="667" name="楕円 666"/>
        <xdr:cNvSpPr/>
      </xdr:nvSpPr>
      <xdr:spPr>
        <a:xfrm>
          <a:off x="12763500" y="135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81120</xdr:rowOff>
    </xdr:from>
    <xdr:ext cx="378565" cy="259045"/>
    <xdr:sp macro="" textlink="">
      <xdr:nvSpPr>
        <xdr:cNvPr id="668" name="テキスト ボックス 667"/>
        <xdr:cNvSpPr txBox="1"/>
      </xdr:nvSpPr>
      <xdr:spPr>
        <a:xfrm>
          <a:off x="12625017" y="13625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2" name="直線コネクタ 691"/>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3" name="公債費最小値テキスト"/>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4" name="直線コネクタ 693"/>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5" name="公債費最大値テキスト"/>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6" name="直線コネクタ 695"/>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14236</xdr:rowOff>
    </xdr:from>
    <xdr:to>
      <xdr:col>85</xdr:col>
      <xdr:colOff>127000</xdr:colOff>
      <xdr:row>95</xdr:row>
      <xdr:rowOff>43269</xdr:rowOff>
    </xdr:to>
    <xdr:cxnSp macro="">
      <xdr:nvCxnSpPr>
        <xdr:cNvPr id="697" name="直線コネクタ 696"/>
        <xdr:cNvCxnSpPr/>
      </xdr:nvCxnSpPr>
      <xdr:spPr>
        <a:xfrm flipV="1">
          <a:off x="15481300" y="16301986"/>
          <a:ext cx="8382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698" name="公債費平均値テキスト"/>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699" name="フローチャート: 判断 698"/>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43269</xdr:rowOff>
    </xdr:from>
    <xdr:to>
      <xdr:col>81</xdr:col>
      <xdr:colOff>50800</xdr:colOff>
      <xdr:row>95</xdr:row>
      <xdr:rowOff>52260</xdr:rowOff>
    </xdr:to>
    <xdr:cxnSp macro="">
      <xdr:nvCxnSpPr>
        <xdr:cNvPr id="700" name="直線コネクタ 699"/>
        <xdr:cNvCxnSpPr/>
      </xdr:nvCxnSpPr>
      <xdr:spPr>
        <a:xfrm flipV="1">
          <a:off x="14592300" y="16331019"/>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1" name="フローチャート: 判断 700"/>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2" name="テキスト ボックス 701"/>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52260</xdr:rowOff>
    </xdr:from>
    <xdr:to>
      <xdr:col>76</xdr:col>
      <xdr:colOff>114300</xdr:colOff>
      <xdr:row>95</xdr:row>
      <xdr:rowOff>115215</xdr:rowOff>
    </xdr:to>
    <xdr:cxnSp macro="">
      <xdr:nvCxnSpPr>
        <xdr:cNvPr id="703" name="直線コネクタ 702"/>
        <xdr:cNvCxnSpPr/>
      </xdr:nvCxnSpPr>
      <xdr:spPr>
        <a:xfrm flipV="1">
          <a:off x="13703300" y="16340010"/>
          <a:ext cx="889000" cy="6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63919</xdr:rowOff>
    </xdr:from>
    <xdr:to>
      <xdr:col>76</xdr:col>
      <xdr:colOff>165100</xdr:colOff>
      <xdr:row>96</xdr:row>
      <xdr:rowOff>165519</xdr:rowOff>
    </xdr:to>
    <xdr:sp macro="" textlink="">
      <xdr:nvSpPr>
        <xdr:cNvPr id="704" name="フローチャート: 判断 703"/>
        <xdr:cNvSpPr/>
      </xdr:nvSpPr>
      <xdr:spPr>
        <a:xfrm>
          <a:off x="14541500" y="165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156646</xdr:rowOff>
    </xdr:from>
    <xdr:ext cx="534377" cy="259045"/>
    <xdr:sp macro="" textlink="">
      <xdr:nvSpPr>
        <xdr:cNvPr id="705" name="テキスト ボックス 704"/>
        <xdr:cNvSpPr txBox="1"/>
      </xdr:nvSpPr>
      <xdr:spPr>
        <a:xfrm>
          <a:off x="14325111" y="1661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115215</xdr:rowOff>
    </xdr:from>
    <xdr:to>
      <xdr:col>71</xdr:col>
      <xdr:colOff>177800</xdr:colOff>
      <xdr:row>95</xdr:row>
      <xdr:rowOff>162992</xdr:rowOff>
    </xdr:to>
    <xdr:cxnSp macro="">
      <xdr:nvCxnSpPr>
        <xdr:cNvPr id="706" name="直線コネクタ 705"/>
        <xdr:cNvCxnSpPr/>
      </xdr:nvCxnSpPr>
      <xdr:spPr>
        <a:xfrm flipV="1">
          <a:off x="12814300" y="16402965"/>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59956</xdr:rowOff>
    </xdr:from>
    <xdr:to>
      <xdr:col>72</xdr:col>
      <xdr:colOff>38100</xdr:colOff>
      <xdr:row>96</xdr:row>
      <xdr:rowOff>161556</xdr:rowOff>
    </xdr:to>
    <xdr:sp macro="" textlink="">
      <xdr:nvSpPr>
        <xdr:cNvPr id="707" name="フローチャート: 判断 706"/>
        <xdr:cNvSpPr/>
      </xdr:nvSpPr>
      <xdr:spPr>
        <a:xfrm>
          <a:off x="13652500" y="1651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152683</xdr:rowOff>
    </xdr:from>
    <xdr:ext cx="534377" cy="259045"/>
    <xdr:sp macro="" textlink="">
      <xdr:nvSpPr>
        <xdr:cNvPr id="708" name="テキスト ボックス 707"/>
        <xdr:cNvSpPr txBox="1"/>
      </xdr:nvSpPr>
      <xdr:spPr>
        <a:xfrm>
          <a:off x="13436111" y="16611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55778</xdr:rowOff>
    </xdr:from>
    <xdr:to>
      <xdr:col>67</xdr:col>
      <xdr:colOff>101600</xdr:colOff>
      <xdr:row>96</xdr:row>
      <xdr:rowOff>157378</xdr:rowOff>
    </xdr:to>
    <xdr:sp macro="" textlink="">
      <xdr:nvSpPr>
        <xdr:cNvPr id="709" name="フローチャート: 判断 708"/>
        <xdr:cNvSpPr/>
      </xdr:nvSpPr>
      <xdr:spPr>
        <a:xfrm>
          <a:off x="12763500" y="1651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148505</xdr:rowOff>
    </xdr:from>
    <xdr:ext cx="534377" cy="259045"/>
    <xdr:sp macro="" textlink="">
      <xdr:nvSpPr>
        <xdr:cNvPr id="710" name="テキスト ボックス 709"/>
        <xdr:cNvSpPr txBox="1"/>
      </xdr:nvSpPr>
      <xdr:spPr>
        <a:xfrm>
          <a:off x="12547111" y="1660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134886</xdr:rowOff>
    </xdr:from>
    <xdr:to>
      <xdr:col>85</xdr:col>
      <xdr:colOff>177800</xdr:colOff>
      <xdr:row>95</xdr:row>
      <xdr:rowOff>65036</xdr:rowOff>
    </xdr:to>
    <xdr:sp macro="" textlink="">
      <xdr:nvSpPr>
        <xdr:cNvPr id="716" name="楕円 715"/>
        <xdr:cNvSpPr/>
      </xdr:nvSpPr>
      <xdr:spPr>
        <a:xfrm>
          <a:off x="16268700" y="1625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113313</xdr:rowOff>
    </xdr:from>
    <xdr:ext cx="534377" cy="259045"/>
    <xdr:sp macro="" textlink="">
      <xdr:nvSpPr>
        <xdr:cNvPr id="717" name="公債費該当値テキスト"/>
        <xdr:cNvSpPr txBox="1"/>
      </xdr:nvSpPr>
      <xdr:spPr>
        <a:xfrm>
          <a:off x="16370300" y="1622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163919</xdr:rowOff>
    </xdr:from>
    <xdr:to>
      <xdr:col>81</xdr:col>
      <xdr:colOff>101600</xdr:colOff>
      <xdr:row>95</xdr:row>
      <xdr:rowOff>94069</xdr:rowOff>
    </xdr:to>
    <xdr:sp macro="" textlink="">
      <xdr:nvSpPr>
        <xdr:cNvPr id="718" name="楕円 717"/>
        <xdr:cNvSpPr/>
      </xdr:nvSpPr>
      <xdr:spPr>
        <a:xfrm>
          <a:off x="15430500" y="162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85196</xdr:rowOff>
    </xdr:from>
    <xdr:ext cx="534377" cy="259045"/>
    <xdr:sp macro="" textlink="">
      <xdr:nvSpPr>
        <xdr:cNvPr id="719" name="テキスト ボックス 718"/>
        <xdr:cNvSpPr txBox="1"/>
      </xdr:nvSpPr>
      <xdr:spPr>
        <a:xfrm>
          <a:off x="15214111" y="1637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1460</xdr:rowOff>
    </xdr:from>
    <xdr:to>
      <xdr:col>76</xdr:col>
      <xdr:colOff>165100</xdr:colOff>
      <xdr:row>95</xdr:row>
      <xdr:rowOff>103060</xdr:rowOff>
    </xdr:to>
    <xdr:sp macro="" textlink="">
      <xdr:nvSpPr>
        <xdr:cNvPr id="720" name="楕円 719"/>
        <xdr:cNvSpPr/>
      </xdr:nvSpPr>
      <xdr:spPr>
        <a:xfrm>
          <a:off x="14541500" y="162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119587</xdr:rowOff>
    </xdr:from>
    <xdr:ext cx="534377" cy="259045"/>
    <xdr:sp macro="" textlink="">
      <xdr:nvSpPr>
        <xdr:cNvPr id="721" name="テキスト ボックス 720"/>
        <xdr:cNvSpPr txBox="1"/>
      </xdr:nvSpPr>
      <xdr:spPr>
        <a:xfrm>
          <a:off x="14325111" y="1606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64415</xdr:rowOff>
    </xdr:from>
    <xdr:to>
      <xdr:col>72</xdr:col>
      <xdr:colOff>38100</xdr:colOff>
      <xdr:row>95</xdr:row>
      <xdr:rowOff>166015</xdr:rowOff>
    </xdr:to>
    <xdr:sp macro="" textlink="">
      <xdr:nvSpPr>
        <xdr:cNvPr id="722" name="楕円 721"/>
        <xdr:cNvSpPr/>
      </xdr:nvSpPr>
      <xdr:spPr>
        <a:xfrm>
          <a:off x="13652500" y="1635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11092</xdr:rowOff>
    </xdr:from>
    <xdr:ext cx="534377" cy="259045"/>
    <xdr:sp macro="" textlink="">
      <xdr:nvSpPr>
        <xdr:cNvPr id="723" name="テキスト ボックス 722"/>
        <xdr:cNvSpPr txBox="1"/>
      </xdr:nvSpPr>
      <xdr:spPr>
        <a:xfrm>
          <a:off x="13436111" y="1612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112192</xdr:rowOff>
    </xdr:from>
    <xdr:to>
      <xdr:col>67</xdr:col>
      <xdr:colOff>101600</xdr:colOff>
      <xdr:row>96</xdr:row>
      <xdr:rowOff>42342</xdr:rowOff>
    </xdr:to>
    <xdr:sp macro="" textlink="">
      <xdr:nvSpPr>
        <xdr:cNvPr id="724" name="楕円 723"/>
        <xdr:cNvSpPr/>
      </xdr:nvSpPr>
      <xdr:spPr>
        <a:xfrm>
          <a:off x="12763500" y="1639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58869</xdr:rowOff>
    </xdr:from>
    <xdr:ext cx="534377" cy="259045"/>
    <xdr:sp macro="" textlink="">
      <xdr:nvSpPr>
        <xdr:cNvPr id="725" name="テキスト ボックス 724"/>
        <xdr:cNvSpPr txBox="1"/>
      </xdr:nvSpPr>
      <xdr:spPr>
        <a:xfrm>
          <a:off x="12547111" y="161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6" name="直線コネクタ 73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7" name="テキスト ボックス 73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8" name="直線コネクタ 73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9" name="テキスト ボックス 738"/>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0" name="直線コネクタ 73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1" name="テキスト ボックス 740"/>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2" name="直線コネクタ 74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3" name="テキスト ボックス 742"/>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7" name="直線コネクタ 746"/>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48" name="諸支出金最小値テキスト"/>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9" name="直線コネクタ 74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0" name="諸支出金最大値テキスト"/>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1" name="直線コネクタ 750"/>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2" name="直線コネクタ 75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3" name="諸支出金平均値テキスト"/>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4" name="フローチャート: 判断 753"/>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5" name="直線コネクタ 75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56" name="フローチャート: 判断 755"/>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57" name="テキスト ボックス 756"/>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8" name="直線コネクタ 75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171196</xdr:rowOff>
    </xdr:from>
    <xdr:to>
      <xdr:col>107</xdr:col>
      <xdr:colOff>101600</xdr:colOff>
      <xdr:row>38</xdr:row>
      <xdr:rowOff>101346</xdr:rowOff>
    </xdr:to>
    <xdr:sp macro="" textlink="">
      <xdr:nvSpPr>
        <xdr:cNvPr id="759" name="フローチャート: 判断 758"/>
        <xdr:cNvSpPr/>
      </xdr:nvSpPr>
      <xdr:spPr>
        <a:xfrm>
          <a:off x="20383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117873</xdr:rowOff>
    </xdr:from>
    <xdr:ext cx="313932" cy="259045"/>
    <xdr:sp macro="" textlink="">
      <xdr:nvSpPr>
        <xdr:cNvPr id="760" name="テキスト ボックス 759"/>
        <xdr:cNvSpPr txBox="1"/>
      </xdr:nvSpPr>
      <xdr:spPr>
        <a:xfrm>
          <a:off x="20277333" y="62900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1" name="直線コネクタ 76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86614</xdr:rowOff>
    </xdr:from>
    <xdr:to>
      <xdr:col>102</xdr:col>
      <xdr:colOff>165100</xdr:colOff>
      <xdr:row>39</xdr:row>
      <xdr:rowOff>16764</xdr:rowOff>
    </xdr:to>
    <xdr:sp macro="" textlink="">
      <xdr:nvSpPr>
        <xdr:cNvPr id="762" name="フローチャート: 判断 761"/>
        <xdr:cNvSpPr/>
      </xdr:nvSpPr>
      <xdr:spPr>
        <a:xfrm>
          <a:off x="19494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33291</xdr:rowOff>
    </xdr:from>
    <xdr:ext cx="249299" cy="259045"/>
    <xdr:sp macro="" textlink="">
      <xdr:nvSpPr>
        <xdr:cNvPr id="763" name="テキスト ボックス 762"/>
        <xdr:cNvSpPr txBox="1"/>
      </xdr:nvSpPr>
      <xdr:spPr>
        <a:xfrm>
          <a:off x="19420650" y="6376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45466</xdr:rowOff>
    </xdr:from>
    <xdr:to>
      <xdr:col>98</xdr:col>
      <xdr:colOff>38100</xdr:colOff>
      <xdr:row>38</xdr:row>
      <xdr:rowOff>147066</xdr:rowOff>
    </xdr:to>
    <xdr:sp macro="" textlink="">
      <xdr:nvSpPr>
        <xdr:cNvPr id="764" name="フローチャート: 判断 763"/>
        <xdr:cNvSpPr/>
      </xdr:nvSpPr>
      <xdr:spPr>
        <a:xfrm>
          <a:off x="18605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163593</xdr:rowOff>
    </xdr:from>
    <xdr:ext cx="313932" cy="259045"/>
    <xdr:sp macro="" textlink="">
      <xdr:nvSpPr>
        <xdr:cNvPr id="765" name="テキスト ボックス 764"/>
        <xdr:cNvSpPr txBox="1"/>
      </xdr:nvSpPr>
      <xdr:spPr>
        <a:xfrm>
          <a:off x="18499333" y="63357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1" name="楕円 77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2" name="諸支出金該当値テキスト"/>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3" name="楕円 77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4" name="テキスト ボックス 77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5" name="楕円 77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6" name="テキスト ボックス 77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7" name="楕円 77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8" name="テキスト ボックス 77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9" name="楕円 77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0" name="テキスト ボックス 77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類似団体と比較して、特に民生費、教育費が高い水準となっている。一方商工費が前年度と比較し、大幅な減となっている。</a:t>
          </a:r>
        </a:p>
        <a:p>
          <a:r>
            <a:rPr kumimoji="1" lang="ja-JP" altLang="en-US" sz="1300">
              <a:latin typeface="ＭＳ Ｐゴシック" panose="020B0600070205080204" pitchFamily="50" charset="-128"/>
              <a:ea typeface="ＭＳ Ｐゴシック" panose="020B0600070205080204" pitchFamily="50" charset="-128"/>
            </a:rPr>
            <a:t>民生費は２１８，１３８円で、前年度より住民一人当たり２９，８５８円増となっており、類似団体内３位の高い数値となっている。主な要因は、臨時特別給付金等の新型コロナウイルス感染症対策事業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８６，６４６円で、前年度より住民一人当たり６，０４１円増となっており、類似団体内４位の高い数値となっている。主な要因は、豊津Ｂ＆Ｇ海洋センター体育館改修工事である。また、今後も小学校整備事業が、計画されているので、事業の取捨選択を徹底し、事業費の抑制を目指す。</a:t>
          </a:r>
        </a:p>
        <a:p>
          <a:r>
            <a:rPr kumimoji="1" lang="ja-JP" altLang="en-US" sz="1300">
              <a:latin typeface="ＭＳ Ｐゴシック" panose="020B0600070205080204" pitchFamily="50" charset="-128"/>
              <a:ea typeface="ＭＳ Ｐゴシック" panose="020B0600070205080204" pitchFamily="50" charset="-128"/>
            </a:rPr>
            <a:t>商工費は８，８７２円で、前年度より住民一人当たり１０，１７０円減となっており、類似団体と比較して低い数値となっている。主な要因は、プレミアム付商品券事業の減少によるものである。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財政調整基金残高は、適切な財源の確保と歳出の精査により、取崩しを回避している。今回の減少は、標準財政規模全体が増加したことによることが要因である。</a:t>
          </a:r>
        </a:p>
        <a:p>
          <a:r>
            <a:rPr kumimoji="1" lang="ja-JP" altLang="en-US" sz="1100">
              <a:latin typeface="ＭＳ ゴシック" pitchFamily="49" charset="-128"/>
              <a:ea typeface="ＭＳ ゴシック" pitchFamily="49" charset="-128"/>
            </a:rPr>
            <a:t>実質収支については、行財政改革を着実に進めていることから、継続的に黒字を維持しており、標準財政規模に占める割合は昨年度より６．６１％増加した。また、実質単年度収支については、標準財政規模に占める割合は昨年度より８．７２％増加し、黒字となっている。</a:t>
          </a:r>
        </a:p>
        <a:p>
          <a:r>
            <a:rPr kumimoji="1" lang="ja-JP" altLang="en-US" sz="1100">
              <a:latin typeface="ＭＳ ゴシック" pitchFamily="49" charset="-128"/>
              <a:ea typeface="ＭＳ ゴシック" pitchFamily="49" charset="-128"/>
            </a:rPr>
            <a:t>今後、小中学校再編事業による普通建設事業費の増加が予想される中、より一層の財源の確保や歳出抑制が必要となってくる。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福岡県みやこ町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合併以後、住宅新築資金等事業特別会計については赤字、その他の会計については平成３０年度を除きすべて黒字となっている。</a:t>
          </a:r>
        </a:p>
        <a:p>
          <a:r>
            <a:rPr kumimoji="1" lang="ja-JP" altLang="en-US" sz="1400">
              <a:latin typeface="ＭＳ ゴシック" pitchFamily="49" charset="-128"/>
              <a:ea typeface="ＭＳ ゴシック" pitchFamily="49" charset="-128"/>
            </a:rPr>
            <a:t>しかし、黒字の特別会計においても、一般会計からの繰入金があることによって黒字となっている状況を踏まえ、今後、一般会計の負担を軽減するためにも、健康増進事業の促進等を積極的に行い、事業会計ごとに独立採算の原則に立ち返った健全な事業運営が求めら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80</v>
      </c>
      <c r="C2" s="179"/>
      <c r="D2" s="180"/>
    </row>
    <row r="3" spans="1:119" ht="18.75" customHeight="1" thickBot="1">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13847489</v>
      </c>
      <c r="BO4" s="488"/>
      <c r="BP4" s="488"/>
      <c r="BQ4" s="488"/>
      <c r="BR4" s="488"/>
      <c r="BS4" s="488"/>
      <c r="BT4" s="488"/>
      <c r="BU4" s="489"/>
      <c r="BV4" s="487">
        <v>14570754</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14.8</v>
      </c>
      <c r="CU4" s="628"/>
      <c r="CV4" s="628"/>
      <c r="CW4" s="628"/>
      <c r="CX4" s="628"/>
      <c r="CY4" s="628"/>
      <c r="CZ4" s="628"/>
      <c r="DA4" s="629"/>
      <c r="DB4" s="627">
        <v>8.1999999999999993</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12252844</v>
      </c>
      <c r="BO5" s="459"/>
      <c r="BP5" s="459"/>
      <c r="BQ5" s="459"/>
      <c r="BR5" s="459"/>
      <c r="BS5" s="459"/>
      <c r="BT5" s="459"/>
      <c r="BU5" s="460"/>
      <c r="BV5" s="458">
        <v>13858549</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85.2</v>
      </c>
      <c r="CU5" s="456"/>
      <c r="CV5" s="456"/>
      <c r="CW5" s="456"/>
      <c r="CX5" s="456"/>
      <c r="CY5" s="456"/>
      <c r="CZ5" s="456"/>
      <c r="DA5" s="457"/>
      <c r="DB5" s="455">
        <v>88.8</v>
      </c>
      <c r="DC5" s="456"/>
      <c r="DD5" s="456"/>
      <c r="DE5" s="456"/>
      <c r="DF5" s="456"/>
      <c r="DG5" s="456"/>
      <c r="DH5" s="456"/>
      <c r="DI5" s="457"/>
    </row>
    <row r="6" spans="1:119" ht="18.75" customHeight="1">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93</v>
      </c>
      <c r="AV6" s="517"/>
      <c r="AW6" s="517"/>
      <c r="AX6" s="517"/>
      <c r="AY6" s="472" t="s">
        <v>101</v>
      </c>
      <c r="AZ6" s="473"/>
      <c r="BA6" s="473"/>
      <c r="BB6" s="473"/>
      <c r="BC6" s="473"/>
      <c r="BD6" s="473"/>
      <c r="BE6" s="473"/>
      <c r="BF6" s="473"/>
      <c r="BG6" s="473"/>
      <c r="BH6" s="473"/>
      <c r="BI6" s="473"/>
      <c r="BJ6" s="473"/>
      <c r="BK6" s="473"/>
      <c r="BL6" s="473"/>
      <c r="BM6" s="474"/>
      <c r="BN6" s="458">
        <v>1594645</v>
      </c>
      <c r="BO6" s="459"/>
      <c r="BP6" s="459"/>
      <c r="BQ6" s="459"/>
      <c r="BR6" s="459"/>
      <c r="BS6" s="459"/>
      <c r="BT6" s="459"/>
      <c r="BU6" s="460"/>
      <c r="BV6" s="458">
        <v>712205</v>
      </c>
      <c r="BW6" s="459"/>
      <c r="BX6" s="459"/>
      <c r="BY6" s="459"/>
      <c r="BZ6" s="459"/>
      <c r="CA6" s="459"/>
      <c r="CB6" s="459"/>
      <c r="CC6" s="460"/>
      <c r="CD6" s="498" t="s">
        <v>102</v>
      </c>
      <c r="CE6" s="418"/>
      <c r="CF6" s="418"/>
      <c r="CG6" s="418"/>
      <c r="CH6" s="418"/>
      <c r="CI6" s="418"/>
      <c r="CJ6" s="418"/>
      <c r="CK6" s="418"/>
      <c r="CL6" s="418"/>
      <c r="CM6" s="418"/>
      <c r="CN6" s="418"/>
      <c r="CO6" s="418"/>
      <c r="CP6" s="418"/>
      <c r="CQ6" s="418"/>
      <c r="CR6" s="418"/>
      <c r="CS6" s="499"/>
      <c r="CT6" s="601">
        <v>88.9</v>
      </c>
      <c r="CU6" s="602"/>
      <c r="CV6" s="602"/>
      <c r="CW6" s="602"/>
      <c r="CX6" s="602"/>
      <c r="CY6" s="602"/>
      <c r="CZ6" s="602"/>
      <c r="DA6" s="603"/>
      <c r="DB6" s="601">
        <v>91.9</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103</v>
      </c>
      <c r="AN7" s="415"/>
      <c r="AO7" s="415"/>
      <c r="AP7" s="415"/>
      <c r="AQ7" s="415"/>
      <c r="AR7" s="415"/>
      <c r="AS7" s="415"/>
      <c r="AT7" s="416"/>
      <c r="AU7" s="516" t="s">
        <v>104</v>
      </c>
      <c r="AV7" s="517"/>
      <c r="AW7" s="517"/>
      <c r="AX7" s="517"/>
      <c r="AY7" s="472" t="s">
        <v>105</v>
      </c>
      <c r="AZ7" s="473"/>
      <c r="BA7" s="473"/>
      <c r="BB7" s="473"/>
      <c r="BC7" s="473"/>
      <c r="BD7" s="473"/>
      <c r="BE7" s="473"/>
      <c r="BF7" s="473"/>
      <c r="BG7" s="473"/>
      <c r="BH7" s="473"/>
      <c r="BI7" s="473"/>
      <c r="BJ7" s="473"/>
      <c r="BK7" s="473"/>
      <c r="BL7" s="473"/>
      <c r="BM7" s="474"/>
      <c r="BN7" s="458">
        <v>556527</v>
      </c>
      <c r="BO7" s="459"/>
      <c r="BP7" s="459"/>
      <c r="BQ7" s="459"/>
      <c r="BR7" s="459"/>
      <c r="BS7" s="459"/>
      <c r="BT7" s="459"/>
      <c r="BU7" s="460"/>
      <c r="BV7" s="458">
        <v>158560</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6995472</v>
      </c>
      <c r="CU7" s="459"/>
      <c r="CV7" s="459"/>
      <c r="CW7" s="459"/>
      <c r="CX7" s="459"/>
      <c r="CY7" s="459"/>
      <c r="CZ7" s="459"/>
      <c r="DA7" s="460"/>
      <c r="DB7" s="458">
        <v>6730728</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1038118</v>
      </c>
      <c r="BO8" s="459"/>
      <c r="BP8" s="459"/>
      <c r="BQ8" s="459"/>
      <c r="BR8" s="459"/>
      <c r="BS8" s="459"/>
      <c r="BT8" s="459"/>
      <c r="BU8" s="460"/>
      <c r="BV8" s="458">
        <v>553645</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0.35</v>
      </c>
      <c r="CU8" s="562"/>
      <c r="CV8" s="562"/>
      <c r="CW8" s="562"/>
      <c r="CX8" s="562"/>
      <c r="CY8" s="562"/>
      <c r="CZ8" s="562"/>
      <c r="DA8" s="563"/>
      <c r="DB8" s="561">
        <v>0.36</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18825</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93</v>
      </c>
      <c r="AV9" s="517"/>
      <c r="AW9" s="517"/>
      <c r="AX9" s="517"/>
      <c r="AY9" s="472" t="s">
        <v>115</v>
      </c>
      <c r="AZ9" s="473"/>
      <c r="BA9" s="473"/>
      <c r="BB9" s="473"/>
      <c r="BC9" s="473"/>
      <c r="BD9" s="473"/>
      <c r="BE9" s="473"/>
      <c r="BF9" s="473"/>
      <c r="BG9" s="473"/>
      <c r="BH9" s="473"/>
      <c r="BI9" s="473"/>
      <c r="BJ9" s="473"/>
      <c r="BK9" s="473"/>
      <c r="BL9" s="473"/>
      <c r="BM9" s="474"/>
      <c r="BN9" s="458">
        <v>484473</v>
      </c>
      <c r="BO9" s="459"/>
      <c r="BP9" s="459"/>
      <c r="BQ9" s="459"/>
      <c r="BR9" s="459"/>
      <c r="BS9" s="459"/>
      <c r="BT9" s="459"/>
      <c r="BU9" s="460"/>
      <c r="BV9" s="458">
        <v>20642</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10.8</v>
      </c>
      <c r="CU9" s="456"/>
      <c r="CV9" s="456"/>
      <c r="CW9" s="456"/>
      <c r="CX9" s="456"/>
      <c r="CY9" s="456"/>
      <c r="CZ9" s="456"/>
      <c r="DA9" s="457"/>
      <c r="DB9" s="455">
        <v>11.1</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117</v>
      </c>
      <c r="M10" s="415"/>
      <c r="N10" s="415"/>
      <c r="O10" s="415"/>
      <c r="P10" s="415"/>
      <c r="Q10" s="416"/>
      <c r="R10" s="411">
        <v>20243</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461</v>
      </c>
      <c r="BO10" s="459"/>
      <c r="BP10" s="459"/>
      <c r="BQ10" s="459"/>
      <c r="BR10" s="459"/>
      <c r="BS10" s="459"/>
      <c r="BT10" s="459"/>
      <c r="BU10" s="460"/>
      <c r="BV10" s="458">
        <v>2729</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125</v>
      </c>
      <c r="AV11" s="517"/>
      <c r="AW11" s="517"/>
      <c r="AX11" s="517"/>
      <c r="AY11" s="472" t="s">
        <v>126</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18764</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143557</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139</v>
      </c>
      <c r="N13" s="543"/>
      <c r="O13" s="543"/>
      <c r="P13" s="543"/>
      <c r="Q13" s="544"/>
      <c r="R13" s="545">
        <v>18606</v>
      </c>
      <c r="S13" s="546"/>
      <c r="T13" s="546"/>
      <c r="U13" s="546"/>
      <c r="V13" s="547"/>
      <c r="W13" s="548" t="s">
        <v>140</v>
      </c>
      <c r="X13" s="444"/>
      <c r="Y13" s="444"/>
      <c r="Z13" s="444"/>
      <c r="AA13" s="444"/>
      <c r="AB13" s="445"/>
      <c r="AC13" s="411">
        <v>703</v>
      </c>
      <c r="AD13" s="412"/>
      <c r="AE13" s="412"/>
      <c r="AF13" s="412"/>
      <c r="AG13" s="413"/>
      <c r="AH13" s="411">
        <v>771</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484934</v>
      </c>
      <c r="BO13" s="459"/>
      <c r="BP13" s="459"/>
      <c r="BQ13" s="459"/>
      <c r="BR13" s="459"/>
      <c r="BS13" s="459"/>
      <c r="BT13" s="459"/>
      <c r="BU13" s="460"/>
      <c r="BV13" s="458">
        <v>-120186</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5.7</v>
      </c>
      <c r="CU13" s="456"/>
      <c r="CV13" s="456"/>
      <c r="CW13" s="456"/>
      <c r="CX13" s="456"/>
      <c r="CY13" s="456"/>
      <c r="CZ13" s="456"/>
      <c r="DA13" s="457"/>
      <c r="DB13" s="455">
        <v>5.3</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145</v>
      </c>
      <c r="M14" s="585"/>
      <c r="N14" s="585"/>
      <c r="O14" s="585"/>
      <c r="P14" s="585"/>
      <c r="Q14" s="586"/>
      <c r="R14" s="545">
        <v>19127</v>
      </c>
      <c r="S14" s="546"/>
      <c r="T14" s="546"/>
      <c r="U14" s="546"/>
      <c r="V14" s="547"/>
      <c r="W14" s="549"/>
      <c r="X14" s="447"/>
      <c r="Y14" s="447"/>
      <c r="Z14" s="447"/>
      <c r="AA14" s="447"/>
      <c r="AB14" s="448"/>
      <c r="AC14" s="538">
        <v>8.5</v>
      </c>
      <c r="AD14" s="539"/>
      <c r="AE14" s="539"/>
      <c r="AF14" s="539"/>
      <c r="AG14" s="540"/>
      <c r="AH14" s="538">
        <v>8.9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t="s">
        <v>128</v>
      </c>
      <c r="CU14" s="556"/>
      <c r="CV14" s="556"/>
      <c r="CW14" s="556"/>
      <c r="CX14" s="556"/>
      <c r="CY14" s="556"/>
      <c r="CZ14" s="556"/>
      <c r="DA14" s="557"/>
      <c r="DB14" s="555" t="s">
        <v>147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148</v>
      </c>
      <c r="N15" s="543"/>
      <c r="O15" s="543"/>
      <c r="P15" s="543"/>
      <c r="Q15" s="544"/>
      <c r="R15" s="545">
        <v>18960</v>
      </c>
      <c r="S15" s="546"/>
      <c r="T15" s="546"/>
      <c r="U15" s="546"/>
      <c r="V15" s="547"/>
      <c r="W15" s="548" t="s">
        <v>149</v>
      </c>
      <c r="X15" s="444"/>
      <c r="Y15" s="444"/>
      <c r="Z15" s="444"/>
      <c r="AA15" s="444"/>
      <c r="AB15" s="445"/>
      <c r="AC15" s="411">
        <v>2554</v>
      </c>
      <c r="AD15" s="412"/>
      <c r="AE15" s="412"/>
      <c r="AF15" s="412"/>
      <c r="AG15" s="413"/>
      <c r="AH15" s="411">
        <v>2735</v>
      </c>
      <c r="AI15" s="412"/>
      <c r="AJ15" s="412"/>
      <c r="AK15" s="412"/>
      <c r="AL15" s="471"/>
      <c r="AM15" s="515"/>
      <c r="AN15" s="415"/>
      <c r="AO15" s="415"/>
      <c r="AP15" s="415"/>
      <c r="AQ15" s="415"/>
      <c r="AR15" s="415"/>
      <c r="AS15" s="415"/>
      <c r="AT15" s="416"/>
      <c r="AU15" s="516"/>
      <c r="AV15" s="517"/>
      <c r="AW15" s="517"/>
      <c r="AX15" s="517"/>
      <c r="AY15" s="484" t="s">
        <v>150</v>
      </c>
      <c r="AZ15" s="485"/>
      <c r="BA15" s="485"/>
      <c r="BB15" s="485"/>
      <c r="BC15" s="485"/>
      <c r="BD15" s="485"/>
      <c r="BE15" s="485"/>
      <c r="BF15" s="485"/>
      <c r="BG15" s="485"/>
      <c r="BH15" s="485"/>
      <c r="BI15" s="485"/>
      <c r="BJ15" s="485"/>
      <c r="BK15" s="485"/>
      <c r="BL15" s="485"/>
      <c r="BM15" s="486"/>
      <c r="BN15" s="487">
        <v>2086614</v>
      </c>
      <c r="BO15" s="488"/>
      <c r="BP15" s="488"/>
      <c r="BQ15" s="488"/>
      <c r="BR15" s="488"/>
      <c r="BS15" s="488"/>
      <c r="BT15" s="488"/>
      <c r="BU15" s="489"/>
      <c r="BV15" s="487">
        <v>2127968</v>
      </c>
      <c r="BW15" s="488"/>
      <c r="BX15" s="488"/>
      <c r="BY15" s="488"/>
      <c r="BZ15" s="488"/>
      <c r="CA15" s="488"/>
      <c r="CB15" s="488"/>
      <c r="CC15" s="489"/>
      <c r="CD15" s="558" t="s">
        <v>151</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152</v>
      </c>
      <c r="M16" s="533"/>
      <c r="N16" s="533"/>
      <c r="O16" s="533"/>
      <c r="P16" s="533"/>
      <c r="Q16" s="534"/>
      <c r="R16" s="535" t="s">
        <v>153</v>
      </c>
      <c r="S16" s="536"/>
      <c r="T16" s="536"/>
      <c r="U16" s="536"/>
      <c r="V16" s="537"/>
      <c r="W16" s="549"/>
      <c r="X16" s="447"/>
      <c r="Y16" s="447"/>
      <c r="Z16" s="447"/>
      <c r="AA16" s="447"/>
      <c r="AB16" s="448"/>
      <c r="AC16" s="538">
        <v>30.8</v>
      </c>
      <c r="AD16" s="539"/>
      <c r="AE16" s="539"/>
      <c r="AF16" s="539"/>
      <c r="AG16" s="540"/>
      <c r="AH16" s="538">
        <v>31.5</v>
      </c>
      <c r="AI16" s="539"/>
      <c r="AJ16" s="539"/>
      <c r="AK16" s="539"/>
      <c r="AL16" s="541"/>
      <c r="AM16" s="515"/>
      <c r="AN16" s="415"/>
      <c r="AO16" s="415"/>
      <c r="AP16" s="415"/>
      <c r="AQ16" s="415"/>
      <c r="AR16" s="415"/>
      <c r="AS16" s="415"/>
      <c r="AT16" s="416"/>
      <c r="AU16" s="516"/>
      <c r="AV16" s="517"/>
      <c r="AW16" s="517"/>
      <c r="AX16" s="517"/>
      <c r="AY16" s="472" t="s">
        <v>154</v>
      </c>
      <c r="AZ16" s="473"/>
      <c r="BA16" s="473"/>
      <c r="BB16" s="473"/>
      <c r="BC16" s="473"/>
      <c r="BD16" s="473"/>
      <c r="BE16" s="473"/>
      <c r="BF16" s="473"/>
      <c r="BG16" s="473"/>
      <c r="BH16" s="473"/>
      <c r="BI16" s="473"/>
      <c r="BJ16" s="473"/>
      <c r="BK16" s="473"/>
      <c r="BL16" s="473"/>
      <c r="BM16" s="474"/>
      <c r="BN16" s="458">
        <v>6201677</v>
      </c>
      <c r="BO16" s="459"/>
      <c r="BP16" s="459"/>
      <c r="BQ16" s="459"/>
      <c r="BR16" s="459"/>
      <c r="BS16" s="459"/>
      <c r="BT16" s="459"/>
      <c r="BU16" s="460"/>
      <c r="BV16" s="458">
        <v>5927489</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155</v>
      </c>
      <c r="N17" s="552"/>
      <c r="O17" s="552"/>
      <c r="P17" s="552"/>
      <c r="Q17" s="553"/>
      <c r="R17" s="535" t="s">
        <v>153</v>
      </c>
      <c r="S17" s="536"/>
      <c r="T17" s="536"/>
      <c r="U17" s="536"/>
      <c r="V17" s="537"/>
      <c r="W17" s="548" t="s">
        <v>156</v>
      </c>
      <c r="X17" s="444"/>
      <c r="Y17" s="444"/>
      <c r="Z17" s="444"/>
      <c r="AA17" s="444"/>
      <c r="AB17" s="445"/>
      <c r="AC17" s="411">
        <v>5041</v>
      </c>
      <c r="AD17" s="412"/>
      <c r="AE17" s="412"/>
      <c r="AF17" s="412"/>
      <c r="AG17" s="413"/>
      <c r="AH17" s="411">
        <v>5188</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2587283</v>
      </c>
      <c r="BO17" s="459"/>
      <c r="BP17" s="459"/>
      <c r="BQ17" s="459"/>
      <c r="BR17" s="459"/>
      <c r="BS17" s="459"/>
      <c r="BT17" s="459"/>
      <c r="BU17" s="460"/>
      <c r="BV17" s="458">
        <v>2643022</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158</v>
      </c>
      <c r="C18" s="509"/>
      <c r="D18" s="509"/>
      <c r="E18" s="510"/>
      <c r="F18" s="510"/>
      <c r="G18" s="510"/>
      <c r="H18" s="510"/>
      <c r="I18" s="510"/>
      <c r="J18" s="510"/>
      <c r="K18" s="510"/>
      <c r="L18" s="511">
        <v>151.34</v>
      </c>
      <c r="M18" s="511"/>
      <c r="N18" s="511"/>
      <c r="O18" s="511"/>
      <c r="P18" s="511"/>
      <c r="Q18" s="511"/>
      <c r="R18" s="512"/>
      <c r="S18" s="512"/>
      <c r="T18" s="512"/>
      <c r="U18" s="512"/>
      <c r="V18" s="513"/>
      <c r="W18" s="529"/>
      <c r="X18" s="530"/>
      <c r="Y18" s="530"/>
      <c r="Z18" s="530"/>
      <c r="AA18" s="530"/>
      <c r="AB18" s="554"/>
      <c r="AC18" s="428">
        <v>60.7</v>
      </c>
      <c r="AD18" s="429"/>
      <c r="AE18" s="429"/>
      <c r="AF18" s="429"/>
      <c r="AG18" s="514"/>
      <c r="AH18" s="428">
        <v>59.7</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6080063</v>
      </c>
      <c r="BO18" s="459"/>
      <c r="BP18" s="459"/>
      <c r="BQ18" s="459"/>
      <c r="BR18" s="459"/>
      <c r="BS18" s="459"/>
      <c r="BT18" s="459"/>
      <c r="BU18" s="460"/>
      <c r="BV18" s="458">
        <v>5985857</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160</v>
      </c>
      <c r="C19" s="509"/>
      <c r="D19" s="509"/>
      <c r="E19" s="510"/>
      <c r="F19" s="510"/>
      <c r="G19" s="510"/>
      <c r="H19" s="510"/>
      <c r="I19" s="510"/>
      <c r="J19" s="510"/>
      <c r="K19" s="510"/>
      <c r="L19" s="518">
        <v>124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9697562</v>
      </c>
      <c r="BO19" s="459"/>
      <c r="BP19" s="459"/>
      <c r="BQ19" s="459"/>
      <c r="BR19" s="459"/>
      <c r="BS19" s="459"/>
      <c r="BT19" s="459"/>
      <c r="BU19" s="460"/>
      <c r="BV19" s="458">
        <v>9194731</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162</v>
      </c>
      <c r="C20" s="509"/>
      <c r="D20" s="509"/>
      <c r="E20" s="510"/>
      <c r="F20" s="510"/>
      <c r="G20" s="510"/>
      <c r="H20" s="510"/>
      <c r="I20" s="510"/>
      <c r="J20" s="510"/>
      <c r="K20" s="510"/>
      <c r="L20" s="518">
        <v>7346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10131571</v>
      </c>
      <c r="BO22" s="488"/>
      <c r="BP22" s="488"/>
      <c r="BQ22" s="488"/>
      <c r="BR22" s="488"/>
      <c r="BS22" s="488"/>
      <c r="BT22" s="488"/>
      <c r="BU22" s="489"/>
      <c r="BV22" s="487">
        <v>10630291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9474240</v>
      </c>
      <c r="BO23" s="459"/>
      <c r="BP23" s="459"/>
      <c r="BQ23" s="459"/>
      <c r="BR23" s="459"/>
      <c r="BS23" s="459"/>
      <c r="BT23" s="459"/>
      <c r="BU23" s="460"/>
      <c r="BV23" s="458">
        <v>9988183</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172</v>
      </c>
      <c r="F24" s="415"/>
      <c r="G24" s="415"/>
      <c r="H24" s="415"/>
      <c r="I24" s="415"/>
      <c r="J24" s="415"/>
      <c r="K24" s="416"/>
      <c r="L24" s="411">
        <v>1</v>
      </c>
      <c r="M24" s="412"/>
      <c r="N24" s="412"/>
      <c r="O24" s="412"/>
      <c r="P24" s="413"/>
      <c r="Q24" s="411">
        <v>7860</v>
      </c>
      <c r="R24" s="412"/>
      <c r="S24" s="412"/>
      <c r="T24" s="412"/>
      <c r="U24" s="412"/>
      <c r="V24" s="413"/>
      <c r="W24" s="501"/>
      <c r="X24" s="438"/>
      <c r="Y24" s="439"/>
      <c r="Z24" s="414" t="s">
        <v>173</v>
      </c>
      <c r="AA24" s="415"/>
      <c r="AB24" s="415"/>
      <c r="AC24" s="415"/>
      <c r="AD24" s="415"/>
      <c r="AE24" s="415"/>
      <c r="AF24" s="415"/>
      <c r="AG24" s="416"/>
      <c r="AH24" s="411">
        <v>162</v>
      </c>
      <c r="AI24" s="412"/>
      <c r="AJ24" s="412"/>
      <c r="AK24" s="412"/>
      <c r="AL24" s="413"/>
      <c r="AM24" s="411">
        <v>520830</v>
      </c>
      <c r="AN24" s="412"/>
      <c r="AO24" s="412"/>
      <c r="AP24" s="412"/>
      <c r="AQ24" s="412"/>
      <c r="AR24" s="413"/>
      <c r="AS24" s="411">
        <v>3215</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5449992</v>
      </c>
      <c r="BO24" s="459"/>
      <c r="BP24" s="459"/>
      <c r="BQ24" s="459"/>
      <c r="BR24" s="459"/>
      <c r="BS24" s="459"/>
      <c r="BT24" s="459"/>
      <c r="BU24" s="460"/>
      <c r="BV24" s="458">
        <v>5785917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175</v>
      </c>
      <c r="F25" s="415"/>
      <c r="G25" s="415"/>
      <c r="H25" s="415"/>
      <c r="I25" s="415"/>
      <c r="J25" s="415"/>
      <c r="K25" s="416"/>
      <c r="L25" s="411">
        <v>1</v>
      </c>
      <c r="M25" s="412"/>
      <c r="N25" s="412"/>
      <c r="O25" s="412"/>
      <c r="P25" s="413"/>
      <c r="Q25" s="411">
        <v>6200</v>
      </c>
      <c r="R25" s="412"/>
      <c r="S25" s="412"/>
      <c r="T25" s="412"/>
      <c r="U25" s="412"/>
      <c r="V25" s="413"/>
      <c r="W25" s="501"/>
      <c r="X25" s="438"/>
      <c r="Y25" s="439"/>
      <c r="Z25" s="414" t="s">
        <v>176</v>
      </c>
      <c r="AA25" s="415"/>
      <c r="AB25" s="415"/>
      <c r="AC25" s="415"/>
      <c r="AD25" s="415"/>
      <c r="AE25" s="415"/>
      <c r="AF25" s="415"/>
      <c r="AG25" s="416"/>
      <c r="AH25" s="411" t="s">
        <v>128</v>
      </c>
      <c r="AI25" s="412"/>
      <c r="AJ25" s="412"/>
      <c r="AK25" s="412"/>
      <c r="AL25" s="413"/>
      <c r="AM25" s="411" t="s">
        <v>147</v>
      </c>
      <c r="AN25" s="412"/>
      <c r="AO25" s="412"/>
      <c r="AP25" s="412"/>
      <c r="AQ25" s="412"/>
      <c r="AR25" s="413"/>
      <c r="AS25" s="411" t="s">
        <v>147</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178523</v>
      </c>
      <c r="BO25" s="488"/>
      <c r="BP25" s="488"/>
      <c r="BQ25" s="488"/>
      <c r="BR25" s="488"/>
      <c r="BS25" s="488"/>
      <c r="BT25" s="488"/>
      <c r="BU25" s="489"/>
      <c r="BV25" s="487">
        <v>233289</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178</v>
      </c>
      <c r="F26" s="415"/>
      <c r="G26" s="415"/>
      <c r="H26" s="415"/>
      <c r="I26" s="415"/>
      <c r="J26" s="415"/>
      <c r="K26" s="416"/>
      <c r="L26" s="411">
        <v>1</v>
      </c>
      <c r="M26" s="412"/>
      <c r="N26" s="412"/>
      <c r="O26" s="412"/>
      <c r="P26" s="413"/>
      <c r="Q26" s="411">
        <v>5720</v>
      </c>
      <c r="R26" s="412"/>
      <c r="S26" s="412"/>
      <c r="T26" s="412"/>
      <c r="U26" s="412"/>
      <c r="V26" s="413"/>
      <c r="W26" s="501"/>
      <c r="X26" s="438"/>
      <c r="Y26" s="439"/>
      <c r="Z26" s="414" t="s">
        <v>179</v>
      </c>
      <c r="AA26" s="469"/>
      <c r="AB26" s="469"/>
      <c r="AC26" s="469"/>
      <c r="AD26" s="469"/>
      <c r="AE26" s="469"/>
      <c r="AF26" s="469"/>
      <c r="AG26" s="470"/>
      <c r="AH26" s="411" t="s">
        <v>147</v>
      </c>
      <c r="AI26" s="412"/>
      <c r="AJ26" s="412"/>
      <c r="AK26" s="412"/>
      <c r="AL26" s="413"/>
      <c r="AM26" s="411" t="s">
        <v>147</v>
      </c>
      <c r="AN26" s="412"/>
      <c r="AO26" s="412"/>
      <c r="AP26" s="412"/>
      <c r="AQ26" s="412"/>
      <c r="AR26" s="413"/>
      <c r="AS26" s="411" t="s">
        <v>137</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147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181</v>
      </c>
      <c r="F27" s="415"/>
      <c r="G27" s="415"/>
      <c r="H27" s="415"/>
      <c r="I27" s="415"/>
      <c r="J27" s="415"/>
      <c r="K27" s="416"/>
      <c r="L27" s="411">
        <v>1</v>
      </c>
      <c r="M27" s="412"/>
      <c r="N27" s="412"/>
      <c r="O27" s="412"/>
      <c r="P27" s="413"/>
      <c r="Q27" s="411">
        <v>3280</v>
      </c>
      <c r="R27" s="412"/>
      <c r="S27" s="412"/>
      <c r="T27" s="412"/>
      <c r="U27" s="412"/>
      <c r="V27" s="413"/>
      <c r="W27" s="501"/>
      <c r="X27" s="438"/>
      <c r="Y27" s="439"/>
      <c r="Z27" s="414" t="s">
        <v>182</v>
      </c>
      <c r="AA27" s="415"/>
      <c r="AB27" s="415"/>
      <c r="AC27" s="415"/>
      <c r="AD27" s="415"/>
      <c r="AE27" s="415"/>
      <c r="AF27" s="415"/>
      <c r="AG27" s="416"/>
      <c r="AH27" s="411" t="s">
        <v>128</v>
      </c>
      <c r="AI27" s="412"/>
      <c r="AJ27" s="412"/>
      <c r="AK27" s="412"/>
      <c r="AL27" s="413"/>
      <c r="AM27" s="411" t="s">
        <v>128</v>
      </c>
      <c r="AN27" s="412"/>
      <c r="AO27" s="412"/>
      <c r="AP27" s="412"/>
      <c r="AQ27" s="412"/>
      <c r="AR27" s="413"/>
      <c r="AS27" s="411" t="s">
        <v>147</v>
      </c>
      <c r="AT27" s="412"/>
      <c r="AU27" s="412"/>
      <c r="AV27" s="412"/>
      <c r="AW27" s="412"/>
      <c r="AX27" s="471"/>
      <c r="AY27" s="495" t="s">
        <v>183</v>
      </c>
      <c r="AZ27" s="496"/>
      <c r="BA27" s="496"/>
      <c r="BB27" s="496"/>
      <c r="BC27" s="496"/>
      <c r="BD27" s="496"/>
      <c r="BE27" s="496"/>
      <c r="BF27" s="496"/>
      <c r="BG27" s="496"/>
      <c r="BH27" s="496"/>
      <c r="BI27" s="496"/>
      <c r="BJ27" s="496"/>
      <c r="BK27" s="496"/>
      <c r="BL27" s="496"/>
      <c r="BM27" s="497"/>
      <c r="BN27" s="492">
        <v>307104</v>
      </c>
      <c r="BO27" s="493"/>
      <c r="BP27" s="493"/>
      <c r="BQ27" s="493"/>
      <c r="BR27" s="493"/>
      <c r="BS27" s="493"/>
      <c r="BT27" s="493"/>
      <c r="BU27" s="494"/>
      <c r="BV27" s="492">
        <v>307011</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184</v>
      </c>
      <c r="F28" s="415"/>
      <c r="G28" s="415"/>
      <c r="H28" s="415"/>
      <c r="I28" s="415"/>
      <c r="J28" s="415"/>
      <c r="K28" s="416"/>
      <c r="L28" s="411">
        <v>1</v>
      </c>
      <c r="M28" s="412"/>
      <c r="N28" s="412"/>
      <c r="O28" s="412"/>
      <c r="P28" s="413"/>
      <c r="Q28" s="411">
        <v>2730</v>
      </c>
      <c r="R28" s="412"/>
      <c r="S28" s="412"/>
      <c r="T28" s="412"/>
      <c r="U28" s="412"/>
      <c r="V28" s="413"/>
      <c r="W28" s="501"/>
      <c r="X28" s="438"/>
      <c r="Y28" s="439"/>
      <c r="Z28" s="414" t="s">
        <v>185</v>
      </c>
      <c r="AA28" s="415"/>
      <c r="AB28" s="415"/>
      <c r="AC28" s="415"/>
      <c r="AD28" s="415"/>
      <c r="AE28" s="415"/>
      <c r="AF28" s="415"/>
      <c r="AG28" s="416"/>
      <c r="AH28" s="411" t="s">
        <v>128</v>
      </c>
      <c r="AI28" s="412"/>
      <c r="AJ28" s="412"/>
      <c r="AK28" s="412"/>
      <c r="AL28" s="413"/>
      <c r="AM28" s="411" t="s">
        <v>147</v>
      </c>
      <c r="AN28" s="412"/>
      <c r="AO28" s="412"/>
      <c r="AP28" s="412"/>
      <c r="AQ28" s="412"/>
      <c r="AR28" s="413"/>
      <c r="AS28" s="411" t="s">
        <v>137</v>
      </c>
      <c r="AT28" s="412"/>
      <c r="AU28" s="412"/>
      <c r="AV28" s="412"/>
      <c r="AW28" s="412"/>
      <c r="AX28" s="471"/>
      <c r="AY28" s="475" t="s">
        <v>186</v>
      </c>
      <c r="AZ28" s="476"/>
      <c r="BA28" s="476"/>
      <c r="BB28" s="477"/>
      <c r="BC28" s="484" t="s">
        <v>48</v>
      </c>
      <c r="BD28" s="485"/>
      <c r="BE28" s="485"/>
      <c r="BF28" s="485"/>
      <c r="BG28" s="485"/>
      <c r="BH28" s="485"/>
      <c r="BI28" s="485"/>
      <c r="BJ28" s="485"/>
      <c r="BK28" s="485"/>
      <c r="BL28" s="485"/>
      <c r="BM28" s="486"/>
      <c r="BN28" s="487">
        <v>3046288</v>
      </c>
      <c r="BO28" s="488"/>
      <c r="BP28" s="488"/>
      <c r="BQ28" s="488"/>
      <c r="BR28" s="488"/>
      <c r="BS28" s="488"/>
      <c r="BT28" s="488"/>
      <c r="BU28" s="489"/>
      <c r="BV28" s="487">
        <v>3045827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187</v>
      </c>
      <c r="F29" s="415"/>
      <c r="G29" s="415"/>
      <c r="H29" s="415"/>
      <c r="I29" s="415"/>
      <c r="J29" s="415"/>
      <c r="K29" s="416"/>
      <c r="L29" s="411">
        <v>12</v>
      </c>
      <c r="M29" s="412"/>
      <c r="N29" s="412"/>
      <c r="O29" s="412"/>
      <c r="P29" s="413"/>
      <c r="Q29" s="411">
        <v>2460</v>
      </c>
      <c r="R29" s="412"/>
      <c r="S29" s="412"/>
      <c r="T29" s="412"/>
      <c r="U29" s="412"/>
      <c r="V29" s="413"/>
      <c r="W29" s="502"/>
      <c r="X29" s="503"/>
      <c r="Y29" s="504"/>
      <c r="Z29" s="414" t="s">
        <v>188</v>
      </c>
      <c r="AA29" s="415"/>
      <c r="AB29" s="415"/>
      <c r="AC29" s="415"/>
      <c r="AD29" s="415"/>
      <c r="AE29" s="415"/>
      <c r="AF29" s="415"/>
      <c r="AG29" s="416"/>
      <c r="AH29" s="411">
        <v>162</v>
      </c>
      <c r="AI29" s="412"/>
      <c r="AJ29" s="412"/>
      <c r="AK29" s="412"/>
      <c r="AL29" s="413"/>
      <c r="AM29" s="411">
        <v>520830</v>
      </c>
      <c r="AN29" s="412"/>
      <c r="AO29" s="412"/>
      <c r="AP29" s="412"/>
      <c r="AQ29" s="412"/>
      <c r="AR29" s="413"/>
      <c r="AS29" s="411">
        <v>3215</v>
      </c>
      <c r="AT29" s="412"/>
      <c r="AU29" s="412"/>
      <c r="AV29" s="412"/>
      <c r="AW29" s="412"/>
      <c r="AX29" s="471"/>
      <c r="AY29" s="478"/>
      <c r="AZ29" s="479"/>
      <c r="BA29" s="479"/>
      <c r="BB29" s="480"/>
      <c r="BC29" s="472" t="s">
        <v>189</v>
      </c>
      <c r="BD29" s="473"/>
      <c r="BE29" s="473"/>
      <c r="BF29" s="473"/>
      <c r="BG29" s="473"/>
      <c r="BH29" s="473"/>
      <c r="BI29" s="473"/>
      <c r="BJ29" s="473"/>
      <c r="BK29" s="473"/>
      <c r="BL29" s="473"/>
      <c r="BM29" s="474"/>
      <c r="BN29" s="458">
        <v>480846</v>
      </c>
      <c r="BO29" s="459"/>
      <c r="BP29" s="459"/>
      <c r="BQ29" s="459"/>
      <c r="BR29" s="459"/>
      <c r="BS29" s="459"/>
      <c r="BT29" s="459"/>
      <c r="BU29" s="460"/>
      <c r="BV29" s="458">
        <v>399736</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190</v>
      </c>
      <c r="X30" s="426"/>
      <c r="Y30" s="426"/>
      <c r="Z30" s="426"/>
      <c r="AA30" s="426"/>
      <c r="AB30" s="426"/>
      <c r="AC30" s="426"/>
      <c r="AD30" s="426"/>
      <c r="AE30" s="426"/>
      <c r="AF30" s="426"/>
      <c r="AG30" s="427"/>
      <c r="AH30" s="428">
        <v>97.2</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9498205</v>
      </c>
      <c r="BO30" s="493"/>
      <c r="BP30" s="493"/>
      <c r="BQ30" s="493"/>
      <c r="BR30" s="493"/>
      <c r="BS30" s="493"/>
      <c r="BT30" s="493"/>
      <c r="BU30" s="494"/>
      <c r="BV30" s="492">
        <v>9759004</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191</v>
      </c>
      <c r="D32" s="417"/>
      <c r="E32" s="417"/>
      <c r="F32" s="417"/>
      <c r="G32" s="417"/>
      <c r="H32" s="417"/>
      <c r="I32" s="417"/>
      <c r="J32" s="417"/>
      <c r="K32" s="417"/>
      <c r="L32" s="417"/>
      <c r="M32" s="417"/>
      <c r="N32" s="417"/>
      <c r="O32" s="417"/>
      <c r="P32" s="417"/>
      <c r="Q32" s="417"/>
      <c r="R32" s="417"/>
      <c r="S32" s="417"/>
      <c r="U32" s="418" t="s">
        <v>192</v>
      </c>
      <c r="V32" s="418"/>
      <c r="W32" s="418"/>
      <c r="X32" s="418"/>
      <c r="Y32" s="418"/>
      <c r="Z32" s="418"/>
      <c r="AA32" s="418"/>
      <c r="AB32" s="418"/>
      <c r="AC32" s="418"/>
      <c r="AD32" s="418"/>
      <c r="AE32" s="418"/>
      <c r="AF32" s="418"/>
      <c r="AG32" s="418"/>
      <c r="AH32" s="418"/>
      <c r="AI32" s="418"/>
      <c r="AJ32" s="418"/>
      <c r="AK32" s="418"/>
      <c r="AM32" s="418" t="s">
        <v>193</v>
      </c>
      <c r="AN32" s="418"/>
      <c r="AO32" s="418"/>
      <c r="AP32" s="418"/>
      <c r="AQ32" s="418"/>
      <c r="AR32" s="418"/>
      <c r="AS32" s="418"/>
      <c r="AT32" s="418"/>
      <c r="AU32" s="418"/>
      <c r="AV32" s="418"/>
      <c r="AW32" s="418"/>
      <c r="AX32" s="418"/>
      <c r="AY32" s="418"/>
      <c r="AZ32" s="418"/>
      <c r="BA32" s="418"/>
      <c r="BB32" s="418"/>
      <c r="BC32" s="418"/>
      <c r="BE32" s="418" t="s">
        <v>194</v>
      </c>
      <c r="BF32" s="418"/>
      <c r="BG32" s="418"/>
      <c r="BH32" s="418"/>
      <c r="BI32" s="418"/>
      <c r="BJ32" s="418"/>
      <c r="BK32" s="418"/>
      <c r="BL32" s="418"/>
      <c r="BM32" s="418"/>
      <c r="BN32" s="418"/>
      <c r="BO32" s="418"/>
      <c r="BP32" s="418"/>
      <c r="BQ32" s="418"/>
      <c r="BR32" s="418"/>
      <c r="BS32" s="418"/>
      <c r="BT32" s="418"/>
      <c r="BU32" s="418"/>
      <c r="BW32" s="418" t="s">
        <v>195</v>
      </c>
      <c r="BX32" s="418"/>
      <c r="BY32" s="418"/>
      <c r="BZ32" s="418"/>
      <c r="CA32" s="418"/>
      <c r="CB32" s="418"/>
      <c r="CC32" s="418"/>
      <c r="CD32" s="418"/>
      <c r="CE32" s="418"/>
      <c r="CF32" s="418"/>
      <c r="CG32" s="418"/>
      <c r="CH32" s="418"/>
      <c r="CI32" s="418"/>
      <c r="CJ32" s="418"/>
      <c r="CK32" s="418"/>
      <c r="CL32" s="418"/>
      <c r="CM32" s="418"/>
      <c r="CO32" s="418" t="s">
        <v>196</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197</v>
      </c>
      <c r="D33" s="410"/>
      <c r="E33" s="409" t="s">
        <v>198</v>
      </c>
      <c r="F33" s="409"/>
      <c r="G33" s="409"/>
      <c r="H33" s="409"/>
      <c r="I33" s="409"/>
      <c r="J33" s="409"/>
      <c r="K33" s="409"/>
      <c r="L33" s="409"/>
      <c r="M33" s="409"/>
      <c r="N33" s="409"/>
      <c r="O33" s="409"/>
      <c r="P33" s="409"/>
      <c r="Q33" s="409"/>
      <c r="R33" s="409"/>
      <c r="S33" s="409"/>
      <c r="T33" s="203"/>
      <c r="U33" s="410" t="s">
        <v>199</v>
      </c>
      <c r="V33" s="410"/>
      <c r="W33" s="409" t="s">
        <v>200</v>
      </c>
      <c r="X33" s="409"/>
      <c r="Y33" s="409"/>
      <c r="Z33" s="409"/>
      <c r="AA33" s="409"/>
      <c r="AB33" s="409"/>
      <c r="AC33" s="409"/>
      <c r="AD33" s="409"/>
      <c r="AE33" s="409"/>
      <c r="AF33" s="409"/>
      <c r="AG33" s="409"/>
      <c r="AH33" s="409"/>
      <c r="AI33" s="409"/>
      <c r="AJ33" s="409"/>
      <c r="AK33" s="409"/>
      <c r="AL33" s="203"/>
      <c r="AM33" s="410" t="s">
        <v>197</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205</v>
      </c>
      <c r="CP33" s="410"/>
      <c r="CQ33" s="409" t="s">
        <v>206</v>
      </c>
      <c r="CR33" s="409"/>
      <c r="CS33" s="409"/>
      <c r="CT33" s="409"/>
      <c r="CU33" s="409"/>
      <c r="CV33" s="409"/>
      <c r="CW33" s="409"/>
      <c r="CX33" s="409"/>
      <c r="CY33" s="409"/>
      <c r="CZ33" s="409"/>
      <c r="DA33" s="409"/>
      <c r="DB33" s="409"/>
      <c r="DC33" s="409"/>
      <c r="DD33" s="409"/>
      <c r="DE33" s="409"/>
      <c r="DF33" s="203"/>
      <c r="DG33" s="408" t="s">
        <v>207</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4</v>
      </c>
      <c r="V34" s="406"/>
      <c r="W34" s="407" t="str">
        <f>IF('各会計、関係団体の財政状況及び健全化判断比率'!B28="","",'各会計、関係団体の財政状況及び健全化判断比率'!B28)</f>
        <v>国民健康保険事業特別会計</v>
      </c>
      <c r="X34" s="407"/>
      <c r="Y34" s="407"/>
      <c r="Z34" s="407"/>
      <c r="AA34" s="407"/>
      <c r="AB34" s="407"/>
      <c r="AC34" s="407"/>
      <c r="AD34" s="407"/>
      <c r="AE34" s="407"/>
      <c r="AF34" s="407"/>
      <c r="AG34" s="407"/>
      <c r="AH34" s="407"/>
      <c r="AI34" s="407"/>
      <c r="AJ34" s="407"/>
      <c r="AK34" s="407"/>
      <c r="AL34" s="178"/>
      <c r="AM34" s="406">
        <f>IF(AO34="","",MAX(C34:D43,U34:V43)+1)</f>
        <v>7</v>
      </c>
      <c r="AN34" s="406"/>
      <c r="AO34" s="407" t="str">
        <f>IF('各会計、関係団体の財政状況及び健全化判断比率'!B31="","",'各会計、関係団体の財政状況及び健全化判断比率'!B31)</f>
        <v>水道事業特別会計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t="str">
        <f>IF(BY34="","",MAX(C34:D43,U34:V43,AM34:AN43,BE34:BF43)+1)</f>
        <v/>
      </c>
      <c r="BX34" s="406"/>
      <c r="BY34" s="407" t="str">
        <f>IF('各会計、関係団体の財政状況及び健全化判断比率'!B68="","",'各会計、関係団体の財政状況及び健全化判断比率'!B68)</f>
        <v/>
      </c>
      <c r="BZ34" s="407"/>
      <c r="CA34" s="407"/>
      <c r="CB34" s="407"/>
      <c r="CC34" s="407"/>
      <c r="CD34" s="407"/>
      <c r="CE34" s="407"/>
      <c r="CF34" s="407"/>
      <c r="CG34" s="407"/>
      <c r="CH34" s="407"/>
      <c r="CI34" s="407"/>
      <c r="CJ34" s="407"/>
      <c r="CK34" s="407"/>
      <c r="CL34" s="407"/>
      <c r="CM34" s="407"/>
      <c r="CN34" s="178"/>
      <c r="CO34" s="406">
        <f>IF(CQ34="","",MAX(C34:D43,U34:V43,AM34:AN43,BE34:BF43,BW34:BX43)+1)</f>
        <v>9</v>
      </c>
      <c r="CP34" s="406"/>
      <c r="CQ34" s="407" t="str">
        <f>IF('各会計、関係団体の財政状況及び健全化判断比率'!BS7="","",'各会計、関係団体の財政状況及び健全化判断比率'!BS7)</f>
        <v>有限会社　犀川四季犀館</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f>IF(E35="","",C34+1)</f>
        <v>2</v>
      </c>
      <c r="D35" s="406"/>
      <c r="E35" s="407" t="str">
        <f>IF('各会計、関係団体の財政状況及び健全化判断比率'!B8="","",'各会計、関係団体の財政状況及び健全化判断比率'!B8)</f>
        <v>住宅新築資金等事業特別会計</v>
      </c>
      <c r="F35" s="407"/>
      <c r="G35" s="407"/>
      <c r="H35" s="407"/>
      <c r="I35" s="407"/>
      <c r="J35" s="407"/>
      <c r="K35" s="407"/>
      <c r="L35" s="407"/>
      <c r="M35" s="407"/>
      <c r="N35" s="407"/>
      <c r="O35" s="407"/>
      <c r="P35" s="407"/>
      <c r="Q35" s="407"/>
      <c r="R35" s="407"/>
      <c r="S35" s="407"/>
      <c r="T35" s="178"/>
      <c r="U35" s="406">
        <f>IF(W35="","",U34+1)</f>
        <v>5</v>
      </c>
      <c r="V35" s="406"/>
      <c r="W35" s="407" t="str">
        <f>IF('各会計、関係団体の財政状況及び健全化判断比率'!B29="","",'各会計、関係団体の財政状況及び健全化判断比率'!B29)</f>
        <v>後期高齢者医療特別会計</v>
      </c>
      <c r="X35" s="407"/>
      <c r="Y35" s="407"/>
      <c r="Z35" s="407"/>
      <c r="AA35" s="407"/>
      <c r="AB35" s="407"/>
      <c r="AC35" s="407"/>
      <c r="AD35" s="407"/>
      <c r="AE35" s="407"/>
      <c r="AF35" s="407"/>
      <c r="AG35" s="407"/>
      <c r="AH35" s="407"/>
      <c r="AI35" s="407"/>
      <c r="AJ35" s="407"/>
      <c r="AK35" s="407"/>
      <c r="AL35" s="178"/>
      <c r="AM35" s="406">
        <f t="shared" ref="AM35:AM43" si="0">IF(AO35="","",AM34+1)</f>
        <v>8</v>
      </c>
      <c r="AN35" s="406"/>
      <c r="AO35" s="407" t="str">
        <f>IF('各会計、関係団体の財政状況及び健全化判断比率'!B32="","",'各会計、関係団体の財政状況及び健全化判断比率'!B32)</f>
        <v>下水道事業特別会計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t="str">
        <f t="shared" ref="BW35:BW43" si="2">IF(BY35="","",BW34+1)</f>
        <v/>
      </c>
      <c r="BX35" s="406"/>
      <c r="BY35" s="407" t="str">
        <f>IF('各会計、関係団体の財政状況及び健全化判断比率'!B69="","",'各会計、関係団体の財政状況及び健全化判断比率'!B69)</f>
        <v/>
      </c>
      <c r="BZ35" s="407"/>
      <c r="CA35" s="407"/>
      <c r="CB35" s="407"/>
      <c r="CC35" s="407"/>
      <c r="CD35" s="407"/>
      <c r="CE35" s="407"/>
      <c r="CF35" s="407"/>
      <c r="CG35" s="407"/>
      <c r="CH35" s="407"/>
      <c r="CI35" s="407"/>
      <c r="CJ35" s="407"/>
      <c r="CK35" s="407"/>
      <c r="CL35" s="407"/>
      <c r="CM35" s="407"/>
      <c r="CN35" s="178"/>
      <c r="CO35" s="406">
        <f t="shared" ref="CO35:CO43" si="3">IF(CQ35="","",CO34+1)</f>
        <v>10</v>
      </c>
      <c r="CP35" s="406"/>
      <c r="CQ35" s="407" t="str">
        <f>IF('各会計、関係団体の財政状況及び健全化判断比率'!BS8="","",'各会計、関係団体の財政状況及び健全化判断比率'!BS8)</f>
        <v>有限会社　勝山町農業支援センター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f>IF(E36="","",C35+1)</f>
        <v>3</v>
      </c>
      <c r="D36" s="406"/>
      <c r="E36" s="407" t="str">
        <f>IF('各会計、関係団体の財政状況及び健全化判断比率'!B9="","",'各会計、関係団体の財政状況及び健全化判断比率'!B9)</f>
        <v>土地取得特別会計</v>
      </c>
      <c r="F36" s="407"/>
      <c r="G36" s="407"/>
      <c r="H36" s="407"/>
      <c r="I36" s="407"/>
      <c r="J36" s="407"/>
      <c r="K36" s="407"/>
      <c r="L36" s="407"/>
      <c r="M36" s="407"/>
      <c r="N36" s="407"/>
      <c r="O36" s="407"/>
      <c r="P36" s="407"/>
      <c r="Q36" s="407"/>
      <c r="R36" s="407"/>
      <c r="S36" s="407"/>
      <c r="T36" s="178"/>
      <c r="U36" s="406">
        <f t="shared" ref="U36:U43" si="4">IF(W36="","",U35+1)</f>
        <v>6</v>
      </c>
      <c r="V36" s="406"/>
      <c r="W36" s="407" t="str">
        <f>IF('各会計、関係団体の財政状況及び健全化判断比率'!B30="","",'各会計、関係団体の財政状況及び健全化判断比率'!B30)</f>
        <v>介護保険事業特別会計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t="str">
        <f t="shared" si="2"/>
        <v/>
      </c>
      <c r="BX36" s="406"/>
      <c r="BY36" s="407" t="str">
        <f>IF('各会計、関係団体の財政状況及び健全化判断比率'!B70="","",'各会計、関係団体の財政状況及び健全化判断比率'!B70)</f>
        <v/>
      </c>
      <c r="BZ36" s="407"/>
      <c r="CA36" s="407"/>
      <c r="CB36" s="407"/>
      <c r="CC36" s="407"/>
      <c r="CD36" s="407"/>
      <c r="CE36" s="407"/>
      <c r="CF36" s="407"/>
      <c r="CG36" s="407"/>
      <c r="CH36" s="407"/>
      <c r="CI36" s="407"/>
      <c r="CJ36" s="407"/>
      <c r="CK36" s="407"/>
      <c r="CL36" s="407"/>
      <c r="CM36" s="407"/>
      <c r="CN36" s="178"/>
      <c r="CO36" s="406">
        <f t="shared" si="3"/>
        <v>11</v>
      </c>
      <c r="CP36" s="406"/>
      <c r="CQ36" s="407" t="str">
        <f>IF('各会計、関係団体の財政状況及び健全化判断比率'!BS9="","",'各会計、関係団体の財政状況及び健全化判断比率'!BS9)</f>
        <v>豊津まちづくり　有限会社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t="str">
        <f t="shared" si="2"/>
        <v/>
      </c>
      <c r="BX37" s="406"/>
      <c r="BY37" s="407" t="str">
        <f>IF('各会計、関係団体の財政状況及び健全化判断比率'!B71="","",'各会計、関係団体の財政状況及び健全化判断比率'!B71)</f>
        <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t="str">
        <f t="shared" si="2"/>
        <v/>
      </c>
      <c r="BX38" s="406"/>
      <c r="BY38" s="407" t="str">
        <f>IF('各会計、関係団体の財政状況及び健全化判断比率'!B72="","",'各会計、関係団体の財政状況及び健全化判断比率'!B72)</f>
        <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208</v>
      </c>
      <c r="E46" s="403" t="s">
        <v>209</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210</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211</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212</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213</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214</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215</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row r="54" spans="5:113"/>
    <row r="55" spans="5:113"/>
    <row r="56" spans="5:113"/>
  </sheetData>
  <sheetProtection algorithmName="SHA-512" hashValue="8xRCBkDSUFqy9dgoiykmBApj5cGOE0UPOcd3jFlRren/501yCG+K++dfZUMiphZ0oD8FFDnu2jrYZVOQGRnSGA==" saltValue="C4m0ENHyWgrTjn6WHdEJV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c r="A34" s="22"/>
      <c r="B34" s="31"/>
      <c r="C34" s="1215" t="s">
        <v>565</v>
      </c>
      <c r="D34" s="1215"/>
      <c r="E34" s="1216"/>
      <c r="F34" s="32" t="s">
        <v>566</v>
      </c>
      <c r="G34" s="33" t="s">
        <v>567</v>
      </c>
      <c r="H34" s="33" t="s">
        <v>568</v>
      </c>
      <c r="I34" s="33" t="s">
        <v>569</v>
      </c>
      <c r="J34" s="34" t="s">
        <v>570</v>
      </c>
      <c r="K34" s="22"/>
      <c r="L34" s="22"/>
      <c r="M34" s="22"/>
      <c r="N34" s="22"/>
      <c r="O34" s="22"/>
      <c r="P34" s="22"/>
    </row>
    <row r="35" spans="1:16" ht="39" customHeight="1">
      <c r="A35" s="22"/>
      <c r="B35" s="35"/>
      <c r="C35" s="1209" t="s">
        <v>571</v>
      </c>
      <c r="D35" s="1210"/>
      <c r="E35" s="1211"/>
      <c r="F35" s="36">
        <v>12.2</v>
      </c>
      <c r="G35" s="37">
        <v>12.29</v>
      </c>
      <c r="H35" s="37">
        <v>9.69</v>
      </c>
      <c r="I35" s="37">
        <v>9.4600000000000009</v>
      </c>
      <c r="J35" s="38">
        <v>15.8</v>
      </c>
      <c r="K35" s="22"/>
      <c r="L35" s="22"/>
      <c r="M35" s="22"/>
      <c r="N35" s="22"/>
      <c r="O35" s="22"/>
      <c r="P35" s="22"/>
    </row>
    <row r="36" spans="1:16" ht="39" customHeight="1">
      <c r="A36" s="22"/>
      <c r="B36" s="35"/>
      <c r="C36" s="1209" t="s">
        <v>572</v>
      </c>
      <c r="D36" s="1210"/>
      <c r="E36" s="1211"/>
      <c r="F36" s="36">
        <v>8.26</v>
      </c>
      <c r="G36" s="37">
        <v>8.26</v>
      </c>
      <c r="H36" s="37">
        <v>8.51</v>
      </c>
      <c r="I36" s="37">
        <v>8.74</v>
      </c>
      <c r="J36" s="38">
        <v>7.43</v>
      </c>
      <c r="K36" s="22"/>
      <c r="L36" s="22"/>
      <c r="M36" s="22"/>
      <c r="N36" s="22"/>
      <c r="O36" s="22"/>
      <c r="P36" s="22"/>
    </row>
    <row r="37" spans="1:16" ht="39" customHeight="1">
      <c r="A37" s="22"/>
      <c r="B37" s="35"/>
      <c r="C37" s="1209" t="s">
        <v>573</v>
      </c>
      <c r="D37" s="1210"/>
      <c r="E37" s="1211"/>
      <c r="F37" s="36" t="s">
        <v>517</v>
      </c>
      <c r="G37" s="37">
        <v>0.98</v>
      </c>
      <c r="H37" s="37">
        <v>1.54</v>
      </c>
      <c r="I37" s="37">
        <v>2.08</v>
      </c>
      <c r="J37" s="38">
        <v>1.7</v>
      </c>
      <c r="K37" s="22"/>
      <c r="L37" s="22"/>
      <c r="M37" s="22"/>
      <c r="N37" s="22"/>
      <c r="O37" s="22"/>
      <c r="P37" s="22"/>
    </row>
    <row r="38" spans="1:16" ht="39" customHeight="1">
      <c r="A38" s="22"/>
      <c r="B38" s="35"/>
      <c r="C38" s="1209" t="s">
        <v>574</v>
      </c>
      <c r="D38" s="1210"/>
      <c r="E38" s="1211"/>
      <c r="F38" s="36" t="s">
        <v>517</v>
      </c>
      <c r="G38" s="37" t="s">
        <v>517</v>
      </c>
      <c r="H38" s="37" t="s">
        <v>517</v>
      </c>
      <c r="I38" s="37">
        <v>1.1200000000000001</v>
      </c>
      <c r="J38" s="38">
        <v>1.34</v>
      </c>
      <c r="K38" s="22"/>
      <c r="L38" s="22"/>
      <c r="M38" s="22"/>
      <c r="N38" s="22"/>
      <c r="O38" s="22"/>
      <c r="P38" s="22"/>
    </row>
    <row r="39" spans="1:16" ht="39" customHeight="1">
      <c r="A39" s="22"/>
      <c r="B39" s="35"/>
      <c r="C39" s="1209" t="s">
        <v>575</v>
      </c>
      <c r="D39" s="1210"/>
      <c r="E39" s="1211"/>
      <c r="F39" s="36">
        <v>0.93</v>
      </c>
      <c r="G39" s="37">
        <v>0.02</v>
      </c>
      <c r="H39" s="37">
        <v>0.95</v>
      </c>
      <c r="I39" s="37">
        <v>0.03</v>
      </c>
      <c r="J39" s="38">
        <v>1.19</v>
      </c>
      <c r="K39" s="22"/>
      <c r="L39" s="22"/>
      <c r="M39" s="22"/>
      <c r="N39" s="22"/>
      <c r="O39" s="22"/>
      <c r="P39" s="22"/>
    </row>
    <row r="40" spans="1:16" ht="39" customHeight="1">
      <c r="A40" s="22"/>
      <c r="B40" s="35"/>
      <c r="C40" s="1209" t="s">
        <v>576</v>
      </c>
      <c r="D40" s="1210"/>
      <c r="E40" s="1211"/>
      <c r="F40" s="36">
        <v>0.06</v>
      </c>
      <c r="G40" s="37">
        <v>0.05</v>
      </c>
      <c r="H40" s="37">
        <v>0.05</v>
      </c>
      <c r="I40" s="37">
        <v>0.04</v>
      </c>
      <c r="J40" s="38">
        <v>0.06</v>
      </c>
      <c r="K40" s="22"/>
      <c r="L40" s="22"/>
      <c r="M40" s="22"/>
      <c r="N40" s="22"/>
      <c r="O40" s="22"/>
      <c r="P40" s="22"/>
    </row>
    <row r="41" spans="1:16" ht="39" customHeight="1">
      <c r="A41" s="22"/>
      <c r="B41" s="35"/>
      <c r="C41" s="1209" t="s">
        <v>577</v>
      </c>
      <c r="D41" s="1210"/>
      <c r="E41" s="1211"/>
      <c r="F41" s="36">
        <v>0.01</v>
      </c>
      <c r="G41" s="37">
        <v>0.01</v>
      </c>
      <c r="H41" s="37">
        <v>0.01</v>
      </c>
      <c r="I41" s="37">
        <v>0.01</v>
      </c>
      <c r="J41" s="38">
        <v>0.01</v>
      </c>
      <c r="K41" s="22"/>
      <c r="L41" s="22"/>
      <c r="M41" s="22"/>
      <c r="N41" s="22"/>
      <c r="O41" s="22"/>
      <c r="P41" s="22"/>
    </row>
    <row r="42" spans="1:16" ht="39" customHeight="1">
      <c r="A42" s="22"/>
      <c r="B42" s="39"/>
      <c r="C42" s="1209" t="s">
        <v>578</v>
      </c>
      <c r="D42" s="1210"/>
      <c r="E42" s="1211"/>
      <c r="F42" s="36" t="s">
        <v>517</v>
      </c>
      <c r="G42" s="37" t="s">
        <v>579</v>
      </c>
      <c r="H42" s="37" t="s">
        <v>517</v>
      </c>
      <c r="I42" s="37" t="s">
        <v>517</v>
      </c>
      <c r="J42" s="38" t="s">
        <v>517</v>
      </c>
      <c r="K42" s="22"/>
      <c r="L42" s="22"/>
      <c r="M42" s="22"/>
      <c r="N42" s="22"/>
      <c r="O42" s="22"/>
      <c r="P42" s="22"/>
    </row>
    <row r="43" spans="1:16" ht="39" customHeight="1" thickBot="1">
      <c r="A43" s="22"/>
      <c r="B43" s="40"/>
      <c r="C43" s="1212" t="s">
        <v>580</v>
      </c>
      <c r="D43" s="1213"/>
      <c r="E43" s="1214"/>
      <c r="F43" s="41">
        <v>2</v>
      </c>
      <c r="G43" s="42">
        <v>0.83</v>
      </c>
      <c r="H43" s="42">
        <v>0.36</v>
      </c>
      <c r="I43" s="42" t="s">
        <v>517</v>
      </c>
      <c r="J43" s="43" t="s">
        <v>517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hb7IZ4MoYxUH0lqT9uO2OvcMZMpriRkCMR5SI9g2JZ3jyah/Eg/RPPAB5zqKgsoMe3Xvx77ma+6NE/ZSHwJF9Q==" saltValue="D3FpX5wT5ue2tbejB6TH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c r="A45" s="48"/>
      <c r="B45" s="1235" t="s">
        <v>11</v>
      </c>
      <c r="C45" s="1236"/>
      <c r="D45" s="58"/>
      <c r="E45" s="1241" t="s">
        <v>12</v>
      </c>
      <c r="F45" s="1241"/>
      <c r="G45" s="1241"/>
      <c r="H45" s="1241"/>
      <c r="I45" s="1241"/>
      <c r="J45" s="1242"/>
      <c r="K45" s="59">
        <v>899</v>
      </c>
      <c r="L45" s="60">
        <v>963</v>
      </c>
      <c r="M45" s="60">
        <v>1042</v>
      </c>
      <c r="N45" s="60">
        <v>1035</v>
      </c>
      <c r="O45" s="61">
        <v>1058</v>
      </c>
      <c r="P45" s="48"/>
      <c r="Q45" s="48"/>
      <c r="R45" s="48"/>
      <c r="S45" s="48"/>
      <c r="T45" s="48"/>
      <c r="U45" s="48"/>
    </row>
    <row r="46" spans="1:21" ht="30.75" customHeight="1">
      <c r="A46" s="48"/>
      <c r="B46" s="1237"/>
      <c r="C46" s="1238"/>
      <c r="D46" s="62"/>
      <c r="E46" s="1219" t="s">
        <v>13</v>
      </c>
      <c r="F46" s="1219"/>
      <c r="G46" s="1219"/>
      <c r="H46" s="1219"/>
      <c r="I46" s="1219"/>
      <c r="J46" s="1220"/>
      <c r="K46" s="63" t="s">
        <v>517</v>
      </c>
      <c r="L46" s="64" t="s">
        <v>517</v>
      </c>
      <c r="M46" s="64" t="s">
        <v>517</v>
      </c>
      <c r="N46" s="64" t="s">
        <v>517</v>
      </c>
      <c r="O46" s="65" t="s">
        <v>517</v>
      </c>
      <c r="P46" s="48"/>
      <c r="Q46" s="48"/>
      <c r="R46" s="48"/>
      <c r="S46" s="48"/>
      <c r="T46" s="48"/>
      <c r="U46" s="48"/>
    </row>
    <row r="47" spans="1:21" ht="30.75" customHeight="1">
      <c r="A47" s="48"/>
      <c r="B47" s="1237"/>
      <c r="C47" s="1238"/>
      <c r="D47" s="62"/>
      <c r="E47" s="1219" t="s">
        <v>14</v>
      </c>
      <c r="F47" s="1219"/>
      <c r="G47" s="1219"/>
      <c r="H47" s="1219"/>
      <c r="I47" s="1219"/>
      <c r="J47" s="1220"/>
      <c r="K47" s="63" t="s">
        <v>517</v>
      </c>
      <c r="L47" s="64" t="s">
        <v>517</v>
      </c>
      <c r="M47" s="64" t="s">
        <v>517</v>
      </c>
      <c r="N47" s="64" t="s">
        <v>517</v>
      </c>
      <c r="O47" s="65" t="s">
        <v>517</v>
      </c>
      <c r="P47" s="48"/>
      <c r="Q47" s="48"/>
      <c r="R47" s="48"/>
      <c r="S47" s="48"/>
      <c r="T47" s="48"/>
      <c r="U47" s="48"/>
    </row>
    <row r="48" spans="1:21" ht="30.75" customHeight="1">
      <c r="A48" s="48"/>
      <c r="B48" s="1237"/>
      <c r="C48" s="1238"/>
      <c r="D48" s="62"/>
      <c r="E48" s="1219" t="s">
        <v>15</v>
      </c>
      <c r="F48" s="1219"/>
      <c r="G48" s="1219"/>
      <c r="H48" s="1219"/>
      <c r="I48" s="1219"/>
      <c r="J48" s="1220"/>
      <c r="K48" s="63">
        <v>239</v>
      </c>
      <c r="L48" s="64">
        <v>244</v>
      </c>
      <c r="M48" s="64">
        <v>241</v>
      </c>
      <c r="N48" s="64">
        <v>237</v>
      </c>
      <c r="O48" s="65">
        <v>219</v>
      </c>
      <c r="P48" s="48"/>
      <c r="Q48" s="48"/>
      <c r="R48" s="48"/>
      <c r="S48" s="48"/>
      <c r="T48" s="48"/>
      <c r="U48" s="48"/>
    </row>
    <row r="49" spans="1:21" ht="30.75" customHeight="1">
      <c r="A49" s="48"/>
      <c r="B49" s="1237"/>
      <c r="C49" s="1238"/>
      <c r="D49" s="62"/>
      <c r="E49" s="1219" t="s">
        <v>16</v>
      </c>
      <c r="F49" s="1219"/>
      <c r="G49" s="1219"/>
      <c r="H49" s="1219"/>
      <c r="I49" s="1219"/>
      <c r="J49" s="1220"/>
      <c r="K49" s="63">
        <v>10</v>
      </c>
      <c r="L49" s="64">
        <v>1</v>
      </c>
      <c r="M49" s="64">
        <v>0</v>
      </c>
      <c r="N49" s="64">
        <v>0</v>
      </c>
      <c r="O49" s="65">
        <v>0</v>
      </c>
      <c r="P49" s="48"/>
      <c r="Q49" s="48"/>
      <c r="R49" s="48"/>
      <c r="S49" s="48"/>
      <c r="T49" s="48"/>
      <c r="U49" s="48"/>
    </row>
    <row r="50" spans="1:21" ht="30.75" customHeight="1">
      <c r="A50" s="48"/>
      <c r="B50" s="1237"/>
      <c r="C50" s="1238"/>
      <c r="D50" s="62"/>
      <c r="E50" s="1219" t="s">
        <v>17</v>
      </c>
      <c r="F50" s="1219"/>
      <c r="G50" s="1219"/>
      <c r="H50" s="1219"/>
      <c r="I50" s="1219"/>
      <c r="J50" s="1220"/>
      <c r="K50" s="63">
        <v>50</v>
      </c>
      <c r="L50" s="64">
        <v>47</v>
      </c>
      <c r="M50" s="64">
        <v>42</v>
      </c>
      <c r="N50" s="64">
        <v>22</v>
      </c>
      <c r="O50" s="65">
        <v>20</v>
      </c>
      <c r="P50" s="48"/>
      <c r="Q50" s="48"/>
      <c r="R50" s="48"/>
      <c r="S50" s="48"/>
      <c r="T50" s="48"/>
      <c r="U50" s="48"/>
    </row>
    <row r="51" spans="1:21" ht="30.75" customHeight="1">
      <c r="A51" s="48"/>
      <c r="B51" s="1239"/>
      <c r="C51" s="1240"/>
      <c r="D51" s="66"/>
      <c r="E51" s="1219" t="s">
        <v>18</v>
      </c>
      <c r="F51" s="1219"/>
      <c r="G51" s="1219"/>
      <c r="H51" s="1219"/>
      <c r="I51" s="1219"/>
      <c r="J51" s="1220"/>
      <c r="K51" s="63" t="s">
        <v>517</v>
      </c>
      <c r="L51" s="64" t="s">
        <v>517</v>
      </c>
      <c r="M51" s="64" t="s">
        <v>517</v>
      </c>
      <c r="N51" s="64" t="s">
        <v>517</v>
      </c>
      <c r="O51" s="65" t="s">
        <v>517</v>
      </c>
      <c r="P51" s="48"/>
      <c r="Q51" s="48"/>
      <c r="R51" s="48"/>
      <c r="S51" s="48"/>
      <c r="T51" s="48"/>
      <c r="U51" s="48"/>
    </row>
    <row r="52" spans="1:21" ht="30.75" customHeight="1">
      <c r="A52" s="48"/>
      <c r="B52" s="1217" t="s">
        <v>19</v>
      </c>
      <c r="C52" s="1218"/>
      <c r="D52" s="66"/>
      <c r="E52" s="1219" t="s">
        <v>20</v>
      </c>
      <c r="F52" s="1219"/>
      <c r="G52" s="1219"/>
      <c r="H52" s="1219"/>
      <c r="I52" s="1219"/>
      <c r="J52" s="1220"/>
      <c r="K52" s="63">
        <v>997</v>
      </c>
      <c r="L52" s="64">
        <v>997</v>
      </c>
      <c r="M52" s="64">
        <v>996</v>
      </c>
      <c r="N52" s="64">
        <v>966</v>
      </c>
      <c r="O52" s="65">
        <v>943</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201</v>
      </c>
      <c r="L53" s="69">
        <v>258</v>
      </c>
      <c r="M53" s="69">
        <v>329</v>
      </c>
      <c r="N53" s="69">
        <v>328</v>
      </c>
      <c r="O53" s="70">
        <v>354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ljf5CWik2YGstbqnQBAlwTqpoGcbLbWPLk1S8JS5p9ruyHDebTV3blcQnHmc8W9CW2UQhCt7yOYbPPDwpE8HQ==" saltValue="Ht+vTYqx50n3w2dOE49fO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557</v>
      </c>
      <c r="J40" s="100" t="s">
        <v>558</v>
      </c>
      <c r="K40" s="100" t="s">
        <v>559</v>
      </c>
      <c r="L40" s="100" t="s">
        <v>560</v>
      </c>
      <c r="M40" s="101" t="s">
        <v>561</v>
      </c>
    </row>
    <row r="41" spans="2:13" ht="27.75" customHeight="1">
      <c r="B41" s="1255" t="s">
        <v>30</v>
      </c>
      <c r="C41" s="1256"/>
      <c r="D41" s="102"/>
      <c r="E41" s="1257" t="s">
        <v>31</v>
      </c>
      <c r="F41" s="1257"/>
      <c r="G41" s="1257"/>
      <c r="H41" s="1258"/>
      <c r="I41" s="358">
        <v>11223</v>
      </c>
      <c r="J41" s="359">
        <v>11027</v>
      </c>
      <c r="K41" s="359">
        <v>11002</v>
      </c>
      <c r="L41" s="359">
        <v>10630</v>
      </c>
      <c r="M41" s="360">
        <v>10132</v>
      </c>
    </row>
    <row r="42" spans="2:13" ht="27.75" customHeight="1">
      <c r="B42" s="1245"/>
      <c r="C42" s="1246"/>
      <c r="D42" s="103"/>
      <c r="E42" s="1249" t="s">
        <v>32</v>
      </c>
      <c r="F42" s="1249"/>
      <c r="G42" s="1249"/>
      <c r="H42" s="1250"/>
      <c r="I42" s="361">
        <v>232</v>
      </c>
      <c r="J42" s="362">
        <v>188</v>
      </c>
      <c r="K42" s="362">
        <v>278</v>
      </c>
      <c r="L42" s="362">
        <v>233</v>
      </c>
      <c r="M42" s="363">
        <v>179</v>
      </c>
    </row>
    <row r="43" spans="2:13" ht="27.75" customHeight="1">
      <c r="B43" s="1245"/>
      <c r="C43" s="1246"/>
      <c r="D43" s="103"/>
      <c r="E43" s="1249" t="s">
        <v>33</v>
      </c>
      <c r="F43" s="1249"/>
      <c r="G43" s="1249"/>
      <c r="H43" s="1250"/>
      <c r="I43" s="361">
        <v>3199</v>
      </c>
      <c r="J43" s="362">
        <v>3051</v>
      </c>
      <c r="K43" s="362">
        <v>2994</v>
      </c>
      <c r="L43" s="362">
        <v>2866</v>
      </c>
      <c r="M43" s="363">
        <v>2775</v>
      </c>
    </row>
    <row r="44" spans="2:13" ht="27.75" customHeight="1">
      <c r="B44" s="1245"/>
      <c r="C44" s="1246"/>
      <c r="D44" s="103"/>
      <c r="E44" s="1249" t="s">
        <v>34</v>
      </c>
      <c r="F44" s="1249"/>
      <c r="G44" s="1249"/>
      <c r="H44" s="1250"/>
      <c r="I44" s="361">
        <v>198</v>
      </c>
      <c r="J44" s="362">
        <v>157</v>
      </c>
      <c r="K44" s="362">
        <v>120</v>
      </c>
      <c r="L44" s="362">
        <v>98</v>
      </c>
      <c r="M44" s="363">
        <v>90</v>
      </c>
    </row>
    <row r="45" spans="2:13" ht="27.75" customHeight="1">
      <c r="B45" s="1245"/>
      <c r="C45" s="1246"/>
      <c r="D45" s="103"/>
      <c r="E45" s="1249" t="s">
        <v>35</v>
      </c>
      <c r="F45" s="1249"/>
      <c r="G45" s="1249"/>
      <c r="H45" s="1250"/>
      <c r="I45" s="361">
        <v>2845</v>
      </c>
      <c r="J45" s="362">
        <v>2779</v>
      </c>
      <c r="K45" s="362">
        <v>2741</v>
      </c>
      <c r="L45" s="362">
        <v>2704</v>
      </c>
      <c r="M45" s="363">
        <v>2657</v>
      </c>
    </row>
    <row r="46" spans="2:13" ht="27.75" customHeight="1">
      <c r="B46" s="1245"/>
      <c r="C46" s="1246"/>
      <c r="D46" s="104"/>
      <c r="E46" s="1249" t="s">
        <v>36</v>
      </c>
      <c r="F46" s="1249"/>
      <c r="G46" s="1249"/>
      <c r="H46" s="1250"/>
      <c r="I46" s="361" t="s">
        <v>517</v>
      </c>
      <c r="J46" s="362" t="s">
        <v>517</v>
      </c>
      <c r="K46" s="362" t="s">
        <v>517</v>
      </c>
      <c r="L46" s="362" t="s">
        <v>517</v>
      </c>
      <c r="M46" s="363" t="s">
        <v>517</v>
      </c>
    </row>
    <row r="47" spans="2:13" ht="27.75" customHeight="1">
      <c r="B47" s="1245"/>
      <c r="C47" s="1246"/>
      <c r="D47" s="105"/>
      <c r="E47" s="1259" t="s">
        <v>37</v>
      </c>
      <c r="F47" s="1260"/>
      <c r="G47" s="1260"/>
      <c r="H47" s="1261"/>
      <c r="I47" s="361" t="s">
        <v>517</v>
      </c>
      <c r="J47" s="362" t="s">
        <v>517</v>
      </c>
      <c r="K47" s="362" t="s">
        <v>517</v>
      </c>
      <c r="L47" s="362" t="s">
        <v>517</v>
      </c>
      <c r="M47" s="363" t="s">
        <v>517</v>
      </c>
    </row>
    <row r="48" spans="2:13" ht="27.75" customHeight="1">
      <c r="B48" s="1245"/>
      <c r="C48" s="1246"/>
      <c r="D48" s="103"/>
      <c r="E48" s="1249" t="s">
        <v>38</v>
      </c>
      <c r="F48" s="1249"/>
      <c r="G48" s="1249"/>
      <c r="H48" s="1250"/>
      <c r="I48" s="361" t="s">
        <v>517</v>
      </c>
      <c r="J48" s="362" t="s">
        <v>517</v>
      </c>
      <c r="K48" s="362" t="s">
        <v>517</v>
      </c>
      <c r="L48" s="362" t="s">
        <v>517</v>
      </c>
      <c r="M48" s="363" t="s">
        <v>517</v>
      </c>
    </row>
    <row r="49" spans="2:13" ht="27.75" customHeight="1">
      <c r="B49" s="1247"/>
      <c r="C49" s="1248"/>
      <c r="D49" s="103"/>
      <c r="E49" s="1249" t="s">
        <v>39</v>
      </c>
      <c r="F49" s="1249"/>
      <c r="G49" s="1249"/>
      <c r="H49" s="1250"/>
      <c r="I49" s="361" t="s">
        <v>517</v>
      </c>
      <c r="J49" s="362" t="s">
        <v>517</v>
      </c>
      <c r="K49" s="362" t="s">
        <v>517</v>
      </c>
      <c r="L49" s="362" t="s">
        <v>517</v>
      </c>
      <c r="M49" s="363" t="s">
        <v>517</v>
      </c>
    </row>
    <row r="50" spans="2:13" ht="27.75" customHeight="1">
      <c r="B50" s="1243" t="s">
        <v>40</v>
      </c>
      <c r="C50" s="1244"/>
      <c r="D50" s="106"/>
      <c r="E50" s="1249" t="s">
        <v>41</v>
      </c>
      <c r="F50" s="1249"/>
      <c r="G50" s="1249"/>
      <c r="H50" s="1250"/>
      <c r="I50" s="361">
        <v>11596</v>
      </c>
      <c r="J50" s="362">
        <v>11954</v>
      </c>
      <c r="K50" s="362">
        <v>11826</v>
      </c>
      <c r="L50" s="362">
        <v>11708</v>
      </c>
      <c r="M50" s="363">
        <v>11514</v>
      </c>
    </row>
    <row r="51" spans="2:13" ht="27.75" customHeight="1">
      <c r="B51" s="1245"/>
      <c r="C51" s="1246"/>
      <c r="D51" s="103"/>
      <c r="E51" s="1249" t="s">
        <v>42</v>
      </c>
      <c r="F51" s="1249"/>
      <c r="G51" s="1249"/>
      <c r="H51" s="1250"/>
      <c r="I51" s="361">
        <v>548</v>
      </c>
      <c r="J51" s="362">
        <v>430</v>
      </c>
      <c r="K51" s="362">
        <v>332</v>
      </c>
      <c r="L51" s="362">
        <v>220</v>
      </c>
      <c r="M51" s="363">
        <v>136</v>
      </c>
    </row>
    <row r="52" spans="2:13" ht="27.75" customHeight="1">
      <c r="B52" s="1247"/>
      <c r="C52" s="1248"/>
      <c r="D52" s="103"/>
      <c r="E52" s="1249" t="s">
        <v>43</v>
      </c>
      <c r="F52" s="1249"/>
      <c r="G52" s="1249"/>
      <c r="H52" s="1250"/>
      <c r="I52" s="361">
        <v>9864</v>
      </c>
      <c r="J52" s="362">
        <v>9467</v>
      </c>
      <c r="K52" s="362">
        <v>9106</v>
      </c>
      <c r="L52" s="362">
        <v>8959</v>
      </c>
      <c r="M52" s="363">
        <v>8662</v>
      </c>
    </row>
    <row r="53" spans="2:13" ht="27.75" customHeight="1" thickBot="1">
      <c r="B53" s="1251" t="s">
        <v>44</v>
      </c>
      <c r="C53" s="1252"/>
      <c r="D53" s="107"/>
      <c r="E53" s="1253" t="s">
        <v>45</v>
      </c>
      <c r="F53" s="1253"/>
      <c r="G53" s="1253"/>
      <c r="H53" s="1254"/>
      <c r="I53" s="364">
        <v>-4310</v>
      </c>
      <c r="J53" s="365">
        <v>-4648</v>
      </c>
      <c r="K53" s="365">
        <v>-4128</v>
      </c>
      <c r="L53" s="365">
        <v>-4355</v>
      </c>
      <c r="M53" s="366">
        <v>-4480</v>
      </c>
    </row>
    <row r="54" spans="2:13" ht="27.75" customHeight="1">
      <c r="B54" s="108" t="s">
        <v>46</v>
      </c>
      <c r="C54" s="109"/>
      <c r="D54" s="109"/>
      <c r="E54" s="110"/>
      <c r="F54" s="110"/>
      <c r="G54" s="110"/>
      <c r="H54" s="110"/>
      <c r="I54" s="111"/>
      <c r="J54" s="111"/>
      <c r="K54" s="111"/>
      <c r="L54" s="111"/>
      <c r="M54" s="111"/>
    </row>
    <row r="55" spans="2:13"/>
  </sheetData>
  <sheetProtection algorithmName="SHA-512" hashValue="bxWmYOOgaAv6VziK/5gQS9h58lZPEqp57dLFuVePB5zFlLmiOf1M/gRaOwMN5CsEnr7AF3XNHLl1QwbTNwHwEA==" saltValue="h5RHaIAvDC0n6EajIRkU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559</v>
      </c>
      <c r="G54" s="116" t="s">
        <v>560</v>
      </c>
      <c r="H54" s="117" t="s">
        <v>561</v>
      </c>
    </row>
    <row r="55" spans="2:8" ht="52.5" customHeight="1">
      <c r="B55" s="118"/>
      <c r="C55" s="1270" t="s">
        <v>48</v>
      </c>
      <c r="D55" s="1270"/>
      <c r="E55" s="1271"/>
      <c r="F55" s="119">
        <v>3187</v>
      </c>
      <c r="G55" s="119">
        <v>3046</v>
      </c>
      <c r="H55" s="120">
        <v>3046</v>
      </c>
    </row>
    <row r="56" spans="2:8" ht="52.5" customHeight="1">
      <c r="B56" s="121"/>
      <c r="C56" s="1272" t="s">
        <v>49</v>
      </c>
      <c r="D56" s="1272"/>
      <c r="E56" s="1273"/>
      <c r="F56" s="122">
        <v>400</v>
      </c>
      <c r="G56" s="122">
        <v>400</v>
      </c>
      <c r="H56" s="123">
        <v>481</v>
      </c>
    </row>
    <row r="57" spans="2:8" ht="53.25" customHeight="1">
      <c r="B57" s="121"/>
      <c r="C57" s="1274" t="s">
        <v>50</v>
      </c>
      <c r="D57" s="1274"/>
      <c r="E57" s="1275"/>
      <c r="F57" s="124">
        <v>9803</v>
      </c>
      <c r="G57" s="124">
        <v>9759</v>
      </c>
      <c r="H57" s="125">
        <v>9498</v>
      </c>
    </row>
    <row r="58" spans="2:8" ht="45.75" customHeight="1">
      <c r="B58" s="126"/>
      <c r="C58" s="1262" t="s">
        <v>587</v>
      </c>
      <c r="D58" s="1263"/>
      <c r="E58" s="1264"/>
      <c r="F58" s="127">
        <v>5479</v>
      </c>
      <c r="G58" s="127">
        <v>5470</v>
      </c>
      <c r="H58" s="128">
        <v>5344</v>
      </c>
    </row>
    <row r="59" spans="2:8" ht="45.75" customHeight="1">
      <c r="B59" s="126"/>
      <c r="C59" s="1262" t="s">
        <v>588</v>
      </c>
      <c r="D59" s="1263"/>
      <c r="E59" s="1264"/>
      <c r="F59" s="127">
        <v>1763</v>
      </c>
      <c r="G59" s="127">
        <v>1678</v>
      </c>
      <c r="H59" s="128">
        <v>1678</v>
      </c>
    </row>
    <row r="60" spans="2:8" ht="45.75" customHeight="1">
      <c r="B60" s="126"/>
      <c r="C60" s="1262" t="s">
        <v>594</v>
      </c>
      <c r="D60" s="1263"/>
      <c r="E60" s="1264"/>
      <c r="F60" s="127">
        <v>279</v>
      </c>
      <c r="G60" s="127">
        <v>249</v>
      </c>
      <c r="H60" s="128">
        <v>405</v>
      </c>
    </row>
    <row r="61" spans="2:8" ht="45.75" customHeight="1">
      <c r="B61" s="126"/>
      <c r="C61" s="1262" t="s">
        <v>590</v>
      </c>
      <c r="D61" s="1263"/>
      <c r="E61" s="1264"/>
      <c r="F61" s="127">
        <v>572</v>
      </c>
      <c r="G61" s="127">
        <v>614</v>
      </c>
      <c r="H61" s="128">
        <v>354</v>
      </c>
    </row>
    <row r="62" spans="2:8" ht="45.75" customHeight="1" thickBot="1">
      <c r="B62" s="129"/>
      <c r="C62" s="1265" t="s">
        <v>589</v>
      </c>
      <c r="D62" s="1266"/>
      <c r="E62" s="1267"/>
      <c r="F62" s="130">
        <v>244</v>
      </c>
      <c r="G62" s="130">
        <v>267</v>
      </c>
      <c r="H62" s="131">
        <v>318</v>
      </c>
    </row>
    <row r="63" spans="2:8" ht="52.5" customHeight="1" thickBot="1">
      <c r="B63" s="132"/>
      <c r="C63" s="1268" t="s">
        <v>51</v>
      </c>
      <c r="D63" s="1268"/>
      <c r="E63" s="1269"/>
      <c r="F63" s="133">
        <v>13389</v>
      </c>
      <c r="G63" s="133">
        <v>13205</v>
      </c>
      <c r="H63" s="134">
        <v>13025</v>
      </c>
    </row>
    <row r="64" spans="2:8"/>
  </sheetData>
  <sheetProtection algorithmName="SHA-512" hashValue="XJzhj/9mchLchqPzf309tWRIXo0PYboRij1STNhCKP/yLRRmZp8FhMkmKuZEIiHTp3QycJ2QjnUaH613qe7AuQ==" saltValue="O2pWf4zux9YLzWQoD1Bd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E102" sqref="AE102"/>
    </sheetView>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62"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62"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62"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62"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62"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62"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62"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62"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62"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62"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62"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62"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62"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62"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62"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595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596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83" t="s">
        <v>604</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5"/>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5"/>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5"/>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5"/>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597</v>
      </c>
    </row>
    <row r="50" spans="1:109">
      <c r="B50" s="375"/>
      <c r="G50" s="1276"/>
      <c r="H50" s="1276"/>
      <c r="I50" s="1276"/>
      <c r="J50" s="1276"/>
      <c r="K50" s="385"/>
      <c r="L50" s="385"/>
      <c r="M50" s="386"/>
      <c r="N50" s="386"/>
      <c r="AN50" s="1277"/>
      <c r="AO50" s="1278"/>
      <c r="AP50" s="1278"/>
      <c r="AQ50" s="1278"/>
      <c r="AR50" s="1278"/>
      <c r="AS50" s="1278"/>
      <c r="AT50" s="1278"/>
      <c r="AU50" s="1278"/>
      <c r="AV50" s="1278"/>
      <c r="AW50" s="1278"/>
      <c r="AX50" s="1278"/>
      <c r="AY50" s="1278"/>
      <c r="AZ50" s="1278"/>
      <c r="BA50" s="1278"/>
      <c r="BB50" s="1278"/>
      <c r="BC50" s="1278"/>
      <c r="BD50" s="1278"/>
      <c r="BE50" s="1278"/>
      <c r="BF50" s="1278"/>
      <c r="BG50" s="1278"/>
      <c r="BH50" s="1278"/>
      <c r="BI50" s="1278"/>
      <c r="BJ50" s="1278"/>
      <c r="BK50" s="1278"/>
      <c r="BL50" s="1278"/>
      <c r="BM50" s="1278"/>
      <c r="BN50" s="1278"/>
      <c r="BO50" s="1279"/>
      <c r="BP50" s="1280" t="s">
        <v>557</v>
      </c>
      <c r="BQ50" s="1280"/>
      <c r="BR50" s="1280"/>
      <c r="BS50" s="1280"/>
      <c r="BT50" s="1280"/>
      <c r="BU50" s="1280"/>
      <c r="BV50" s="1280"/>
      <c r="BW50" s="1280"/>
      <c r="BX50" s="1280" t="s">
        <v>558</v>
      </c>
      <c r="BY50" s="1280"/>
      <c r="BZ50" s="1280"/>
      <c r="CA50" s="1280"/>
      <c r="CB50" s="1280"/>
      <c r="CC50" s="1280"/>
      <c r="CD50" s="1280"/>
      <c r="CE50" s="1280"/>
      <c r="CF50" s="1280" t="s">
        <v>559</v>
      </c>
      <c r="CG50" s="1280"/>
      <c r="CH50" s="1280"/>
      <c r="CI50" s="1280"/>
      <c r="CJ50" s="1280"/>
      <c r="CK50" s="1280"/>
      <c r="CL50" s="1280"/>
      <c r="CM50" s="1280"/>
      <c r="CN50" s="1280" t="s">
        <v>560</v>
      </c>
      <c r="CO50" s="1280"/>
      <c r="CP50" s="1280"/>
      <c r="CQ50" s="1280"/>
      <c r="CR50" s="1280"/>
      <c r="CS50" s="1280"/>
      <c r="CT50" s="1280"/>
      <c r="CU50" s="1280"/>
      <c r="CV50" s="1280" t="s">
        <v>561</v>
      </c>
      <c r="CW50" s="1280"/>
      <c r="CX50" s="1280"/>
      <c r="CY50" s="1280"/>
      <c r="CZ50" s="1280"/>
      <c r="DA50" s="1280"/>
      <c r="DB50" s="1280"/>
      <c r="DC50" s="1280"/>
    </row>
    <row r="51" spans="1:109" ht="13.5" customHeight="1">
      <c r="B51" s="375"/>
      <c r="G51" s="1293"/>
      <c r="H51" s="1293"/>
      <c r="I51" s="1294"/>
      <c r="J51" s="1294"/>
      <c r="K51" s="1292"/>
      <c r="L51" s="1292"/>
      <c r="M51" s="1292"/>
      <c r="N51" s="1292"/>
      <c r="AM51" s="384"/>
      <c r="AN51" s="1282" t="s">
        <v>598</v>
      </c>
      <c r="AO51" s="1282"/>
      <c r="AP51" s="1282"/>
      <c r="AQ51" s="1282"/>
      <c r="AR51" s="1282"/>
      <c r="AS51" s="1282"/>
      <c r="AT51" s="1282"/>
      <c r="AU51" s="1282"/>
      <c r="AV51" s="1282"/>
      <c r="AW51" s="1282"/>
      <c r="AX51" s="1282"/>
      <c r="AY51" s="1282"/>
      <c r="AZ51" s="1282"/>
      <c r="BA51" s="1282"/>
      <c r="BB51" s="1282" t="s">
        <v>599</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c r="B52" s="375"/>
      <c r="G52" s="1293"/>
      <c r="H52" s="1293"/>
      <c r="I52" s="1294"/>
      <c r="J52" s="1294"/>
      <c r="K52" s="1292"/>
      <c r="L52" s="1292"/>
      <c r="M52" s="1292"/>
      <c r="N52" s="1292"/>
      <c r="AM52" s="384"/>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c r="A53" s="383"/>
      <c r="B53" s="375"/>
      <c r="G53" s="1293"/>
      <c r="H53" s="1293"/>
      <c r="I53" s="1276"/>
      <c r="J53" s="1276"/>
      <c r="K53" s="1292"/>
      <c r="L53" s="1292"/>
      <c r="M53" s="1292"/>
      <c r="N53" s="1292"/>
      <c r="AM53" s="384"/>
      <c r="AN53" s="1282"/>
      <c r="AO53" s="1282"/>
      <c r="AP53" s="1282"/>
      <c r="AQ53" s="1282"/>
      <c r="AR53" s="1282"/>
      <c r="AS53" s="1282"/>
      <c r="AT53" s="1282"/>
      <c r="AU53" s="1282"/>
      <c r="AV53" s="1282"/>
      <c r="AW53" s="1282"/>
      <c r="AX53" s="1282"/>
      <c r="AY53" s="1282"/>
      <c r="AZ53" s="1282"/>
      <c r="BA53" s="1282"/>
      <c r="BB53" s="1282" t="s">
        <v>600</v>
      </c>
      <c r="BC53" s="1282"/>
      <c r="BD53" s="1282"/>
      <c r="BE53" s="1282"/>
      <c r="BF53" s="1282"/>
      <c r="BG53" s="1282"/>
      <c r="BH53" s="1282"/>
      <c r="BI53" s="1282"/>
      <c r="BJ53" s="1282"/>
      <c r="BK53" s="1282"/>
      <c r="BL53" s="1282"/>
      <c r="BM53" s="1282"/>
      <c r="BN53" s="1282"/>
      <c r="BO53" s="1282"/>
      <c r="BP53" s="1281">
        <v>53.2</v>
      </c>
      <c r="BQ53" s="1281"/>
      <c r="BR53" s="1281"/>
      <c r="BS53" s="1281"/>
      <c r="BT53" s="1281"/>
      <c r="BU53" s="1281"/>
      <c r="BV53" s="1281"/>
      <c r="BW53" s="1281"/>
      <c r="BX53" s="1281">
        <v>53.2</v>
      </c>
      <c r="BY53" s="1281"/>
      <c r="BZ53" s="1281"/>
      <c r="CA53" s="1281"/>
      <c r="CB53" s="1281"/>
      <c r="CC53" s="1281"/>
      <c r="CD53" s="1281"/>
      <c r="CE53" s="1281"/>
      <c r="CF53" s="1281">
        <v>54.1</v>
      </c>
      <c r="CG53" s="1281"/>
      <c r="CH53" s="1281"/>
      <c r="CI53" s="1281"/>
      <c r="CJ53" s="1281"/>
      <c r="CK53" s="1281"/>
      <c r="CL53" s="1281"/>
      <c r="CM53" s="1281"/>
      <c r="CN53" s="1281">
        <v>54.5</v>
      </c>
      <c r="CO53" s="1281"/>
      <c r="CP53" s="1281"/>
      <c r="CQ53" s="1281"/>
      <c r="CR53" s="1281"/>
      <c r="CS53" s="1281"/>
      <c r="CT53" s="1281"/>
      <c r="CU53" s="1281"/>
      <c r="CV53" s="1281">
        <v>55.8</v>
      </c>
      <c r="CW53" s="1281"/>
      <c r="CX53" s="1281"/>
      <c r="CY53" s="1281"/>
      <c r="CZ53" s="1281"/>
      <c r="DA53" s="1281"/>
      <c r="DB53" s="1281"/>
      <c r="DC53" s="1281"/>
    </row>
    <row r="54" spans="1:109">
      <c r="A54" s="383"/>
      <c r="B54" s="375"/>
      <c r="G54" s="1293"/>
      <c r="H54" s="1293"/>
      <c r="I54" s="1276"/>
      <c r="J54" s="1276"/>
      <c r="K54" s="1292"/>
      <c r="L54" s="1292"/>
      <c r="M54" s="1292"/>
      <c r="N54" s="1292"/>
      <c r="AM54" s="384"/>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c r="A55" s="383"/>
      <c r="B55" s="375"/>
      <c r="G55" s="1276"/>
      <c r="H55" s="1276"/>
      <c r="I55" s="1276"/>
      <c r="J55" s="1276"/>
      <c r="K55" s="1292"/>
      <c r="L55" s="1292"/>
      <c r="M55" s="1292"/>
      <c r="N55" s="1292"/>
      <c r="AN55" s="1280" t="s">
        <v>601</v>
      </c>
      <c r="AO55" s="1280"/>
      <c r="AP55" s="1280"/>
      <c r="AQ55" s="1280"/>
      <c r="AR55" s="1280"/>
      <c r="AS55" s="1280"/>
      <c r="AT55" s="1280"/>
      <c r="AU55" s="1280"/>
      <c r="AV55" s="1280"/>
      <c r="AW55" s="1280"/>
      <c r="AX55" s="1280"/>
      <c r="AY55" s="1280"/>
      <c r="AZ55" s="1280"/>
      <c r="BA55" s="1280"/>
      <c r="BB55" s="1282" t="s">
        <v>599</v>
      </c>
      <c r="BC55" s="1282"/>
      <c r="BD55" s="1282"/>
      <c r="BE55" s="1282"/>
      <c r="BF55" s="1282"/>
      <c r="BG55" s="1282"/>
      <c r="BH55" s="1282"/>
      <c r="BI55" s="1282"/>
      <c r="BJ55" s="1282"/>
      <c r="BK55" s="1282"/>
      <c r="BL55" s="1282"/>
      <c r="BM55" s="1282"/>
      <c r="BN55" s="1282"/>
      <c r="BO55" s="1282"/>
      <c r="BP55" s="1281">
        <v>14</v>
      </c>
      <c r="BQ55" s="1281"/>
      <c r="BR55" s="1281"/>
      <c r="BS55" s="1281"/>
      <c r="BT55" s="1281"/>
      <c r="BU55" s="1281"/>
      <c r="BV55" s="1281"/>
      <c r="BW55" s="1281"/>
      <c r="BX55" s="1281">
        <v>11.4</v>
      </c>
      <c r="BY55" s="1281"/>
      <c r="BZ55" s="1281"/>
      <c r="CA55" s="1281"/>
      <c r="CB55" s="1281"/>
      <c r="CC55" s="1281"/>
      <c r="CD55" s="1281"/>
      <c r="CE55" s="1281"/>
      <c r="CF55" s="1281">
        <v>10.4</v>
      </c>
      <c r="CG55" s="1281"/>
      <c r="CH55" s="1281"/>
      <c r="CI55" s="1281"/>
      <c r="CJ55" s="1281"/>
      <c r="CK55" s="1281"/>
      <c r="CL55" s="1281"/>
      <c r="CM55" s="1281"/>
      <c r="CN55" s="1281">
        <v>13.5</v>
      </c>
      <c r="CO55" s="1281"/>
      <c r="CP55" s="1281"/>
      <c r="CQ55" s="1281"/>
      <c r="CR55" s="1281"/>
      <c r="CS55" s="1281"/>
      <c r="CT55" s="1281"/>
      <c r="CU55" s="1281"/>
      <c r="CV55" s="1281">
        <v>0</v>
      </c>
      <c r="CW55" s="1281"/>
      <c r="CX55" s="1281"/>
      <c r="CY55" s="1281"/>
      <c r="CZ55" s="1281"/>
      <c r="DA55" s="1281"/>
      <c r="DB55" s="1281"/>
      <c r="DC55" s="1281"/>
    </row>
    <row r="56" spans="1:109">
      <c r="A56" s="383"/>
      <c r="B56" s="375"/>
      <c r="G56" s="1276"/>
      <c r="H56" s="1276"/>
      <c r="I56" s="1276"/>
      <c r="J56" s="1276"/>
      <c r="K56" s="1292"/>
      <c r="L56" s="1292"/>
      <c r="M56" s="1292"/>
      <c r="N56" s="1292"/>
      <c r="AN56" s="1280"/>
      <c r="AO56" s="1280"/>
      <c r="AP56" s="1280"/>
      <c r="AQ56" s="1280"/>
      <c r="AR56" s="1280"/>
      <c r="AS56" s="1280"/>
      <c r="AT56" s="1280"/>
      <c r="AU56" s="1280"/>
      <c r="AV56" s="1280"/>
      <c r="AW56" s="1280"/>
      <c r="AX56" s="1280"/>
      <c r="AY56" s="1280"/>
      <c r="AZ56" s="1280"/>
      <c r="BA56" s="1280"/>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3" customFormat="1">
      <c r="B57" s="387"/>
      <c r="G57" s="1276"/>
      <c r="H57" s="1276"/>
      <c r="I57" s="1295"/>
      <c r="J57" s="1295"/>
      <c r="K57" s="1292"/>
      <c r="L57" s="1292"/>
      <c r="M57" s="1292"/>
      <c r="N57" s="1292"/>
      <c r="AM57" s="369"/>
      <c r="AN57" s="1280"/>
      <c r="AO57" s="1280"/>
      <c r="AP57" s="1280"/>
      <c r="AQ57" s="1280"/>
      <c r="AR57" s="1280"/>
      <c r="AS57" s="1280"/>
      <c r="AT57" s="1280"/>
      <c r="AU57" s="1280"/>
      <c r="AV57" s="1280"/>
      <c r="AW57" s="1280"/>
      <c r="AX57" s="1280"/>
      <c r="AY57" s="1280"/>
      <c r="AZ57" s="1280"/>
      <c r="BA57" s="1280"/>
      <c r="BB57" s="1282" t="s">
        <v>600</v>
      </c>
      <c r="BC57" s="1282"/>
      <c r="BD57" s="1282"/>
      <c r="BE57" s="1282"/>
      <c r="BF57" s="1282"/>
      <c r="BG57" s="1282"/>
      <c r="BH57" s="1282"/>
      <c r="BI57" s="1282"/>
      <c r="BJ57" s="1282"/>
      <c r="BK57" s="1282"/>
      <c r="BL57" s="1282"/>
      <c r="BM57" s="1282"/>
      <c r="BN57" s="1282"/>
      <c r="BO57" s="1282"/>
      <c r="BP57" s="1281">
        <v>58</v>
      </c>
      <c r="BQ57" s="1281"/>
      <c r="BR57" s="1281"/>
      <c r="BS57" s="1281"/>
      <c r="BT57" s="1281"/>
      <c r="BU57" s="1281"/>
      <c r="BV57" s="1281"/>
      <c r="BW57" s="1281"/>
      <c r="BX57" s="1281">
        <v>60.2</v>
      </c>
      <c r="BY57" s="1281"/>
      <c r="BZ57" s="1281"/>
      <c r="CA57" s="1281"/>
      <c r="CB57" s="1281"/>
      <c r="CC57" s="1281"/>
      <c r="CD57" s="1281"/>
      <c r="CE57" s="1281"/>
      <c r="CF57" s="1281">
        <v>61.3</v>
      </c>
      <c r="CG57" s="1281"/>
      <c r="CH57" s="1281"/>
      <c r="CI57" s="1281"/>
      <c r="CJ57" s="1281"/>
      <c r="CK57" s="1281"/>
      <c r="CL57" s="1281"/>
      <c r="CM57" s="1281"/>
      <c r="CN57" s="1281">
        <v>65.099999999999994</v>
      </c>
      <c r="CO57" s="1281"/>
      <c r="CP57" s="1281"/>
      <c r="CQ57" s="1281"/>
      <c r="CR57" s="1281"/>
      <c r="CS57" s="1281"/>
      <c r="CT57" s="1281"/>
      <c r="CU57" s="1281"/>
      <c r="CV57" s="1281">
        <v>64.3</v>
      </c>
      <c r="CW57" s="1281"/>
      <c r="CX57" s="1281"/>
      <c r="CY57" s="1281"/>
      <c r="CZ57" s="1281"/>
      <c r="DA57" s="1281"/>
      <c r="DB57" s="1281"/>
      <c r="DC57" s="1281"/>
      <c r="DD57" s="388"/>
      <c r="DE57" s="387"/>
    </row>
    <row r="58" spans="1:109" s="383" customFormat="1">
      <c r="A58" s="369"/>
      <c r="B58" s="387"/>
      <c r="G58" s="1276"/>
      <c r="H58" s="1276"/>
      <c r="I58" s="1295"/>
      <c r="J58" s="1295"/>
      <c r="K58" s="1292"/>
      <c r="L58" s="1292"/>
      <c r="M58" s="1292"/>
      <c r="N58" s="1292"/>
      <c r="AM58" s="369"/>
      <c r="AN58" s="1280"/>
      <c r="AO58" s="1280"/>
      <c r="AP58" s="1280"/>
      <c r="AQ58" s="1280"/>
      <c r="AR58" s="1280"/>
      <c r="AS58" s="1280"/>
      <c r="AT58" s="1280"/>
      <c r="AU58" s="1280"/>
      <c r="AV58" s="1280"/>
      <c r="AW58" s="1280"/>
      <c r="AX58" s="1280"/>
      <c r="AY58" s="1280"/>
      <c r="AZ58" s="1280"/>
      <c r="BA58" s="1280"/>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602</v>
      </c>
    </row>
    <row r="64" spans="1:109">
      <c r="B64" s="375"/>
      <c r="G64" s="382"/>
      <c r="I64" s="395"/>
      <c r="J64" s="395"/>
      <c r="K64" s="395"/>
      <c r="L64" s="395"/>
      <c r="M64" s="395"/>
      <c r="N64" s="396"/>
      <c r="AM64" s="382"/>
      <c r="AN64" s="382" t="s">
        <v>596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5" customHeight="1">
      <c r="B65" s="375"/>
      <c r="AN65" s="1283" t="s">
        <v>605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5"/>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5"/>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5"/>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5"/>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597</v>
      </c>
    </row>
    <row r="72" spans="2:107">
      <c r="B72" s="375"/>
      <c r="G72" s="1276"/>
      <c r="H72" s="1276"/>
      <c r="I72" s="1276"/>
      <c r="J72" s="1276"/>
      <c r="K72" s="385"/>
      <c r="L72" s="385"/>
      <c r="M72" s="386"/>
      <c r="N72" s="386"/>
      <c r="AN72" s="1277"/>
      <c r="AO72" s="1278"/>
      <c r="AP72" s="1278"/>
      <c r="AQ72" s="1278"/>
      <c r="AR72" s="1278"/>
      <c r="AS72" s="1278"/>
      <c r="AT72" s="1278"/>
      <c r="AU72" s="1278"/>
      <c r="AV72" s="1278"/>
      <c r="AW72" s="1278"/>
      <c r="AX72" s="1278"/>
      <c r="AY72" s="1278"/>
      <c r="AZ72" s="1278"/>
      <c r="BA72" s="1278"/>
      <c r="BB72" s="1278"/>
      <c r="BC72" s="1278"/>
      <c r="BD72" s="1278"/>
      <c r="BE72" s="1278"/>
      <c r="BF72" s="1278"/>
      <c r="BG72" s="1278"/>
      <c r="BH72" s="1278"/>
      <c r="BI72" s="1278"/>
      <c r="BJ72" s="1278"/>
      <c r="BK72" s="1278"/>
      <c r="BL72" s="1278"/>
      <c r="BM72" s="1278"/>
      <c r="BN72" s="1278"/>
      <c r="BO72" s="1279"/>
      <c r="BP72" s="1280" t="s">
        <v>557</v>
      </c>
      <c r="BQ72" s="1280"/>
      <c r="BR72" s="1280"/>
      <c r="BS72" s="1280"/>
      <c r="BT72" s="1280"/>
      <c r="BU72" s="1280"/>
      <c r="BV72" s="1280"/>
      <c r="BW72" s="1280"/>
      <c r="BX72" s="1280" t="s">
        <v>558</v>
      </c>
      <c r="BY72" s="1280"/>
      <c r="BZ72" s="1280"/>
      <c r="CA72" s="1280"/>
      <c r="CB72" s="1280"/>
      <c r="CC72" s="1280"/>
      <c r="CD72" s="1280"/>
      <c r="CE72" s="1280"/>
      <c r="CF72" s="1280" t="s">
        <v>559</v>
      </c>
      <c r="CG72" s="1280"/>
      <c r="CH72" s="1280"/>
      <c r="CI72" s="1280"/>
      <c r="CJ72" s="1280"/>
      <c r="CK72" s="1280"/>
      <c r="CL72" s="1280"/>
      <c r="CM72" s="1280"/>
      <c r="CN72" s="1280" t="s">
        <v>560</v>
      </c>
      <c r="CO72" s="1280"/>
      <c r="CP72" s="1280"/>
      <c r="CQ72" s="1280"/>
      <c r="CR72" s="1280"/>
      <c r="CS72" s="1280"/>
      <c r="CT72" s="1280"/>
      <c r="CU72" s="1280"/>
      <c r="CV72" s="1280" t="s">
        <v>561</v>
      </c>
      <c r="CW72" s="1280"/>
      <c r="CX72" s="1280"/>
      <c r="CY72" s="1280"/>
      <c r="CZ72" s="1280"/>
      <c r="DA72" s="1280"/>
      <c r="DB72" s="1280"/>
      <c r="DC72" s="1280"/>
    </row>
    <row r="73" spans="2:107">
      <c r="B73" s="375"/>
      <c r="G73" s="1293"/>
      <c r="H73" s="1293"/>
      <c r="I73" s="1293"/>
      <c r="J73" s="1293"/>
      <c r="K73" s="1296"/>
      <c r="L73" s="1296"/>
      <c r="M73" s="1296"/>
      <c r="N73" s="1296"/>
      <c r="AM73" s="384"/>
      <c r="AN73" s="1282" t="s">
        <v>598</v>
      </c>
      <c r="AO73" s="1282"/>
      <c r="AP73" s="1282"/>
      <c r="AQ73" s="1282"/>
      <c r="AR73" s="1282"/>
      <c r="AS73" s="1282"/>
      <c r="AT73" s="1282"/>
      <c r="AU73" s="1282"/>
      <c r="AV73" s="1282"/>
      <c r="AW73" s="1282"/>
      <c r="AX73" s="1282"/>
      <c r="AY73" s="1282"/>
      <c r="AZ73" s="1282"/>
      <c r="BA73" s="1282"/>
      <c r="BB73" s="1282" t="s">
        <v>599</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c r="B74" s="375"/>
      <c r="G74" s="1293"/>
      <c r="H74" s="1293"/>
      <c r="I74" s="1293"/>
      <c r="J74" s="1293"/>
      <c r="K74" s="1296"/>
      <c r="L74" s="1296"/>
      <c r="M74" s="1296"/>
      <c r="N74" s="1296"/>
      <c r="AM74" s="384"/>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c r="B75" s="375"/>
      <c r="G75" s="1293"/>
      <c r="H75" s="1293"/>
      <c r="I75" s="1276"/>
      <c r="J75" s="1276"/>
      <c r="K75" s="1292"/>
      <c r="L75" s="1292"/>
      <c r="M75" s="1292"/>
      <c r="N75" s="1292"/>
      <c r="AM75" s="384"/>
      <c r="AN75" s="1282"/>
      <c r="AO75" s="1282"/>
      <c r="AP75" s="1282"/>
      <c r="AQ75" s="1282"/>
      <c r="AR75" s="1282"/>
      <c r="AS75" s="1282"/>
      <c r="AT75" s="1282"/>
      <c r="AU75" s="1282"/>
      <c r="AV75" s="1282"/>
      <c r="AW75" s="1282"/>
      <c r="AX75" s="1282"/>
      <c r="AY75" s="1282"/>
      <c r="AZ75" s="1282"/>
      <c r="BA75" s="1282"/>
      <c r="BB75" s="1282" t="s">
        <v>603</v>
      </c>
      <c r="BC75" s="1282"/>
      <c r="BD75" s="1282"/>
      <c r="BE75" s="1282"/>
      <c r="BF75" s="1282"/>
      <c r="BG75" s="1282"/>
      <c r="BH75" s="1282"/>
      <c r="BI75" s="1282"/>
      <c r="BJ75" s="1282"/>
      <c r="BK75" s="1282"/>
      <c r="BL75" s="1282"/>
      <c r="BM75" s="1282"/>
      <c r="BN75" s="1282"/>
      <c r="BO75" s="1282"/>
      <c r="BP75" s="1281">
        <v>3.4</v>
      </c>
      <c r="BQ75" s="1281"/>
      <c r="BR75" s="1281"/>
      <c r="BS75" s="1281"/>
      <c r="BT75" s="1281"/>
      <c r="BU75" s="1281"/>
      <c r="BV75" s="1281"/>
      <c r="BW75" s="1281"/>
      <c r="BX75" s="1281">
        <v>3.8</v>
      </c>
      <c r="BY75" s="1281"/>
      <c r="BZ75" s="1281"/>
      <c r="CA75" s="1281"/>
      <c r="CB75" s="1281"/>
      <c r="CC75" s="1281"/>
      <c r="CD75" s="1281"/>
      <c r="CE75" s="1281"/>
      <c r="CF75" s="1281">
        <v>4.5999999999999996</v>
      </c>
      <c r="CG75" s="1281"/>
      <c r="CH75" s="1281"/>
      <c r="CI75" s="1281"/>
      <c r="CJ75" s="1281"/>
      <c r="CK75" s="1281"/>
      <c r="CL75" s="1281"/>
      <c r="CM75" s="1281"/>
      <c r="CN75" s="1281">
        <v>5.3</v>
      </c>
      <c r="CO75" s="1281"/>
      <c r="CP75" s="1281"/>
      <c r="CQ75" s="1281"/>
      <c r="CR75" s="1281"/>
      <c r="CS75" s="1281"/>
      <c r="CT75" s="1281"/>
      <c r="CU75" s="1281"/>
      <c r="CV75" s="1281">
        <v>5.7</v>
      </c>
      <c r="CW75" s="1281"/>
      <c r="CX75" s="1281"/>
      <c r="CY75" s="1281"/>
      <c r="CZ75" s="1281"/>
      <c r="DA75" s="1281"/>
      <c r="DB75" s="1281"/>
      <c r="DC75" s="1281"/>
    </row>
    <row r="76" spans="2:107">
      <c r="B76" s="375"/>
      <c r="G76" s="1293"/>
      <c r="H76" s="1293"/>
      <c r="I76" s="1276"/>
      <c r="J76" s="1276"/>
      <c r="K76" s="1292"/>
      <c r="L76" s="1292"/>
      <c r="M76" s="1292"/>
      <c r="N76" s="1292"/>
      <c r="AM76" s="384"/>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c r="B77" s="375"/>
      <c r="G77" s="1276"/>
      <c r="H77" s="1276"/>
      <c r="I77" s="1276"/>
      <c r="J77" s="1276"/>
      <c r="K77" s="1296"/>
      <c r="L77" s="1296"/>
      <c r="M77" s="1296"/>
      <c r="N77" s="1296"/>
      <c r="AN77" s="1280" t="s">
        <v>601</v>
      </c>
      <c r="AO77" s="1280"/>
      <c r="AP77" s="1280"/>
      <c r="AQ77" s="1280"/>
      <c r="AR77" s="1280"/>
      <c r="AS77" s="1280"/>
      <c r="AT77" s="1280"/>
      <c r="AU77" s="1280"/>
      <c r="AV77" s="1280"/>
      <c r="AW77" s="1280"/>
      <c r="AX77" s="1280"/>
      <c r="AY77" s="1280"/>
      <c r="AZ77" s="1280"/>
      <c r="BA77" s="1280"/>
      <c r="BB77" s="1282" t="s">
        <v>599</v>
      </c>
      <c r="BC77" s="1282"/>
      <c r="BD77" s="1282"/>
      <c r="BE77" s="1282"/>
      <c r="BF77" s="1282"/>
      <c r="BG77" s="1282"/>
      <c r="BH77" s="1282"/>
      <c r="BI77" s="1282"/>
      <c r="BJ77" s="1282"/>
      <c r="BK77" s="1282"/>
      <c r="BL77" s="1282"/>
      <c r="BM77" s="1282"/>
      <c r="BN77" s="1282"/>
      <c r="BO77" s="1282"/>
      <c r="BP77" s="1281">
        <v>14</v>
      </c>
      <c r="BQ77" s="1281"/>
      <c r="BR77" s="1281"/>
      <c r="BS77" s="1281"/>
      <c r="BT77" s="1281"/>
      <c r="BU77" s="1281"/>
      <c r="BV77" s="1281"/>
      <c r="BW77" s="1281"/>
      <c r="BX77" s="1281">
        <v>11.4</v>
      </c>
      <c r="BY77" s="1281"/>
      <c r="BZ77" s="1281"/>
      <c r="CA77" s="1281"/>
      <c r="CB77" s="1281"/>
      <c r="CC77" s="1281"/>
      <c r="CD77" s="1281"/>
      <c r="CE77" s="1281"/>
      <c r="CF77" s="1281">
        <v>10.4</v>
      </c>
      <c r="CG77" s="1281"/>
      <c r="CH77" s="1281"/>
      <c r="CI77" s="1281"/>
      <c r="CJ77" s="1281"/>
      <c r="CK77" s="1281"/>
      <c r="CL77" s="1281"/>
      <c r="CM77" s="1281"/>
      <c r="CN77" s="1281">
        <v>13.5</v>
      </c>
      <c r="CO77" s="1281"/>
      <c r="CP77" s="1281"/>
      <c r="CQ77" s="1281"/>
      <c r="CR77" s="1281"/>
      <c r="CS77" s="1281"/>
      <c r="CT77" s="1281"/>
      <c r="CU77" s="1281"/>
      <c r="CV77" s="1281">
        <v>0</v>
      </c>
      <c r="CW77" s="1281"/>
      <c r="CX77" s="1281"/>
      <c r="CY77" s="1281"/>
      <c r="CZ77" s="1281"/>
      <c r="DA77" s="1281"/>
      <c r="DB77" s="1281"/>
      <c r="DC77" s="1281"/>
    </row>
    <row r="78" spans="2:107">
      <c r="B78" s="375"/>
      <c r="G78" s="1276"/>
      <c r="H78" s="1276"/>
      <c r="I78" s="1276"/>
      <c r="J78" s="1276"/>
      <c r="K78" s="1296"/>
      <c r="L78" s="1296"/>
      <c r="M78" s="1296"/>
      <c r="N78" s="1296"/>
      <c r="AN78" s="1280"/>
      <c r="AO78" s="1280"/>
      <c r="AP78" s="1280"/>
      <c r="AQ78" s="1280"/>
      <c r="AR78" s="1280"/>
      <c r="AS78" s="1280"/>
      <c r="AT78" s="1280"/>
      <c r="AU78" s="1280"/>
      <c r="AV78" s="1280"/>
      <c r="AW78" s="1280"/>
      <c r="AX78" s="1280"/>
      <c r="AY78" s="1280"/>
      <c r="AZ78" s="1280"/>
      <c r="BA78" s="1280"/>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c r="B79" s="375"/>
      <c r="G79" s="1276"/>
      <c r="H79" s="1276"/>
      <c r="I79" s="1295"/>
      <c r="J79" s="1295"/>
      <c r="K79" s="1297"/>
      <c r="L79" s="1297"/>
      <c r="M79" s="1297"/>
      <c r="N79" s="1297"/>
      <c r="AN79" s="1280"/>
      <c r="AO79" s="1280"/>
      <c r="AP79" s="1280"/>
      <c r="AQ79" s="1280"/>
      <c r="AR79" s="1280"/>
      <c r="AS79" s="1280"/>
      <c r="AT79" s="1280"/>
      <c r="AU79" s="1280"/>
      <c r="AV79" s="1280"/>
      <c r="AW79" s="1280"/>
      <c r="AX79" s="1280"/>
      <c r="AY79" s="1280"/>
      <c r="AZ79" s="1280"/>
      <c r="BA79" s="1280"/>
      <c r="BB79" s="1282" t="s">
        <v>603</v>
      </c>
      <c r="BC79" s="1282"/>
      <c r="BD79" s="1282"/>
      <c r="BE79" s="1282"/>
      <c r="BF79" s="1282"/>
      <c r="BG79" s="1282"/>
      <c r="BH79" s="1282"/>
      <c r="BI79" s="1282"/>
      <c r="BJ79" s="1282"/>
      <c r="BK79" s="1282"/>
      <c r="BL79" s="1282"/>
      <c r="BM79" s="1282"/>
      <c r="BN79" s="1282"/>
      <c r="BO79" s="1282"/>
      <c r="BP79" s="1281">
        <v>6.5</v>
      </c>
      <c r="BQ79" s="1281"/>
      <c r="BR79" s="1281"/>
      <c r="BS79" s="1281"/>
      <c r="BT79" s="1281"/>
      <c r="BU79" s="1281"/>
      <c r="BV79" s="1281"/>
      <c r="BW79" s="1281"/>
      <c r="BX79" s="1281">
        <v>6.7</v>
      </c>
      <c r="BY79" s="1281"/>
      <c r="BZ79" s="1281"/>
      <c r="CA79" s="1281"/>
      <c r="CB79" s="1281"/>
      <c r="CC79" s="1281"/>
      <c r="CD79" s="1281"/>
      <c r="CE79" s="1281"/>
      <c r="CF79" s="1281">
        <v>6.6</v>
      </c>
      <c r="CG79" s="1281"/>
      <c r="CH79" s="1281"/>
      <c r="CI79" s="1281"/>
      <c r="CJ79" s="1281"/>
      <c r="CK79" s="1281"/>
      <c r="CL79" s="1281"/>
      <c r="CM79" s="1281"/>
      <c r="CN79" s="1281">
        <v>8.3000000000000007</v>
      </c>
      <c r="CO79" s="1281"/>
      <c r="CP79" s="1281"/>
      <c r="CQ79" s="1281"/>
      <c r="CR79" s="1281"/>
      <c r="CS79" s="1281"/>
      <c r="CT79" s="1281"/>
      <c r="CU79" s="1281"/>
      <c r="CV79" s="1281">
        <v>8</v>
      </c>
      <c r="CW79" s="1281"/>
      <c r="CX79" s="1281"/>
      <c r="CY79" s="1281"/>
      <c r="CZ79" s="1281"/>
      <c r="DA79" s="1281"/>
      <c r="DB79" s="1281"/>
      <c r="DC79" s="1281"/>
    </row>
    <row r="80" spans="2:107">
      <c r="B80" s="375"/>
      <c r="G80" s="1276"/>
      <c r="H80" s="1276"/>
      <c r="I80" s="1295"/>
      <c r="J80" s="1295"/>
      <c r="K80" s="1297"/>
      <c r="L80" s="1297"/>
      <c r="M80" s="1297"/>
      <c r="N80" s="1297"/>
      <c r="AN80" s="1280"/>
      <c r="AO80" s="1280"/>
      <c r="AP80" s="1280"/>
      <c r="AQ80" s="1280"/>
      <c r="AR80" s="1280"/>
      <c r="AS80" s="1280"/>
      <c r="AT80" s="1280"/>
      <c r="AU80" s="1280"/>
      <c r="AV80" s="1280"/>
      <c r="AW80" s="1280"/>
      <c r="AX80" s="1280"/>
      <c r="AY80" s="1280"/>
      <c r="AZ80" s="1280"/>
      <c r="BA80" s="1280"/>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qwL4NVYST0vpsgn8qb3mEAHxC3SHkxwOJ8FNyW4chuVxTCMxDlB0o7R1Uuw/L0fw3oh3uQu3OjpQcBtjjnHvdg==" saltValue="4YRnpPWpIh02AOZZ4wrGs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E102" sqref="AE102"/>
    </sheetView>
  </sheetViews>
  <sheetFormatPr defaultColWidth="0" defaultRowHeight="13.5" customHeight="1" zeroHeight="1"/>
  <cols>
    <col min="1" max="34" width="2.5" style="263" customWidth="1"/>
    <col min="35" max="122" width="2.5" style="262" customWidth="1"/>
    <col min="123" max="16384" width="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c r="S2" s="262"/>
      <c r="AH2" s="262"/>
    </row>
    <row r="3" spans="1: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row r="5" spans="1:34"/>
    <row r="6" spans="1:34"/>
    <row r="7" spans="1:34"/>
    <row r="8" spans="1:34"/>
    <row r="9" spans="1:34">
      <c r="AH9" s="262"/>
    </row>
    <row r="10" spans="1:34"/>
    <row r="11" spans="1:34"/>
    <row r="12" spans="1:34"/>
    <row r="13" spans="1:34"/>
    <row r="14" spans="1:34"/>
    <row r="15" spans="1:34"/>
    <row r="16" spans="1: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505</v>
      </c>
    </row>
  </sheetData>
  <sheetProtection algorithmName="SHA-512" hashValue="ZglR9T51uL5IC0cixJI8STWO+q61a3tmenhJpF6hsfeEe3p0OOXFpJsq6g37MIAQDrCayuLYHy+ehrP211vQSg==" saltValue="BzBU/nJ4g8Ue7wop+C7/y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E102" sqref="AE102"/>
    </sheetView>
  </sheetViews>
  <sheetFormatPr defaultColWidth="0" defaultRowHeight="13.5" customHeight="1" zeroHeight="1"/>
  <cols>
    <col min="1" max="34" width="2.5" style="263" customWidth="1"/>
    <col min="35" max="122" width="2.5" style="262" customWidth="1"/>
    <col min="123" max="16384" width="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c r="S2" s="262"/>
      <c r="AH2" s="262"/>
    </row>
    <row r="3" spans="2:34">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row r="5" spans="2:34"/>
    <row r="6" spans="2:34"/>
    <row r="7" spans="2:34"/>
    <row r="8" spans="2:34"/>
    <row r="9" spans="2:34">
      <c r="AH9" s="262"/>
    </row>
    <row r="10" spans="2:34"/>
    <row r="11" spans="2:34"/>
    <row r="12" spans="2:34"/>
    <row r="13" spans="2:34"/>
    <row r="14" spans="2:34"/>
    <row r="15" spans="2:34"/>
    <row r="16" spans="2:34"/>
    <row r="17" spans="12:34">
      <c r="AH17" s="262"/>
    </row>
    <row r="18" spans="12:34"/>
    <row r="19" spans="12:34"/>
    <row r="20" spans="12:34">
      <c r="AH20" s="262"/>
    </row>
    <row r="21" spans="12:34">
      <c r="AH21" s="262"/>
    </row>
    <row r="22" spans="12:34"/>
    <row r="23" spans="12:34"/>
    <row r="24" spans="12:34">
      <c r="Q24" s="262"/>
    </row>
    <row r="25" spans="12:34"/>
    <row r="26" spans="12:34"/>
    <row r="27" spans="12:34"/>
    <row r="28" spans="12:34">
      <c r="O28" s="262"/>
      <c r="T28" s="262"/>
      <c r="AH28" s="262"/>
    </row>
    <row r="29" spans="12:34"/>
    <row r="30" spans="12:34"/>
    <row r="31" spans="12:34">
      <c r="Q31" s="262"/>
    </row>
    <row r="32" spans="12:34">
      <c r="L32" s="262"/>
    </row>
    <row r="33" spans="2:34">
      <c r="C33" s="262"/>
      <c r="E33" s="262"/>
      <c r="G33" s="262"/>
      <c r="I33" s="262"/>
      <c r="X33" s="262"/>
    </row>
    <row r="34" spans="2:34">
      <c r="B34" s="262"/>
      <c r="P34" s="262"/>
      <c r="R34" s="262"/>
      <c r="T34" s="262"/>
    </row>
    <row r="35" spans="2:34">
      <c r="D35" s="262"/>
      <c r="W35" s="262"/>
      <c r="AC35" s="262"/>
      <c r="AD35" s="262"/>
      <c r="AE35" s="262"/>
      <c r="AF35" s="262"/>
      <c r="AG35" s="262"/>
      <c r="AH35" s="262"/>
    </row>
    <row r="36" spans="2:34">
      <c r="H36" s="262"/>
      <c r="J36" s="262"/>
      <c r="K36" s="262"/>
      <c r="M36" s="262"/>
      <c r="Y36" s="262"/>
      <c r="Z36" s="262"/>
      <c r="AA36" s="262"/>
      <c r="AB36" s="262"/>
      <c r="AC36" s="262"/>
      <c r="AD36" s="262"/>
      <c r="AE36" s="262"/>
      <c r="AF36" s="262"/>
      <c r="AG36" s="262"/>
      <c r="AH36" s="262"/>
    </row>
    <row r="37" spans="2:34">
      <c r="AH37" s="262"/>
    </row>
    <row r="38" spans="2:34">
      <c r="AG38" s="262"/>
      <c r="AH38" s="262"/>
    </row>
    <row r="39" spans="2:34"/>
    <row r="40" spans="2:34">
      <c r="X40" s="262"/>
    </row>
    <row r="41" spans="2:34">
      <c r="R41" s="262"/>
    </row>
    <row r="42" spans="2:34">
      <c r="W42" s="262"/>
    </row>
    <row r="43" spans="2:34">
      <c r="Y43" s="262"/>
      <c r="Z43" s="262"/>
      <c r="AA43" s="262"/>
      <c r="AB43" s="262"/>
      <c r="AC43" s="262"/>
      <c r="AD43" s="262"/>
      <c r="AE43" s="262"/>
      <c r="AF43" s="262"/>
      <c r="AG43" s="262"/>
      <c r="AH43" s="262"/>
    </row>
    <row r="44" spans="2:34">
      <c r="AH44" s="262"/>
    </row>
    <row r="45" spans="2:34">
      <c r="X45" s="262"/>
    </row>
    <row r="46" spans="2:34"/>
    <row r="47" spans="2:34"/>
    <row r="48" spans="2:34">
      <c r="W48" s="262"/>
      <c r="Y48" s="262"/>
      <c r="Z48" s="262"/>
      <c r="AA48" s="262"/>
      <c r="AB48" s="262"/>
      <c r="AC48" s="262"/>
      <c r="AD48" s="262"/>
      <c r="AE48" s="262"/>
      <c r="AF48" s="262"/>
      <c r="AG48" s="262"/>
      <c r="AH48" s="262"/>
    </row>
    <row r="49" spans="28:34"/>
    <row r="50" spans="28:34">
      <c r="AE50" s="262"/>
      <c r="AF50" s="262"/>
      <c r="AG50" s="262"/>
      <c r="AH50" s="262"/>
    </row>
    <row r="51" spans="28:34">
      <c r="AC51" s="262"/>
      <c r="AD51" s="262"/>
      <c r="AE51" s="262"/>
      <c r="AF51" s="262"/>
      <c r="AG51" s="262"/>
      <c r="AH51" s="262"/>
    </row>
    <row r="52" spans="28:34"/>
    <row r="53" spans="28:34">
      <c r="AF53" s="262"/>
      <c r="AG53" s="262"/>
      <c r="AH53" s="262"/>
    </row>
    <row r="54" spans="28:34">
      <c r="AH54" s="262"/>
    </row>
    <row r="55" spans="28:34"/>
    <row r="56" spans="28:34">
      <c r="AB56" s="262"/>
      <c r="AC56" s="262"/>
      <c r="AD56" s="262"/>
      <c r="AE56" s="262"/>
      <c r="AF56" s="262"/>
      <c r="AG56" s="262"/>
      <c r="AH56" s="262"/>
    </row>
    <row r="57" spans="28:34">
      <c r="AH57" s="262"/>
    </row>
    <row r="58" spans="28:34">
      <c r="AH58" s="262"/>
    </row>
    <row r="59" spans="28:34">
      <c r="AG59" s="262"/>
      <c r="AH59" s="262"/>
    </row>
    <row r="60" spans="28:34"/>
    <row r="61" spans="28:34"/>
    <row r="62" spans="28:34"/>
    <row r="63" spans="28:34">
      <c r="AH63" s="262"/>
    </row>
    <row r="64" spans="28:34">
      <c r="AG64" s="262"/>
      <c r="AH64" s="262"/>
    </row>
    <row r="65" spans="28:34"/>
    <row r="66" spans="28:34"/>
    <row r="67" spans="28:34"/>
    <row r="68" spans="28:34">
      <c r="AB68" s="262"/>
      <c r="AC68" s="262"/>
      <c r="AD68" s="262"/>
      <c r="AE68" s="262"/>
      <c r="AF68" s="262"/>
      <c r="AG68" s="262"/>
      <c r="AH68" s="262"/>
    </row>
    <row r="69" spans="28:34">
      <c r="AF69" s="262"/>
      <c r="AG69" s="262"/>
      <c r="AH69" s="262"/>
    </row>
    <row r="70" spans="28:34"/>
    <row r="71" spans="28:34"/>
    <row r="72" spans="28:34"/>
    <row r="73" spans="28:34"/>
    <row r="74" spans="28:34"/>
    <row r="75" spans="28:34">
      <c r="AH75" s="262"/>
    </row>
    <row r="76" spans="28:34">
      <c r="AF76" s="262"/>
      <c r="AG76" s="262"/>
      <c r="AH76" s="262"/>
    </row>
    <row r="77" spans="28:34">
      <c r="AG77" s="262"/>
      <c r="AH77" s="262"/>
    </row>
    <row r="78" spans="28:34"/>
    <row r="79" spans="28:34"/>
    <row r="80" spans="28:34"/>
    <row r="81" spans="25:34"/>
    <row r="82" spans="25:34">
      <c r="Y82" s="262"/>
    </row>
    <row r="83" spans="25:34">
      <c r="Y83" s="262"/>
      <c r="Z83" s="262"/>
      <c r="AA83" s="262"/>
      <c r="AB83" s="262"/>
      <c r="AC83" s="262"/>
      <c r="AD83" s="262"/>
      <c r="AE83" s="262"/>
      <c r="AF83" s="262"/>
      <c r="AG83" s="262"/>
      <c r="AH83" s="262"/>
    </row>
    <row r="84" spans="25:34"/>
    <row r="85" spans="25:34"/>
    <row r="86" spans="25:34"/>
    <row r="87" spans="25:34"/>
    <row r="88" spans="25:34">
      <c r="AH88" s="262"/>
    </row>
    <row r="89" spans="25:34"/>
    <row r="90" spans="25:34"/>
    <row r="91" spans="25:34"/>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505</v>
      </c>
    </row>
  </sheetData>
  <sheetProtection algorithmName="SHA-512" hashValue="tKK3hHm6wSU1SxaJD5fVaGeVhwEtxt+Vaiq6EFw+R/PEWUmPCWFcUA+Hzw8ZtjDi3vvuYIN48ASf7HwIgHFLAg==" saltValue="MCe9gdEBWp2fOZCT9ECsm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555</v>
      </c>
      <c r="G2" s="148"/>
      <c r="H2" s="149"/>
    </row>
    <row r="3" spans="1:8">
      <c r="A3" s="145" t="s">
        <v>548</v>
      </c>
      <c r="B3" s="150"/>
      <c r="C3" s="151"/>
      <c r="D3" s="152">
        <v>117938</v>
      </c>
      <c r="E3" s="153"/>
      <c r="F3" s="154">
        <v>53655</v>
      </c>
      <c r="G3" s="155"/>
      <c r="H3" s="156"/>
    </row>
    <row r="4" spans="1:8">
      <c r="A4" s="157"/>
      <c r="B4" s="158"/>
      <c r="C4" s="159"/>
      <c r="D4" s="160">
        <v>101638</v>
      </c>
      <c r="E4" s="161"/>
      <c r="F4" s="162">
        <v>32719</v>
      </c>
      <c r="G4" s="163"/>
      <c r="H4" s="164"/>
    </row>
    <row r="5" spans="1:8">
      <c r="A5" s="145" t="s">
        <v>550</v>
      </c>
      <c r="B5" s="150"/>
      <c r="C5" s="151"/>
      <c r="D5" s="152">
        <v>108135</v>
      </c>
      <c r="E5" s="153"/>
      <c r="F5" s="154">
        <v>53869</v>
      </c>
      <c r="G5" s="155"/>
      <c r="H5" s="156"/>
    </row>
    <row r="6" spans="1:8">
      <c r="A6" s="157"/>
      <c r="B6" s="158"/>
      <c r="C6" s="159"/>
      <c r="D6" s="160">
        <v>79383</v>
      </c>
      <c r="E6" s="161"/>
      <c r="F6" s="162">
        <v>35046</v>
      </c>
      <c r="G6" s="163"/>
      <c r="H6" s="164"/>
    </row>
    <row r="7" spans="1:8">
      <c r="A7" s="145" t="s">
        <v>551</v>
      </c>
      <c r="B7" s="150"/>
      <c r="C7" s="151"/>
      <c r="D7" s="152">
        <v>129401</v>
      </c>
      <c r="E7" s="153"/>
      <c r="F7" s="154">
        <v>59119</v>
      </c>
      <c r="G7" s="155"/>
      <c r="H7" s="156"/>
    </row>
    <row r="8" spans="1:8">
      <c r="A8" s="157"/>
      <c r="B8" s="158"/>
      <c r="C8" s="159"/>
      <c r="D8" s="160">
        <v>57755</v>
      </c>
      <c r="E8" s="161"/>
      <c r="F8" s="162">
        <v>29900</v>
      </c>
      <c r="G8" s="163"/>
      <c r="H8" s="164"/>
    </row>
    <row r="9" spans="1:8">
      <c r="A9" s="145" t="s">
        <v>552</v>
      </c>
      <c r="B9" s="150"/>
      <c r="C9" s="151"/>
      <c r="D9" s="152">
        <v>102539</v>
      </c>
      <c r="E9" s="153"/>
      <c r="F9" s="154">
        <v>84459</v>
      </c>
      <c r="G9" s="155"/>
      <c r="H9" s="156"/>
    </row>
    <row r="10" spans="1:8">
      <c r="A10" s="157"/>
      <c r="B10" s="158"/>
      <c r="C10" s="159"/>
      <c r="D10" s="160">
        <v>74586</v>
      </c>
      <c r="E10" s="161"/>
      <c r="F10" s="162">
        <v>47314</v>
      </c>
      <c r="G10" s="163"/>
      <c r="H10" s="164"/>
    </row>
    <row r="11" spans="1:8">
      <c r="A11" s="145" t="s">
        <v>553</v>
      </c>
      <c r="B11" s="150"/>
      <c r="C11" s="151"/>
      <c r="D11" s="152">
        <v>96765</v>
      </c>
      <c r="E11" s="153"/>
      <c r="F11" s="154">
        <v>74568</v>
      </c>
      <c r="G11" s="155"/>
      <c r="H11" s="156"/>
    </row>
    <row r="12" spans="1:8">
      <c r="A12" s="157"/>
      <c r="B12" s="158"/>
      <c r="C12" s="165"/>
      <c r="D12" s="160">
        <v>54553</v>
      </c>
      <c r="E12" s="161"/>
      <c r="F12" s="162">
        <v>42558</v>
      </c>
      <c r="G12" s="163"/>
      <c r="H12" s="164"/>
    </row>
    <row r="13" spans="1:8">
      <c r="A13" s="145"/>
      <c r="B13" s="150"/>
      <c r="C13" s="166"/>
      <c r="D13" s="167">
        <v>110956</v>
      </c>
      <c r="E13" s="168"/>
      <c r="F13" s="169">
        <v>65134</v>
      </c>
      <c r="G13" s="170"/>
      <c r="H13" s="156"/>
    </row>
    <row r="14" spans="1:8">
      <c r="A14" s="157"/>
      <c r="B14" s="158"/>
      <c r="C14" s="159"/>
      <c r="D14" s="160">
        <v>73583</v>
      </c>
      <c r="E14" s="161"/>
      <c r="F14" s="162">
        <v>37507</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10.38</v>
      </c>
      <c r="C19" s="171">
        <f>ROUND(VALUE(SUBSTITUTE(実質収支比率等に係る経年分析!G$48,"▲","-")),2)</f>
        <v>10.56</v>
      </c>
      <c r="D19" s="171">
        <f>ROUND(VALUE(SUBSTITUTE(実質収支比率等に係る経年分析!H$48,"▲","-")),2)</f>
        <v>8.08</v>
      </c>
      <c r="E19" s="171">
        <f>ROUND(VALUE(SUBSTITUTE(実質収支比率等に係る経年分析!I$48,"▲","-")),2)</f>
        <v>8.23</v>
      </c>
      <c r="F19" s="171">
        <f>ROUND(VALUE(SUBSTITUTE(実質収支比率等に係る経年分析!J$48,"▲","-")),2)</f>
        <v>14.84</v>
      </c>
    </row>
    <row r="20" spans="1:11">
      <c r="A20" s="171" t="s">
        <v>55</v>
      </c>
      <c r="B20" s="171">
        <f>ROUND(VALUE(SUBSTITUTE(実質収支比率等に係る経年分析!F$47,"▲","-")),2)</f>
        <v>47.31</v>
      </c>
      <c r="C20" s="171">
        <f>ROUND(VALUE(SUBSTITUTE(実質収支比率等に係る経年分析!G$47,"▲","-")),2)</f>
        <v>47.97</v>
      </c>
      <c r="D20" s="171">
        <f>ROUND(VALUE(SUBSTITUTE(実質収支比率等に係る経年分析!H$47,"▲","-")),2)</f>
        <v>48.32</v>
      </c>
      <c r="E20" s="171">
        <f>ROUND(VALUE(SUBSTITUTE(実質収支比率等に係る経年分析!I$47,"▲","-")),2)</f>
        <v>45.25</v>
      </c>
      <c r="F20" s="171">
        <f>ROUND(VALUE(SUBSTITUTE(実質収支比率等に係る経年分析!J$47,"▲","-")),2)</f>
        <v>43.55</v>
      </c>
    </row>
    <row r="21" spans="1:11">
      <c r="A21" s="171" t="s">
        <v>56</v>
      </c>
      <c r="B21" s="171">
        <f>IF(ISNUMBER(VALUE(SUBSTITUTE(実質収支比率等に係る経年分析!F$49,"▲","-"))),ROUND(VALUE(SUBSTITUTE(実質収支比率等に係る経年分析!F$49,"▲","-")),2),NA())</f>
        <v>-2.2999999999999998</v>
      </c>
      <c r="C21" s="171">
        <f>IF(ISNUMBER(VALUE(SUBSTITUTE(実質収支比率等に係る経年分析!G$49,"▲","-"))),ROUND(VALUE(SUBSTITUTE(実質収支比率等に係る経年分析!G$49,"▲","-")),2),NA())</f>
        <v>0.11</v>
      </c>
      <c r="D21" s="171">
        <f>IF(ISNUMBER(VALUE(SUBSTITUTE(実質収支比率等に係る経年分析!H$49,"▲","-"))),ROUND(VALUE(SUBSTITUTE(実質収支比率等に係る経年分析!H$49,"▲","-")),2),NA())</f>
        <v>-2.5</v>
      </c>
      <c r="E21" s="171">
        <f>IF(ISNUMBER(VALUE(SUBSTITUTE(実質収支比率等に係る経年分析!I$49,"▲","-"))),ROUND(VALUE(SUBSTITUTE(実質収支比率等に係る経年分析!I$49,"▲","-")),2),NA())</f>
        <v>-1.79</v>
      </c>
      <c r="F21" s="171">
        <f>IF(ISNUMBER(VALUE(SUBSTITUTE(実質収支比率等に係る経年分析!J$49,"▲","-"))),ROUND(VALUE(SUBSTITUTE(実質収支比率等に係る経年分析!J$49,"▲","-")),2),NA())</f>
        <v>6.93</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0.83</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0.36</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f>IF(ROUND(VALUE(SUBSTITUTE(連結実質赤字比率に係る赤字・黒字の構成分析!G$42,"▲", "-")), 2) &lt; 0, ABS(ROUND(VALUE(SUBSTITUTE(連結実質赤字比率に係る赤字・黒字の構成分析!G$42,"▲", "-")), 2)), NA())</f>
        <v>0.03</v>
      </c>
      <c r="E28" s="172" t="e">
        <f>IF(ROUND(VALUE(SUBSTITUTE(連結実質赤字比率に係る赤字・黒字の構成分析!G$42,"▲", "-")), 2) &gt;= 0, ABS(ROUND(VALUE(SUBSTITUTE(連結実質赤字比率に係る赤字・黒字の構成分析!G$42,"▲", "-")), 2)), NA())</f>
        <v>#N/A</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土地取得特別会計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0.05</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0.05</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c r="A31" s="172" t="str">
        <f>IF(連結実質赤字比率に係る赤字・黒字の構成分析!C$39="",NA(),連結実質赤字比率に係る赤字・黒字の構成分析!C$39)</f>
        <v>国民健康保険事業特別会計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0.93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0.95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1.19</v>
      </c>
    </row>
    <row r="32" spans="1:11">
      <c r="A32" s="172" t="str">
        <f>IF(連結実質赤字比率に係る赤字・黒字の構成分析!C$38="",NA(),連結実質赤字比率に係る赤字・黒字の構成分析!C$38)</f>
        <v>介護保険事業特別会計</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1.1200000000000001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1.34</v>
      </c>
    </row>
    <row r="33" spans="1:16">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1.54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2.08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v>
      </c>
    </row>
    <row r="34" spans="1:16">
      <c r="A34" s="172" t="str">
        <f>IF(連結実質赤字比率に係る赤字・黒字の構成分析!C$36="",NA(),連結実質赤字比率に係る赤字・黒字の構成分析!C$36)</f>
        <v>水道事業特別会計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8.26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8.26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8.51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8.74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7.43</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12.29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9.69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9.4600000000000009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15.8</v>
      </c>
    </row>
    <row r="36" spans="1:16">
      <c r="A36" s="172" t="str">
        <f>IF(連結実質赤字比率に係る赤字・黒字の構成分析!C$34="",NA(),連結実質赤字比率に係る赤字・黒字の構成分析!C$34)</f>
        <v>住宅新築資金等事業特別会計</v>
      </c>
      <c r="B36" s="172">
        <f>IF(ROUND(VALUE(SUBSTITUTE(連結実質赤字比率に係る赤字・黒字の構成分析!F$34,"▲", "-")), 2) &lt; 0, ABS(ROUND(VALUE(SUBSTITUTE(連結実質赤字比率に係る赤字・黒字の構成分析!F$34,"▲", "-")), 2)), NA())</f>
        <v>1.83</v>
      </c>
      <c r="C36" s="172" t="e">
        <f>IF(ROUND(VALUE(SUBSTITUTE(連結実質赤字比率に係る赤字・黒字の構成分析!F$34,"▲", "-")), 2) &gt;= 0, ABS(ROUND(VALUE(SUBSTITUTE(連結実質赤字比率に係る赤字・黒字の構成分析!F$34,"▲", "-")), 2)), NA())</f>
        <v>#N/A</v>
      </c>
      <c r="D36" s="172">
        <f>IF(ROUND(VALUE(SUBSTITUTE(連結実質赤字比率に係る赤字・黒字の構成分析!G$34,"▲", "-")), 2) &lt; 0, ABS(ROUND(VALUE(SUBSTITUTE(連結実質赤字比率に係る赤字・黒字の構成分析!G$34,"▲", "-")), 2)), NA())</f>
        <v>1.74</v>
      </c>
      <c r="E36" s="172" t="e">
        <f>IF(ROUND(VALUE(SUBSTITUTE(連結実質赤字比率に係る赤字・黒字の構成分析!G$34,"▲", "-")), 2) &gt;= 0, ABS(ROUND(VALUE(SUBSTITUTE(連結実質赤字比率に係る赤字・黒字の構成分析!G$34,"▲", "-")), 2)), NA())</f>
        <v>#N/A</v>
      </c>
      <c r="F36" s="172">
        <f>IF(ROUND(VALUE(SUBSTITUTE(連結実質赤字比率に係る赤字・黒字の構成分析!H$34,"▲", "-")), 2) &lt; 0, ABS(ROUND(VALUE(SUBSTITUTE(連結実質赤字比率に係る赤字・黒字の構成分析!H$34,"▲", "-")), 2)), NA())</f>
        <v>1.62</v>
      </c>
      <c r="G36" s="172" t="e">
        <f>IF(ROUND(VALUE(SUBSTITUTE(連結実質赤字比率に係る赤字・黒字の構成分析!H$34,"▲", "-")), 2) &gt;= 0, ABS(ROUND(VALUE(SUBSTITUTE(連結実質赤字比率に係る赤字・黒字の構成分析!H$34,"▲", "-")), 2)), NA())</f>
        <v>#N/A</v>
      </c>
      <c r="H36" s="172">
        <f>IF(ROUND(VALUE(SUBSTITUTE(連結実質赤字比率に係る赤字・黒字の構成分析!I$34,"▲", "-")), 2) &lt; 0, ABS(ROUND(VALUE(SUBSTITUTE(連結実質赤字比率に係る赤字・黒字の構成分析!I$34,"▲", "-")), 2)), NA())</f>
        <v>1.25</v>
      </c>
      <c r="I36" s="172" t="e">
        <f>IF(ROUND(VALUE(SUBSTITUTE(連結実質赤字比率に係る赤字・黒字の構成分析!I$34,"▲", "-")), 2) &gt;= 0, ABS(ROUND(VALUE(SUBSTITUTE(連結実質赤字比率に係る赤字・黒字の構成分析!I$34,"▲", "-")), 2)), NA())</f>
        <v>#N/A</v>
      </c>
      <c r="J36" s="172">
        <f>IF(ROUND(VALUE(SUBSTITUTE(連結実質赤字比率に係る赤字・黒字の構成分析!J$34,"▲", "-")), 2) &lt; 0, ABS(ROUND(VALUE(SUBSTITUTE(連結実質赤字比率に係る赤字・黒字の構成分析!J$34,"▲", "-")), 2)), NA())</f>
        <v>0.97</v>
      </c>
      <c r="K36" s="172" t="e">
        <f>IF(ROUND(VALUE(SUBSTITUTE(連結実質赤字比率に係る赤字・黒字の構成分析!J$34,"▲", "-")), 2) &gt;= 0, ABS(ROUND(VALUE(SUBSTITUTE(連結実質赤字比率に係る赤字・黒字の構成分析!J$34,"▲", "-")), 2)), NA())</f>
        <v>#N/A</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997</v>
      </c>
      <c r="E42" s="173"/>
      <c r="F42" s="173"/>
      <c r="G42" s="173">
        <f>'実質公債費比率（分子）の構造'!L$52</f>
        <v>997</v>
      </c>
      <c r="H42" s="173"/>
      <c r="I42" s="173"/>
      <c r="J42" s="173">
        <f>'実質公債費比率（分子）の構造'!M$52</f>
        <v>996</v>
      </c>
      <c r="K42" s="173"/>
      <c r="L42" s="173"/>
      <c r="M42" s="173">
        <f>'実質公債費比率（分子）の構造'!N$52</f>
        <v>966</v>
      </c>
      <c r="N42" s="173"/>
      <c r="O42" s="173"/>
      <c r="P42" s="173">
        <f>'実質公債費比率（分子）の構造'!O$52</f>
        <v>943</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50</v>
      </c>
      <c r="C44" s="173"/>
      <c r="D44" s="173"/>
      <c r="E44" s="173">
        <f>'実質公債費比率（分子）の構造'!L$50</f>
        <v>47</v>
      </c>
      <c r="F44" s="173"/>
      <c r="G44" s="173"/>
      <c r="H44" s="173">
        <f>'実質公債費比率（分子）の構造'!M$50</f>
        <v>42</v>
      </c>
      <c r="I44" s="173"/>
      <c r="J44" s="173"/>
      <c r="K44" s="173">
        <f>'実質公債費比率（分子）の構造'!N$50</f>
        <v>22</v>
      </c>
      <c r="L44" s="173"/>
      <c r="M44" s="173"/>
      <c r="N44" s="173">
        <f>'実質公債費比率（分子）の構造'!O$50</f>
        <v>20</v>
      </c>
      <c r="O44" s="173"/>
      <c r="P44" s="173"/>
    </row>
    <row r="45" spans="1:16">
      <c r="A45" s="173" t="s">
        <v>66</v>
      </c>
      <c r="B45" s="173">
        <f>'実質公債費比率（分子）の構造'!K$49</f>
        <v>10</v>
      </c>
      <c r="C45" s="173"/>
      <c r="D45" s="173"/>
      <c r="E45" s="173">
        <f>'実質公債費比率（分子）の構造'!L$49</f>
        <v>1</v>
      </c>
      <c r="F45" s="173"/>
      <c r="G45" s="173"/>
      <c r="H45" s="173">
        <f>'実質公債費比率（分子）の構造'!M$49</f>
        <v>0</v>
      </c>
      <c r="I45" s="173"/>
      <c r="J45" s="173"/>
      <c r="K45" s="173">
        <f>'実質公債費比率（分子）の構造'!N$49</f>
        <v>0</v>
      </c>
      <c r="L45" s="173"/>
      <c r="M45" s="173"/>
      <c r="N45" s="173">
        <f>'実質公債費比率（分子）の構造'!O$49</f>
        <v>0</v>
      </c>
      <c r="O45" s="173"/>
      <c r="P45" s="173"/>
    </row>
    <row r="46" spans="1:16">
      <c r="A46" s="173" t="s">
        <v>67</v>
      </c>
      <c r="B46" s="173">
        <f>'実質公債費比率（分子）の構造'!K$48</f>
        <v>239</v>
      </c>
      <c r="C46" s="173"/>
      <c r="D46" s="173"/>
      <c r="E46" s="173">
        <f>'実質公債費比率（分子）の構造'!L$48</f>
        <v>244</v>
      </c>
      <c r="F46" s="173"/>
      <c r="G46" s="173"/>
      <c r="H46" s="173">
        <f>'実質公債費比率（分子）の構造'!M$48</f>
        <v>241</v>
      </c>
      <c r="I46" s="173"/>
      <c r="J46" s="173"/>
      <c r="K46" s="173">
        <f>'実質公債費比率（分子）の構造'!N$48</f>
        <v>237</v>
      </c>
      <c r="L46" s="173"/>
      <c r="M46" s="173"/>
      <c r="N46" s="173">
        <f>'実質公債費比率（分子）の構造'!O$48</f>
        <v>219</v>
      </c>
      <c r="O46" s="173"/>
      <c r="P46" s="173"/>
    </row>
    <row r="47" spans="1:16">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69</v>
      </c>
      <c r="B49" s="173">
        <f>'実質公債費比率（分子）の構造'!K$45</f>
        <v>899</v>
      </c>
      <c r="C49" s="173"/>
      <c r="D49" s="173"/>
      <c r="E49" s="173">
        <f>'実質公債費比率（分子）の構造'!L$45</f>
        <v>963</v>
      </c>
      <c r="F49" s="173"/>
      <c r="G49" s="173"/>
      <c r="H49" s="173">
        <f>'実質公債費比率（分子）の構造'!M$45</f>
        <v>1042</v>
      </c>
      <c r="I49" s="173"/>
      <c r="J49" s="173"/>
      <c r="K49" s="173">
        <f>'実質公債費比率（分子）の構造'!N$45</f>
        <v>1035</v>
      </c>
      <c r="L49" s="173"/>
      <c r="M49" s="173"/>
      <c r="N49" s="173">
        <f>'実質公債費比率（分子）の構造'!O$45</f>
        <v>1058</v>
      </c>
      <c r="O49" s="173"/>
      <c r="P49" s="173"/>
    </row>
    <row r="50" spans="1:16">
      <c r="A50" s="173" t="s">
        <v>70</v>
      </c>
      <c r="B50" s="173" t="e">
        <f>NA()</f>
        <v>#N/A</v>
      </c>
      <c r="C50" s="173">
        <f>IF(ISNUMBER('実質公債費比率（分子）の構造'!K$53),'実質公債費比率（分子）の構造'!K$53,NA())</f>
        <v>201</v>
      </c>
      <c r="D50" s="173" t="e">
        <f>NA()</f>
        <v>#N/A</v>
      </c>
      <c r="E50" s="173" t="e">
        <f>NA()</f>
        <v>#N/A</v>
      </c>
      <c r="F50" s="173">
        <f>IF(ISNUMBER('実質公債費比率（分子）の構造'!L$53),'実質公債費比率（分子）の構造'!L$53,NA())</f>
        <v>258</v>
      </c>
      <c r="G50" s="173" t="e">
        <f>NA()</f>
        <v>#N/A</v>
      </c>
      <c r="H50" s="173" t="e">
        <f>NA()</f>
        <v>#N/A</v>
      </c>
      <c r="I50" s="173">
        <f>IF(ISNUMBER('実質公債費比率（分子）の構造'!M$53),'実質公債費比率（分子）の構造'!M$53,NA())</f>
        <v>329</v>
      </c>
      <c r="J50" s="173" t="e">
        <f>NA()</f>
        <v>#N/A</v>
      </c>
      <c r="K50" s="173" t="e">
        <f>NA()</f>
        <v>#N/A</v>
      </c>
      <c r="L50" s="173">
        <f>IF(ISNUMBER('実質公債費比率（分子）の構造'!N$53),'実質公債費比率（分子）の構造'!N$53,NA())</f>
        <v>328</v>
      </c>
      <c r="M50" s="173" t="e">
        <f>NA()</f>
        <v>#N/A</v>
      </c>
      <c r="N50" s="173" t="e">
        <f>NA()</f>
        <v>#N/A</v>
      </c>
      <c r="O50" s="173">
        <f>IF(ISNUMBER('実質公債費比率（分子）の構造'!O$53),'実質公債費比率（分子）の構造'!O$53,NA())</f>
        <v>354</v>
      </c>
      <c r="P50" s="173" t="e">
        <f>NA()</f>
        <v>#N/A</v>
      </c>
    </row>
    <row r="53" spans="1:16">
      <c r="A53" s="141" t="s">
        <v>71</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c r="A56" s="172" t="s">
        <v>43</v>
      </c>
      <c r="B56" s="172"/>
      <c r="C56" s="172"/>
      <c r="D56" s="172">
        <f>'将来負担比率（分子）の構造'!I$52</f>
        <v>9864</v>
      </c>
      <c r="E56" s="172"/>
      <c r="F56" s="172"/>
      <c r="G56" s="172">
        <f>'将来負担比率（分子）の構造'!J$52</f>
        <v>9467</v>
      </c>
      <c r="H56" s="172"/>
      <c r="I56" s="172"/>
      <c r="J56" s="172">
        <f>'将来負担比率（分子）の構造'!K$52</f>
        <v>9106</v>
      </c>
      <c r="K56" s="172"/>
      <c r="L56" s="172"/>
      <c r="M56" s="172">
        <f>'将来負担比率（分子）の構造'!L$52</f>
        <v>8959</v>
      </c>
      <c r="N56" s="172"/>
      <c r="O56" s="172"/>
      <c r="P56" s="172">
        <f>'将来負担比率（分子）の構造'!M$52</f>
        <v>8662</v>
      </c>
    </row>
    <row r="57" spans="1:16">
      <c r="A57" s="172" t="s">
        <v>42</v>
      </c>
      <c r="B57" s="172"/>
      <c r="C57" s="172"/>
      <c r="D57" s="172">
        <f>'将来負担比率（分子）の構造'!I$51</f>
        <v>548</v>
      </c>
      <c r="E57" s="172"/>
      <c r="F57" s="172"/>
      <c r="G57" s="172">
        <f>'将来負担比率（分子）の構造'!J$51</f>
        <v>430</v>
      </c>
      <c r="H57" s="172"/>
      <c r="I57" s="172"/>
      <c r="J57" s="172">
        <f>'将来負担比率（分子）の構造'!K$51</f>
        <v>332</v>
      </c>
      <c r="K57" s="172"/>
      <c r="L57" s="172"/>
      <c r="M57" s="172">
        <f>'将来負担比率（分子）の構造'!L$51</f>
        <v>220</v>
      </c>
      <c r="N57" s="172"/>
      <c r="O57" s="172"/>
      <c r="P57" s="172">
        <f>'将来負担比率（分子）の構造'!M$51</f>
        <v>136</v>
      </c>
    </row>
    <row r="58" spans="1:16">
      <c r="A58" s="172" t="s">
        <v>41</v>
      </c>
      <c r="B58" s="172"/>
      <c r="C58" s="172"/>
      <c r="D58" s="172">
        <f>'将来負担比率（分子）の構造'!I$50</f>
        <v>11596</v>
      </c>
      <c r="E58" s="172"/>
      <c r="F58" s="172"/>
      <c r="G58" s="172">
        <f>'将来負担比率（分子）の構造'!J$50</f>
        <v>11954</v>
      </c>
      <c r="H58" s="172"/>
      <c r="I58" s="172"/>
      <c r="J58" s="172">
        <f>'将来負担比率（分子）の構造'!K$50</f>
        <v>11826</v>
      </c>
      <c r="K58" s="172"/>
      <c r="L58" s="172"/>
      <c r="M58" s="172">
        <f>'将来負担比率（分子）の構造'!L$50</f>
        <v>11708</v>
      </c>
      <c r="N58" s="172"/>
      <c r="O58" s="172"/>
      <c r="P58" s="172">
        <f>'将来負担比率（分子）の構造'!M$50</f>
        <v>11514</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2845</v>
      </c>
      <c r="C62" s="172"/>
      <c r="D62" s="172"/>
      <c r="E62" s="172">
        <f>'将来負担比率（分子）の構造'!J$45</f>
        <v>2779</v>
      </c>
      <c r="F62" s="172"/>
      <c r="G62" s="172"/>
      <c r="H62" s="172">
        <f>'将来負担比率（分子）の構造'!K$45</f>
        <v>2741</v>
      </c>
      <c r="I62" s="172"/>
      <c r="J62" s="172"/>
      <c r="K62" s="172">
        <f>'将来負担比率（分子）の構造'!L$45</f>
        <v>2704</v>
      </c>
      <c r="L62" s="172"/>
      <c r="M62" s="172"/>
      <c r="N62" s="172">
        <f>'将来負担比率（分子）の構造'!M$45</f>
        <v>2657</v>
      </c>
      <c r="O62" s="172"/>
      <c r="P62" s="172"/>
    </row>
    <row r="63" spans="1:16">
      <c r="A63" s="172" t="s">
        <v>34</v>
      </c>
      <c r="B63" s="172">
        <f>'将来負担比率（分子）の構造'!I$44</f>
        <v>198</v>
      </c>
      <c r="C63" s="172"/>
      <c r="D63" s="172"/>
      <c r="E63" s="172">
        <f>'将来負担比率（分子）の構造'!J$44</f>
        <v>157</v>
      </c>
      <c r="F63" s="172"/>
      <c r="G63" s="172"/>
      <c r="H63" s="172">
        <f>'将来負担比率（分子）の構造'!K$44</f>
        <v>120</v>
      </c>
      <c r="I63" s="172"/>
      <c r="J63" s="172"/>
      <c r="K63" s="172">
        <f>'将来負担比率（分子）の構造'!L$44</f>
        <v>98</v>
      </c>
      <c r="L63" s="172"/>
      <c r="M63" s="172"/>
      <c r="N63" s="172">
        <f>'将来負担比率（分子）の構造'!M$44</f>
        <v>90</v>
      </c>
      <c r="O63" s="172"/>
      <c r="P63" s="172"/>
    </row>
    <row r="64" spans="1:16">
      <c r="A64" s="172" t="s">
        <v>33</v>
      </c>
      <c r="B64" s="172">
        <f>'将来負担比率（分子）の構造'!I$43</f>
        <v>3199</v>
      </c>
      <c r="C64" s="172"/>
      <c r="D64" s="172"/>
      <c r="E64" s="172">
        <f>'将来負担比率（分子）の構造'!J$43</f>
        <v>3051</v>
      </c>
      <c r="F64" s="172"/>
      <c r="G64" s="172"/>
      <c r="H64" s="172">
        <f>'将来負担比率（分子）の構造'!K$43</f>
        <v>2994</v>
      </c>
      <c r="I64" s="172"/>
      <c r="J64" s="172"/>
      <c r="K64" s="172">
        <f>'将来負担比率（分子）の構造'!L$43</f>
        <v>2866</v>
      </c>
      <c r="L64" s="172"/>
      <c r="M64" s="172"/>
      <c r="N64" s="172">
        <f>'将来負担比率（分子）の構造'!M$43</f>
        <v>2775</v>
      </c>
      <c r="O64" s="172"/>
      <c r="P64" s="172"/>
    </row>
    <row r="65" spans="1:16">
      <c r="A65" s="172" t="s">
        <v>32</v>
      </c>
      <c r="B65" s="172">
        <f>'将来負担比率（分子）の構造'!I$42</f>
        <v>232</v>
      </c>
      <c r="C65" s="172"/>
      <c r="D65" s="172"/>
      <c r="E65" s="172">
        <f>'将来負担比率（分子）の構造'!J$42</f>
        <v>188</v>
      </c>
      <c r="F65" s="172"/>
      <c r="G65" s="172"/>
      <c r="H65" s="172">
        <f>'将来負担比率（分子）の構造'!K$42</f>
        <v>278</v>
      </c>
      <c r="I65" s="172"/>
      <c r="J65" s="172"/>
      <c r="K65" s="172">
        <f>'将来負担比率（分子）の構造'!L$42</f>
        <v>233</v>
      </c>
      <c r="L65" s="172"/>
      <c r="M65" s="172"/>
      <c r="N65" s="172">
        <f>'将来負担比率（分子）の構造'!M$42</f>
        <v>179</v>
      </c>
      <c r="O65" s="172"/>
      <c r="P65" s="172"/>
    </row>
    <row r="66" spans="1:16">
      <c r="A66" s="172" t="s">
        <v>31</v>
      </c>
      <c r="B66" s="172">
        <f>'将来負担比率（分子）の構造'!I$41</f>
        <v>11223</v>
      </c>
      <c r="C66" s="172"/>
      <c r="D66" s="172"/>
      <c r="E66" s="172">
        <f>'将来負担比率（分子）の構造'!J$41</f>
        <v>11027</v>
      </c>
      <c r="F66" s="172"/>
      <c r="G66" s="172"/>
      <c r="H66" s="172">
        <f>'将来負担比率（分子）の構造'!K$41</f>
        <v>11002</v>
      </c>
      <c r="I66" s="172"/>
      <c r="J66" s="172"/>
      <c r="K66" s="172">
        <f>'将来負担比率（分子）の構造'!L$41</f>
        <v>10630</v>
      </c>
      <c r="L66" s="172"/>
      <c r="M66" s="172"/>
      <c r="N66" s="172">
        <f>'将来負担比率（分子）の構造'!M$41</f>
        <v>10132</v>
      </c>
      <c r="O66" s="172"/>
      <c r="P66" s="172"/>
    </row>
    <row r="67" spans="1:16">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75</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76</v>
      </c>
      <c r="B72" s="176">
        <f>基金残高に係る経年分析!F55</f>
        <v>3187</v>
      </c>
      <c r="C72" s="176">
        <f>基金残高に係る経年分析!G55</f>
        <v>3046</v>
      </c>
      <c r="D72" s="176">
        <f>基金残高に係る経年分析!H55</f>
        <v>3046</v>
      </c>
    </row>
    <row r="73" spans="1:16">
      <c r="A73" s="175" t="s">
        <v>77</v>
      </c>
      <c r="B73" s="176">
        <f>基金残高に係る経年分析!F56</f>
        <v>400</v>
      </c>
      <c r="C73" s="176">
        <f>基金残高に係る経年分析!G56</f>
        <v>400</v>
      </c>
      <c r="D73" s="176">
        <f>基金残高に係る経年分析!H56</f>
        <v>481</v>
      </c>
    </row>
    <row r="74" spans="1:16">
      <c r="A74" s="175" t="s">
        <v>78</v>
      </c>
      <c r="B74" s="176">
        <f>基金残高に係る経年分析!F57</f>
        <v>9803</v>
      </c>
      <c r="C74" s="176">
        <f>基金残高に係る経年分析!G57</f>
        <v>9759</v>
      </c>
      <c r="D74" s="176">
        <f>基金残高に係る経年分析!H57</f>
        <v>9498</v>
      </c>
    </row>
  </sheetData>
  <sheetProtection algorithmName="SHA-512" hashValue="UwpoMxPgpz+qPY3sOL21NG9RHvNfm9+6OkmPszmec8kO1jOeEnTMiTI1k8Enu3DJlg1O2AzYWjzhPD36xPhwvg==" saltValue="O0+VYLSAxd5wMopucl1g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9"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216</v>
      </c>
      <c r="DI1" s="782"/>
      <c r="DJ1" s="782"/>
      <c r="DK1" s="782"/>
      <c r="DL1" s="782"/>
      <c r="DM1" s="782"/>
      <c r="DN1" s="783"/>
      <c r="DO1" s="212"/>
      <c r="DP1" s="781" t="s">
        <v>217</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218</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219</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220</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221</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222</v>
      </c>
      <c r="S4" s="724"/>
      <c r="T4" s="724"/>
      <c r="U4" s="724"/>
      <c r="V4" s="724"/>
      <c r="W4" s="724"/>
      <c r="X4" s="724"/>
      <c r="Y4" s="725"/>
      <c r="Z4" s="723" t="s">
        <v>223</v>
      </c>
      <c r="AA4" s="724"/>
      <c r="AB4" s="724"/>
      <c r="AC4" s="725"/>
      <c r="AD4" s="723" t="s">
        <v>224</v>
      </c>
      <c r="AE4" s="724"/>
      <c r="AF4" s="724"/>
      <c r="AG4" s="724"/>
      <c r="AH4" s="724"/>
      <c r="AI4" s="724"/>
      <c r="AJ4" s="724"/>
      <c r="AK4" s="725"/>
      <c r="AL4" s="723" t="s">
        <v>223</v>
      </c>
      <c r="AM4" s="724"/>
      <c r="AN4" s="724"/>
      <c r="AO4" s="725"/>
      <c r="AP4" s="784" t="s">
        <v>225</v>
      </c>
      <c r="AQ4" s="784"/>
      <c r="AR4" s="784"/>
      <c r="AS4" s="784"/>
      <c r="AT4" s="784"/>
      <c r="AU4" s="784"/>
      <c r="AV4" s="784"/>
      <c r="AW4" s="784"/>
      <c r="AX4" s="784"/>
      <c r="AY4" s="784"/>
      <c r="AZ4" s="784"/>
      <c r="BA4" s="784"/>
      <c r="BB4" s="784"/>
      <c r="BC4" s="784"/>
      <c r="BD4" s="784"/>
      <c r="BE4" s="784"/>
      <c r="BF4" s="784"/>
      <c r="BG4" s="784" t="s">
        <v>226</v>
      </c>
      <c r="BH4" s="784"/>
      <c r="BI4" s="784"/>
      <c r="BJ4" s="784"/>
      <c r="BK4" s="784"/>
      <c r="BL4" s="784"/>
      <c r="BM4" s="784"/>
      <c r="BN4" s="784"/>
      <c r="BO4" s="784" t="s">
        <v>223</v>
      </c>
      <c r="BP4" s="784"/>
      <c r="BQ4" s="784"/>
      <c r="BR4" s="784"/>
      <c r="BS4" s="784" t="s">
        <v>227</v>
      </c>
      <c r="BT4" s="784"/>
      <c r="BU4" s="784"/>
      <c r="BV4" s="784"/>
      <c r="BW4" s="784"/>
      <c r="BX4" s="784"/>
      <c r="BY4" s="784"/>
      <c r="BZ4" s="784"/>
      <c r="CA4" s="784"/>
      <c r="CB4" s="784"/>
      <c r="CD4" s="766" t="s">
        <v>228</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c r="B5" s="731" t="s">
        <v>229</v>
      </c>
      <c r="C5" s="732"/>
      <c r="D5" s="732"/>
      <c r="E5" s="732"/>
      <c r="F5" s="732"/>
      <c r="G5" s="732"/>
      <c r="H5" s="732"/>
      <c r="I5" s="732"/>
      <c r="J5" s="732"/>
      <c r="K5" s="732"/>
      <c r="L5" s="732"/>
      <c r="M5" s="732"/>
      <c r="N5" s="732"/>
      <c r="O5" s="732"/>
      <c r="P5" s="732"/>
      <c r="Q5" s="733"/>
      <c r="R5" s="717">
        <v>1963633</v>
      </c>
      <c r="S5" s="718"/>
      <c r="T5" s="718"/>
      <c r="U5" s="718"/>
      <c r="V5" s="718"/>
      <c r="W5" s="718"/>
      <c r="X5" s="718"/>
      <c r="Y5" s="761"/>
      <c r="Z5" s="779">
        <v>14.2</v>
      </c>
      <c r="AA5" s="779"/>
      <c r="AB5" s="779"/>
      <c r="AC5" s="779"/>
      <c r="AD5" s="780">
        <v>1963633</v>
      </c>
      <c r="AE5" s="780"/>
      <c r="AF5" s="780"/>
      <c r="AG5" s="780"/>
      <c r="AH5" s="780"/>
      <c r="AI5" s="780"/>
      <c r="AJ5" s="780"/>
      <c r="AK5" s="780"/>
      <c r="AL5" s="762">
        <v>28.7</v>
      </c>
      <c r="AM5" s="736"/>
      <c r="AN5" s="736"/>
      <c r="AO5" s="763"/>
      <c r="AP5" s="731" t="s">
        <v>230</v>
      </c>
      <c r="AQ5" s="732"/>
      <c r="AR5" s="732"/>
      <c r="AS5" s="732"/>
      <c r="AT5" s="732"/>
      <c r="AU5" s="732"/>
      <c r="AV5" s="732"/>
      <c r="AW5" s="732"/>
      <c r="AX5" s="732"/>
      <c r="AY5" s="732"/>
      <c r="AZ5" s="732"/>
      <c r="BA5" s="732"/>
      <c r="BB5" s="732"/>
      <c r="BC5" s="732"/>
      <c r="BD5" s="732"/>
      <c r="BE5" s="732"/>
      <c r="BF5" s="733"/>
      <c r="BG5" s="664">
        <v>1963633</v>
      </c>
      <c r="BH5" s="665"/>
      <c r="BI5" s="665"/>
      <c r="BJ5" s="665"/>
      <c r="BK5" s="665"/>
      <c r="BL5" s="665"/>
      <c r="BM5" s="665"/>
      <c r="BN5" s="666"/>
      <c r="BO5" s="691">
        <v>100</v>
      </c>
      <c r="BP5" s="691"/>
      <c r="BQ5" s="691"/>
      <c r="BR5" s="691"/>
      <c r="BS5" s="692">
        <v>2867</v>
      </c>
      <c r="BT5" s="692"/>
      <c r="BU5" s="692"/>
      <c r="BV5" s="692"/>
      <c r="BW5" s="692"/>
      <c r="BX5" s="692"/>
      <c r="BY5" s="692"/>
      <c r="BZ5" s="692"/>
      <c r="CA5" s="692"/>
      <c r="CB5" s="759"/>
      <c r="CD5" s="766" t="s">
        <v>225</v>
      </c>
      <c r="CE5" s="767"/>
      <c r="CF5" s="767"/>
      <c r="CG5" s="767"/>
      <c r="CH5" s="767"/>
      <c r="CI5" s="767"/>
      <c r="CJ5" s="767"/>
      <c r="CK5" s="767"/>
      <c r="CL5" s="767"/>
      <c r="CM5" s="767"/>
      <c r="CN5" s="767"/>
      <c r="CO5" s="767"/>
      <c r="CP5" s="767"/>
      <c r="CQ5" s="768"/>
      <c r="CR5" s="766" t="s">
        <v>231</v>
      </c>
      <c r="CS5" s="767"/>
      <c r="CT5" s="767"/>
      <c r="CU5" s="767"/>
      <c r="CV5" s="767"/>
      <c r="CW5" s="767"/>
      <c r="CX5" s="767"/>
      <c r="CY5" s="768"/>
      <c r="CZ5" s="766" t="s">
        <v>223</v>
      </c>
      <c r="DA5" s="767"/>
      <c r="DB5" s="767"/>
      <c r="DC5" s="768"/>
      <c r="DD5" s="766" t="s">
        <v>232</v>
      </c>
      <c r="DE5" s="767"/>
      <c r="DF5" s="767"/>
      <c r="DG5" s="767"/>
      <c r="DH5" s="767"/>
      <c r="DI5" s="767"/>
      <c r="DJ5" s="767"/>
      <c r="DK5" s="767"/>
      <c r="DL5" s="767"/>
      <c r="DM5" s="767"/>
      <c r="DN5" s="767"/>
      <c r="DO5" s="767"/>
      <c r="DP5" s="768"/>
      <c r="DQ5" s="766" t="s">
        <v>233</v>
      </c>
      <c r="DR5" s="767"/>
      <c r="DS5" s="767"/>
      <c r="DT5" s="767"/>
      <c r="DU5" s="767"/>
      <c r="DV5" s="767"/>
      <c r="DW5" s="767"/>
      <c r="DX5" s="767"/>
      <c r="DY5" s="767"/>
      <c r="DZ5" s="767"/>
      <c r="EA5" s="767"/>
      <c r="EB5" s="767"/>
      <c r="EC5" s="768"/>
    </row>
    <row r="6" spans="2:143" ht="11.25" customHeight="1">
      <c r="B6" s="661" t="s">
        <v>234</v>
      </c>
      <c r="C6" s="662"/>
      <c r="D6" s="662"/>
      <c r="E6" s="662"/>
      <c r="F6" s="662"/>
      <c r="G6" s="662"/>
      <c r="H6" s="662"/>
      <c r="I6" s="662"/>
      <c r="J6" s="662"/>
      <c r="K6" s="662"/>
      <c r="L6" s="662"/>
      <c r="M6" s="662"/>
      <c r="N6" s="662"/>
      <c r="O6" s="662"/>
      <c r="P6" s="662"/>
      <c r="Q6" s="663"/>
      <c r="R6" s="664">
        <v>149263</v>
      </c>
      <c r="S6" s="665"/>
      <c r="T6" s="665"/>
      <c r="U6" s="665"/>
      <c r="V6" s="665"/>
      <c r="W6" s="665"/>
      <c r="X6" s="665"/>
      <c r="Y6" s="666"/>
      <c r="Z6" s="691">
        <v>1.1000000000000001</v>
      </c>
      <c r="AA6" s="691"/>
      <c r="AB6" s="691"/>
      <c r="AC6" s="691"/>
      <c r="AD6" s="692">
        <v>149263</v>
      </c>
      <c r="AE6" s="692"/>
      <c r="AF6" s="692"/>
      <c r="AG6" s="692"/>
      <c r="AH6" s="692"/>
      <c r="AI6" s="692"/>
      <c r="AJ6" s="692"/>
      <c r="AK6" s="692"/>
      <c r="AL6" s="667">
        <v>2.2000000000000002</v>
      </c>
      <c r="AM6" s="668"/>
      <c r="AN6" s="668"/>
      <c r="AO6" s="693"/>
      <c r="AP6" s="661" t="s">
        <v>235</v>
      </c>
      <c r="AQ6" s="662"/>
      <c r="AR6" s="662"/>
      <c r="AS6" s="662"/>
      <c r="AT6" s="662"/>
      <c r="AU6" s="662"/>
      <c r="AV6" s="662"/>
      <c r="AW6" s="662"/>
      <c r="AX6" s="662"/>
      <c r="AY6" s="662"/>
      <c r="AZ6" s="662"/>
      <c r="BA6" s="662"/>
      <c r="BB6" s="662"/>
      <c r="BC6" s="662"/>
      <c r="BD6" s="662"/>
      <c r="BE6" s="662"/>
      <c r="BF6" s="663"/>
      <c r="BG6" s="664">
        <v>1963633</v>
      </c>
      <c r="BH6" s="665"/>
      <c r="BI6" s="665"/>
      <c r="BJ6" s="665"/>
      <c r="BK6" s="665"/>
      <c r="BL6" s="665"/>
      <c r="BM6" s="665"/>
      <c r="BN6" s="666"/>
      <c r="BO6" s="691">
        <v>100</v>
      </c>
      <c r="BP6" s="691"/>
      <c r="BQ6" s="691"/>
      <c r="BR6" s="691"/>
      <c r="BS6" s="692">
        <v>2867</v>
      </c>
      <c r="BT6" s="692"/>
      <c r="BU6" s="692"/>
      <c r="BV6" s="692"/>
      <c r="BW6" s="692"/>
      <c r="BX6" s="692"/>
      <c r="BY6" s="692"/>
      <c r="BZ6" s="692"/>
      <c r="CA6" s="692"/>
      <c r="CB6" s="759"/>
      <c r="CD6" s="720" t="s">
        <v>236</v>
      </c>
      <c r="CE6" s="721"/>
      <c r="CF6" s="721"/>
      <c r="CG6" s="721"/>
      <c r="CH6" s="721"/>
      <c r="CI6" s="721"/>
      <c r="CJ6" s="721"/>
      <c r="CK6" s="721"/>
      <c r="CL6" s="721"/>
      <c r="CM6" s="721"/>
      <c r="CN6" s="721"/>
      <c r="CO6" s="721"/>
      <c r="CP6" s="721"/>
      <c r="CQ6" s="722"/>
      <c r="CR6" s="664">
        <v>98348</v>
      </c>
      <c r="CS6" s="665"/>
      <c r="CT6" s="665"/>
      <c r="CU6" s="665"/>
      <c r="CV6" s="665"/>
      <c r="CW6" s="665"/>
      <c r="CX6" s="665"/>
      <c r="CY6" s="666"/>
      <c r="CZ6" s="762">
        <v>0.8</v>
      </c>
      <c r="DA6" s="736"/>
      <c r="DB6" s="736"/>
      <c r="DC6" s="765"/>
      <c r="DD6" s="670" t="s">
        <v>138</v>
      </c>
      <c r="DE6" s="665"/>
      <c r="DF6" s="665"/>
      <c r="DG6" s="665"/>
      <c r="DH6" s="665"/>
      <c r="DI6" s="665"/>
      <c r="DJ6" s="665"/>
      <c r="DK6" s="665"/>
      <c r="DL6" s="665"/>
      <c r="DM6" s="665"/>
      <c r="DN6" s="665"/>
      <c r="DO6" s="665"/>
      <c r="DP6" s="666"/>
      <c r="DQ6" s="670">
        <v>98348</v>
      </c>
      <c r="DR6" s="665"/>
      <c r="DS6" s="665"/>
      <c r="DT6" s="665"/>
      <c r="DU6" s="665"/>
      <c r="DV6" s="665"/>
      <c r="DW6" s="665"/>
      <c r="DX6" s="665"/>
      <c r="DY6" s="665"/>
      <c r="DZ6" s="665"/>
      <c r="EA6" s="665"/>
      <c r="EB6" s="665"/>
      <c r="EC6" s="705"/>
    </row>
    <row r="7" spans="2:143" ht="11.25" customHeight="1">
      <c r="B7" s="661" t="s">
        <v>237</v>
      </c>
      <c r="C7" s="662"/>
      <c r="D7" s="662"/>
      <c r="E7" s="662"/>
      <c r="F7" s="662"/>
      <c r="G7" s="662"/>
      <c r="H7" s="662"/>
      <c r="I7" s="662"/>
      <c r="J7" s="662"/>
      <c r="K7" s="662"/>
      <c r="L7" s="662"/>
      <c r="M7" s="662"/>
      <c r="N7" s="662"/>
      <c r="O7" s="662"/>
      <c r="P7" s="662"/>
      <c r="Q7" s="663"/>
      <c r="R7" s="664">
        <v>961</v>
      </c>
      <c r="S7" s="665"/>
      <c r="T7" s="665"/>
      <c r="U7" s="665"/>
      <c r="V7" s="665"/>
      <c r="W7" s="665"/>
      <c r="X7" s="665"/>
      <c r="Y7" s="666"/>
      <c r="Z7" s="691">
        <v>0</v>
      </c>
      <c r="AA7" s="691"/>
      <c r="AB7" s="691"/>
      <c r="AC7" s="691"/>
      <c r="AD7" s="692">
        <v>961</v>
      </c>
      <c r="AE7" s="692"/>
      <c r="AF7" s="692"/>
      <c r="AG7" s="692"/>
      <c r="AH7" s="692"/>
      <c r="AI7" s="692"/>
      <c r="AJ7" s="692"/>
      <c r="AK7" s="692"/>
      <c r="AL7" s="667">
        <v>0</v>
      </c>
      <c r="AM7" s="668"/>
      <c r="AN7" s="668"/>
      <c r="AO7" s="693"/>
      <c r="AP7" s="661" t="s">
        <v>238</v>
      </c>
      <c r="AQ7" s="662"/>
      <c r="AR7" s="662"/>
      <c r="AS7" s="662"/>
      <c r="AT7" s="662"/>
      <c r="AU7" s="662"/>
      <c r="AV7" s="662"/>
      <c r="AW7" s="662"/>
      <c r="AX7" s="662"/>
      <c r="AY7" s="662"/>
      <c r="AZ7" s="662"/>
      <c r="BA7" s="662"/>
      <c r="BB7" s="662"/>
      <c r="BC7" s="662"/>
      <c r="BD7" s="662"/>
      <c r="BE7" s="662"/>
      <c r="BF7" s="663"/>
      <c r="BG7" s="664">
        <v>716521</v>
      </c>
      <c r="BH7" s="665"/>
      <c r="BI7" s="665"/>
      <c r="BJ7" s="665"/>
      <c r="BK7" s="665"/>
      <c r="BL7" s="665"/>
      <c r="BM7" s="665"/>
      <c r="BN7" s="666"/>
      <c r="BO7" s="691">
        <v>36.5</v>
      </c>
      <c r="BP7" s="691"/>
      <c r="BQ7" s="691"/>
      <c r="BR7" s="691"/>
      <c r="BS7" s="692">
        <v>2867</v>
      </c>
      <c r="BT7" s="692"/>
      <c r="BU7" s="692"/>
      <c r="BV7" s="692"/>
      <c r="BW7" s="692"/>
      <c r="BX7" s="692"/>
      <c r="BY7" s="692"/>
      <c r="BZ7" s="692"/>
      <c r="CA7" s="692"/>
      <c r="CB7" s="759"/>
      <c r="CD7" s="706" t="s">
        <v>239</v>
      </c>
      <c r="CE7" s="703"/>
      <c r="CF7" s="703"/>
      <c r="CG7" s="703"/>
      <c r="CH7" s="703"/>
      <c r="CI7" s="703"/>
      <c r="CJ7" s="703"/>
      <c r="CK7" s="703"/>
      <c r="CL7" s="703"/>
      <c r="CM7" s="703"/>
      <c r="CN7" s="703"/>
      <c r="CO7" s="703"/>
      <c r="CP7" s="703"/>
      <c r="CQ7" s="704"/>
      <c r="CR7" s="664">
        <v>1717466</v>
      </c>
      <c r="CS7" s="665"/>
      <c r="CT7" s="665"/>
      <c r="CU7" s="665"/>
      <c r="CV7" s="665"/>
      <c r="CW7" s="665"/>
      <c r="CX7" s="665"/>
      <c r="CY7" s="666"/>
      <c r="CZ7" s="691">
        <v>14</v>
      </c>
      <c r="DA7" s="691"/>
      <c r="DB7" s="691"/>
      <c r="DC7" s="691"/>
      <c r="DD7" s="670">
        <v>71024</v>
      </c>
      <c r="DE7" s="665"/>
      <c r="DF7" s="665"/>
      <c r="DG7" s="665"/>
      <c r="DH7" s="665"/>
      <c r="DI7" s="665"/>
      <c r="DJ7" s="665"/>
      <c r="DK7" s="665"/>
      <c r="DL7" s="665"/>
      <c r="DM7" s="665"/>
      <c r="DN7" s="665"/>
      <c r="DO7" s="665"/>
      <c r="DP7" s="666"/>
      <c r="DQ7" s="670">
        <v>1481321</v>
      </c>
      <c r="DR7" s="665"/>
      <c r="DS7" s="665"/>
      <c r="DT7" s="665"/>
      <c r="DU7" s="665"/>
      <c r="DV7" s="665"/>
      <c r="DW7" s="665"/>
      <c r="DX7" s="665"/>
      <c r="DY7" s="665"/>
      <c r="DZ7" s="665"/>
      <c r="EA7" s="665"/>
      <c r="EB7" s="665"/>
      <c r="EC7" s="705"/>
    </row>
    <row r="8" spans="2:143" ht="11.25" customHeight="1">
      <c r="B8" s="661" t="s">
        <v>240</v>
      </c>
      <c r="C8" s="662"/>
      <c r="D8" s="662"/>
      <c r="E8" s="662"/>
      <c r="F8" s="662"/>
      <c r="G8" s="662"/>
      <c r="H8" s="662"/>
      <c r="I8" s="662"/>
      <c r="J8" s="662"/>
      <c r="K8" s="662"/>
      <c r="L8" s="662"/>
      <c r="M8" s="662"/>
      <c r="N8" s="662"/>
      <c r="O8" s="662"/>
      <c r="P8" s="662"/>
      <c r="Q8" s="663"/>
      <c r="R8" s="664">
        <v>9611</v>
      </c>
      <c r="S8" s="665"/>
      <c r="T8" s="665"/>
      <c r="U8" s="665"/>
      <c r="V8" s="665"/>
      <c r="W8" s="665"/>
      <c r="X8" s="665"/>
      <c r="Y8" s="666"/>
      <c r="Z8" s="691">
        <v>0.1</v>
      </c>
      <c r="AA8" s="691"/>
      <c r="AB8" s="691"/>
      <c r="AC8" s="691"/>
      <c r="AD8" s="692">
        <v>9611</v>
      </c>
      <c r="AE8" s="692"/>
      <c r="AF8" s="692"/>
      <c r="AG8" s="692"/>
      <c r="AH8" s="692"/>
      <c r="AI8" s="692"/>
      <c r="AJ8" s="692"/>
      <c r="AK8" s="692"/>
      <c r="AL8" s="667">
        <v>0.1</v>
      </c>
      <c r="AM8" s="668"/>
      <c r="AN8" s="668"/>
      <c r="AO8" s="693"/>
      <c r="AP8" s="661" t="s">
        <v>241</v>
      </c>
      <c r="AQ8" s="662"/>
      <c r="AR8" s="662"/>
      <c r="AS8" s="662"/>
      <c r="AT8" s="662"/>
      <c r="AU8" s="662"/>
      <c r="AV8" s="662"/>
      <c r="AW8" s="662"/>
      <c r="AX8" s="662"/>
      <c r="AY8" s="662"/>
      <c r="AZ8" s="662"/>
      <c r="BA8" s="662"/>
      <c r="BB8" s="662"/>
      <c r="BC8" s="662"/>
      <c r="BD8" s="662"/>
      <c r="BE8" s="662"/>
      <c r="BF8" s="663"/>
      <c r="BG8" s="664">
        <v>31238</v>
      </c>
      <c r="BH8" s="665"/>
      <c r="BI8" s="665"/>
      <c r="BJ8" s="665"/>
      <c r="BK8" s="665"/>
      <c r="BL8" s="665"/>
      <c r="BM8" s="665"/>
      <c r="BN8" s="666"/>
      <c r="BO8" s="691">
        <v>1.6</v>
      </c>
      <c r="BP8" s="691"/>
      <c r="BQ8" s="691"/>
      <c r="BR8" s="691"/>
      <c r="BS8" s="692" t="s">
        <v>138</v>
      </c>
      <c r="BT8" s="692"/>
      <c r="BU8" s="692"/>
      <c r="BV8" s="692"/>
      <c r="BW8" s="692"/>
      <c r="BX8" s="692"/>
      <c r="BY8" s="692"/>
      <c r="BZ8" s="692"/>
      <c r="CA8" s="692"/>
      <c r="CB8" s="759"/>
      <c r="CD8" s="706" t="s">
        <v>242</v>
      </c>
      <c r="CE8" s="703"/>
      <c r="CF8" s="703"/>
      <c r="CG8" s="703"/>
      <c r="CH8" s="703"/>
      <c r="CI8" s="703"/>
      <c r="CJ8" s="703"/>
      <c r="CK8" s="703"/>
      <c r="CL8" s="703"/>
      <c r="CM8" s="703"/>
      <c r="CN8" s="703"/>
      <c r="CO8" s="703"/>
      <c r="CP8" s="703"/>
      <c r="CQ8" s="704"/>
      <c r="CR8" s="664">
        <v>4093148</v>
      </c>
      <c r="CS8" s="665"/>
      <c r="CT8" s="665"/>
      <c r="CU8" s="665"/>
      <c r="CV8" s="665"/>
      <c r="CW8" s="665"/>
      <c r="CX8" s="665"/>
      <c r="CY8" s="666"/>
      <c r="CZ8" s="691">
        <v>33.4</v>
      </c>
      <c r="DA8" s="691"/>
      <c r="DB8" s="691"/>
      <c r="DC8" s="691"/>
      <c r="DD8" s="670">
        <v>57241</v>
      </c>
      <c r="DE8" s="665"/>
      <c r="DF8" s="665"/>
      <c r="DG8" s="665"/>
      <c r="DH8" s="665"/>
      <c r="DI8" s="665"/>
      <c r="DJ8" s="665"/>
      <c r="DK8" s="665"/>
      <c r="DL8" s="665"/>
      <c r="DM8" s="665"/>
      <c r="DN8" s="665"/>
      <c r="DO8" s="665"/>
      <c r="DP8" s="666"/>
      <c r="DQ8" s="670">
        <v>2088945</v>
      </c>
      <c r="DR8" s="665"/>
      <c r="DS8" s="665"/>
      <c r="DT8" s="665"/>
      <c r="DU8" s="665"/>
      <c r="DV8" s="665"/>
      <c r="DW8" s="665"/>
      <c r="DX8" s="665"/>
      <c r="DY8" s="665"/>
      <c r="DZ8" s="665"/>
      <c r="EA8" s="665"/>
      <c r="EB8" s="665"/>
      <c r="EC8" s="705"/>
    </row>
    <row r="9" spans="2:143" ht="11.25" customHeight="1">
      <c r="B9" s="661" t="s">
        <v>243</v>
      </c>
      <c r="C9" s="662"/>
      <c r="D9" s="662"/>
      <c r="E9" s="662"/>
      <c r="F9" s="662"/>
      <c r="G9" s="662"/>
      <c r="H9" s="662"/>
      <c r="I9" s="662"/>
      <c r="J9" s="662"/>
      <c r="K9" s="662"/>
      <c r="L9" s="662"/>
      <c r="M9" s="662"/>
      <c r="N9" s="662"/>
      <c r="O9" s="662"/>
      <c r="P9" s="662"/>
      <c r="Q9" s="663"/>
      <c r="R9" s="664">
        <v>11175</v>
      </c>
      <c r="S9" s="665"/>
      <c r="T9" s="665"/>
      <c r="U9" s="665"/>
      <c r="V9" s="665"/>
      <c r="W9" s="665"/>
      <c r="X9" s="665"/>
      <c r="Y9" s="666"/>
      <c r="Z9" s="691">
        <v>0.1</v>
      </c>
      <c r="AA9" s="691"/>
      <c r="AB9" s="691"/>
      <c r="AC9" s="691"/>
      <c r="AD9" s="692">
        <v>11175</v>
      </c>
      <c r="AE9" s="692"/>
      <c r="AF9" s="692"/>
      <c r="AG9" s="692"/>
      <c r="AH9" s="692"/>
      <c r="AI9" s="692"/>
      <c r="AJ9" s="692"/>
      <c r="AK9" s="692"/>
      <c r="AL9" s="667">
        <v>0.2</v>
      </c>
      <c r="AM9" s="668"/>
      <c r="AN9" s="668"/>
      <c r="AO9" s="693"/>
      <c r="AP9" s="661" t="s">
        <v>244</v>
      </c>
      <c r="AQ9" s="662"/>
      <c r="AR9" s="662"/>
      <c r="AS9" s="662"/>
      <c r="AT9" s="662"/>
      <c r="AU9" s="662"/>
      <c r="AV9" s="662"/>
      <c r="AW9" s="662"/>
      <c r="AX9" s="662"/>
      <c r="AY9" s="662"/>
      <c r="AZ9" s="662"/>
      <c r="BA9" s="662"/>
      <c r="BB9" s="662"/>
      <c r="BC9" s="662"/>
      <c r="BD9" s="662"/>
      <c r="BE9" s="662"/>
      <c r="BF9" s="663"/>
      <c r="BG9" s="664">
        <v>622063</v>
      </c>
      <c r="BH9" s="665"/>
      <c r="BI9" s="665"/>
      <c r="BJ9" s="665"/>
      <c r="BK9" s="665"/>
      <c r="BL9" s="665"/>
      <c r="BM9" s="665"/>
      <c r="BN9" s="666"/>
      <c r="BO9" s="691">
        <v>31.7</v>
      </c>
      <c r="BP9" s="691"/>
      <c r="BQ9" s="691"/>
      <c r="BR9" s="691"/>
      <c r="BS9" s="692" t="s">
        <v>245</v>
      </c>
      <c r="BT9" s="692"/>
      <c r="BU9" s="692"/>
      <c r="BV9" s="692"/>
      <c r="BW9" s="692"/>
      <c r="BX9" s="692"/>
      <c r="BY9" s="692"/>
      <c r="BZ9" s="692"/>
      <c r="CA9" s="692"/>
      <c r="CB9" s="759"/>
      <c r="CD9" s="706" t="s">
        <v>246</v>
      </c>
      <c r="CE9" s="703"/>
      <c r="CF9" s="703"/>
      <c r="CG9" s="703"/>
      <c r="CH9" s="703"/>
      <c r="CI9" s="703"/>
      <c r="CJ9" s="703"/>
      <c r="CK9" s="703"/>
      <c r="CL9" s="703"/>
      <c r="CM9" s="703"/>
      <c r="CN9" s="703"/>
      <c r="CO9" s="703"/>
      <c r="CP9" s="703"/>
      <c r="CQ9" s="704"/>
      <c r="CR9" s="664">
        <v>1190056</v>
      </c>
      <c r="CS9" s="665"/>
      <c r="CT9" s="665"/>
      <c r="CU9" s="665"/>
      <c r="CV9" s="665"/>
      <c r="CW9" s="665"/>
      <c r="CX9" s="665"/>
      <c r="CY9" s="666"/>
      <c r="CZ9" s="691">
        <v>9.6999999999999993</v>
      </c>
      <c r="DA9" s="691"/>
      <c r="DB9" s="691"/>
      <c r="DC9" s="691"/>
      <c r="DD9" s="670">
        <v>37851</v>
      </c>
      <c r="DE9" s="665"/>
      <c r="DF9" s="665"/>
      <c r="DG9" s="665"/>
      <c r="DH9" s="665"/>
      <c r="DI9" s="665"/>
      <c r="DJ9" s="665"/>
      <c r="DK9" s="665"/>
      <c r="DL9" s="665"/>
      <c r="DM9" s="665"/>
      <c r="DN9" s="665"/>
      <c r="DO9" s="665"/>
      <c r="DP9" s="666"/>
      <c r="DQ9" s="670">
        <v>824456</v>
      </c>
      <c r="DR9" s="665"/>
      <c r="DS9" s="665"/>
      <c r="DT9" s="665"/>
      <c r="DU9" s="665"/>
      <c r="DV9" s="665"/>
      <c r="DW9" s="665"/>
      <c r="DX9" s="665"/>
      <c r="DY9" s="665"/>
      <c r="DZ9" s="665"/>
      <c r="EA9" s="665"/>
      <c r="EB9" s="665"/>
      <c r="EC9" s="705"/>
    </row>
    <row r="10" spans="2:143" ht="11.25" customHeight="1">
      <c r="B10" s="661" t="s">
        <v>247</v>
      </c>
      <c r="C10" s="662"/>
      <c r="D10" s="662"/>
      <c r="E10" s="662"/>
      <c r="F10" s="662"/>
      <c r="G10" s="662"/>
      <c r="H10" s="662"/>
      <c r="I10" s="662"/>
      <c r="J10" s="662"/>
      <c r="K10" s="662"/>
      <c r="L10" s="662"/>
      <c r="M10" s="662"/>
      <c r="N10" s="662"/>
      <c r="O10" s="662"/>
      <c r="P10" s="662"/>
      <c r="Q10" s="663"/>
      <c r="R10" s="664" t="s">
        <v>245</v>
      </c>
      <c r="S10" s="665"/>
      <c r="T10" s="665"/>
      <c r="U10" s="665"/>
      <c r="V10" s="665"/>
      <c r="W10" s="665"/>
      <c r="X10" s="665"/>
      <c r="Y10" s="666"/>
      <c r="Z10" s="691" t="s">
        <v>138</v>
      </c>
      <c r="AA10" s="691"/>
      <c r="AB10" s="691"/>
      <c r="AC10" s="691"/>
      <c r="AD10" s="692" t="s">
        <v>245</v>
      </c>
      <c r="AE10" s="692"/>
      <c r="AF10" s="692"/>
      <c r="AG10" s="692"/>
      <c r="AH10" s="692"/>
      <c r="AI10" s="692"/>
      <c r="AJ10" s="692"/>
      <c r="AK10" s="692"/>
      <c r="AL10" s="667" t="s">
        <v>245</v>
      </c>
      <c r="AM10" s="668"/>
      <c r="AN10" s="668"/>
      <c r="AO10" s="693"/>
      <c r="AP10" s="661" t="s">
        <v>248</v>
      </c>
      <c r="AQ10" s="662"/>
      <c r="AR10" s="662"/>
      <c r="AS10" s="662"/>
      <c r="AT10" s="662"/>
      <c r="AU10" s="662"/>
      <c r="AV10" s="662"/>
      <c r="AW10" s="662"/>
      <c r="AX10" s="662"/>
      <c r="AY10" s="662"/>
      <c r="AZ10" s="662"/>
      <c r="BA10" s="662"/>
      <c r="BB10" s="662"/>
      <c r="BC10" s="662"/>
      <c r="BD10" s="662"/>
      <c r="BE10" s="662"/>
      <c r="BF10" s="663"/>
      <c r="BG10" s="664">
        <v>35422</v>
      </c>
      <c r="BH10" s="665"/>
      <c r="BI10" s="665"/>
      <c r="BJ10" s="665"/>
      <c r="BK10" s="665"/>
      <c r="BL10" s="665"/>
      <c r="BM10" s="665"/>
      <c r="BN10" s="666"/>
      <c r="BO10" s="691">
        <v>1.8</v>
      </c>
      <c r="BP10" s="691"/>
      <c r="BQ10" s="691"/>
      <c r="BR10" s="691"/>
      <c r="BS10" s="692" t="s">
        <v>138</v>
      </c>
      <c r="BT10" s="692"/>
      <c r="BU10" s="692"/>
      <c r="BV10" s="692"/>
      <c r="BW10" s="692"/>
      <c r="BX10" s="692"/>
      <c r="BY10" s="692"/>
      <c r="BZ10" s="692"/>
      <c r="CA10" s="692"/>
      <c r="CB10" s="759"/>
      <c r="CD10" s="706" t="s">
        <v>249</v>
      </c>
      <c r="CE10" s="703"/>
      <c r="CF10" s="703"/>
      <c r="CG10" s="703"/>
      <c r="CH10" s="703"/>
      <c r="CI10" s="703"/>
      <c r="CJ10" s="703"/>
      <c r="CK10" s="703"/>
      <c r="CL10" s="703"/>
      <c r="CM10" s="703"/>
      <c r="CN10" s="703"/>
      <c r="CO10" s="703"/>
      <c r="CP10" s="703"/>
      <c r="CQ10" s="704"/>
      <c r="CR10" s="664">
        <v>8363</v>
      </c>
      <c r="CS10" s="665"/>
      <c r="CT10" s="665"/>
      <c r="CU10" s="665"/>
      <c r="CV10" s="665"/>
      <c r="CW10" s="665"/>
      <c r="CX10" s="665"/>
      <c r="CY10" s="666"/>
      <c r="CZ10" s="691">
        <v>0.1</v>
      </c>
      <c r="DA10" s="691"/>
      <c r="DB10" s="691"/>
      <c r="DC10" s="691"/>
      <c r="DD10" s="670" t="s">
        <v>138</v>
      </c>
      <c r="DE10" s="665"/>
      <c r="DF10" s="665"/>
      <c r="DG10" s="665"/>
      <c r="DH10" s="665"/>
      <c r="DI10" s="665"/>
      <c r="DJ10" s="665"/>
      <c r="DK10" s="665"/>
      <c r="DL10" s="665"/>
      <c r="DM10" s="665"/>
      <c r="DN10" s="665"/>
      <c r="DO10" s="665"/>
      <c r="DP10" s="666"/>
      <c r="DQ10" s="670">
        <v>8363</v>
      </c>
      <c r="DR10" s="665"/>
      <c r="DS10" s="665"/>
      <c r="DT10" s="665"/>
      <c r="DU10" s="665"/>
      <c r="DV10" s="665"/>
      <c r="DW10" s="665"/>
      <c r="DX10" s="665"/>
      <c r="DY10" s="665"/>
      <c r="DZ10" s="665"/>
      <c r="EA10" s="665"/>
      <c r="EB10" s="665"/>
      <c r="EC10" s="705"/>
    </row>
    <row r="11" spans="2:143" ht="11.25" customHeight="1">
      <c r="B11" s="661" t="s">
        <v>250</v>
      </c>
      <c r="C11" s="662"/>
      <c r="D11" s="662"/>
      <c r="E11" s="662"/>
      <c r="F11" s="662"/>
      <c r="G11" s="662"/>
      <c r="H11" s="662"/>
      <c r="I11" s="662"/>
      <c r="J11" s="662"/>
      <c r="K11" s="662"/>
      <c r="L11" s="662"/>
      <c r="M11" s="662"/>
      <c r="N11" s="662"/>
      <c r="O11" s="662"/>
      <c r="P11" s="662"/>
      <c r="Q11" s="663"/>
      <c r="R11" s="664">
        <v>446832</v>
      </c>
      <c r="S11" s="665"/>
      <c r="T11" s="665"/>
      <c r="U11" s="665"/>
      <c r="V11" s="665"/>
      <c r="W11" s="665"/>
      <c r="X11" s="665"/>
      <c r="Y11" s="666"/>
      <c r="Z11" s="667">
        <v>3.2</v>
      </c>
      <c r="AA11" s="668"/>
      <c r="AB11" s="668"/>
      <c r="AC11" s="669"/>
      <c r="AD11" s="670">
        <v>446832</v>
      </c>
      <c r="AE11" s="665"/>
      <c r="AF11" s="665"/>
      <c r="AG11" s="665"/>
      <c r="AH11" s="665"/>
      <c r="AI11" s="665"/>
      <c r="AJ11" s="665"/>
      <c r="AK11" s="666"/>
      <c r="AL11" s="667">
        <v>6.5</v>
      </c>
      <c r="AM11" s="668"/>
      <c r="AN11" s="668"/>
      <c r="AO11" s="693"/>
      <c r="AP11" s="661" t="s">
        <v>251</v>
      </c>
      <c r="AQ11" s="662"/>
      <c r="AR11" s="662"/>
      <c r="AS11" s="662"/>
      <c r="AT11" s="662"/>
      <c r="AU11" s="662"/>
      <c r="AV11" s="662"/>
      <c r="AW11" s="662"/>
      <c r="AX11" s="662"/>
      <c r="AY11" s="662"/>
      <c r="AZ11" s="662"/>
      <c r="BA11" s="662"/>
      <c r="BB11" s="662"/>
      <c r="BC11" s="662"/>
      <c r="BD11" s="662"/>
      <c r="BE11" s="662"/>
      <c r="BF11" s="663"/>
      <c r="BG11" s="664">
        <v>27798</v>
      </c>
      <c r="BH11" s="665"/>
      <c r="BI11" s="665"/>
      <c r="BJ11" s="665"/>
      <c r="BK11" s="665"/>
      <c r="BL11" s="665"/>
      <c r="BM11" s="665"/>
      <c r="BN11" s="666"/>
      <c r="BO11" s="691">
        <v>1.4</v>
      </c>
      <c r="BP11" s="691"/>
      <c r="BQ11" s="691"/>
      <c r="BR11" s="691"/>
      <c r="BS11" s="692">
        <v>2867</v>
      </c>
      <c r="BT11" s="692"/>
      <c r="BU11" s="692"/>
      <c r="BV11" s="692"/>
      <c r="BW11" s="692"/>
      <c r="BX11" s="692"/>
      <c r="BY11" s="692"/>
      <c r="BZ11" s="692"/>
      <c r="CA11" s="692"/>
      <c r="CB11" s="759"/>
      <c r="CD11" s="706" t="s">
        <v>252</v>
      </c>
      <c r="CE11" s="703"/>
      <c r="CF11" s="703"/>
      <c r="CG11" s="703"/>
      <c r="CH11" s="703"/>
      <c r="CI11" s="703"/>
      <c r="CJ11" s="703"/>
      <c r="CK11" s="703"/>
      <c r="CL11" s="703"/>
      <c r="CM11" s="703"/>
      <c r="CN11" s="703"/>
      <c r="CO11" s="703"/>
      <c r="CP11" s="703"/>
      <c r="CQ11" s="704"/>
      <c r="CR11" s="664">
        <v>610089</v>
      </c>
      <c r="CS11" s="665"/>
      <c r="CT11" s="665"/>
      <c r="CU11" s="665"/>
      <c r="CV11" s="665"/>
      <c r="CW11" s="665"/>
      <c r="CX11" s="665"/>
      <c r="CY11" s="666"/>
      <c r="CZ11" s="691">
        <v>5</v>
      </c>
      <c r="DA11" s="691"/>
      <c r="DB11" s="691"/>
      <c r="DC11" s="691"/>
      <c r="DD11" s="670">
        <v>331446</v>
      </c>
      <c r="DE11" s="665"/>
      <c r="DF11" s="665"/>
      <c r="DG11" s="665"/>
      <c r="DH11" s="665"/>
      <c r="DI11" s="665"/>
      <c r="DJ11" s="665"/>
      <c r="DK11" s="665"/>
      <c r="DL11" s="665"/>
      <c r="DM11" s="665"/>
      <c r="DN11" s="665"/>
      <c r="DO11" s="665"/>
      <c r="DP11" s="666"/>
      <c r="DQ11" s="670">
        <v>275468</v>
      </c>
      <c r="DR11" s="665"/>
      <c r="DS11" s="665"/>
      <c r="DT11" s="665"/>
      <c r="DU11" s="665"/>
      <c r="DV11" s="665"/>
      <c r="DW11" s="665"/>
      <c r="DX11" s="665"/>
      <c r="DY11" s="665"/>
      <c r="DZ11" s="665"/>
      <c r="EA11" s="665"/>
      <c r="EB11" s="665"/>
      <c r="EC11" s="705"/>
    </row>
    <row r="12" spans="2:143" ht="11.25" customHeight="1">
      <c r="B12" s="661" t="s">
        <v>253</v>
      </c>
      <c r="C12" s="662"/>
      <c r="D12" s="662"/>
      <c r="E12" s="662"/>
      <c r="F12" s="662"/>
      <c r="G12" s="662"/>
      <c r="H12" s="662"/>
      <c r="I12" s="662"/>
      <c r="J12" s="662"/>
      <c r="K12" s="662"/>
      <c r="L12" s="662"/>
      <c r="M12" s="662"/>
      <c r="N12" s="662"/>
      <c r="O12" s="662"/>
      <c r="P12" s="662"/>
      <c r="Q12" s="663"/>
      <c r="R12" s="664">
        <v>28942</v>
      </c>
      <c r="S12" s="665"/>
      <c r="T12" s="665"/>
      <c r="U12" s="665"/>
      <c r="V12" s="665"/>
      <c r="W12" s="665"/>
      <c r="X12" s="665"/>
      <c r="Y12" s="666"/>
      <c r="Z12" s="691">
        <v>0.2</v>
      </c>
      <c r="AA12" s="691"/>
      <c r="AB12" s="691"/>
      <c r="AC12" s="691"/>
      <c r="AD12" s="692">
        <v>28942</v>
      </c>
      <c r="AE12" s="692"/>
      <c r="AF12" s="692"/>
      <c r="AG12" s="692"/>
      <c r="AH12" s="692"/>
      <c r="AI12" s="692"/>
      <c r="AJ12" s="692"/>
      <c r="AK12" s="692"/>
      <c r="AL12" s="667">
        <v>0.4</v>
      </c>
      <c r="AM12" s="668"/>
      <c r="AN12" s="668"/>
      <c r="AO12" s="693"/>
      <c r="AP12" s="661" t="s">
        <v>254</v>
      </c>
      <c r="AQ12" s="662"/>
      <c r="AR12" s="662"/>
      <c r="AS12" s="662"/>
      <c r="AT12" s="662"/>
      <c r="AU12" s="662"/>
      <c r="AV12" s="662"/>
      <c r="AW12" s="662"/>
      <c r="AX12" s="662"/>
      <c r="AY12" s="662"/>
      <c r="AZ12" s="662"/>
      <c r="BA12" s="662"/>
      <c r="BB12" s="662"/>
      <c r="BC12" s="662"/>
      <c r="BD12" s="662"/>
      <c r="BE12" s="662"/>
      <c r="BF12" s="663"/>
      <c r="BG12" s="664">
        <v>1013063</v>
      </c>
      <c r="BH12" s="665"/>
      <c r="BI12" s="665"/>
      <c r="BJ12" s="665"/>
      <c r="BK12" s="665"/>
      <c r="BL12" s="665"/>
      <c r="BM12" s="665"/>
      <c r="BN12" s="666"/>
      <c r="BO12" s="691">
        <v>51.6</v>
      </c>
      <c r="BP12" s="691"/>
      <c r="BQ12" s="691"/>
      <c r="BR12" s="691"/>
      <c r="BS12" s="692" t="s">
        <v>245</v>
      </c>
      <c r="BT12" s="692"/>
      <c r="BU12" s="692"/>
      <c r="BV12" s="692"/>
      <c r="BW12" s="692"/>
      <c r="BX12" s="692"/>
      <c r="BY12" s="692"/>
      <c r="BZ12" s="692"/>
      <c r="CA12" s="692"/>
      <c r="CB12" s="759"/>
      <c r="CD12" s="706" t="s">
        <v>255</v>
      </c>
      <c r="CE12" s="703"/>
      <c r="CF12" s="703"/>
      <c r="CG12" s="703"/>
      <c r="CH12" s="703"/>
      <c r="CI12" s="703"/>
      <c r="CJ12" s="703"/>
      <c r="CK12" s="703"/>
      <c r="CL12" s="703"/>
      <c r="CM12" s="703"/>
      <c r="CN12" s="703"/>
      <c r="CO12" s="703"/>
      <c r="CP12" s="703"/>
      <c r="CQ12" s="704"/>
      <c r="CR12" s="664">
        <v>166478</v>
      </c>
      <c r="CS12" s="665"/>
      <c r="CT12" s="665"/>
      <c r="CU12" s="665"/>
      <c r="CV12" s="665"/>
      <c r="CW12" s="665"/>
      <c r="CX12" s="665"/>
      <c r="CY12" s="666"/>
      <c r="CZ12" s="691">
        <v>1.4</v>
      </c>
      <c r="DA12" s="691"/>
      <c r="DB12" s="691"/>
      <c r="DC12" s="691"/>
      <c r="DD12" s="670">
        <v>6766</v>
      </c>
      <c r="DE12" s="665"/>
      <c r="DF12" s="665"/>
      <c r="DG12" s="665"/>
      <c r="DH12" s="665"/>
      <c r="DI12" s="665"/>
      <c r="DJ12" s="665"/>
      <c r="DK12" s="665"/>
      <c r="DL12" s="665"/>
      <c r="DM12" s="665"/>
      <c r="DN12" s="665"/>
      <c r="DO12" s="665"/>
      <c r="DP12" s="666"/>
      <c r="DQ12" s="670">
        <v>159614</v>
      </c>
      <c r="DR12" s="665"/>
      <c r="DS12" s="665"/>
      <c r="DT12" s="665"/>
      <c r="DU12" s="665"/>
      <c r="DV12" s="665"/>
      <c r="DW12" s="665"/>
      <c r="DX12" s="665"/>
      <c r="DY12" s="665"/>
      <c r="DZ12" s="665"/>
      <c r="EA12" s="665"/>
      <c r="EB12" s="665"/>
      <c r="EC12" s="705"/>
    </row>
    <row r="13" spans="2:143" ht="11.25" customHeight="1">
      <c r="B13" s="661" t="s">
        <v>256</v>
      </c>
      <c r="C13" s="662"/>
      <c r="D13" s="662"/>
      <c r="E13" s="662"/>
      <c r="F13" s="662"/>
      <c r="G13" s="662"/>
      <c r="H13" s="662"/>
      <c r="I13" s="662"/>
      <c r="J13" s="662"/>
      <c r="K13" s="662"/>
      <c r="L13" s="662"/>
      <c r="M13" s="662"/>
      <c r="N13" s="662"/>
      <c r="O13" s="662"/>
      <c r="P13" s="662"/>
      <c r="Q13" s="663"/>
      <c r="R13" s="664" t="s">
        <v>245</v>
      </c>
      <c r="S13" s="665"/>
      <c r="T13" s="665"/>
      <c r="U13" s="665"/>
      <c r="V13" s="665"/>
      <c r="W13" s="665"/>
      <c r="X13" s="665"/>
      <c r="Y13" s="666"/>
      <c r="Z13" s="691" t="s">
        <v>138</v>
      </c>
      <c r="AA13" s="691"/>
      <c r="AB13" s="691"/>
      <c r="AC13" s="691"/>
      <c r="AD13" s="692" t="s">
        <v>138</v>
      </c>
      <c r="AE13" s="692"/>
      <c r="AF13" s="692"/>
      <c r="AG13" s="692"/>
      <c r="AH13" s="692"/>
      <c r="AI13" s="692"/>
      <c r="AJ13" s="692"/>
      <c r="AK13" s="692"/>
      <c r="AL13" s="667" t="s">
        <v>147</v>
      </c>
      <c r="AM13" s="668"/>
      <c r="AN13" s="668"/>
      <c r="AO13" s="693"/>
      <c r="AP13" s="661" t="s">
        <v>257</v>
      </c>
      <c r="AQ13" s="662"/>
      <c r="AR13" s="662"/>
      <c r="AS13" s="662"/>
      <c r="AT13" s="662"/>
      <c r="AU13" s="662"/>
      <c r="AV13" s="662"/>
      <c r="AW13" s="662"/>
      <c r="AX13" s="662"/>
      <c r="AY13" s="662"/>
      <c r="AZ13" s="662"/>
      <c r="BA13" s="662"/>
      <c r="BB13" s="662"/>
      <c r="BC13" s="662"/>
      <c r="BD13" s="662"/>
      <c r="BE13" s="662"/>
      <c r="BF13" s="663"/>
      <c r="BG13" s="664">
        <v>976586</v>
      </c>
      <c r="BH13" s="665"/>
      <c r="BI13" s="665"/>
      <c r="BJ13" s="665"/>
      <c r="BK13" s="665"/>
      <c r="BL13" s="665"/>
      <c r="BM13" s="665"/>
      <c r="BN13" s="666"/>
      <c r="BO13" s="691">
        <v>49.7</v>
      </c>
      <c r="BP13" s="691"/>
      <c r="BQ13" s="691"/>
      <c r="BR13" s="691"/>
      <c r="BS13" s="692" t="s">
        <v>138</v>
      </c>
      <c r="BT13" s="692"/>
      <c r="BU13" s="692"/>
      <c r="BV13" s="692"/>
      <c r="BW13" s="692"/>
      <c r="BX13" s="692"/>
      <c r="BY13" s="692"/>
      <c r="BZ13" s="692"/>
      <c r="CA13" s="692"/>
      <c r="CB13" s="759"/>
      <c r="CD13" s="706" t="s">
        <v>258</v>
      </c>
      <c r="CE13" s="703"/>
      <c r="CF13" s="703"/>
      <c r="CG13" s="703"/>
      <c r="CH13" s="703"/>
      <c r="CI13" s="703"/>
      <c r="CJ13" s="703"/>
      <c r="CK13" s="703"/>
      <c r="CL13" s="703"/>
      <c r="CM13" s="703"/>
      <c r="CN13" s="703"/>
      <c r="CO13" s="703"/>
      <c r="CP13" s="703"/>
      <c r="CQ13" s="704"/>
      <c r="CR13" s="664">
        <v>1129711</v>
      </c>
      <c r="CS13" s="665"/>
      <c r="CT13" s="665"/>
      <c r="CU13" s="665"/>
      <c r="CV13" s="665"/>
      <c r="CW13" s="665"/>
      <c r="CX13" s="665"/>
      <c r="CY13" s="666"/>
      <c r="CZ13" s="691">
        <v>9.1999999999999993</v>
      </c>
      <c r="DA13" s="691"/>
      <c r="DB13" s="691"/>
      <c r="DC13" s="691"/>
      <c r="DD13" s="670">
        <v>797739</v>
      </c>
      <c r="DE13" s="665"/>
      <c r="DF13" s="665"/>
      <c r="DG13" s="665"/>
      <c r="DH13" s="665"/>
      <c r="DI13" s="665"/>
      <c r="DJ13" s="665"/>
      <c r="DK13" s="665"/>
      <c r="DL13" s="665"/>
      <c r="DM13" s="665"/>
      <c r="DN13" s="665"/>
      <c r="DO13" s="665"/>
      <c r="DP13" s="666"/>
      <c r="DQ13" s="670">
        <v>500583</v>
      </c>
      <c r="DR13" s="665"/>
      <c r="DS13" s="665"/>
      <c r="DT13" s="665"/>
      <c r="DU13" s="665"/>
      <c r="DV13" s="665"/>
      <c r="DW13" s="665"/>
      <c r="DX13" s="665"/>
      <c r="DY13" s="665"/>
      <c r="DZ13" s="665"/>
      <c r="EA13" s="665"/>
      <c r="EB13" s="665"/>
      <c r="EC13" s="705"/>
    </row>
    <row r="14" spans="2:143" ht="11.25" customHeight="1">
      <c r="B14" s="661" t="s">
        <v>259</v>
      </c>
      <c r="C14" s="662"/>
      <c r="D14" s="662"/>
      <c r="E14" s="662"/>
      <c r="F14" s="662"/>
      <c r="G14" s="662"/>
      <c r="H14" s="662"/>
      <c r="I14" s="662"/>
      <c r="J14" s="662"/>
      <c r="K14" s="662"/>
      <c r="L14" s="662"/>
      <c r="M14" s="662"/>
      <c r="N14" s="662"/>
      <c r="O14" s="662"/>
      <c r="P14" s="662"/>
      <c r="Q14" s="663"/>
      <c r="R14" s="664" t="s">
        <v>147</v>
      </c>
      <c r="S14" s="665"/>
      <c r="T14" s="665"/>
      <c r="U14" s="665"/>
      <c r="V14" s="665"/>
      <c r="W14" s="665"/>
      <c r="X14" s="665"/>
      <c r="Y14" s="666"/>
      <c r="Z14" s="691" t="s">
        <v>138</v>
      </c>
      <c r="AA14" s="691"/>
      <c r="AB14" s="691"/>
      <c r="AC14" s="691"/>
      <c r="AD14" s="692" t="s">
        <v>138</v>
      </c>
      <c r="AE14" s="692"/>
      <c r="AF14" s="692"/>
      <c r="AG14" s="692"/>
      <c r="AH14" s="692"/>
      <c r="AI14" s="692"/>
      <c r="AJ14" s="692"/>
      <c r="AK14" s="692"/>
      <c r="AL14" s="667" t="s">
        <v>138</v>
      </c>
      <c r="AM14" s="668"/>
      <c r="AN14" s="668"/>
      <c r="AO14" s="693"/>
      <c r="AP14" s="661" t="s">
        <v>260</v>
      </c>
      <c r="AQ14" s="662"/>
      <c r="AR14" s="662"/>
      <c r="AS14" s="662"/>
      <c r="AT14" s="662"/>
      <c r="AU14" s="662"/>
      <c r="AV14" s="662"/>
      <c r="AW14" s="662"/>
      <c r="AX14" s="662"/>
      <c r="AY14" s="662"/>
      <c r="AZ14" s="662"/>
      <c r="BA14" s="662"/>
      <c r="BB14" s="662"/>
      <c r="BC14" s="662"/>
      <c r="BD14" s="662"/>
      <c r="BE14" s="662"/>
      <c r="BF14" s="663"/>
      <c r="BG14" s="664">
        <v>80509</v>
      </c>
      <c r="BH14" s="665"/>
      <c r="BI14" s="665"/>
      <c r="BJ14" s="665"/>
      <c r="BK14" s="665"/>
      <c r="BL14" s="665"/>
      <c r="BM14" s="665"/>
      <c r="BN14" s="666"/>
      <c r="BO14" s="691">
        <v>4.0999999999999996</v>
      </c>
      <c r="BP14" s="691"/>
      <c r="BQ14" s="691"/>
      <c r="BR14" s="691"/>
      <c r="BS14" s="692" t="s">
        <v>245</v>
      </c>
      <c r="BT14" s="692"/>
      <c r="BU14" s="692"/>
      <c r="BV14" s="692"/>
      <c r="BW14" s="692"/>
      <c r="BX14" s="692"/>
      <c r="BY14" s="692"/>
      <c r="BZ14" s="692"/>
      <c r="CA14" s="692"/>
      <c r="CB14" s="759"/>
      <c r="CD14" s="706" t="s">
        <v>261</v>
      </c>
      <c r="CE14" s="703"/>
      <c r="CF14" s="703"/>
      <c r="CG14" s="703"/>
      <c r="CH14" s="703"/>
      <c r="CI14" s="703"/>
      <c r="CJ14" s="703"/>
      <c r="CK14" s="703"/>
      <c r="CL14" s="703"/>
      <c r="CM14" s="703"/>
      <c r="CN14" s="703"/>
      <c r="CO14" s="703"/>
      <c r="CP14" s="703"/>
      <c r="CQ14" s="704"/>
      <c r="CR14" s="664">
        <v>434776</v>
      </c>
      <c r="CS14" s="665"/>
      <c r="CT14" s="665"/>
      <c r="CU14" s="665"/>
      <c r="CV14" s="665"/>
      <c r="CW14" s="665"/>
      <c r="CX14" s="665"/>
      <c r="CY14" s="666"/>
      <c r="CZ14" s="691">
        <v>3.5</v>
      </c>
      <c r="DA14" s="691"/>
      <c r="DB14" s="691"/>
      <c r="DC14" s="691"/>
      <c r="DD14" s="670">
        <v>28449</v>
      </c>
      <c r="DE14" s="665"/>
      <c r="DF14" s="665"/>
      <c r="DG14" s="665"/>
      <c r="DH14" s="665"/>
      <c r="DI14" s="665"/>
      <c r="DJ14" s="665"/>
      <c r="DK14" s="665"/>
      <c r="DL14" s="665"/>
      <c r="DM14" s="665"/>
      <c r="DN14" s="665"/>
      <c r="DO14" s="665"/>
      <c r="DP14" s="666"/>
      <c r="DQ14" s="670">
        <v>414520</v>
      </c>
      <c r="DR14" s="665"/>
      <c r="DS14" s="665"/>
      <c r="DT14" s="665"/>
      <c r="DU14" s="665"/>
      <c r="DV14" s="665"/>
      <c r="DW14" s="665"/>
      <c r="DX14" s="665"/>
      <c r="DY14" s="665"/>
      <c r="DZ14" s="665"/>
      <c r="EA14" s="665"/>
      <c r="EB14" s="665"/>
      <c r="EC14" s="705"/>
    </row>
    <row r="15" spans="2:143" ht="11.25" customHeight="1">
      <c r="B15" s="661" t="s">
        <v>262</v>
      </c>
      <c r="C15" s="662"/>
      <c r="D15" s="662"/>
      <c r="E15" s="662"/>
      <c r="F15" s="662"/>
      <c r="G15" s="662"/>
      <c r="H15" s="662"/>
      <c r="I15" s="662"/>
      <c r="J15" s="662"/>
      <c r="K15" s="662"/>
      <c r="L15" s="662"/>
      <c r="M15" s="662"/>
      <c r="N15" s="662"/>
      <c r="O15" s="662"/>
      <c r="P15" s="662"/>
      <c r="Q15" s="663"/>
      <c r="R15" s="664" t="s">
        <v>138</v>
      </c>
      <c r="S15" s="665"/>
      <c r="T15" s="665"/>
      <c r="U15" s="665"/>
      <c r="V15" s="665"/>
      <c r="W15" s="665"/>
      <c r="X15" s="665"/>
      <c r="Y15" s="666"/>
      <c r="Z15" s="691" t="s">
        <v>147</v>
      </c>
      <c r="AA15" s="691"/>
      <c r="AB15" s="691"/>
      <c r="AC15" s="691"/>
      <c r="AD15" s="692" t="s">
        <v>138</v>
      </c>
      <c r="AE15" s="692"/>
      <c r="AF15" s="692"/>
      <c r="AG15" s="692"/>
      <c r="AH15" s="692"/>
      <c r="AI15" s="692"/>
      <c r="AJ15" s="692"/>
      <c r="AK15" s="692"/>
      <c r="AL15" s="667" t="s">
        <v>245</v>
      </c>
      <c r="AM15" s="668"/>
      <c r="AN15" s="668"/>
      <c r="AO15" s="693"/>
      <c r="AP15" s="661" t="s">
        <v>263</v>
      </c>
      <c r="AQ15" s="662"/>
      <c r="AR15" s="662"/>
      <c r="AS15" s="662"/>
      <c r="AT15" s="662"/>
      <c r="AU15" s="662"/>
      <c r="AV15" s="662"/>
      <c r="AW15" s="662"/>
      <c r="AX15" s="662"/>
      <c r="AY15" s="662"/>
      <c r="AZ15" s="662"/>
      <c r="BA15" s="662"/>
      <c r="BB15" s="662"/>
      <c r="BC15" s="662"/>
      <c r="BD15" s="662"/>
      <c r="BE15" s="662"/>
      <c r="BF15" s="663"/>
      <c r="BG15" s="664">
        <v>153539</v>
      </c>
      <c r="BH15" s="665"/>
      <c r="BI15" s="665"/>
      <c r="BJ15" s="665"/>
      <c r="BK15" s="665"/>
      <c r="BL15" s="665"/>
      <c r="BM15" s="665"/>
      <c r="BN15" s="666"/>
      <c r="BO15" s="691">
        <v>7.8</v>
      </c>
      <c r="BP15" s="691"/>
      <c r="BQ15" s="691"/>
      <c r="BR15" s="691"/>
      <c r="BS15" s="692" t="s">
        <v>147</v>
      </c>
      <c r="BT15" s="692"/>
      <c r="BU15" s="692"/>
      <c r="BV15" s="692"/>
      <c r="BW15" s="692"/>
      <c r="BX15" s="692"/>
      <c r="BY15" s="692"/>
      <c r="BZ15" s="692"/>
      <c r="CA15" s="692"/>
      <c r="CB15" s="759"/>
      <c r="CD15" s="706" t="s">
        <v>264</v>
      </c>
      <c r="CE15" s="703"/>
      <c r="CF15" s="703"/>
      <c r="CG15" s="703"/>
      <c r="CH15" s="703"/>
      <c r="CI15" s="703"/>
      <c r="CJ15" s="703"/>
      <c r="CK15" s="703"/>
      <c r="CL15" s="703"/>
      <c r="CM15" s="703"/>
      <c r="CN15" s="703"/>
      <c r="CO15" s="703"/>
      <c r="CP15" s="703"/>
      <c r="CQ15" s="704"/>
      <c r="CR15" s="664">
        <v>1625817</v>
      </c>
      <c r="CS15" s="665"/>
      <c r="CT15" s="665"/>
      <c r="CU15" s="665"/>
      <c r="CV15" s="665"/>
      <c r="CW15" s="665"/>
      <c r="CX15" s="665"/>
      <c r="CY15" s="666"/>
      <c r="CZ15" s="691">
        <v>13.3</v>
      </c>
      <c r="DA15" s="691"/>
      <c r="DB15" s="691"/>
      <c r="DC15" s="691"/>
      <c r="DD15" s="670">
        <v>485182</v>
      </c>
      <c r="DE15" s="665"/>
      <c r="DF15" s="665"/>
      <c r="DG15" s="665"/>
      <c r="DH15" s="665"/>
      <c r="DI15" s="665"/>
      <c r="DJ15" s="665"/>
      <c r="DK15" s="665"/>
      <c r="DL15" s="665"/>
      <c r="DM15" s="665"/>
      <c r="DN15" s="665"/>
      <c r="DO15" s="665"/>
      <c r="DP15" s="666"/>
      <c r="DQ15" s="670">
        <v>1172058</v>
      </c>
      <c r="DR15" s="665"/>
      <c r="DS15" s="665"/>
      <c r="DT15" s="665"/>
      <c r="DU15" s="665"/>
      <c r="DV15" s="665"/>
      <c r="DW15" s="665"/>
      <c r="DX15" s="665"/>
      <c r="DY15" s="665"/>
      <c r="DZ15" s="665"/>
      <c r="EA15" s="665"/>
      <c r="EB15" s="665"/>
      <c r="EC15" s="705"/>
    </row>
    <row r="16" spans="2:143" ht="11.25" customHeight="1">
      <c r="B16" s="661" t="s">
        <v>265</v>
      </c>
      <c r="C16" s="662"/>
      <c r="D16" s="662"/>
      <c r="E16" s="662"/>
      <c r="F16" s="662"/>
      <c r="G16" s="662"/>
      <c r="H16" s="662"/>
      <c r="I16" s="662"/>
      <c r="J16" s="662"/>
      <c r="K16" s="662"/>
      <c r="L16" s="662"/>
      <c r="M16" s="662"/>
      <c r="N16" s="662"/>
      <c r="O16" s="662"/>
      <c r="P16" s="662"/>
      <c r="Q16" s="663"/>
      <c r="R16" s="664">
        <v>16586</v>
      </c>
      <c r="S16" s="665"/>
      <c r="T16" s="665"/>
      <c r="U16" s="665"/>
      <c r="V16" s="665"/>
      <c r="W16" s="665"/>
      <c r="X16" s="665"/>
      <c r="Y16" s="666"/>
      <c r="Z16" s="691">
        <v>0.1</v>
      </c>
      <c r="AA16" s="691"/>
      <c r="AB16" s="691"/>
      <c r="AC16" s="691"/>
      <c r="AD16" s="692">
        <v>16586</v>
      </c>
      <c r="AE16" s="692"/>
      <c r="AF16" s="692"/>
      <c r="AG16" s="692"/>
      <c r="AH16" s="692"/>
      <c r="AI16" s="692"/>
      <c r="AJ16" s="692"/>
      <c r="AK16" s="692"/>
      <c r="AL16" s="667">
        <v>0.2</v>
      </c>
      <c r="AM16" s="668"/>
      <c r="AN16" s="668"/>
      <c r="AO16" s="693"/>
      <c r="AP16" s="661" t="s">
        <v>266</v>
      </c>
      <c r="AQ16" s="662"/>
      <c r="AR16" s="662"/>
      <c r="AS16" s="662"/>
      <c r="AT16" s="662"/>
      <c r="AU16" s="662"/>
      <c r="AV16" s="662"/>
      <c r="AW16" s="662"/>
      <c r="AX16" s="662"/>
      <c r="AY16" s="662"/>
      <c r="AZ16" s="662"/>
      <c r="BA16" s="662"/>
      <c r="BB16" s="662"/>
      <c r="BC16" s="662"/>
      <c r="BD16" s="662"/>
      <c r="BE16" s="662"/>
      <c r="BF16" s="663"/>
      <c r="BG16" s="664">
        <v>1</v>
      </c>
      <c r="BH16" s="665"/>
      <c r="BI16" s="665"/>
      <c r="BJ16" s="665"/>
      <c r="BK16" s="665"/>
      <c r="BL16" s="665"/>
      <c r="BM16" s="665"/>
      <c r="BN16" s="666"/>
      <c r="BO16" s="691">
        <v>0</v>
      </c>
      <c r="BP16" s="691"/>
      <c r="BQ16" s="691"/>
      <c r="BR16" s="691"/>
      <c r="BS16" s="692" t="s">
        <v>138</v>
      </c>
      <c r="BT16" s="692"/>
      <c r="BU16" s="692"/>
      <c r="BV16" s="692"/>
      <c r="BW16" s="692"/>
      <c r="BX16" s="692"/>
      <c r="BY16" s="692"/>
      <c r="BZ16" s="692"/>
      <c r="CA16" s="692"/>
      <c r="CB16" s="759"/>
      <c r="CD16" s="706" t="s">
        <v>267</v>
      </c>
      <c r="CE16" s="703"/>
      <c r="CF16" s="703"/>
      <c r="CG16" s="703"/>
      <c r="CH16" s="703"/>
      <c r="CI16" s="703"/>
      <c r="CJ16" s="703"/>
      <c r="CK16" s="703"/>
      <c r="CL16" s="703"/>
      <c r="CM16" s="703"/>
      <c r="CN16" s="703"/>
      <c r="CO16" s="703"/>
      <c r="CP16" s="703"/>
      <c r="CQ16" s="704"/>
      <c r="CR16" s="664">
        <v>120692</v>
      </c>
      <c r="CS16" s="665"/>
      <c r="CT16" s="665"/>
      <c r="CU16" s="665"/>
      <c r="CV16" s="665"/>
      <c r="CW16" s="665"/>
      <c r="CX16" s="665"/>
      <c r="CY16" s="666"/>
      <c r="CZ16" s="691">
        <v>1</v>
      </c>
      <c r="DA16" s="691"/>
      <c r="DB16" s="691"/>
      <c r="DC16" s="691"/>
      <c r="DD16" s="670" t="s">
        <v>245</v>
      </c>
      <c r="DE16" s="665"/>
      <c r="DF16" s="665"/>
      <c r="DG16" s="665"/>
      <c r="DH16" s="665"/>
      <c r="DI16" s="665"/>
      <c r="DJ16" s="665"/>
      <c r="DK16" s="665"/>
      <c r="DL16" s="665"/>
      <c r="DM16" s="665"/>
      <c r="DN16" s="665"/>
      <c r="DO16" s="665"/>
      <c r="DP16" s="666"/>
      <c r="DQ16" s="670">
        <v>29300</v>
      </c>
      <c r="DR16" s="665"/>
      <c r="DS16" s="665"/>
      <c r="DT16" s="665"/>
      <c r="DU16" s="665"/>
      <c r="DV16" s="665"/>
      <c r="DW16" s="665"/>
      <c r="DX16" s="665"/>
      <c r="DY16" s="665"/>
      <c r="DZ16" s="665"/>
      <c r="EA16" s="665"/>
      <c r="EB16" s="665"/>
      <c r="EC16" s="705"/>
    </row>
    <row r="17" spans="2:133" ht="11.25" customHeight="1">
      <c r="B17" s="661" t="s">
        <v>268</v>
      </c>
      <c r="C17" s="662"/>
      <c r="D17" s="662"/>
      <c r="E17" s="662"/>
      <c r="F17" s="662"/>
      <c r="G17" s="662"/>
      <c r="H17" s="662"/>
      <c r="I17" s="662"/>
      <c r="J17" s="662"/>
      <c r="K17" s="662"/>
      <c r="L17" s="662"/>
      <c r="M17" s="662"/>
      <c r="N17" s="662"/>
      <c r="O17" s="662"/>
      <c r="P17" s="662"/>
      <c r="Q17" s="663"/>
      <c r="R17" s="664">
        <v>28267</v>
      </c>
      <c r="S17" s="665"/>
      <c r="T17" s="665"/>
      <c r="U17" s="665"/>
      <c r="V17" s="665"/>
      <c r="W17" s="665"/>
      <c r="X17" s="665"/>
      <c r="Y17" s="666"/>
      <c r="Z17" s="691">
        <v>0.2</v>
      </c>
      <c r="AA17" s="691"/>
      <c r="AB17" s="691"/>
      <c r="AC17" s="691"/>
      <c r="AD17" s="692">
        <v>28267</v>
      </c>
      <c r="AE17" s="692"/>
      <c r="AF17" s="692"/>
      <c r="AG17" s="692"/>
      <c r="AH17" s="692"/>
      <c r="AI17" s="692"/>
      <c r="AJ17" s="692"/>
      <c r="AK17" s="692"/>
      <c r="AL17" s="667">
        <v>0.4</v>
      </c>
      <c r="AM17" s="668"/>
      <c r="AN17" s="668"/>
      <c r="AO17" s="693"/>
      <c r="AP17" s="661" t="s">
        <v>269</v>
      </c>
      <c r="AQ17" s="662"/>
      <c r="AR17" s="662"/>
      <c r="AS17" s="662"/>
      <c r="AT17" s="662"/>
      <c r="AU17" s="662"/>
      <c r="AV17" s="662"/>
      <c r="AW17" s="662"/>
      <c r="AX17" s="662"/>
      <c r="AY17" s="662"/>
      <c r="AZ17" s="662"/>
      <c r="BA17" s="662"/>
      <c r="BB17" s="662"/>
      <c r="BC17" s="662"/>
      <c r="BD17" s="662"/>
      <c r="BE17" s="662"/>
      <c r="BF17" s="663"/>
      <c r="BG17" s="664" t="s">
        <v>147</v>
      </c>
      <c r="BH17" s="665"/>
      <c r="BI17" s="665"/>
      <c r="BJ17" s="665"/>
      <c r="BK17" s="665"/>
      <c r="BL17" s="665"/>
      <c r="BM17" s="665"/>
      <c r="BN17" s="666"/>
      <c r="BO17" s="691" t="s">
        <v>245</v>
      </c>
      <c r="BP17" s="691"/>
      <c r="BQ17" s="691"/>
      <c r="BR17" s="691"/>
      <c r="BS17" s="692" t="s">
        <v>245</v>
      </c>
      <c r="BT17" s="692"/>
      <c r="BU17" s="692"/>
      <c r="BV17" s="692"/>
      <c r="BW17" s="692"/>
      <c r="BX17" s="692"/>
      <c r="BY17" s="692"/>
      <c r="BZ17" s="692"/>
      <c r="CA17" s="692"/>
      <c r="CB17" s="759"/>
      <c r="CD17" s="706" t="s">
        <v>270</v>
      </c>
      <c r="CE17" s="703"/>
      <c r="CF17" s="703"/>
      <c r="CG17" s="703"/>
      <c r="CH17" s="703"/>
      <c r="CI17" s="703"/>
      <c r="CJ17" s="703"/>
      <c r="CK17" s="703"/>
      <c r="CL17" s="703"/>
      <c r="CM17" s="703"/>
      <c r="CN17" s="703"/>
      <c r="CO17" s="703"/>
      <c r="CP17" s="703"/>
      <c r="CQ17" s="704"/>
      <c r="CR17" s="664">
        <v>1057900</v>
      </c>
      <c r="CS17" s="665"/>
      <c r="CT17" s="665"/>
      <c r="CU17" s="665"/>
      <c r="CV17" s="665"/>
      <c r="CW17" s="665"/>
      <c r="CX17" s="665"/>
      <c r="CY17" s="666"/>
      <c r="CZ17" s="691">
        <v>8.6</v>
      </c>
      <c r="DA17" s="691"/>
      <c r="DB17" s="691"/>
      <c r="DC17" s="691"/>
      <c r="DD17" s="670" t="s">
        <v>138</v>
      </c>
      <c r="DE17" s="665"/>
      <c r="DF17" s="665"/>
      <c r="DG17" s="665"/>
      <c r="DH17" s="665"/>
      <c r="DI17" s="665"/>
      <c r="DJ17" s="665"/>
      <c r="DK17" s="665"/>
      <c r="DL17" s="665"/>
      <c r="DM17" s="665"/>
      <c r="DN17" s="665"/>
      <c r="DO17" s="665"/>
      <c r="DP17" s="666"/>
      <c r="DQ17" s="670">
        <v>1049941</v>
      </c>
      <c r="DR17" s="665"/>
      <c r="DS17" s="665"/>
      <c r="DT17" s="665"/>
      <c r="DU17" s="665"/>
      <c r="DV17" s="665"/>
      <c r="DW17" s="665"/>
      <c r="DX17" s="665"/>
      <c r="DY17" s="665"/>
      <c r="DZ17" s="665"/>
      <c r="EA17" s="665"/>
      <c r="EB17" s="665"/>
      <c r="EC17" s="705"/>
    </row>
    <row r="18" spans="2:133" ht="11.25" customHeight="1">
      <c r="B18" s="661" t="s">
        <v>271</v>
      </c>
      <c r="C18" s="662"/>
      <c r="D18" s="662"/>
      <c r="E18" s="662"/>
      <c r="F18" s="662"/>
      <c r="G18" s="662"/>
      <c r="H18" s="662"/>
      <c r="I18" s="662"/>
      <c r="J18" s="662"/>
      <c r="K18" s="662"/>
      <c r="L18" s="662"/>
      <c r="M18" s="662"/>
      <c r="N18" s="662"/>
      <c r="O18" s="662"/>
      <c r="P18" s="662"/>
      <c r="Q18" s="663"/>
      <c r="R18" s="664">
        <v>32145</v>
      </c>
      <c r="S18" s="665"/>
      <c r="T18" s="665"/>
      <c r="U18" s="665"/>
      <c r="V18" s="665"/>
      <c r="W18" s="665"/>
      <c r="X18" s="665"/>
      <c r="Y18" s="666"/>
      <c r="Z18" s="691">
        <v>0.2</v>
      </c>
      <c r="AA18" s="691"/>
      <c r="AB18" s="691"/>
      <c r="AC18" s="691"/>
      <c r="AD18" s="692">
        <v>32145</v>
      </c>
      <c r="AE18" s="692"/>
      <c r="AF18" s="692"/>
      <c r="AG18" s="692"/>
      <c r="AH18" s="692"/>
      <c r="AI18" s="692"/>
      <c r="AJ18" s="692"/>
      <c r="AK18" s="692"/>
      <c r="AL18" s="667">
        <v>0.5</v>
      </c>
      <c r="AM18" s="668"/>
      <c r="AN18" s="668"/>
      <c r="AO18" s="693"/>
      <c r="AP18" s="661" t="s">
        <v>272</v>
      </c>
      <c r="AQ18" s="662"/>
      <c r="AR18" s="662"/>
      <c r="AS18" s="662"/>
      <c r="AT18" s="662"/>
      <c r="AU18" s="662"/>
      <c r="AV18" s="662"/>
      <c r="AW18" s="662"/>
      <c r="AX18" s="662"/>
      <c r="AY18" s="662"/>
      <c r="AZ18" s="662"/>
      <c r="BA18" s="662"/>
      <c r="BB18" s="662"/>
      <c r="BC18" s="662"/>
      <c r="BD18" s="662"/>
      <c r="BE18" s="662"/>
      <c r="BF18" s="663"/>
      <c r="BG18" s="664" t="s">
        <v>245</v>
      </c>
      <c r="BH18" s="665"/>
      <c r="BI18" s="665"/>
      <c r="BJ18" s="665"/>
      <c r="BK18" s="665"/>
      <c r="BL18" s="665"/>
      <c r="BM18" s="665"/>
      <c r="BN18" s="666"/>
      <c r="BO18" s="691" t="s">
        <v>138</v>
      </c>
      <c r="BP18" s="691"/>
      <c r="BQ18" s="691"/>
      <c r="BR18" s="691"/>
      <c r="BS18" s="692" t="s">
        <v>147</v>
      </c>
      <c r="BT18" s="692"/>
      <c r="BU18" s="692"/>
      <c r="BV18" s="692"/>
      <c r="BW18" s="692"/>
      <c r="BX18" s="692"/>
      <c r="BY18" s="692"/>
      <c r="BZ18" s="692"/>
      <c r="CA18" s="692"/>
      <c r="CB18" s="759"/>
      <c r="CD18" s="706" t="s">
        <v>273</v>
      </c>
      <c r="CE18" s="703"/>
      <c r="CF18" s="703"/>
      <c r="CG18" s="703"/>
      <c r="CH18" s="703"/>
      <c r="CI18" s="703"/>
      <c r="CJ18" s="703"/>
      <c r="CK18" s="703"/>
      <c r="CL18" s="703"/>
      <c r="CM18" s="703"/>
      <c r="CN18" s="703"/>
      <c r="CO18" s="703"/>
      <c r="CP18" s="703"/>
      <c r="CQ18" s="704"/>
      <c r="CR18" s="664" t="s">
        <v>147</v>
      </c>
      <c r="CS18" s="665"/>
      <c r="CT18" s="665"/>
      <c r="CU18" s="665"/>
      <c r="CV18" s="665"/>
      <c r="CW18" s="665"/>
      <c r="CX18" s="665"/>
      <c r="CY18" s="666"/>
      <c r="CZ18" s="691" t="s">
        <v>138</v>
      </c>
      <c r="DA18" s="691"/>
      <c r="DB18" s="691"/>
      <c r="DC18" s="691"/>
      <c r="DD18" s="670" t="s">
        <v>138</v>
      </c>
      <c r="DE18" s="665"/>
      <c r="DF18" s="665"/>
      <c r="DG18" s="665"/>
      <c r="DH18" s="665"/>
      <c r="DI18" s="665"/>
      <c r="DJ18" s="665"/>
      <c r="DK18" s="665"/>
      <c r="DL18" s="665"/>
      <c r="DM18" s="665"/>
      <c r="DN18" s="665"/>
      <c r="DO18" s="665"/>
      <c r="DP18" s="666"/>
      <c r="DQ18" s="670" t="s">
        <v>138</v>
      </c>
      <c r="DR18" s="665"/>
      <c r="DS18" s="665"/>
      <c r="DT18" s="665"/>
      <c r="DU18" s="665"/>
      <c r="DV18" s="665"/>
      <c r="DW18" s="665"/>
      <c r="DX18" s="665"/>
      <c r="DY18" s="665"/>
      <c r="DZ18" s="665"/>
      <c r="EA18" s="665"/>
      <c r="EB18" s="665"/>
      <c r="EC18" s="705"/>
    </row>
    <row r="19" spans="2:133" ht="11.25" customHeight="1">
      <c r="B19" s="661" t="s">
        <v>274</v>
      </c>
      <c r="C19" s="662"/>
      <c r="D19" s="662"/>
      <c r="E19" s="662"/>
      <c r="F19" s="662"/>
      <c r="G19" s="662"/>
      <c r="H19" s="662"/>
      <c r="I19" s="662"/>
      <c r="J19" s="662"/>
      <c r="K19" s="662"/>
      <c r="L19" s="662"/>
      <c r="M19" s="662"/>
      <c r="N19" s="662"/>
      <c r="O19" s="662"/>
      <c r="P19" s="662"/>
      <c r="Q19" s="663"/>
      <c r="R19" s="664">
        <v>10086</v>
      </c>
      <c r="S19" s="665"/>
      <c r="T19" s="665"/>
      <c r="U19" s="665"/>
      <c r="V19" s="665"/>
      <c r="W19" s="665"/>
      <c r="X19" s="665"/>
      <c r="Y19" s="666"/>
      <c r="Z19" s="691">
        <v>0.1</v>
      </c>
      <c r="AA19" s="691"/>
      <c r="AB19" s="691"/>
      <c r="AC19" s="691"/>
      <c r="AD19" s="692">
        <v>10086</v>
      </c>
      <c r="AE19" s="692"/>
      <c r="AF19" s="692"/>
      <c r="AG19" s="692"/>
      <c r="AH19" s="692"/>
      <c r="AI19" s="692"/>
      <c r="AJ19" s="692"/>
      <c r="AK19" s="692"/>
      <c r="AL19" s="667">
        <v>0.1</v>
      </c>
      <c r="AM19" s="668"/>
      <c r="AN19" s="668"/>
      <c r="AO19" s="693"/>
      <c r="AP19" s="661" t="s">
        <v>275</v>
      </c>
      <c r="AQ19" s="662"/>
      <c r="AR19" s="662"/>
      <c r="AS19" s="662"/>
      <c r="AT19" s="662"/>
      <c r="AU19" s="662"/>
      <c r="AV19" s="662"/>
      <c r="AW19" s="662"/>
      <c r="AX19" s="662"/>
      <c r="AY19" s="662"/>
      <c r="AZ19" s="662"/>
      <c r="BA19" s="662"/>
      <c r="BB19" s="662"/>
      <c r="BC19" s="662"/>
      <c r="BD19" s="662"/>
      <c r="BE19" s="662"/>
      <c r="BF19" s="663"/>
      <c r="BG19" s="664" t="s">
        <v>245</v>
      </c>
      <c r="BH19" s="665"/>
      <c r="BI19" s="665"/>
      <c r="BJ19" s="665"/>
      <c r="BK19" s="665"/>
      <c r="BL19" s="665"/>
      <c r="BM19" s="665"/>
      <c r="BN19" s="666"/>
      <c r="BO19" s="691" t="s">
        <v>245</v>
      </c>
      <c r="BP19" s="691"/>
      <c r="BQ19" s="691"/>
      <c r="BR19" s="691"/>
      <c r="BS19" s="692" t="s">
        <v>138</v>
      </c>
      <c r="BT19" s="692"/>
      <c r="BU19" s="692"/>
      <c r="BV19" s="692"/>
      <c r="BW19" s="692"/>
      <c r="BX19" s="692"/>
      <c r="BY19" s="692"/>
      <c r="BZ19" s="692"/>
      <c r="CA19" s="692"/>
      <c r="CB19" s="759"/>
      <c r="CD19" s="706" t="s">
        <v>276</v>
      </c>
      <c r="CE19" s="703"/>
      <c r="CF19" s="703"/>
      <c r="CG19" s="703"/>
      <c r="CH19" s="703"/>
      <c r="CI19" s="703"/>
      <c r="CJ19" s="703"/>
      <c r="CK19" s="703"/>
      <c r="CL19" s="703"/>
      <c r="CM19" s="703"/>
      <c r="CN19" s="703"/>
      <c r="CO19" s="703"/>
      <c r="CP19" s="703"/>
      <c r="CQ19" s="704"/>
      <c r="CR19" s="664" t="s">
        <v>138</v>
      </c>
      <c r="CS19" s="665"/>
      <c r="CT19" s="665"/>
      <c r="CU19" s="665"/>
      <c r="CV19" s="665"/>
      <c r="CW19" s="665"/>
      <c r="CX19" s="665"/>
      <c r="CY19" s="666"/>
      <c r="CZ19" s="691" t="s">
        <v>245</v>
      </c>
      <c r="DA19" s="691"/>
      <c r="DB19" s="691"/>
      <c r="DC19" s="691"/>
      <c r="DD19" s="670" t="s">
        <v>245</v>
      </c>
      <c r="DE19" s="665"/>
      <c r="DF19" s="665"/>
      <c r="DG19" s="665"/>
      <c r="DH19" s="665"/>
      <c r="DI19" s="665"/>
      <c r="DJ19" s="665"/>
      <c r="DK19" s="665"/>
      <c r="DL19" s="665"/>
      <c r="DM19" s="665"/>
      <c r="DN19" s="665"/>
      <c r="DO19" s="665"/>
      <c r="DP19" s="666"/>
      <c r="DQ19" s="670" t="s">
        <v>138</v>
      </c>
      <c r="DR19" s="665"/>
      <c r="DS19" s="665"/>
      <c r="DT19" s="665"/>
      <c r="DU19" s="665"/>
      <c r="DV19" s="665"/>
      <c r="DW19" s="665"/>
      <c r="DX19" s="665"/>
      <c r="DY19" s="665"/>
      <c r="DZ19" s="665"/>
      <c r="EA19" s="665"/>
      <c r="EB19" s="665"/>
      <c r="EC19" s="705"/>
    </row>
    <row r="20" spans="2:133" ht="11.25" customHeight="1">
      <c r="B20" s="661" t="s">
        <v>277</v>
      </c>
      <c r="C20" s="662"/>
      <c r="D20" s="662"/>
      <c r="E20" s="662"/>
      <c r="F20" s="662"/>
      <c r="G20" s="662"/>
      <c r="H20" s="662"/>
      <c r="I20" s="662"/>
      <c r="J20" s="662"/>
      <c r="K20" s="662"/>
      <c r="L20" s="662"/>
      <c r="M20" s="662"/>
      <c r="N20" s="662"/>
      <c r="O20" s="662"/>
      <c r="P20" s="662"/>
      <c r="Q20" s="663"/>
      <c r="R20" s="664">
        <v>5386</v>
      </c>
      <c r="S20" s="665"/>
      <c r="T20" s="665"/>
      <c r="U20" s="665"/>
      <c r="V20" s="665"/>
      <c r="W20" s="665"/>
      <c r="X20" s="665"/>
      <c r="Y20" s="666"/>
      <c r="Z20" s="691">
        <v>0</v>
      </c>
      <c r="AA20" s="691"/>
      <c r="AB20" s="691"/>
      <c r="AC20" s="691"/>
      <c r="AD20" s="692">
        <v>5386</v>
      </c>
      <c r="AE20" s="692"/>
      <c r="AF20" s="692"/>
      <c r="AG20" s="692"/>
      <c r="AH20" s="692"/>
      <c r="AI20" s="692"/>
      <c r="AJ20" s="692"/>
      <c r="AK20" s="692"/>
      <c r="AL20" s="667">
        <v>0.1</v>
      </c>
      <c r="AM20" s="668"/>
      <c r="AN20" s="668"/>
      <c r="AO20" s="693"/>
      <c r="AP20" s="661" t="s">
        <v>278</v>
      </c>
      <c r="AQ20" s="662"/>
      <c r="AR20" s="662"/>
      <c r="AS20" s="662"/>
      <c r="AT20" s="662"/>
      <c r="AU20" s="662"/>
      <c r="AV20" s="662"/>
      <c r="AW20" s="662"/>
      <c r="AX20" s="662"/>
      <c r="AY20" s="662"/>
      <c r="AZ20" s="662"/>
      <c r="BA20" s="662"/>
      <c r="BB20" s="662"/>
      <c r="BC20" s="662"/>
      <c r="BD20" s="662"/>
      <c r="BE20" s="662"/>
      <c r="BF20" s="663"/>
      <c r="BG20" s="664" t="s">
        <v>138</v>
      </c>
      <c r="BH20" s="665"/>
      <c r="BI20" s="665"/>
      <c r="BJ20" s="665"/>
      <c r="BK20" s="665"/>
      <c r="BL20" s="665"/>
      <c r="BM20" s="665"/>
      <c r="BN20" s="666"/>
      <c r="BO20" s="691" t="s">
        <v>138</v>
      </c>
      <c r="BP20" s="691"/>
      <c r="BQ20" s="691"/>
      <c r="BR20" s="691"/>
      <c r="BS20" s="692" t="s">
        <v>245</v>
      </c>
      <c r="BT20" s="692"/>
      <c r="BU20" s="692"/>
      <c r="BV20" s="692"/>
      <c r="BW20" s="692"/>
      <c r="BX20" s="692"/>
      <c r="BY20" s="692"/>
      <c r="BZ20" s="692"/>
      <c r="CA20" s="692"/>
      <c r="CB20" s="759"/>
      <c r="CD20" s="706" t="s">
        <v>279</v>
      </c>
      <c r="CE20" s="703"/>
      <c r="CF20" s="703"/>
      <c r="CG20" s="703"/>
      <c r="CH20" s="703"/>
      <c r="CI20" s="703"/>
      <c r="CJ20" s="703"/>
      <c r="CK20" s="703"/>
      <c r="CL20" s="703"/>
      <c r="CM20" s="703"/>
      <c r="CN20" s="703"/>
      <c r="CO20" s="703"/>
      <c r="CP20" s="703"/>
      <c r="CQ20" s="704"/>
      <c r="CR20" s="664">
        <v>12252844</v>
      </c>
      <c r="CS20" s="665"/>
      <c r="CT20" s="665"/>
      <c r="CU20" s="665"/>
      <c r="CV20" s="665"/>
      <c r="CW20" s="665"/>
      <c r="CX20" s="665"/>
      <c r="CY20" s="666"/>
      <c r="CZ20" s="691">
        <v>100</v>
      </c>
      <c r="DA20" s="691"/>
      <c r="DB20" s="691"/>
      <c r="DC20" s="691"/>
      <c r="DD20" s="670">
        <v>1815698</v>
      </c>
      <c r="DE20" s="665"/>
      <c r="DF20" s="665"/>
      <c r="DG20" s="665"/>
      <c r="DH20" s="665"/>
      <c r="DI20" s="665"/>
      <c r="DJ20" s="665"/>
      <c r="DK20" s="665"/>
      <c r="DL20" s="665"/>
      <c r="DM20" s="665"/>
      <c r="DN20" s="665"/>
      <c r="DO20" s="665"/>
      <c r="DP20" s="666"/>
      <c r="DQ20" s="670">
        <v>8102917</v>
      </c>
      <c r="DR20" s="665"/>
      <c r="DS20" s="665"/>
      <c r="DT20" s="665"/>
      <c r="DU20" s="665"/>
      <c r="DV20" s="665"/>
      <c r="DW20" s="665"/>
      <c r="DX20" s="665"/>
      <c r="DY20" s="665"/>
      <c r="DZ20" s="665"/>
      <c r="EA20" s="665"/>
      <c r="EB20" s="665"/>
      <c r="EC20" s="705"/>
    </row>
    <row r="21" spans="2:133" ht="11.25" customHeight="1">
      <c r="B21" s="661" t="s">
        <v>280</v>
      </c>
      <c r="C21" s="662"/>
      <c r="D21" s="662"/>
      <c r="E21" s="662"/>
      <c r="F21" s="662"/>
      <c r="G21" s="662"/>
      <c r="H21" s="662"/>
      <c r="I21" s="662"/>
      <c r="J21" s="662"/>
      <c r="K21" s="662"/>
      <c r="L21" s="662"/>
      <c r="M21" s="662"/>
      <c r="N21" s="662"/>
      <c r="O21" s="662"/>
      <c r="P21" s="662"/>
      <c r="Q21" s="663"/>
      <c r="R21" s="664">
        <v>1008</v>
      </c>
      <c r="S21" s="665"/>
      <c r="T21" s="665"/>
      <c r="U21" s="665"/>
      <c r="V21" s="665"/>
      <c r="W21" s="665"/>
      <c r="X21" s="665"/>
      <c r="Y21" s="666"/>
      <c r="Z21" s="691">
        <v>0</v>
      </c>
      <c r="AA21" s="691"/>
      <c r="AB21" s="691"/>
      <c r="AC21" s="691"/>
      <c r="AD21" s="692">
        <v>1008</v>
      </c>
      <c r="AE21" s="692"/>
      <c r="AF21" s="692"/>
      <c r="AG21" s="692"/>
      <c r="AH21" s="692"/>
      <c r="AI21" s="692"/>
      <c r="AJ21" s="692"/>
      <c r="AK21" s="692"/>
      <c r="AL21" s="667">
        <v>0</v>
      </c>
      <c r="AM21" s="668"/>
      <c r="AN21" s="668"/>
      <c r="AO21" s="693"/>
      <c r="AP21" s="756" t="s">
        <v>281</v>
      </c>
      <c r="AQ21" s="764"/>
      <c r="AR21" s="764"/>
      <c r="AS21" s="764"/>
      <c r="AT21" s="764"/>
      <c r="AU21" s="764"/>
      <c r="AV21" s="764"/>
      <c r="AW21" s="764"/>
      <c r="AX21" s="764"/>
      <c r="AY21" s="764"/>
      <c r="AZ21" s="764"/>
      <c r="BA21" s="764"/>
      <c r="BB21" s="764"/>
      <c r="BC21" s="764"/>
      <c r="BD21" s="764"/>
      <c r="BE21" s="764"/>
      <c r="BF21" s="758"/>
      <c r="BG21" s="664" t="s">
        <v>138</v>
      </c>
      <c r="BH21" s="665"/>
      <c r="BI21" s="665"/>
      <c r="BJ21" s="665"/>
      <c r="BK21" s="665"/>
      <c r="BL21" s="665"/>
      <c r="BM21" s="665"/>
      <c r="BN21" s="666"/>
      <c r="BO21" s="691" t="s">
        <v>147</v>
      </c>
      <c r="BP21" s="691"/>
      <c r="BQ21" s="691"/>
      <c r="BR21" s="691"/>
      <c r="BS21" s="692" t="s">
        <v>147</v>
      </c>
      <c r="BT21" s="692"/>
      <c r="BU21" s="692"/>
      <c r="BV21" s="692"/>
      <c r="BW21" s="692"/>
      <c r="BX21" s="692"/>
      <c r="BY21" s="692"/>
      <c r="BZ21" s="692"/>
      <c r="CA21" s="692"/>
      <c r="CB21" s="759"/>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c r="B22" s="727" t="s">
        <v>282</v>
      </c>
      <c r="C22" s="728"/>
      <c r="D22" s="728"/>
      <c r="E22" s="728"/>
      <c r="F22" s="728"/>
      <c r="G22" s="728"/>
      <c r="H22" s="728"/>
      <c r="I22" s="728"/>
      <c r="J22" s="728"/>
      <c r="K22" s="728"/>
      <c r="L22" s="728"/>
      <c r="M22" s="728"/>
      <c r="N22" s="728"/>
      <c r="O22" s="728"/>
      <c r="P22" s="728"/>
      <c r="Q22" s="729"/>
      <c r="R22" s="664">
        <v>15665</v>
      </c>
      <c r="S22" s="665"/>
      <c r="T22" s="665"/>
      <c r="U22" s="665"/>
      <c r="V22" s="665"/>
      <c r="W22" s="665"/>
      <c r="X22" s="665"/>
      <c r="Y22" s="666"/>
      <c r="Z22" s="691">
        <v>0.1</v>
      </c>
      <c r="AA22" s="691"/>
      <c r="AB22" s="691"/>
      <c r="AC22" s="691"/>
      <c r="AD22" s="692" t="s">
        <v>138</v>
      </c>
      <c r="AE22" s="692"/>
      <c r="AF22" s="692"/>
      <c r="AG22" s="692"/>
      <c r="AH22" s="692"/>
      <c r="AI22" s="692"/>
      <c r="AJ22" s="692"/>
      <c r="AK22" s="692"/>
      <c r="AL22" s="667" t="s">
        <v>138</v>
      </c>
      <c r="AM22" s="668"/>
      <c r="AN22" s="668"/>
      <c r="AO22" s="693"/>
      <c r="AP22" s="756" t="s">
        <v>283</v>
      </c>
      <c r="AQ22" s="764"/>
      <c r="AR22" s="764"/>
      <c r="AS22" s="764"/>
      <c r="AT22" s="764"/>
      <c r="AU22" s="764"/>
      <c r="AV22" s="764"/>
      <c r="AW22" s="764"/>
      <c r="AX22" s="764"/>
      <c r="AY22" s="764"/>
      <c r="AZ22" s="764"/>
      <c r="BA22" s="764"/>
      <c r="BB22" s="764"/>
      <c r="BC22" s="764"/>
      <c r="BD22" s="764"/>
      <c r="BE22" s="764"/>
      <c r="BF22" s="758"/>
      <c r="BG22" s="664" t="s">
        <v>245</v>
      </c>
      <c r="BH22" s="665"/>
      <c r="BI22" s="665"/>
      <c r="BJ22" s="665"/>
      <c r="BK22" s="665"/>
      <c r="BL22" s="665"/>
      <c r="BM22" s="665"/>
      <c r="BN22" s="666"/>
      <c r="BO22" s="691" t="s">
        <v>245</v>
      </c>
      <c r="BP22" s="691"/>
      <c r="BQ22" s="691"/>
      <c r="BR22" s="691"/>
      <c r="BS22" s="692" t="s">
        <v>138</v>
      </c>
      <c r="BT22" s="692"/>
      <c r="BU22" s="692"/>
      <c r="BV22" s="692"/>
      <c r="BW22" s="692"/>
      <c r="BX22" s="692"/>
      <c r="BY22" s="692"/>
      <c r="BZ22" s="692"/>
      <c r="CA22" s="692"/>
      <c r="CB22" s="759"/>
      <c r="CD22" s="766" t="s">
        <v>284</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61" t="s">
        <v>285</v>
      </c>
      <c r="C23" s="662"/>
      <c r="D23" s="662"/>
      <c r="E23" s="662"/>
      <c r="F23" s="662"/>
      <c r="G23" s="662"/>
      <c r="H23" s="662"/>
      <c r="I23" s="662"/>
      <c r="J23" s="662"/>
      <c r="K23" s="662"/>
      <c r="L23" s="662"/>
      <c r="M23" s="662"/>
      <c r="N23" s="662"/>
      <c r="O23" s="662"/>
      <c r="P23" s="662"/>
      <c r="Q23" s="663"/>
      <c r="R23" s="664">
        <v>4959417</v>
      </c>
      <c r="S23" s="665"/>
      <c r="T23" s="665"/>
      <c r="U23" s="665"/>
      <c r="V23" s="665"/>
      <c r="W23" s="665"/>
      <c r="X23" s="665"/>
      <c r="Y23" s="666"/>
      <c r="Z23" s="691">
        <v>35.799999999999997</v>
      </c>
      <c r="AA23" s="691"/>
      <c r="AB23" s="691"/>
      <c r="AC23" s="691"/>
      <c r="AD23" s="692">
        <v>4113319</v>
      </c>
      <c r="AE23" s="692"/>
      <c r="AF23" s="692"/>
      <c r="AG23" s="692"/>
      <c r="AH23" s="692"/>
      <c r="AI23" s="692"/>
      <c r="AJ23" s="692"/>
      <c r="AK23" s="692"/>
      <c r="AL23" s="667">
        <v>60.2</v>
      </c>
      <c r="AM23" s="668"/>
      <c r="AN23" s="668"/>
      <c r="AO23" s="693"/>
      <c r="AP23" s="756" t="s">
        <v>286</v>
      </c>
      <c r="AQ23" s="764"/>
      <c r="AR23" s="764"/>
      <c r="AS23" s="764"/>
      <c r="AT23" s="764"/>
      <c r="AU23" s="764"/>
      <c r="AV23" s="764"/>
      <c r="AW23" s="764"/>
      <c r="AX23" s="764"/>
      <c r="AY23" s="764"/>
      <c r="AZ23" s="764"/>
      <c r="BA23" s="764"/>
      <c r="BB23" s="764"/>
      <c r="BC23" s="764"/>
      <c r="BD23" s="764"/>
      <c r="BE23" s="764"/>
      <c r="BF23" s="758"/>
      <c r="BG23" s="664" t="s">
        <v>138</v>
      </c>
      <c r="BH23" s="665"/>
      <c r="BI23" s="665"/>
      <c r="BJ23" s="665"/>
      <c r="BK23" s="665"/>
      <c r="BL23" s="665"/>
      <c r="BM23" s="665"/>
      <c r="BN23" s="666"/>
      <c r="BO23" s="691" t="s">
        <v>245</v>
      </c>
      <c r="BP23" s="691"/>
      <c r="BQ23" s="691"/>
      <c r="BR23" s="691"/>
      <c r="BS23" s="692" t="s">
        <v>138</v>
      </c>
      <c r="BT23" s="692"/>
      <c r="BU23" s="692"/>
      <c r="BV23" s="692"/>
      <c r="BW23" s="692"/>
      <c r="BX23" s="692"/>
      <c r="BY23" s="692"/>
      <c r="BZ23" s="692"/>
      <c r="CA23" s="692"/>
      <c r="CB23" s="759"/>
      <c r="CD23" s="766" t="s">
        <v>225</v>
      </c>
      <c r="CE23" s="767"/>
      <c r="CF23" s="767"/>
      <c r="CG23" s="767"/>
      <c r="CH23" s="767"/>
      <c r="CI23" s="767"/>
      <c r="CJ23" s="767"/>
      <c r="CK23" s="767"/>
      <c r="CL23" s="767"/>
      <c r="CM23" s="767"/>
      <c r="CN23" s="767"/>
      <c r="CO23" s="767"/>
      <c r="CP23" s="767"/>
      <c r="CQ23" s="768"/>
      <c r="CR23" s="766" t="s">
        <v>287</v>
      </c>
      <c r="CS23" s="767"/>
      <c r="CT23" s="767"/>
      <c r="CU23" s="767"/>
      <c r="CV23" s="767"/>
      <c r="CW23" s="767"/>
      <c r="CX23" s="767"/>
      <c r="CY23" s="768"/>
      <c r="CZ23" s="766" t="s">
        <v>288</v>
      </c>
      <c r="DA23" s="767"/>
      <c r="DB23" s="767"/>
      <c r="DC23" s="768"/>
      <c r="DD23" s="766" t="s">
        <v>289</v>
      </c>
      <c r="DE23" s="767"/>
      <c r="DF23" s="767"/>
      <c r="DG23" s="767"/>
      <c r="DH23" s="767"/>
      <c r="DI23" s="767"/>
      <c r="DJ23" s="767"/>
      <c r="DK23" s="768"/>
      <c r="DL23" s="775" t="s">
        <v>290</v>
      </c>
      <c r="DM23" s="776"/>
      <c r="DN23" s="776"/>
      <c r="DO23" s="776"/>
      <c r="DP23" s="776"/>
      <c r="DQ23" s="776"/>
      <c r="DR23" s="776"/>
      <c r="DS23" s="776"/>
      <c r="DT23" s="776"/>
      <c r="DU23" s="776"/>
      <c r="DV23" s="777"/>
      <c r="DW23" s="766" t="s">
        <v>291</v>
      </c>
      <c r="DX23" s="767"/>
      <c r="DY23" s="767"/>
      <c r="DZ23" s="767"/>
      <c r="EA23" s="767"/>
      <c r="EB23" s="767"/>
      <c r="EC23" s="768"/>
    </row>
    <row r="24" spans="2:133" ht="11.25" customHeight="1">
      <c r="B24" s="661" t="s">
        <v>292</v>
      </c>
      <c r="C24" s="662"/>
      <c r="D24" s="662"/>
      <c r="E24" s="662"/>
      <c r="F24" s="662"/>
      <c r="G24" s="662"/>
      <c r="H24" s="662"/>
      <c r="I24" s="662"/>
      <c r="J24" s="662"/>
      <c r="K24" s="662"/>
      <c r="L24" s="662"/>
      <c r="M24" s="662"/>
      <c r="N24" s="662"/>
      <c r="O24" s="662"/>
      <c r="P24" s="662"/>
      <c r="Q24" s="663"/>
      <c r="R24" s="664">
        <v>4113319</v>
      </c>
      <c r="S24" s="665"/>
      <c r="T24" s="665"/>
      <c r="U24" s="665"/>
      <c r="V24" s="665"/>
      <c r="W24" s="665"/>
      <c r="X24" s="665"/>
      <c r="Y24" s="666"/>
      <c r="Z24" s="691">
        <v>29.7</v>
      </c>
      <c r="AA24" s="691"/>
      <c r="AB24" s="691"/>
      <c r="AC24" s="691"/>
      <c r="AD24" s="692">
        <v>4113319</v>
      </c>
      <c r="AE24" s="692"/>
      <c r="AF24" s="692"/>
      <c r="AG24" s="692"/>
      <c r="AH24" s="692"/>
      <c r="AI24" s="692"/>
      <c r="AJ24" s="692"/>
      <c r="AK24" s="692"/>
      <c r="AL24" s="667">
        <v>60.2</v>
      </c>
      <c r="AM24" s="668"/>
      <c r="AN24" s="668"/>
      <c r="AO24" s="693"/>
      <c r="AP24" s="756" t="s">
        <v>293</v>
      </c>
      <c r="AQ24" s="764"/>
      <c r="AR24" s="764"/>
      <c r="AS24" s="764"/>
      <c r="AT24" s="764"/>
      <c r="AU24" s="764"/>
      <c r="AV24" s="764"/>
      <c r="AW24" s="764"/>
      <c r="AX24" s="764"/>
      <c r="AY24" s="764"/>
      <c r="AZ24" s="764"/>
      <c r="BA24" s="764"/>
      <c r="BB24" s="764"/>
      <c r="BC24" s="764"/>
      <c r="BD24" s="764"/>
      <c r="BE24" s="764"/>
      <c r="BF24" s="758"/>
      <c r="BG24" s="664" t="s">
        <v>138</v>
      </c>
      <c r="BH24" s="665"/>
      <c r="BI24" s="665"/>
      <c r="BJ24" s="665"/>
      <c r="BK24" s="665"/>
      <c r="BL24" s="665"/>
      <c r="BM24" s="665"/>
      <c r="BN24" s="666"/>
      <c r="BO24" s="691" t="s">
        <v>138</v>
      </c>
      <c r="BP24" s="691"/>
      <c r="BQ24" s="691"/>
      <c r="BR24" s="691"/>
      <c r="BS24" s="692" t="s">
        <v>245</v>
      </c>
      <c r="BT24" s="692"/>
      <c r="BU24" s="692"/>
      <c r="BV24" s="692"/>
      <c r="BW24" s="692"/>
      <c r="BX24" s="692"/>
      <c r="BY24" s="692"/>
      <c r="BZ24" s="692"/>
      <c r="CA24" s="692"/>
      <c r="CB24" s="759"/>
      <c r="CD24" s="720" t="s">
        <v>294</v>
      </c>
      <c r="CE24" s="721"/>
      <c r="CF24" s="721"/>
      <c r="CG24" s="721"/>
      <c r="CH24" s="721"/>
      <c r="CI24" s="721"/>
      <c r="CJ24" s="721"/>
      <c r="CK24" s="721"/>
      <c r="CL24" s="721"/>
      <c r="CM24" s="721"/>
      <c r="CN24" s="721"/>
      <c r="CO24" s="721"/>
      <c r="CP24" s="721"/>
      <c r="CQ24" s="722"/>
      <c r="CR24" s="717">
        <v>5232311</v>
      </c>
      <c r="CS24" s="718"/>
      <c r="CT24" s="718"/>
      <c r="CU24" s="718"/>
      <c r="CV24" s="718"/>
      <c r="CW24" s="718"/>
      <c r="CX24" s="718"/>
      <c r="CY24" s="761"/>
      <c r="CZ24" s="762">
        <v>42.7</v>
      </c>
      <c r="DA24" s="736"/>
      <c r="DB24" s="736"/>
      <c r="DC24" s="765"/>
      <c r="DD24" s="760">
        <v>3394901</v>
      </c>
      <c r="DE24" s="718"/>
      <c r="DF24" s="718"/>
      <c r="DG24" s="718"/>
      <c r="DH24" s="718"/>
      <c r="DI24" s="718"/>
      <c r="DJ24" s="718"/>
      <c r="DK24" s="761"/>
      <c r="DL24" s="760">
        <v>3276425</v>
      </c>
      <c r="DM24" s="718"/>
      <c r="DN24" s="718"/>
      <c r="DO24" s="718"/>
      <c r="DP24" s="718"/>
      <c r="DQ24" s="718"/>
      <c r="DR24" s="718"/>
      <c r="DS24" s="718"/>
      <c r="DT24" s="718"/>
      <c r="DU24" s="718"/>
      <c r="DV24" s="761"/>
      <c r="DW24" s="762">
        <v>45.9</v>
      </c>
      <c r="DX24" s="736"/>
      <c r="DY24" s="736"/>
      <c r="DZ24" s="736"/>
      <c r="EA24" s="736"/>
      <c r="EB24" s="736"/>
      <c r="EC24" s="763"/>
    </row>
    <row r="25" spans="2:133" ht="11.25" customHeight="1">
      <c r="B25" s="661" t="s">
        <v>295</v>
      </c>
      <c r="C25" s="662"/>
      <c r="D25" s="662"/>
      <c r="E25" s="662"/>
      <c r="F25" s="662"/>
      <c r="G25" s="662"/>
      <c r="H25" s="662"/>
      <c r="I25" s="662"/>
      <c r="J25" s="662"/>
      <c r="K25" s="662"/>
      <c r="L25" s="662"/>
      <c r="M25" s="662"/>
      <c r="N25" s="662"/>
      <c r="O25" s="662"/>
      <c r="P25" s="662"/>
      <c r="Q25" s="663"/>
      <c r="R25" s="664">
        <v>846098</v>
      </c>
      <c r="S25" s="665"/>
      <c r="T25" s="665"/>
      <c r="U25" s="665"/>
      <c r="V25" s="665"/>
      <c r="W25" s="665"/>
      <c r="X25" s="665"/>
      <c r="Y25" s="666"/>
      <c r="Z25" s="691">
        <v>6.1</v>
      </c>
      <c r="AA25" s="691"/>
      <c r="AB25" s="691"/>
      <c r="AC25" s="691"/>
      <c r="AD25" s="692" t="s">
        <v>138</v>
      </c>
      <c r="AE25" s="692"/>
      <c r="AF25" s="692"/>
      <c r="AG25" s="692"/>
      <c r="AH25" s="692"/>
      <c r="AI25" s="692"/>
      <c r="AJ25" s="692"/>
      <c r="AK25" s="692"/>
      <c r="AL25" s="667" t="s">
        <v>245</v>
      </c>
      <c r="AM25" s="668"/>
      <c r="AN25" s="668"/>
      <c r="AO25" s="693"/>
      <c r="AP25" s="756" t="s">
        <v>296</v>
      </c>
      <c r="AQ25" s="764"/>
      <c r="AR25" s="764"/>
      <c r="AS25" s="764"/>
      <c r="AT25" s="764"/>
      <c r="AU25" s="764"/>
      <c r="AV25" s="764"/>
      <c r="AW25" s="764"/>
      <c r="AX25" s="764"/>
      <c r="AY25" s="764"/>
      <c r="AZ25" s="764"/>
      <c r="BA25" s="764"/>
      <c r="BB25" s="764"/>
      <c r="BC25" s="764"/>
      <c r="BD25" s="764"/>
      <c r="BE25" s="764"/>
      <c r="BF25" s="758"/>
      <c r="BG25" s="664" t="s">
        <v>138</v>
      </c>
      <c r="BH25" s="665"/>
      <c r="BI25" s="665"/>
      <c r="BJ25" s="665"/>
      <c r="BK25" s="665"/>
      <c r="BL25" s="665"/>
      <c r="BM25" s="665"/>
      <c r="BN25" s="666"/>
      <c r="BO25" s="691" t="s">
        <v>138</v>
      </c>
      <c r="BP25" s="691"/>
      <c r="BQ25" s="691"/>
      <c r="BR25" s="691"/>
      <c r="BS25" s="692" t="s">
        <v>147</v>
      </c>
      <c r="BT25" s="692"/>
      <c r="BU25" s="692"/>
      <c r="BV25" s="692"/>
      <c r="BW25" s="692"/>
      <c r="BX25" s="692"/>
      <c r="BY25" s="692"/>
      <c r="BZ25" s="692"/>
      <c r="CA25" s="692"/>
      <c r="CB25" s="759"/>
      <c r="CD25" s="706" t="s">
        <v>297</v>
      </c>
      <c r="CE25" s="703"/>
      <c r="CF25" s="703"/>
      <c r="CG25" s="703"/>
      <c r="CH25" s="703"/>
      <c r="CI25" s="703"/>
      <c r="CJ25" s="703"/>
      <c r="CK25" s="703"/>
      <c r="CL25" s="703"/>
      <c r="CM25" s="703"/>
      <c r="CN25" s="703"/>
      <c r="CO25" s="703"/>
      <c r="CP25" s="703"/>
      <c r="CQ25" s="704"/>
      <c r="CR25" s="664">
        <v>2011102</v>
      </c>
      <c r="CS25" s="675"/>
      <c r="CT25" s="675"/>
      <c r="CU25" s="675"/>
      <c r="CV25" s="675"/>
      <c r="CW25" s="675"/>
      <c r="CX25" s="675"/>
      <c r="CY25" s="676"/>
      <c r="CZ25" s="667">
        <v>16.399999999999999</v>
      </c>
      <c r="DA25" s="677"/>
      <c r="DB25" s="677"/>
      <c r="DC25" s="678"/>
      <c r="DD25" s="670">
        <v>1790224</v>
      </c>
      <c r="DE25" s="675"/>
      <c r="DF25" s="675"/>
      <c r="DG25" s="675"/>
      <c r="DH25" s="675"/>
      <c r="DI25" s="675"/>
      <c r="DJ25" s="675"/>
      <c r="DK25" s="676"/>
      <c r="DL25" s="670">
        <v>1741553</v>
      </c>
      <c r="DM25" s="675"/>
      <c r="DN25" s="675"/>
      <c r="DO25" s="675"/>
      <c r="DP25" s="675"/>
      <c r="DQ25" s="675"/>
      <c r="DR25" s="675"/>
      <c r="DS25" s="675"/>
      <c r="DT25" s="675"/>
      <c r="DU25" s="675"/>
      <c r="DV25" s="676"/>
      <c r="DW25" s="667">
        <v>24.4</v>
      </c>
      <c r="DX25" s="677"/>
      <c r="DY25" s="677"/>
      <c r="DZ25" s="677"/>
      <c r="EA25" s="677"/>
      <c r="EB25" s="677"/>
      <c r="EC25" s="698"/>
    </row>
    <row r="26" spans="2:133" ht="11.25" customHeight="1">
      <c r="B26" s="661" t="s">
        <v>298</v>
      </c>
      <c r="C26" s="662"/>
      <c r="D26" s="662"/>
      <c r="E26" s="662"/>
      <c r="F26" s="662"/>
      <c r="G26" s="662"/>
      <c r="H26" s="662"/>
      <c r="I26" s="662"/>
      <c r="J26" s="662"/>
      <c r="K26" s="662"/>
      <c r="L26" s="662"/>
      <c r="M26" s="662"/>
      <c r="N26" s="662"/>
      <c r="O26" s="662"/>
      <c r="P26" s="662"/>
      <c r="Q26" s="663"/>
      <c r="R26" s="664" t="s">
        <v>138</v>
      </c>
      <c r="S26" s="665"/>
      <c r="T26" s="665"/>
      <c r="U26" s="665"/>
      <c r="V26" s="665"/>
      <c r="W26" s="665"/>
      <c r="X26" s="665"/>
      <c r="Y26" s="666"/>
      <c r="Z26" s="691" t="s">
        <v>245</v>
      </c>
      <c r="AA26" s="691"/>
      <c r="AB26" s="691"/>
      <c r="AC26" s="691"/>
      <c r="AD26" s="692" t="s">
        <v>147</v>
      </c>
      <c r="AE26" s="692"/>
      <c r="AF26" s="692"/>
      <c r="AG26" s="692"/>
      <c r="AH26" s="692"/>
      <c r="AI26" s="692"/>
      <c r="AJ26" s="692"/>
      <c r="AK26" s="692"/>
      <c r="AL26" s="667" t="s">
        <v>138</v>
      </c>
      <c r="AM26" s="668"/>
      <c r="AN26" s="668"/>
      <c r="AO26" s="693"/>
      <c r="AP26" s="756" t="s">
        <v>299</v>
      </c>
      <c r="AQ26" s="757"/>
      <c r="AR26" s="757"/>
      <c r="AS26" s="757"/>
      <c r="AT26" s="757"/>
      <c r="AU26" s="757"/>
      <c r="AV26" s="757"/>
      <c r="AW26" s="757"/>
      <c r="AX26" s="757"/>
      <c r="AY26" s="757"/>
      <c r="AZ26" s="757"/>
      <c r="BA26" s="757"/>
      <c r="BB26" s="757"/>
      <c r="BC26" s="757"/>
      <c r="BD26" s="757"/>
      <c r="BE26" s="757"/>
      <c r="BF26" s="758"/>
      <c r="BG26" s="664" t="s">
        <v>147</v>
      </c>
      <c r="BH26" s="665"/>
      <c r="BI26" s="665"/>
      <c r="BJ26" s="665"/>
      <c r="BK26" s="665"/>
      <c r="BL26" s="665"/>
      <c r="BM26" s="665"/>
      <c r="BN26" s="666"/>
      <c r="BO26" s="691" t="s">
        <v>138</v>
      </c>
      <c r="BP26" s="691"/>
      <c r="BQ26" s="691"/>
      <c r="BR26" s="691"/>
      <c r="BS26" s="692" t="s">
        <v>138</v>
      </c>
      <c r="BT26" s="692"/>
      <c r="BU26" s="692"/>
      <c r="BV26" s="692"/>
      <c r="BW26" s="692"/>
      <c r="BX26" s="692"/>
      <c r="BY26" s="692"/>
      <c r="BZ26" s="692"/>
      <c r="CA26" s="692"/>
      <c r="CB26" s="759"/>
      <c r="CD26" s="706" t="s">
        <v>300</v>
      </c>
      <c r="CE26" s="703"/>
      <c r="CF26" s="703"/>
      <c r="CG26" s="703"/>
      <c r="CH26" s="703"/>
      <c r="CI26" s="703"/>
      <c r="CJ26" s="703"/>
      <c r="CK26" s="703"/>
      <c r="CL26" s="703"/>
      <c r="CM26" s="703"/>
      <c r="CN26" s="703"/>
      <c r="CO26" s="703"/>
      <c r="CP26" s="703"/>
      <c r="CQ26" s="704"/>
      <c r="CR26" s="664">
        <v>1129997</v>
      </c>
      <c r="CS26" s="665"/>
      <c r="CT26" s="665"/>
      <c r="CU26" s="665"/>
      <c r="CV26" s="665"/>
      <c r="CW26" s="665"/>
      <c r="CX26" s="665"/>
      <c r="CY26" s="666"/>
      <c r="CZ26" s="667">
        <v>9.1999999999999993</v>
      </c>
      <c r="DA26" s="677"/>
      <c r="DB26" s="677"/>
      <c r="DC26" s="678"/>
      <c r="DD26" s="670">
        <v>968637</v>
      </c>
      <c r="DE26" s="665"/>
      <c r="DF26" s="665"/>
      <c r="DG26" s="665"/>
      <c r="DH26" s="665"/>
      <c r="DI26" s="665"/>
      <c r="DJ26" s="665"/>
      <c r="DK26" s="666"/>
      <c r="DL26" s="670" t="s">
        <v>245</v>
      </c>
      <c r="DM26" s="665"/>
      <c r="DN26" s="665"/>
      <c r="DO26" s="665"/>
      <c r="DP26" s="665"/>
      <c r="DQ26" s="665"/>
      <c r="DR26" s="665"/>
      <c r="DS26" s="665"/>
      <c r="DT26" s="665"/>
      <c r="DU26" s="665"/>
      <c r="DV26" s="666"/>
      <c r="DW26" s="667" t="s">
        <v>138</v>
      </c>
      <c r="DX26" s="677"/>
      <c r="DY26" s="677"/>
      <c r="DZ26" s="677"/>
      <c r="EA26" s="677"/>
      <c r="EB26" s="677"/>
      <c r="EC26" s="698"/>
    </row>
    <row r="27" spans="2:133" ht="11.25" customHeight="1">
      <c r="B27" s="661" t="s">
        <v>301</v>
      </c>
      <c r="C27" s="662"/>
      <c r="D27" s="662"/>
      <c r="E27" s="662"/>
      <c r="F27" s="662"/>
      <c r="G27" s="662"/>
      <c r="H27" s="662"/>
      <c r="I27" s="662"/>
      <c r="J27" s="662"/>
      <c r="K27" s="662"/>
      <c r="L27" s="662"/>
      <c r="M27" s="662"/>
      <c r="N27" s="662"/>
      <c r="O27" s="662"/>
      <c r="P27" s="662"/>
      <c r="Q27" s="663"/>
      <c r="R27" s="664">
        <v>7646832</v>
      </c>
      <c r="S27" s="665"/>
      <c r="T27" s="665"/>
      <c r="U27" s="665"/>
      <c r="V27" s="665"/>
      <c r="W27" s="665"/>
      <c r="X27" s="665"/>
      <c r="Y27" s="666"/>
      <c r="Z27" s="691">
        <v>55.2</v>
      </c>
      <c r="AA27" s="691"/>
      <c r="AB27" s="691"/>
      <c r="AC27" s="691"/>
      <c r="AD27" s="692">
        <v>6800734</v>
      </c>
      <c r="AE27" s="692"/>
      <c r="AF27" s="692"/>
      <c r="AG27" s="692"/>
      <c r="AH27" s="692"/>
      <c r="AI27" s="692"/>
      <c r="AJ27" s="692"/>
      <c r="AK27" s="692"/>
      <c r="AL27" s="667">
        <v>99.5</v>
      </c>
      <c r="AM27" s="668"/>
      <c r="AN27" s="668"/>
      <c r="AO27" s="693"/>
      <c r="AP27" s="661" t="s">
        <v>302</v>
      </c>
      <c r="AQ27" s="662"/>
      <c r="AR27" s="662"/>
      <c r="AS27" s="662"/>
      <c r="AT27" s="662"/>
      <c r="AU27" s="662"/>
      <c r="AV27" s="662"/>
      <c r="AW27" s="662"/>
      <c r="AX27" s="662"/>
      <c r="AY27" s="662"/>
      <c r="AZ27" s="662"/>
      <c r="BA27" s="662"/>
      <c r="BB27" s="662"/>
      <c r="BC27" s="662"/>
      <c r="BD27" s="662"/>
      <c r="BE27" s="662"/>
      <c r="BF27" s="663"/>
      <c r="BG27" s="664">
        <v>1963633</v>
      </c>
      <c r="BH27" s="665"/>
      <c r="BI27" s="665"/>
      <c r="BJ27" s="665"/>
      <c r="BK27" s="665"/>
      <c r="BL27" s="665"/>
      <c r="BM27" s="665"/>
      <c r="BN27" s="666"/>
      <c r="BO27" s="691">
        <v>100</v>
      </c>
      <c r="BP27" s="691"/>
      <c r="BQ27" s="691"/>
      <c r="BR27" s="691"/>
      <c r="BS27" s="692">
        <v>2867</v>
      </c>
      <c r="BT27" s="692"/>
      <c r="BU27" s="692"/>
      <c r="BV27" s="692"/>
      <c r="BW27" s="692"/>
      <c r="BX27" s="692"/>
      <c r="BY27" s="692"/>
      <c r="BZ27" s="692"/>
      <c r="CA27" s="692"/>
      <c r="CB27" s="759"/>
      <c r="CD27" s="706" t="s">
        <v>303</v>
      </c>
      <c r="CE27" s="703"/>
      <c r="CF27" s="703"/>
      <c r="CG27" s="703"/>
      <c r="CH27" s="703"/>
      <c r="CI27" s="703"/>
      <c r="CJ27" s="703"/>
      <c r="CK27" s="703"/>
      <c r="CL27" s="703"/>
      <c r="CM27" s="703"/>
      <c r="CN27" s="703"/>
      <c r="CO27" s="703"/>
      <c r="CP27" s="703"/>
      <c r="CQ27" s="704"/>
      <c r="CR27" s="664">
        <v>2163309</v>
      </c>
      <c r="CS27" s="675"/>
      <c r="CT27" s="675"/>
      <c r="CU27" s="675"/>
      <c r="CV27" s="675"/>
      <c r="CW27" s="675"/>
      <c r="CX27" s="675"/>
      <c r="CY27" s="676"/>
      <c r="CZ27" s="667">
        <v>17.7</v>
      </c>
      <c r="DA27" s="677"/>
      <c r="DB27" s="677"/>
      <c r="DC27" s="678"/>
      <c r="DD27" s="670">
        <v>554736</v>
      </c>
      <c r="DE27" s="675"/>
      <c r="DF27" s="675"/>
      <c r="DG27" s="675"/>
      <c r="DH27" s="675"/>
      <c r="DI27" s="675"/>
      <c r="DJ27" s="675"/>
      <c r="DK27" s="676"/>
      <c r="DL27" s="670">
        <v>484931</v>
      </c>
      <c r="DM27" s="675"/>
      <c r="DN27" s="675"/>
      <c r="DO27" s="675"/>
      <c r="DP27" s="675"/>
      <c r="DQ27" s="675"/>
      <c r="DR27" s="675"/>
      <c r="DS27" s="675"/>
      <c r="DT27" s="675"/>
      <c r="DU27" s="675"/>
      <c r="DV27" s="676"/>
      <c r="DW27" s="667">
        <v>6.8</v>
      </c>
      <c r="DX27" s="677"/>
      <c r="DY27" s="677"/>
      <c r="DZ27" s="677"/>
      <c r="EA27" s="677"/>
      <c r="EB27" s="677"/>
      <c r="EC27" s="698"/>
    </row>
    <row r="28" spans="2:133" ht="11.25" customHeight="1">
      <c r="B28" s="661" t="s">
        <v>304</v>
      </c>
      <c r="C28" s="662"/>
      <c r="D28" s="662"/>
      <c r="E28" s="662"/>
      <c r="F28" s="662"/>
      <c r="G28" s="662"/>
      <c r="H28" s="662"/>
      <c r="I28" s="662"/>
      <c r="J28" s="662"/>
      <c r="K28" s="662"/>
      <c r="L28" s="662"/>
      <c r="M28" s="662"/>
      <c r="N28" s="662"/>
      <c r="O28" s="662"/>
      <c r="P28" s="662"/>
      <c r="Q28" s="663"/>
      <c r="R28" s="664">
        <v>4115</v>
      </c>
      <c r="S28" s="665"/>
      <c r="T28" s="665"/>
      <c r="U28" s="665"/>
      <c r="V28" s="665"/>
      <c r="W28" s="665"/>
      <c r="X28" s="665"/>
      <c r="Y28" s="666"/>
      <c r="Z28" s="691">
        <v>0</v>
      </c>
      <c r="AA28" s="691"/>
      <c r="AB28" s="691"/>
      <c r="AC28" s="691"/>
      <c r="AD28" s="692">
        <v>4115</v>
      </c>
      <c r="AE28" s="692"/>
      <c r="AF28" s="692"/>
      <c r="AG28" s="692"/>
      <c r="AH28" s="692"/>
      <c r="AI28" s="692"/>
      <c r="AJ28" s="692"/>
      <c r="AK28" s="692"/>
      <c r="AL28" s="667">
        <v>0.1</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305</v>
      </c>
      <c r="CE28" s="703"/>
      <c r="CF28" s="703"/>
      <c r="CG28" s="703"/>
      <c r="CH28" s="703"/>
      <c r="CI28" s="703"/>
      <c r="CJ28" s="703"/>
      <c r="CK28" s="703"/>
      <c r="CL28" s="703"/>
      <c r="CM28" s="703"/>
      <c r="CN28" s="703"/>
      <c r="CO28" s="703"/>
      <c r="CP28" s="703"/>
      <c r="CQ28" s="704"/>
      <c r="CR28" s="664">
        <v>1057900</v>
      </c>
      <c r="CS28" s="665"/>
      <c r="CT28" s="665"/>
      <c r="CU28" s="665"/>
      <c r="CV28" s="665"/>
      <c r="CW28" s="665"/>
      <c r="CX28" s="665"/>
      <c r="CY28" s="666"/>
      <c r="CZ28" s="667">
        <v>8.6</v>
      </c>
      <c r="DA28" s="677"/>
      <c r="DB28" s="677"/>
      <c r="DC28" s="678"/>
      <c r="DD28" s="670">
        <v>1049941</v>
      </c>
      <c r="DE28" s="665"/>
      <c r="DF28" s="665"/>
      <c r="DG28" s="665"/>
      <c r="DH28" s="665"/>
      <c r="DI28" s="665"/>
      <c r="DJ28" s="665"/>
      <c r="DK28" s="666"/>
      <c r="DL28" s="670">
        <v>1049941</v>
      </c>
      <c r="DM28" s="665"/>
      <c r="DN28" s="665"/>
      <c r="DO28" s="665"/>
      <c r="DP28" s="665"/>
      <c r="DQ28" s="665"/>
      <c r="DR28" s="665"/>
      <c r="DS28" s="665"/>
      <c r="DT28" s="665"/>
      <c r="DU28" s="665"/>
      <c r="DV28" s="666"/>
      <c r="DW28" s="667">
        <v>14.7</v>
      </c>
      <c r="DX28" s="677"/>
      <c r="DY28" s="677"/>
      <c r="DZ28" s="677"/>
      <c r="EA28" s="677"/>
      <c r="EB28" s="677"/>
      <c r="EC28" s="698"/>
    </row>
    <row r="29" spans="2:133" ht="11.25" customHeight="1">
      <c r="B29" s="661" t="s">
        <v>306</v>
      </c>
      <c r="C29" s="662"/>
      <c r="D29" s="662"/>
      <c r="E29" s="662"/>
      <c r="F29" s="662"/>
      <c r="G29" s="662"/>
      <c r="H29" s="662"/>
      <c r="I29" s="662"/>
      <c r="J29" s="662"/>
      <c r="K29" s="662"/>
      <c r="L29" s="662"/>
      <c r="M29" s="662"/>
      <c r="N29" s="662"/>
      <c r="O29" s="662"/>
      <c r="P29" s="662"/>
      <c r="Q29" s="663"/>
      <c r="R29" s="664">
        <v>41553</v>
      </c>
      <c r="S29" s="665"/>
      <c r="T29" s="665"/>
      <c r="U29" s="665"/>
      <c r="V29" s="665"/>
      <c r="W29" s="665"/>
      <c r="X29" s="665"/>
      <c r="Y29" s="666"/>
      <c r="Z29" s="691">
        <v>0.3</v>
      </c>
      <c r="AA29" s="691"/>
      <c r="AB29" s="691"/>
      <c r="AC29" s="691"/>
      <c r="AD29" s="692" t="s">
        <v>138</v>
      </c>
      <c r="AE29" s="692"/>
      <c r="AF29" s="692"/>
      <c r="AG29" s="692"/>
      <c r="AH29" s="692"/>
      <c r="AI29" s="692"/>
      <c r="AJ29" s="692"/>
      <c r="AK29" s="692"/>
      <c r="AL29" s="667" t="s">
        <v>245</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9"/>
      <c r="CD29" s="750" t="s">
        <v>307</v>
      </c>
      <c r="CE29" s="751"/>
      <c r="CF29" s="706" t="s">
        <v>308</v>
      </c>
      <c r="CG29" s="703"/>
      <c r="CH29" s="703"/>
      <c r="CI29" s="703"/>
      <c r="CJ29" s="703"/>
      <c r="CK29" s="703"/>
      <c r="CL29" s="703"/>
      <c r="CM29" s="703"/>
      <c r="CN29" s="703"/>
      <c r="CO29" s="703"/>
      <c r="CP29" s="703"/>
      <c r="CQ29" s="704"/>
      <c r="CR29" s="664">
        <v>1057899</v>
      </c>
      <c r="CS29" s="675"/>
      <c r="CT29" s="675"/>
      <c r="CU29" s="675"/>
      <c r="CV29" s="675"/>
      <c r="CW29" s="675"/>
      <c r="CX29" s="675"/>
      <c r="CY29" s="676"/>
      <c r="CZ29" s="667">
        <v>8.6</v>
      </c>
      <c r="DA29" s="677"/>
      <c r="DB29" s="677"/>
      <c r="DC29" s="678"/>
      <c r="DD29" s="670">
        <v>1049940</v>
      </c>
      <c r="DE29" s="675"/>
      <c r="DF29" s="675"/>
      <c r="DG29" s="675"/>
      <c r="DH29" s="675"/>
      <c r="DI29" s="675"/>
      <c r="DJ29" s="675"/>
      <c r="DK29" s="676"/>
      <c r="DL29" s="670">
        <v>1049940</v>
      </c>
      <c r="DM29" s="675"/>
      <c r="DN29" s="675"/>
      <c r="DO29" s="675"/>
      <c r="DP29" s="675"/>
      <c r="DQ29" s="675"/>
      <c r="DR29" s="675"/>
      <c r="DS29" s="675"/>
      <c r="DT29" s="675"/>
      <c r="DU29" s="675"/>
      <c r="DV29" s="676"/>
      <c r="DW29" s="667">
        <v>14.7</v>
      </c>
      <c r="DX29" s="677"/>
      <c r="DY29" s="677"/>
      <c r="DZ29" s="677"/>
      <c r="EA29" s="677"/>
      <c r="EB29" s="677"/>
      <c r="EC29" s="698"/>
    </row>
    <row r="30" spans="2:133" ht="11.25" customHeight="1">
      <c r="B30" s="661" t="s">
        <v>309</v>
      </c>
      <c r="C30" s="662"/>
      <c r="D30" s="662"/>
      <c r="E30" s="662"/>
      <c r="F30" s="662"/>
      <c r="G30" s="662"/>
      <c r="H30" s="662"/>
      <c r="I30" s="662"/>
      <c r="J30" s="662"/>
      <c r="K30" s="662"/>
      <c r="L30" s="662"/>
      <c r="M30" s="662"/>
      <c r="N30" s="662"/>
      <c r="O30" s="662"/>
      <c r="P30" s="662"/>
      <c r="Q30" s="663"/>
      <c r="R30" s="664">
        <v>118526</v>
      </c>
      <c r="S30" s="665"/>
      <c r="T30" s="665"/>
      <c r="U30" s="665"/>
      <c r="V30" s="665"/>
      <c r="W30" s="665"/>
      <c r="X30" s="665"/>
      <c r="Y30" s="666"/>
      <c r="Z30" s="691">
        <v>0.9</v>
      </c>
      <c r="AA30" s="691"/>
      <c r="AB30" s="691"/>
      <c r="AC30" s="691"/>
      <c r="AD30" s="692">
        <v>5549</v>
      </c>
      <c r="AE30" s="692"/>
      <c r="AF30" s="692"/>
      <c r="AG30" s="692"/>
      <c r="AH30" s="692"/>
      <c r="AI30" s="692"/>
      <c r="AJ30" s="692"/>
      <c r="AK30" s="692"/>
      <c r="AL30" s="667">
        <v>0.1</v>
      </c>
      <c r="AM30" s="668"/>
      <c r="AN30" s="668"/>
      <c r="AO30" s="693"/>
      <c r="AP30" s="723" t="s">
        <v>225</v>
      </c>
      <c r="AQ30" s="724"/>
      <c r="AR30" s="724"/>
      <c r="AS30" s="724"/>
      <c r="AT30" s="724"/>
      <c r="AU30" s="724"/>
      <c r="AV30" s="724"/>
      <c r="AW30" s="724"/>
      <c r="AX30" s="724"/>
      <c r="AY30" s="724"/>
      <c r="AZ30" s="724"/>
      <c r="BA30" s="724"/>
      <c r="BB30" s="724"/>
      <c r="BC30" s="724"/>
      <c r="BD30" s="724"/>
      <c r="BE30" s="724"/>
      <c r="BF30" s="725"/>
      <c r="BG30" s="723" t="s">
        <v>310</v>
      </c>
      <c r="BH30" s="739"/>
      <c r="BI30" s="739"/>
      <c r="BJ30" s="739"/>
      <c r="BK30" s="739"/>
      <c r="BL30" s="739"/>
      <c r="BM30" s="739"/>
      <c r="BN30" s="739"/>
      <c r="BO30" s="739"/>
      <c r="BP30" s="739"/>
      <c r="BQ30" s="740"/>
      <c r="BR30" s="723" t="s">
        <v>311</v>
      </c>
      <c r="BS30" s="739"/>
      <c r="BT30" s="739"/>
      <c r="BU30" s="739"/>
      <c r="BV30" s="739"/>
      <c r="BW30" s="739"/>
      <c r="BX30" s="739"/>
      <c r="BY30" s="739"/>
      <c r="BZ30" s="739"/>
      <c r="CA30" s="739"/>
      <c r="CB30" s="740"/>
      <c r="CD30" s="752"/>
      <c r="CE30" s="753"/>
      <c r="CF30" s="706" t="s">
        <v>312</v>
      </c>
      <c r="CG30" s="703"/>
      <c r="CH30" s="703"/>
      <c r="CI30" s="703"/>
      <c r="CJ30" s="703"/>
      <c r="CK30" s="703"/>
      <c r="CL30" s="703"/>
      <c r="CM30" s="703"/>
      <c r="CN30" s="703"/>
      <c r="CO30" s="703"/>
      <c r="CP30" s="703"/>
      <c r="CQ30" s="704"/>
      <c r="CR30" s="664">
        <v>1006590</v>
      </c>
      <c r="CS30" s="665"/>
      <c r="CT30" s="665"/>
      <c r="CU30" s="665"/>
      <c r="CV30" s="665"/>
      <c r="CW30" s="665"/>
      <c r="CX30" s="665"/>
      <c r="CY30" s="666"/>
      <c r="CZ30" s="667">
        <v>8.1999999999999993</v>
      </c>
      <c r="DA30" s="677"/>
      <c r="DB30" s="677"/>
      <c r="DC30" s="678"/>
      <c r="DD30" s="670">
        <v>998631</v>
      </c>
      <c r="DE30" s="665"/>
      <c r="DF30" s="665"/>
      <c r="DG30" s="665"/>
      <c r="DH30" s="665"/>
      <c r="DI30" s="665"/>
      <c r="DJ30" s="665"/>
      <c r="DK30" s="666"/>
      <c r="DL30" s="670">
        <v>998631</v>
      </c>
      <c r="DM30" s="665"/>
      <c r="DN30" s="665"/>
      <c r="DO30" s="665"/>
      <c r="DP30" s="665"/>
      <c r="DQ30" s="665"/>
      <c r="DR30" s="665"/>
      <c r="DS30" s="665"/>
      <c r="DT30" s="665"/>
      <c r="DU30" s="665"/>
      <c r="DV30" s="666"/>
      <c r="DW30" s="667">
        <v>14</v>
      </c>
      <c r="DX30" s="677"/>
      <c r="DY30" s="677"/>
      <c r="DZ30" s="677"/>
      <c r="EA30" s="677"/>
      <c r="EB30" s="677"/>
      <c r="EC30" s="698"/>
    </row>
    <row r="31" spans="2:133" ht="11.25" customHeight="1">
      <c r="B31" s="661" t="s">
        <v>313</v>
      </c>
      <c r="C31" s="662"/>
      <c r="D31" s="662"/>
      <c r="E31" s="662"/>
      <c r="F31" s="662"/>
      <c r="G31" s="662"/>
      <c r="H31" s="662"/>
      <c r="I31" s="662"/>
      <c r="J31" s="662"/>
      <c r="K31" s="662"/>
      <c r="L31" s="662"/>
      <c r="M31" s="662"/>
      <c r="N31" s="662"/>
      <c r="O31" s="662"/>
      <c r="P31" s="662"/>
      <c r="Q31" s="663"/>
      <c r="R31" s="664">
        <v>31042</v>
      </c>
      <c r="S31" s="665"/>
      <c r="T31" s="665"/>
      <c r="U31" s="665"/>
      <c r="V31" s="665"/>
      <c r="W31" s="665"/>
      <c r="X31" s="665"/>
      <c r="Y31" s="666"/>
      <c r="Z31" s="691">
        <v>0.2</v>
      </c>
      <c r="AA31" s="691"/>
      <c r="AB31" s="691"/>
      <c r="AC31" s="691"/>
      <c r="AD31" s="692" t="s">
        <v>245</v>
      </c>
      <c r="AE31" s="692"/>
      <c r="AF31" s="692"/>
      <c r="AG31" s="692"/>
      <c r="AH31" s="692"/>
      <c r="AI31" s="692"/>
      <c r="AJ31" s="692"/>
      <c r="AK31" s="692"/>
      <c r="AL31" s="667" t="s">
        <v>138</v>
      </c>
      <c r="AM31" s="668"/>
      <c r="AN31" s="668"/>
      <c r="AO31" s="693"/>
      <c r="AP31" s="741" t="s">
        <v>314</v>
      </c>
      <c r="AQ31" s="742"/>
      <c r="AR31" s="742"/>
      <c r="AS31" s="742"/>
      <c r="AT31" s="747" t="s">
        <v>315</v>
      </c>
      <c r="AU31" s="217"/>
      <c r="AV31" s="217"/>
      <c r="AW31" s="217"/>
      <c r="AX31" s="731" t="s">
        <v>188</v>
      </c>
      <c r="AY31" s="732"/>
      <c r="AZ31" s="732"/>
      <c r="BA31" s="732"/>
      <c r="BB31" s="732"/>
      <c r="BC31" s="732"/>
      <c r="BD31" s="732"/>
      <c r="BE31" s="732"/>
      <c r="BF31" s="733"/>
      <c r="BG31" s="734">
        <v>99</v>
      </c>
      <c r="BH31" s="735"/>
      <c r="BI31" s="735"/>
      <c r="BJ31" s="735"/>
      <c r="BK31" s="735"/>
      <c r="BL31" s="735"/>
      <c r="BM31" s="736">
        <v>95.1</v>
      </c>
      <c r="BN31" s="735"/>
      <c r="BO31" s="735"/>
      <c r="BP31" s="735"/>
      <c r="BQ31" s="737"/>
      <c r="BR31" s="734">
        <v>98.8</v>
      </c>
      <c r="BS31" s="735"/>
      <c r="BT31" s="735"/>
      <c r="BU31" s="735"/>
      <c r="BV31" s="735"/>
      <c r="BW31" s="735"/>
      <c r="BX31" s="736">
        <v>94.6</v>
      </c>
      <c r="BY31" s="735"/>
      <c r="BZ31" s="735"/>
      <c r="CA31" s="735"/>
      <c r="CB31" s="737"/>
      <c r="CD31" s="752"/>
      <c r="CE31" s="753"/>
      <c r="CF31" s="706" t="s">
        <v>316</v>
      </c>
      <c r="CG31" s="703"/>
      <c r="CH31" s="703"/>
      <c r="CI31" s="703"/>
      <c r="CJ31" s="703"/>
      <c r="CK31" s="703"/>
      <c r="CL31" s="703"/>
      <c r="CM31" s="703"/>
      <c r="CN31" s="703"/>
      <c r="CO31" s="703"/>
      <c r="CP31" s="703"/>
      <c r="CQ31" s="704"/>
      <c r="CR31" s="664">
        <v>51309</v>
      </c>
      <c r="CS31" s="675"/>
      <c r="CT31" s="675"/>
      <c r="CU31" s="675"/>
      <c r="CV31" s="675"/>
      <c r="CW31" s="675"/>
      <c r="CX31" s="675"/>
      <c r="CY31" s="676"/>
      <c r="CZ31" s="667">
        <v>0.4</v>
      </c>
      <c r="DA31" s="677"/>
      <c r="DB31" s="677"/>
      <c r="DC31" s="678"/>
      <c r="DD31" s="670">
        <v>51309</v>
      </c>
      <c r="DE31" s="675"/>
      <c r="DF31" s="675"/>
      <c r="DG31" s="675"/>
      <c r="DH31" s="675"/>
      <c r="DI31" s="675"/>
      <c r="DJ31" s="675"/>
      <c r="DK31" s="676"/>
      <c r="DL31" s="670">
        <v>51309</v>
      </c>
      <c r="DM31" s="675"/>
      <c r="DN31" s="675"/>
      <c r="DO31" s="675"/>
      <c r="DP31" s="675"/>
      <c r="DQ31" s="675"/>
      <c r="DR31" s="675"/>
      <c r="DS31" s="675"/>
      <c r="DT31" s="675"/>
      <c r="DU31" s="675"/>
      <c r="DV31" s="676"/>
      <c r="DW31" s="667">
        <v>0.7</v>
      </c>
      <c r="DX31" s="677"/>
      <c r="DY31" s="677"/>
      <c r="DZ31" s="677"/>
      <c r="EA31" s="677"/>
      <c r="EB31" s="677"/>
      <c r="EC31" s="698"/>
    </row>
    <row r="32" spans="2:133" ht="11.25" customHeight="1">
      <c r="B32" s="661" t="s">
        <v>317</v>
      </c>
      <c r="C32" s="662"/>
      <c r="D32" s="662"/>
      <c r="E32" s="662"/>
      <c r="F32" s="662"/>
      <c r="G32" s="662"/>
      <c r="H32" s="662"/>
      <c r="I32" s="662"/>
      <c r="J32" s="662"/>
      <c r="K32" s="662"/>
      <c r="L32" s="662"/>
      <c r="M32" s="662"/>
      <c r="N32" s="662"/>
      <c r="O32" s="662"/>
      <c r="P32" s="662"/>
      <c r="Q32" s="663"/>
      <c r="R32" s="664">
        <v>2515655</v>
      </c>
      <c r="S32" s="665"/>
      <c r="T32" s="665"/>
      <c r="U32" s="665"/>
      <c r="V32" s="665"/>
      <c r="W32" s="665"/>
      <c r="X32" s="665"/>
      <c r="Y32" s="666"/>
      <c r="Z32" s="691">
        <v>18.2</v>
      </c>
      <c r="AA32" s="691"/>
      <c r="AB32" s="691"/>
      <c r="AC32" s="691"/>
      <c r="AD32" s="692" t="s">
        <v>245</v>
      </c>
      <c r="AE32" s="692"/>
      <c r="AF32" s="692"/>
      <c r="AG32" s="692"/>
      <c r="AH32" s="692"/>
      <c r="AI32" s="692"/>
      <c r="AJ32" s="692"/>
      <c r="AK32" s="692"/>
      <c r="AL32" s="667" t="s">
        <v>245</v>
      </c>
      <c r="AM32" s="668"/>
      <c r="AN32" s="668"/>
      <c r="AO32" s="693"/>
      <c r="AP32" s="743"/>
      <c r="AQ32" s="744"/>
      <c r="AR32" s="744"/>
      <c r="AS32" s="744"/>
      <c r="AT32" s="748"/>
      <c r="AU32" s="216" t="s">
        <v>318</v>
      </c>
      <c r="AV32" s="216"/>
      <c r="AW32" s="216"/>
      <c r="AX32" s="661" t="s">
        <v>319</v>
      </c>
      <c r="AY32" s="662"/>
      <c r="AZ32" s="662"/>
      <c r="BA32" s="662"/>
      <c r="BB32" s="662"/>
      <c r="BC32" s="662"/>
      <c r="BD32" s="662"/>
      <c r="BE32" s="662"/>
      <c r="BF32" s="663"/>
      <c r="BG32" s="738">
        <v>99</v>
      </c>
      <c r="BH32" s="675"/>
      <c r="BI32" s="675"/>
      <c r="BJ32" s="675"/>
      <c r="BK32" s="675"/>
      <c r="BL32" s="675"/>
      <c r="BM32" s="668">
        <v>96.4</v>
      </c>
      <c r="BN32" s="730"/>
      <c r="BO32" s="730"/>
      <c r="BP32" s="730"/>
      <c r="BQ32" s="702"/>
      <c r="BR32" s="738">
        <v>98.7</v>
      </c>
      <c r="BS32" s="675"/>
      <c r="BT32" s="675"/>
      <c r="BU32" s="675"/>
      <c r="BV32" s="675"/>
      <c r="BW32" s="675"/>
      <c r="BX32" s="668">
        <v>96.3</v>
      </c>
      <c r="BY32" s="730"/>
      <c r="BZ32" s="730"/>
      <c r="CA32" s="730"/>
      <c r="CB32" s="702"/>
      <c r="CD32" s="754"/>
      <c r="CE32" s="755"/>
      <c r="CF32" s="706" t="s">
        <v>320</v>
      </c>
      <c r="CG32" s="703"/>
      <c r="CH32" s="703"/>
      <c r="CI32" s="703"/>
      <c r="CJ32" s="703"/>
      <c r="CK32" s="703"/>
      <c r="CL32" s="703"/>
      <c r="CM32" s="703"/>
      <c r="CN32" s="703"/>
      <c r="CO32" s="703"/>
      <c r="CP32" s="703"/>
      <c r="CQ32" s="704"/>
      <c r="CR32" s="664">
        <v>1</v>
      </c>
      <c r="CS32" s="665"/>
      <c r="CT32" s="665"/>
      <c r="CU32" s="665"/>
      <c r="CV32" s="665"/>
      <c r="CW32" s="665"/>
      <c r="CX32" s="665"/>
      <c r="CY32" s="666"/>
      <c r="CZ32" s="667">
        <v>0</v>
      </c>
      <c r="DA32" s="677"/>
      <c r="DB32" s="677"/>
      <c r="DC32" s="678"/>
      <c r="DD32" s="670">
        <v>1</v>
      </c>
      <c r="DE32" s="665"/>
      <c r="DF32" s="665"/>
      <c r="DG32" s="665"/>
      <c r="DH32" s="665"/>
      <c r="DI32" s="665"/>
      <c r="DJ32" s="665"/>
      <c r="DK32" s="666"/>
      <c r="DL32" s="670">
        <v>1</v>
      </c>
      <c r="DM32" s="665"/>
      <c r="DN32" s="665"/>
      <c r="DO32" s="665"/>
      <c r="DP32" s="665"/>
      <c r="DQ32" s="665"/>
      <c r="DR32" s="665"/>
      <c r="DS32" s="665"/>
      <c r="DT32" s="665"/>
      <c r="DU32" s="665"/>
      <c r="DV32" s="666"/>
      <c r="DW32" s="667">
        <v>0</v>
      </c>
      <c r="DX32" s="677"/>
      <c r="DY32" s="677"/>
      <c r="DZ32" s="677"/>
      <c r="EA32" s="677"/>
      <c r="EB32" s="677"/>
      <c r="EC32" s="698"/>
    </row>
    <row r="33" spans="2:133" ht="11.25" customHeight="1">
      <c r="B33" s="727" t="s">
        <v>321</v>
      </c>
      <c r="C33" s="728"/>
      <c r="D33" s="728"/>
      <c r="E33" s="728"/>
      <c r="F33" s="728"/>
      <c r="G33" s="728"/>
      <c r="H33" s="728"/>
      <c r="I33" s="728"/>
      <c r="J33" s="728"/>
      <c r="K33" s="728"/>
      <c r="L33" s="728"/>
      <c r="M33" s="728"/>
      <c r="N33" s="728"/>
      <c r="O33" s="728"/>
      <c r="P33" s="728"/>
      <c r="Q33" s="729"/>
      <c r="R33" s="664">
        <v>20794</v>
      </c>
      <c r="S33" s="665"/>
      <c r="T33" s="665"/>
      <c r="U33" s="665"/>
      <c r="V33" s="665"/>
      <c r="W33" s="665"/>
      <c r="X33" s="665"/>
      <c r="Y33" s="666"/>
      <c r="Z33" s="691">
        <v>0.2</v>
      </c>
      <c r="AA33" s="691"/>
      <c r="AB33" s="691"/>
      <c r="AC33" s="691"/>
      <c r="AD33" s="692">
        <v>20794</v>
      </c>
      <c r="AE33" s="692"/>
      <c r="AF33" s="692"/>
      <c r="AG33" s="692"/>
      <c r="AH33" s="692"/>
      <c r="AI33" s="692"/>
      <c r="AJ33" s="692"/>
      <c r="AK33" s="692"/>
      <c r="AL33" s="667">
        <v>0.3</v>
      </c>
      <c r="AM33" s="668"/>
      <c r="AN33" s="668"/>
      <c r="AO33" s="693"/>
      <c r="AP33" s="745"/>
      <c r="AQ33" s="746"/>
      <c r="AR33" s="746"/>
      <c r="AS33" s="746"/>
      <c r="AT33" s="749"/>
      <c r="AU33" s="218"/>
      <c r="AV33" s="218"/>
      <c r="AW33" s="218"/>
      <c r="AX33" s="641" t="s">
        <v>322</v>
      </c>
      <c r="AY33" s="642"/>
      <c r="AZ33" s="642"/>
      <c r="BA33" s="642"/>
      <c r="BB33" s="642"/>
      <c r="BC33" s="642"/>
      <c r="BD33" s="642"/>
      <c r="BE33" s="642"/>
      <c r="BF33" s="643"/>
      <c r="BG33" s="726">
        <v>98.9</v>
      </c>
      <c r="BH33" s="645"/>
      <c r="BI33" s="645"/>
      <c r="BJ33" s="645"/>
      <c r="BK33" s="645"/>
      <c r="BL33" s="645"/>
      <c r="BM33" s="683">
        <v>93.4</v>
      </c>
      <c r="BN33" s="645"/>
      <c r="BO33" s="645"/>
      <c r="BP33" s="645"/>
      <c r="BQ33" s="694"/>
      <c r="BR33" s="726">
        <v>98.7</v>
      </c>
      <c r="BS33" s="645"/>
      <c r="BT33" s="645"/>
      <c r="BU33" s="645"/>
      <c r="BV33" s="645"/>
      <c r="BW33" s="645"/>
      <c r="BX33" s="683">
        <v>92.6</v>
      </c>
      <c r="BY33" s="645"/>
      <c r="BZ33" s="645"/>
      <c r="CA33" s="645"/>
      <c r="CB33" s="694"/>
      <c r="CD33" s="706" t="s">
        <v>323</v>
      </c>
      <c r="CE33" s="703"/>
      <c r="CF33" s="703"/>
      <c r="CG33" s="703"/>
      <c r="CH33" s="703"/>
      <c r="CI33" s="703"/>
      <c r="CJ33" s="703"/>
      <c r="CK33" s="703"/>
      <c r="CL33" s="703"/>
      <c r="CM33" s="703"/>
      <c r="CN33" s="703"/>
      <c r="CO33" s="703"/>
      <c r="CP33" s="703"/>
      <c r="CQ33" s="704"/>
      <c r="CR33" s="664">
        <v>5084143</v>
      </c>
      <c r="CS33" s="675"/>
      <c r="CT33" s="675"/>
      <c r="CU33" s="675"/>
      <c r="CV33" s="675"/>
      <c r="CW33" s="675"/>
      <c r="CX33" s="675"/>
      <c r="CY33" s="676"/>
      <c r="CZ33" s="667">
        <v>41.5</v>
      </c>
      <c r="DA33" s="677"/>
      <c r="DB33" s="677"/>
      <c r="DC33" s="678"/>
      <c r="DD33" s="670">
        <v>3959891</v>
      </c>
      <c r="DE33" s="675"/>
      <c r="DF33" s="675"/>
      <c r="DG33" s="675"/>
      <c r="DH33" s="675"/>
      <c r="DI33" s="675"/>
      <c r="DJ33" s="675"/>
      <c r="DK33" s="676"/>
      <c r="DL33" s="670">
        <v>2803638</v>
      </c>
      <c r="DM33" s="675"/>
      <c r="DN33" s="675"/>
      <c r="DO33" s="675"/>
      <c r="DP33" s="675"/>
      <c r="DQ33" s="675"/>
      <c r="DR33" s="675"/>
      <c r="DS33" s="675"/>
      <c r="DT33" s="675"/>
      <c r="DU33" s="675"/>
      <c r="DV33" s="676"/>
      <c r="DW33" s="667">
        <v>39.299999999999997</v>
      </c>
      <c r="DX33" s="677"/>
      <c r="DY33" s="677"/>
      <c r="DZ33" s="677"/>
      <c r="EA33" s="677"/>
      <c r="EB33" s="677"/>
      <c r="EC33" s="698"/>
    </row>
    <row r="34" spans="2:133" ht="11.25" customHeight="1">
      <c r="B34" s="661" t="s">
        <v>324</v>
      </c>
      <c r="C34" s="662"/>
      <c r="D34" s="662"/>
      <c r="E34" s="662"/>
      <c r="F34" s="662"/>
      <c r="G34" s="662"/>
      <c r="H34" s="662"/>
      <c r="I34" s="662"/>
      <c r="J34" s="662"/>
      <c r="K34" s="662"/>
      <c r="L34" s="662"/>
      <c r="M34" s="662"/>
      <c r="N34" s="662"/>
      <c r="O34" s="662"/>
      <c r="P34" s="662"/>
      <c r="Q34" s="663"/>
      <c r="R34" s="664">
        <v>1103639</v>
      </c>
      <c r="S34" s="665"/>
      <c r="T34" s="665"/>
      <c r="U34" s="665"/>
      <c r="V34" s="665"/>
      <c r="W34" s="665"/>
      <c r="X34" s="665"/>
      <c r="Y34" s="666"/>
      <c r="Z34" s="691">
        <v>8</v>
      </c>
      <c r="AA34" s="691"/>
      <c r="AB34" s="691"/>
      <c r="AC34" s="691"/>
      <c r="AD34" s="692" t="s">
        <v>147</v>
      </c>
      <c r="AE34" s="692"/>
      <c r="AF34" s="692"/>
      <c r="AG34" s="692"/>
      <c r="AH34" s="692"/>
      <c r="AI34" s="692"/>
      <c r="AJ34" s="692"/>
      <c r="AK34" s="692"/>
      <c r="AL34" s="667" t="s">
        <v>245</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325</v>
      </c>
      <c r="CE34" s="703"/>
      <c r="CF34" s="703"/>
      <c r="CG34" s="703"/>
      <c r="CH34" s="703"/>
      <c r="CI34" s="703"/>
      <c r="CJ34" s="703"/>
      <c r="CK34" s="703"/>
      <c r="CL34" s="703"/>
      <c r="CM34" s="703"/>
      <c r="CN34" s="703"/>
      <c r="CO34" s="703"/>
      <c r="CP34" s="703"/>
      <c r="CQ34" s="704"/>
      <c r="CR34" s="664">
        <v>1864061</v>
      </c>
      <c r="CS34" s="665"/>
      <c r="CT34" s="665"/>
      <c r="CU34" s="665"/>
      <c r="CV34" s="665"/>
      <c r="CW34" s="665"/>
      <c r="CX34" s="665"/>
      <c r="CY34" s="666"/>
      <c r="CZ34" s="667">
        <v>15.2</v>
      </c>
      <c r="DA34" s="677"/>
      <c r="DB34" s="677"/>
      <c r="DC34" s="678"/>
      <c r="DD34" s="670">
        <v>1296575</v>
      </c>
      <c r="DE34" s="665"/>
      <c r="DF34" s="665"/>
      <c r="DG34" s="665"/>
      <c r="DH34" s="665"/>
      <c r="DI34" s="665"/>
      <c r="DJ34" s="665"/>
      <c r="DK34" s="666"/>
      <c r="DL34" s="670">
        <v>1068045</v>
      </c>
      <c r="DM34" s="665"/>
      <c r="DN34" s="665"/>
      <c r="DO34" s="665"/>
      <c r="DP34" s="665"/>
      <c r="DQ34" s="665"/>
      <c r="DR34" s="665"/>
      <c r="DS34" s="665"/>
      <c r="DT34" s="665"/>
      <c r="DU34" s="665"/>
      <c r="DV34" s="666"/>
      <c r="DW34" s="667">
        <v>15</v>
      </c>
      <c r="DX34" s="677"/>
      <c r="DY34" s="677"/>
      <c r="DZ34" s="677"/>
      <c r="EA34" s="677"/>
      <c r="EB34" s="677"/>
      <c r="EC34" s="698"/>
    </row>
    <row r="35" spans="2:133" ht="11.25" customHeight="1">
      <c r="B35" s="661" t="s">
        <v>326</v>
      </c>
      <c r="C35" s="662"/>
      <c r="D35" s="662"/>
      <c r="E35" s="662"/>
      <c r="F35" s="662"/>
      <c r="G35" s="662"/>
      <c r="H35" s="662"/>
      <c r="I35" s="662"/>
      <c r="J35" s="662"/>
      <c r="K35" s="662"/>
      <c r="L35" s="662"/>
      <c r="M35" s="662"/>
      <c r="N35" s="662"/>
      <c r="O35" s="662"/>
      <c r="P35" s="662"/>
      <c r="Q35" s="663"/>
      <c r="R35" s="664">
        <v>11636</v>
      </c>
      <c r="S35" s="665"/>
      <c r="T35" s="665"/>
      <c r="U35" s="665"/>
      <c r="V35" s="665"/>
      <c r="W35" s="665"/>
      <c r="X35" s="665"/>
      <c r="Y35" s="666"/>
      <c r="Z35" s="691">
        <v>0.1</v>
      </c>
      <c r="AA35" s="691"/>
      <c r="AB35" s="691"/>
      <c r="AC35" s="691"/>
      <c r="AD35" s="692">
        <v>2632</v>
      </c>
      <c r="AE35" s="692"/>
      <c r="AF35" s="692"/>
      <c r="AG35" s="692"/>
      <c r="AH35" s="692"/>
      <c r="AI35" s="692"/>
      <c r="AJ35" s="692"/>
      <c r="AK35" s="692"/>
      <c r="AL35" s="667">
        <v>0</v>
      </c>
      <c r="AM35" s="668"/>
      <c r="AN35" s="668"/>
      <c r="AO35" s="693"/>
      <c r="AP35" s="221"/>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329</v>
      </c>
      <c r="CE35" s="703"/>
      <c r="CF35" s="703"/>
      <c r="CG35" s="703"/>
      <c r="CH35" s="703"/>
      <c r="CI35" s="703"/>
      <c r="CJ35" s="703"/>
      <c r="CK35" s="703"/>
      <c r="CL35" s="703"/>
      <c r="CM35" s="703"/>
      <c r="CN35" s="703"/>
      <c r="CO35" s="703"/>
      <c r="CP35" s="703"/>
      <c r="CQ35" s="704"/>
      <c r="CR35" s="664">
        <v>38699</v>
      </c>
      <c r="CS35" s="675"/>
      <c r="CT35" s="675"/>
      <c r="CU35" s="675"/>
      <c r="CV35" s="675"/>
      <c r="CW35" s="675"/>
      <c r="CX35" s="675"/>
      <c r="CY35" s="676"/>
      <c r="CZ35" s="667">
        <v>0.3</v>
      </c>
      <c r="DA35" s="677"/>
      <c r="DB35" s="677"/>
      <c r="DC35" s="678"/>
      <c r="DD35" s="670">
        <v>29145</v>
      </c>
      <c r="DE35" s="675"/>
      <c r="DF35" s="675"/>
      <c r="DG35" s="675"/>
      <c r="DH35" s="675"/>
      <c r="DI35" s="675"/>
      <c r="DJ35" s="675"/>
      <c r="DK35" s="676"/>
      <c r="DL35" s="670">
        <v>29145</v>
      </c>
      <c r="DM35" s="675"/>
      <c r="DN35" s="675"/>
      <c r="DO35" s="675"/>
      <c r="DP35" s="675"/>
      <c r="DQ35" s="675"/>
      <c r="DR35" s="675"/>
      <c r="DS35" s="675"/>
      <c r="DT35" s="675"/>
      <c r="DU35" s="675"/>
      <c r="DV35" s="676"/>
      <c r="DW35" s="667">
        <v>0.4</v>
      </c>
      <c r="DX35" s="677"/>
      <c r="DY35" s="677"/>
      <c r="DZ35" s="677"/>
      <c r="EA35" s="677"/>
      <c r="EB35" s="677"/>
      <c r="EC35" s="698"/>
    </row>
    <row r="36" spans="2:133" ht="11.25" customHeight="1">
      <c r="B36" s="661" t="s">
        <v>330</v>
      </c>
      <c r="C36" s="662"/>
      <c r="D36" s="662"/>
      <c r="E36" s="662"/>
      <c r="F36" s="662"/>
      <c r="G36" s="662"/>
      <c r="H36" s="662"/>
      <c r="I36" s="662"/>
      <c r="J36" s="662"/>
      <c r="K36" s="662"/>
      <c r="L36" s="662"/>
      <c r="M36" s="662"/>
      <c r="N36" s="662"/>
      <c r="O36" s="662"/>
      <c r="P36" s="662"/>
      <c r="Q36" s="663"/>
      <c r="R36" s="664">
        <v>115073</v>
      </c>
      <c r="S36" s="665"/>
      <c r="T36" s="665"/>
      <c r="U36" s="665"/>
      <c r="V36" s="665"/>
      <c r="W36" s="665"/>
      <c r="X36" s="665"/>
      <c r="Y36" s="666"/>
      <c r="Z36" s="691">
        <v>0.8</v>
      </c>
      <c r="AA36" s="691"/>
      <c r="AB36" s="691"/>
      <c r="AC36" s="691"/>
      <c r="AD36" s="692" t="s">
        <v>138</v>
      </c>
      <c r="AE36" s="692"/>
      <c r="AF36" s="692"/>
      <c r="AG36" s="692"/>
      <c r="AH36" s="692"/>
      <c r="AI36" s="692"/>
      <c r="AJ36" s="692"/>
      <c r="AK36" s="692"/>
      <c r="AL36" s="667" t="s">
        <v>147</v>
      </c>
      <c r="AM36" s="668"/>
      <c r="AN36" s="668"/>
      <c r="AO36" s="693"/>
      <c r="AP36" s="221"/>
      <c r="AQ36" s="714" t="s">
        <v>331</v>
      </c>
      <c r="AR36" s="715"/>
      <c r="AS36" s="715"/>
      <c r="AT36" s="715"/>
      <c r="AU36" s="715"/>
      <c r="AV36" s="715"/>
      <c r="AW36" s="715"/>
      <c r="AX36" s="715"/>
      <c r="AY36" s="716"/>
      <c r="AZ36" s="717">
        <v>1405212</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83602</v>
      </c>
      <c r="BW36" s="718"/>
      <c r="BX36" s="718"/>
      <c r="BY36" s="718"/>
      <c r="BZ36" s="718"/>
      <c r="CA36" s="718"/>
      <c r="CB36" s="719"/>
      <c r="CD36" s="706" t="s">
        <v>333</v>
      </c>
      <c r="CE36" s="703"/>
      <c r="CF36" s="703"/>
      <c r="CG36" s="703"/>
      <c r="CH36" s="703"/>
      <c r="CI36" s="703"/>
      <c r="CJ36" s="703"/>
      <c r="CK36" s="703"/>
      <c r="CL36" s="703"/>
      <c r="CM36" s="703"/>
      <c r="CN36" s="703"/>
      <c r="CO36" s="703"/>
      <c r="CP36" s="703"/>
      <c r="CQ36" s="704"/>
      <c r="CR36" s="664">
        <v>1450447</v>
      </c>
      <c r="CS36" s="665"/>
      <c r="CT36" s="665"/>
      <c r="CU36" s="665"/>
      <c r="CV36" s="665"/>
      <c r="CW36" s="665"/>
      <c r="CX36" s="665"/>
      <c r="CY36" s="666"/>
      <c r="CZ36" s="667">
        <v>11.8</v>
      </c>
      <c r="DA36" s="677"/>
      <c r="DB36" s="677"/>
      <c r="DC36" s="678"/>
      <c r="DD36" s="670">
        <v>1216839</v>
      </c>
      <c r="DE36" s="665"/>
      <c r="DF36" s="665"/>
      <c r="DG36" s="665"/>
      <c r="DH36" s="665"/>
      <c r="DI36" s="665"/>
      <c r="DJ36" s="665"/>
      <c r="DK36" s="666"/>
      <c r="DL36" s="670">
        <v>904974</v>
      </c>
      <c r="DM36" s="665"/>
      <c r="DN36" s="665"/>
      <c r="DO36" s="665"/>
      <c r="DP36" s="665"/>
      <c r="DQ36" s="665"/>
      <c r="DR36" s="665"/>
      <c r="DS36" s="665"/>
      <c r="DT36" s="665"/>
      <c r="DU36" s="665"/>
      <c r="DV36" s="666"/>
      <c r="DW36" s="667">
        <v>12.7</v>
      </c>
      <c r="DX36" s="677"/>
      <c r="DY36" s="677"/>
      <c r="DZ36" s="677"/>
      <c r="EA36" s="677"/>
      <c r="EB36" s="677"/>
      <c r="EC36" s="698"/>
    </row>
    <row r="37" spans="2:133" ht="11.25" customHeight="1">
      <c r="B37" s="661" t="s">
        <v>334</v>
      </c>
      <c r="C37" s="662"/>
      <c r="D37" s="662"/>
      <c r="E37" s="662"/>
      <c r="F37" s="662"/>
      <c r="G37" s="662"/>
      <c r="H37" s="662"/>
      <c r="I37" s="662"/>
      <c r="J37" s="662"/>
      <c r="K37" s="662"/>
      <c r="L37" s="662"/>
      <c r="M37" s="662"/>
      <c r="N37" s="662"/>
      <c r="O37" s="662"/>
      <c r="P37" s="662"/>
      <c r="Q37" s="663"/>
      <c r="R37" s="664">
        <v>761569</v>
      </c>
      <c r="S37" s="665"/>
      <c r="T37" s="665"/>
      <c r="U37" s="665"/>
      <c r="V37" s="665"/>
      <c r="W37" s="665"/>
      <c r="X37" s="665"/>
      <c r="Y37" s="666"/>
      <c r="Z37" s="691">
        <v>5.5</v>
      </c>
      <c r="AA37" s="691"/>
      <c r="AB37" s="691"/>
      <c r="AC37" s="691"/>
      <c r="AD37" s="692" t="s">
        <v>245</v>
      </c>
      <c r="AE37" s="692"/>
      <c r="AF37" s="692"/>
      <c r="AG37" s="692"/>
      <c r="AH37" s="692"/>
      <c r="AI37" s="692"/>
      <c r="AJ37" s="692"/>
      <c r="AK37" s="692"/>
      <c r="AL37" s="667" t="s">
        <v>138</v>
      </c>
      <c r="AM37" s="668"/>
      <c r="AN37" s="668"/>
      <c r="AO37" s="693"/>
      <c r="AQ37" s="699" t="s">
        <v>335</v>
      </c>
      <c r="AR37" s="700"/>
      <c r="AS37" s="700"/>
      <c r="AT37" s="700"/>
      <c r="AU37" s="700"/>
      <c r="AV37" s="700"/>
      <c r="AW37" s="700"/>
      <c r="AX37" s="700"/>
      <c r="AY37" s="701"/>
      <c r="AZ37" s="664">
        <v>243140</v>
      </c>
      <c r="BA37" s="665"/>
      <c r="BB37" s="665"/>
      <c r="BC37" s="665"/>
      <c r="BD37" s="675"/>
      <c r="BE37" s="675"/>
      <c r="BF37" s="702"/>
      <c r="BG37" s="706" t="s">
        <v>336</v>
      </c>
      <c r="BH37" s="703"/>
      <c r="BI37" s="703"/>
      <c r="BJ37" s="703"/>
      <c r="BK37" s="703"/>
      <c r="BL37" s="703"/>
      <c r="BM37" s="703"/>
      <c r="BN37" s="703"/>
      <c r="BO37" s="703"/>
      <c r="BP37" s="703"/>
      <c r="BQ37" s="703"/>
      <c r="BR37" s="703"/>
      <c r="BS37" s="703"/>
      <c r="BT37" s="703"/>
      <c r="BU37" s="704"/>
      <c r="BV37" s="664">
        <v>48496</v>
      </c>
      <c r="BW37" s="665"/>
      <c r="BX37" s="665"/>
      <c r="BY37" s="665"/>
      <c r="BZ37" s="665"/>
      <c r="CA37" s="665"/>
      <c r="CB37" s="705"/>
      <c r="CD37" s="706" t="s">
        <v>337</v>
      </c>
      <c r="CE37" s="703"/>
      <c r="CF37" s="703"/>
      <c r="CG37" s="703"/>
      <c r="CH37" s="703"/>
      <c r="CI37" s="703"/>
      <c r="CJ37" s="703"/>
      <c r="CK37" s="703"/>
      <c r="CL37" s="703"/>
      <c r="CM37" s="703"/>
      <c r="CN37" s="703"/>
      <c r="CO37" s="703"/>
      <c r="CP37" s="703"/>
      <c r="CQ37" s="704"/>
      <c r="CR37" s="664">
        <v>501287</v>
      </c>
      <c r="CS37" s="675"/>
      <c r="CT37" s="675"/>
      <c r="CU37" s="675"/>
      <c r="CV37" s="675"/>
      <c r="CW37" s="675"/>
      <c r="CX37" s="675"/>
      <c r="CY37" s="676"/>
      <c r="CZ37" s="667">
        <v>4.0999999999999996</v>
      </c>
      <c r="DA37" s="677"/>
      <c r="DB37" s="677"/>
      <c r="DC37" s="678"/>
      <c r="DD37" s="670">
        <v>501287</v>
      </c>
      <c r="DE37" s="675"/>
      <c r="DF37" s="675"/>
      <c r="DG37" s="675"/>
      <c r="DH37" s="675"/>
      <c r="DI37" s="675"/>
      <c r="DJ37" s="675"/>
      <c r="DK37" s="676"/>
      <c r="DL37" s="670">
        <v>479024</v>
      </c>
      <c r="DM37" s="675"/>
      <c r="DN37" s="675"/>
      <c r="DO37" s="675"/>
      <c r="DP37" s="675"/>
      <c r="DQ37" s="675"/>
      <c r="DR37" s="675"/>
      <c r="DS37" s="675"/>
      <c r="DT37" s="675"/>
      <c r="DU37" s="675"/>
      <c r="DV37" s="676"/>
      <c r="DW37" s="667">
        <v>6.7</v>
      </c>
      <c r="DX37" s="677"/>
      <c r="DY37" s="677"/>
      <c r="DZ37" s="677"/>
      <c r="EA37" s="677"/>
      <c r="EB37" s="677"/>
      <c r="EC37" s="698"/>
    </row>
    <row r="38" spans="2:133" ht="11.25" customHeight="1">
      <c r="B38" s="661" t="s">
        <v>338</v>
      </c>
      <c r="C38" s="662"/>
      <c r="D38" s="662"/>
      <c r="E38" s="662"/>
      <c r="F38" s="662"/>
      <c r="G38" s="662"/>
      <c r="H38" s="662"/>
      <c r="I38" s="662"/>
      <c r="J38" s="662"/>
      <c r="K38" s="662"/>
      <c r="L38" s="662"/>
      <c r="M38" s="662"/>
      <c r="N38" s="662"/>
      <c r="O38" s="662"/>
      <c r="P38" s="662"/>
      <c r="Q38" s="663"/>
      <c r="R38" s="664">
        <v>712205</v>
      </c>
      <c r="S38" s="665"/>
      <c r="T38" s="665"/>
      <c r="U38" s="665"/>
      <c r="V38" s="665"/>
      <c r="W38" s="665"/>
      <c r="X38" s="665"/>
      <c r="Y38" s="666"/>
      <c r="Z38" s="691">
        <v>5.0999999999999996</v>
      </c>
      <c r="AA38" s="691"/>
      <c r="AB38" s="691"/>
      <c r="AC38" s="691"/>
      <c r="AD38" s="692" t="s">
        <v>138</v>
      </c>
      <c r="AE38" s="692"/>
      <c r="AF38" s="692"/>
      <c r="AG38" s="692"/>
      <c r="AH38" s="692"/>
      <c r="AI38" s="692"/>
      <c r="AJ38" s="692"/>
      <c r="AK38" s="692"/>
      <c r="AL38" s="667" t="s">
        <v>147</v>
      </c>
      <c r="AM38" s="668"/>
      <c r="AN38" s="668"/>
      <c r="AO38" s="693"/>
      <c r="AQ38" s="699" t="s">
        <v>339</v>
      </c>
      <c r="AR38" s="700"/>
      <c r="AS38" s="700"/>
      <c r="AT38" s="700"/>
      <c r="AU38" s="700"/>
      <c r="AV38" s="700"/>
      <c r="AW38" s="700"/>
      <c r="AX38" s="700"/>
      <c r="AY38" s="701"/>
      <c r="AZ38" s="664">
        <v>60424</v>
      </c>
      <c r="BA38" s="665"/>
      <c r="BB38" s="665"/>
      <c r="BC38" s="665"/>
      <c r="BD38" s="675"/>
      <c r="BE38" s="675"/>
      <c r="BF38" s="702"/>
      <c r="BG38" s="706" t="s">
        <v>340</v>
      </c>
      <c r="BH38" s="703"/>
      <c r="BI38" s="703"/>
      <c r="BJ38" s="703"/>
      <c r="BK38" s="703"/>
      <c r="BL38" s="703"/>
      <c r="BM38" s="703"/>
      <c r="BN38" s="703"/>
      <c r="BO38" s="703"/>
      <c r="BP38" s="703"/>
      <c r="BQ38" s="703"/>
      <c r="BR38" s="703"/>
      <c r="BS38" s="703"/>
      <c r="BT38" s="703"/>
      <c r="BU38" s="704"/>
      <c r="BV38" s="664">
        <v>2918</v>
      </c>
      <c r="BW38" s="665"/>
      <c r="BX38" s="665"/>
      <c r="BY38" s="665"/>
      <c r="BZ38" s="665"/>
      <c r="CA38" s="665"/>
      <c r="CB38" s="705"/>
      <c r="CD38" s="706" t="s">
        <v>341</v>
      </c>
      <c r="CE38" s="703"/>
      <c r="CF38" s="703"/>
      <c r="CG38" s="703"/>
      <c r="CH38" s="703"/>
      <c r="CI38" s="703"/>
      <c r="CJ38" s="703"/>
      <c r="CK38" s="703"/>
      <c r="CL38" s="703"/>
      <c r="CM38" s="703"/>
      <c r="CN38" s="703"/>
      <c r="CO38" s="703"/>
      <c r="CP38" s="703"/>
      <c r="CQ38" s="704"/>
      <c r="CR38" s="664">
        <v>1101348</v>
      </c>
      <c r="CS38" s="665"/>
      <c r="CT38" s="665"/>
      <c r="CU38" s="665"/>
      <c r="CV38" s="665"/>
      <c r="CW38" s="665"/>
      <c r="CX38" s="665"/>
      <c r="CY38" s="666"/>
      <c r="CZ38" s="667">
        <v>9</v>
      </c>
      <c r="DA38" s="677"/>
      <c r="DB38" s="677"/>
      <c r="DC38" s="678"/>
      <c r="DD38" s="670">
        <v>919864</v>
      </c>
      <c r="DE38" s="665"/>
      <c r="DF38" s="665"/>
      <c r="DG38" s="665"/>
      <c r="DH38" s="665"/>
      <c r="DI38" s="665"/>
      <c r="DJ38" s="665"/>
      <c r="DK38" s="666"/>
      <c r="DL38" s="670">
        <v>799477</v>
      </c>
      <c r="DM38" s="665"/>
      <c r="DN38" s="665"/>
      <c r="DO38" s="665"/>
      <c r="DP38" s="665"/>
      <c r="DQ38" s="665"/>
      <c r="DR38" s="665"/>
      <c r="DS38" s="665"/>
      <c r="DT38" s="665"/>
      <c r="DU38" s="665"/>
      <c r="DV38" s="666"/>
      <c r="DW38" s="667">
        <v>11.2</v>
      </c>
      <c r="DX38" s="677"/>
      <c r="DY38" s="677"/>
      <c r="DZ38" s="677"/>
      <c r="EA38" s="677"/>
      <c r="EB38" s="677"/>
      <c r="EC38" s="698"/>
    </row>
    <row r="39" spans="2:133" ht="11.25" customHeight="1">
      <c r="B39" s="661" t="s">
        <v>342</v>
      </c>
      <c r="C39" s="662"/>
      <c r="D39" s="662"/>
      <c r="E39" s="662"/>
      <c r="F39" s="662"/>
      <c r="G39" s="662"/>
      <c r="H39" s="662"/>
      <c r="I39" s="662"/>
      <c r="J39" s="662"/>
      <c r="K39" s="662"/>
      <c r="L39" s="662"/>
      <c r="M39" s="662"/>
      <c r="N39" s="662"/>
      <c r="O39" s="662"/>
      <c r="P39" s="662"/>
      <c r="Q39" s="663"/>
      <c r="R39" s="664">
        <v>256980</v>
      </c>
      <c r="S39" s="665"/>
      <c r="T39" s="665"/>
      <c r="U39" s="665"/>
      <c r="V39" s="665"/>
      <c r="W39" s="665"/>
      <c r="X39" s="665"/>
      <c r="Y39" s="666"/>
      <c r="Z39" s="691">
        <v>1.9</v>
      </c>
      <c r="AA39" s="691"/>
      <c r="AB39" s="691"/>
      <c r="AC39" s="691"/>
      <c r="AD39" s="692">
        <v>4011</v>
      </c>
      <c r="AE39" s="692"/>
      <c r="AF39" s="692"/>
      <c r="AG39" s="692"/>
      <c r="AH39" s="692"/>
      <c r="AI39" s="692"/>
      <c r="AJ39" s="692"/>
      <c r="AK39" s="692"/>
      <c r="AL39" s="667">
        <v>0.1</v>
      </c>
      <c r="AM39" s="668"/>
      <c r="AN39" s="668"/>
      <c r="AO39" s="693"/>
      <c r="AQ39" s="699" t="s">
        <v>343</v>
      </c>
      <c r="AR39" s="700"/>
      <c r="AS39" s="700"/>
      <c r="AT39" s="700"/>
      <c r="AU39" s="700"/>
      <c r="AV39" s="700"/>
      <c r="AW39" s="700"/>
      <c r="AX39" s="700"/>
      <c r="AY39" s="701"/>
      <c r="AZ39" s="664">
        <v>300</v>
      </c>
      <c r="BA39" s="665"/>
      <c r="BB39" s="665"/>
      <c r="BC39" s="665"/>
      <c r="BD39" s="675"/>
      <c r="BE39" s="675"/>
      <c r="BF39" s="702"/>
      <c r="BG39" s="706" t="s">
        <v>344</v>
      </c>
      <c r="BH39" s="703"/>
      <c r="BI39" s="703"/>
      <c r="BJ39" s="703"/>
      <c r="BK39" s="703"/>
      <c r="BL39" s="703"/>
      <c r="BM39" s="703"/>
      <c r="BN39" s="703"/>
      <c r="BO39" s="703"/>
      <c r="BP39" s="703"/>
      <c r="BQ39" s="703"/>
      <c r="BR39" s="703"/>
      <c r="BS39" s="703"/>
      <c r="BT39" s="703"/>
      <c r="BU39" s="704"/>
      <c r="BV39" s="664">
        <v>4559</v>
      </c>
      <c r="BW39" s="665"/>
      <c r="BX39" s="665"/>
      <c r="BY39" s="665"/>
      <c r="BZ39" s="665"/>
      <c r="CA39" s="665"/>
      <c r="CB39" s="705"/>
      <c r="CD39" s="706" t="s">
        <v>345</v>
      </c>
      <c r="CE39" s="703"/>
      <c r="CF39" s="703"/>
      <c r="CG39" s="703"/>
      <c r="CH39" s="703"/>
      <c r="CI39" s="703"/>
      <c r="CJ39" s="703"/>
      <c r="CK39" s="703"/>
      <c r="CL39" s="703"/>
      <c r="CM39" s="703"/>
      <c r="CN39" s="703"/>
      <c r="CO39" s="703"/>
      <c r="CP39" s="703"/>
      <c r="CQ39" s="704"/>
      <c r="CR39" s="664">
        <v>582341</v>
      </c>
      <c r="CS39" s="675"/>
      <c r="CT39" s="675"/>
      <c r="CU39" s="675"/>
      <c r="CV39" s="675"/>
      <c r="CW39" s="675"/>
      <c r="CX39" s="675"/>
      <c r="CY39" s="676"/>
      <c r="CZ39" s="667">
        <v>4.8</v>
      </c>
      <c r="DA39" s="677"/>
      <c r="DB39" s="677"/>
      <c r="DC39" s="678"/>
      <c r="DD39" s="670">
        <v>482771</v>
      </c>
      <c r="DE39" s="675"/>
      <c r="DF39" s="675"/>
      <c r="DG39" s="675"/>
      <c r="DH39" s="675"/>
      <c r="DI39" s="675"/>
      <c r="DJ39" s="675"/>
      <c r="DK39" s="676"/>
      <c r="DL39" s="670" t="s">
        <v>245</v>
      </c>
      <c r="DM39" s="675"/>
      <c r="DN39" s="675"/>
      <c r="DO39" s="675"/>
      <c r="DP39" s="675"/>
      <c r="DQ39" s="675"/>
      <c r="DR39" s="675"/>
      <c r="DS39" s="675"/>
      <c r="DT39" s="675"/>
      <c r="DU39" s="675"/>
      <c r="DV39" s="676"/>
      <c r="DW39" s="667" t="s">
        <v>138</v>
      </c>
      <c r="DX39" s="677"/>
      <c r="DY39" s="677"/>
      <c r="DZ39" s="677"/>
      <c r="EA39" s="677"/>
      <c r="EB39" s="677"/>
      <c r="EC39" s="698"/>
    </row>
    <row r="40" spans="2:133" ht="11.25" customHeight="1">
      <c r="B40" s="661" t="s">
        <v>346</v>
      </c>
      <c r="C40" s="662"/>
      <c r="D40" s="662"/>
      <c r="E40" s="662"/>
      <c r="F40" s="662"/>
      <c r="G40" s="662"/>
      <c r="H40" s="662"/>
      <c r="I40" s="662"/>
      <c r="J40" s="662"/>
      <c r="K40" s="662"/>
      <c r="L40" s="662"/>
      <c r="M40" s="662"/>
      <c r="N40" s="662"/>
      <c r="O40" s="662"/>
      <c r="P40" s="662"/>
      <c r="Q40" s="663"/>
      <c r="R40" s="664">
        <v>507870</v>
      </c>
      <c r="S40" s="665"/>
      <c r="T40" s="665"/>
      <c r="U40" s="665"/>
      <c r="V40" s="665"/>
      <c r="W40" s="665"/>
      <c r="X40" s="665"/>
      <c r="Y40" s="666"/>
      <c r="Z40" s="691">
        <v>3.7</v>
      </c>
      <c r="AA40" s="691"/>
      <c r="AB40" s="691"/>
      <c r="AC40" s="691"/>
      <c r="AD40" s="692" t="s">
        <v>245</v>
      </c>
      <c r="AE40" s="692"/>
      <c r="AF40" s="692"/>
      <c r="AG40" s="692"/>
      <c r="AH40" s="692"/>
      <c r="AI40" s="692"/>
      <c r="AJ40" s="692"/>
      <c r="AK40" s="692"/>
      <c r="AL40" s="667" t="s">
        <v>138</v>
      </c>
      <c r="AM40" s="668"/>
      <c r="AN40" s="668"/>
      <c r="AO40" s="693"/>
      <c r="AQ40" s="699" t="s">
        <v>347</v>
      </c>
      <c r="AR40" s="700"/>
      <c r="AS40" s="700"/>
      <c r="AT40" s="700"/>
      <c r="AU40" s="700"/>
      <c r="AV40" s="700"/>
      <c r="AW40" s="700"/>
      <c r="AX40" s="700"/>
      <c r="AY40" s="701"/>
      <c r="AZ40" s="664" t="s">
        <v>138</v>
      </c>
      <c r="BA40" s="665"/>
      <c r="BB40" s="665"/>
      <c r="BC40" s="665"/>
      <c r="BD40" s="675"/>
      <c r="BE40" s="675"/>
      <c r="BF40" s="702"/>
      <c r="BG40" s="707" t="s">
        <v>348</v>
      </c>
      <c r="BH40" s="708"/>
      <c r="BI40" s="708"/>
      <c r="BJ40" s="708"/>
      <c r="BK40" s="708"/>
      <c r="BL40" s="222"/>
      <c r="BM40" s="703" t="s">
        <v>349</v>
      </c>
      <c r="BN40" s="703"/>
      <c r="BO40" s="703"/>
      <c r="BP40" s="703"/>
      <c r="BQ40" s="703"/>
      <c r="BR40" s="703"/>
      <c r="BS40" s="703"/>
      <c r="BT40" s="703"/>
      <c r="BU40" s="704"/>
      <c r="BV40" s="664">
        <v>78</v>
      </c>
      <c r="BW40" s="665"/>
      <c r="BX40" s="665"/>
      <c r="BY40" s="665"/>
      <c r="BZ40" s="665"/>
      <c r="CA40" s="665"/>
      <c r="CB40" s="705"/>
      <c r="CD40" s="706" t="s">
        <v>350</v>
      </c>
      <c r="CE40" s="703"/>
      <c r="CF40" s="703"/>
      <c r="CG40" s="703"/>
      <c r="CH40" s="703"/>
      <c r="CI40" s="703"/>
      <c r="CJ40" s="703"/>
      <c r="CK40" s="703"/>
      <c r="CL40" s="703"/>
      <c r="CM40" s="703"/>
      <c r="CN40" s="703"/>
      <c r="CO40" s="703"/>
      <c r="CP40" s="703"/>
      <c r="CQ40" s="704"/>
      <c r="CR40" s="664">
        <v>47247</v>
      </c>
      <c r="CS40" s="665"/>
      <c r="CT40" s="665"/>
      <c r="CU40" s="665"/>
      <c r="CV40" s="665"/>
      <c r="CW40" s="665"/>
      <c r="CX40" s="665"/>
      <c r="CY40" s="666"/>
      <c r="CZ40" s="667">
        <v>0.4</v>
      </c>
      <c r="DA40" s="677"/>
      <c r="DB40" s="677"/>
      <c r="DC40" s="678"/>
      <c r="DD40" s="670">
        <v>14697</v>
      </c>
      <c r="DE40" s="665"/>
      <c r="DF40" s="665"/>
      <c r="DG40" s="665"/>
      <c r="DH40" s="665"/>
      <c r="DI40" s="665"/>
      <c r="DJ40" s="665"/>
      <c r="DK40" s="666"/>
      <c r="DL40" s="670">
        <v>1997</v>
      </c>
      <c r="DM40" s="665"/>
      <c r="DN40" s="665"/>
      <c r="DO40" s="665"/>
      <c r="DP40" s="665"/>
      <c r="DQ40" s="665"/>
      <c r="DR40" s="665"/>
      <c r="DS40" s="665"/>
      <c r="DT40" s="665"/>
      <c r="DU40" s="665"/>
      <c r="DV40" s="666"/>
      <c r="DW40" s="667">
        <v>0</v>
      </c>
      <c r="DX40" s="677"/>
      <c r="DY40" s="677"/>
      <c r="DZ40" s="677"/>
      <c r="EA40" s="677"/>
      <c r="EB40" s="677"/>
      <c r="EC40" s="698"/>
    </row>
    <row r="41" spans="2:133" ht="11.25" customHeight="1">
      <c r="B41" s="661" t="s">
        <v>351</v>
      </c>
      <c r="C41" s="662"/>
      <c r="D41" s="662"/>
      <c r="E41" s="662"/>
      <c r="F41" s="662"/>
      <c r="G41" s="662"/>
      <c r="H41" s="662"/>
      <c r="I41" s="662"/>
      <c r="J41" s="662"/>
      <c r="K41" s="662"/>
      <c r="L41" s="662"/>
      <c r="M41" s="662"/>
      <c r="N41" s="662"/>
      <c r="O41" s="662"/>
      <c r="P41" s="662"/>
      <c r="Q41" s="663"/>
      <c r="R41" s="664" t="s">
        <v>245</v>
      </c>
      <c r="S41" s="665"/>
      <c r="T41" s="665"/>
      <c r="U41" s="665"/>
      <c r="V41" s="665"/>
      <c r="W41" s="665"/>
      <c r="X41" s="665"/>
      <c r="Y41" s="666"/>
      <c r="Z41" s="691" t="s">
        <v>138</v>
      </c>
      <c r="AA41" s="691"/>
      <c r="AB41" s="691"/>
      <c r="AC41" s="691"/>
      <c r="AD41" s="692" t="s">
        <v>245</v>
      </c>
      <c r="AE41" s="692"/>
      <c r="AF41" s="692"/>
      <c r="AG41" s="692"/>
      <c r="AH41" s="692"/>
      <c r="AI41" s="692"/>
      <c r="AJ41" s="692"/>
      <c r="AK41" s="692"/>
      <c r="AL41" s="667" t="s">
        <v>138</v>
      </c>
      <c r="AM41" s="668"/>
      <c r="AN41" s="668"/>
      <c r="AO41" s="693"/>
      <c r="AQ41" s="699" t="s">
        <v>352</v>
      </c>
      <c r="AR41" s="700"/>
      <c r="AS41" s="700"/>
      <c r="AT41" s="700"/>
      <c r="AU41" s="700"/>
      <c r="AV41" s="700"/>
      <c r="AW41" s="700"/>
      <c r="AX41" s="700"/>
      <c r="AY41" s="701"/>
      <c r="AZ41" s="664">
        <v>221139</v>
      </c>
      <c r="BA41" s="665"/>
      <c r="BB41" s="665"/>
      <c r="BC41" s="665"/>
      <c r="BD41" s="675"/>
      <c r="BE41" s="675"/>
      <c r="BF41" s="702"/>
      <c r="BG41" s="707"/>
      <c r="BH41" s="708"/>
      <c r="BI41" s="708"/>
      <c r="BJ41" s="708"/>
      <c r="BK41" s="708"/>
      <c r="BL41" s="222"/>
      <c r="BM41" s="703" t="s">
        <v>353</v>
      </c>
      <c r="BN41" s="703"/>
      <c r="BO41" s="703"/>
      <c r="BP41" s="703"/>
      <c r="BQ41" s="703"/>
      <c r="BR41" s="703"/>
      <c r="BS41" s="703"/>
      <c r="BT41" s="703"/>
      <c r="BU41" s="704"/>
      <c r="BV41" s="664" t="s">
        <v>138</v>
      </c>
      <c r="BW41" s="665"/>
      <c r="BX41" s="665"/>
      <c r="BY41" s="665"/>
      <c r="BZ41" s="665"/>
      <c r="CA41" s="665"/>
      <c r="CB41" s="705"/>
      <c r="CD41" s="706" t="s">
        <v>354</v>
      </c>
      <c r="CE41" s="703"/>
      <c r="CF41" s="703"/>
      <c r="CG41" s="703"/>
      <c r="CH41" s="703"/>
      <c r="CI41" s="703"/>
      <c r="CJ41" s="703"/>
      <c r="CK41" s="703"/>
      <c r="CL41" s="703"/>
      <c r="CM41" s="703"/>
      <c r="CN41" s="703"/>
      <c r="CO41" s="703"/>
      <c r="CP41" s="703"/>
      <c r="CQ41" s="704"/>
      <c r="CR41" s="664" t="s">
        <v>138</v>
      </c>
      <c r="CS41" s="675"/>
      <c r="CT41" s="675"/>
      <c r="CU41" s="675"/>
      <c r="CV41" s="675"/>
      <c r="CW41" s="675"/>
      <c r="CX41" s="675"/>
      <c r="CY41" s="676"/>
      <c r="CZ41" s="667" t="s">
        <v>245</v>
      </c>
      <c r="DA41" s="677"/>
      <c r="DB41" s="677"/>
      <c r="DC41" s="678"/>
      <c r="DD41" s="670" t="s">
        <v>138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c r="B42" s="661" t="s">
        <v>355</v>
      </c>
      <c r="C42" s="662"/>
      <c r="D42" s="662"/>
      <c r="E42" s="662"/>
      <c r="F42" s="662"/>
      <c r="G42" s="662"/>
      <c r="H42" s="662"/>
      <c r="I42" s="662"/>
      <c r="J42" s="662"/>
      <c r="K42" s="662"/>
      <c r="L42" s="662"/>
      <c r="M42" s="662"/>
      <c r="N42" s="662"/>
      <c r="O42" s="662"/>
      <c r="P42" s="662"/>
      <c r="Q42" s="663"/>
      <c r="R42" s="664" t="s">
        <v>138</v>
      </c>
      <c r="S42" s="665"/>
      <c r="T42" s="665"/>
      <c r="U42" s="665"/>
      <c r="V42" s="665"/>
      <c r="W42" s="665"/>
      <c r="X42" s="665"/>
      <c r="Y42" s="666"/>
      <c r="Z42" s="691" t="s">
        <v>147</v>
      </c>
      <c r="AA42" s="691"/>
      <c r="AB42" s="691"/>
      <c r="AC42" s="691"/>
      <c r="AD42" s="692" t="s">
        <v>147</v>
      </c>
      <c r="AE42" s="692"/>
      <c r="AF42" s="692"/>
      <c r="AG42" s="692"/>
      <c r="AH42" s="692"/>
      <c r="AI42" s="692"/>
      <c r="AJ42" s="692"/>
      <c r="AK42" s="692"/>
      <c r="AL42" s="667" t="s">
        <v>245</v>
      </c>
      <c r="AM42" s="668"/>
      <c r="AN42" s="668"/>
      <c r="AO42" s="693"/>
      <c r="AQ42" s="711" t="s">
        <v>356</v>
      </c>
      <c r="AR42" s="712"/>
      <c r="AS42" s="712"/>
      <c r="AT42" s="712"/>
      <c r="AU42" s="712"/>
      <c r="AV42" s="712"/>
      <c r="AW42" s="712"/>
      <c r="AX42" s="712"/>
      <c r="AY42" s="713"/>
      <c r="AZ42" s="644">
        <v>880209</v>
      </c>
      <c r="BA42" s="679"/>
      <c r="BB42" s="679"/>
      <c r="BC42" s="679"/>
      <c r="BD42" s="645"/>
      <c r="BE42" s="645"/>
      <c r="BF42" s="694"/>
      <c r="BG42" s="709"/>
      <c r="BH42" s="710"/>
      <c r="BI42" s="710"/>
      <c r="BJ42" s="710"/>
      <c r="BK42" s="710"/>
      <c r="BL42" s="223"/>
      <c r="BM42" s="695" t="s">
        <v>357</v>
      </c>
      <c r="BN42" s="695"/>
      <c r="BO42" s="695"/>
      <c r="BP42" s="695"/>
      <c r="BQ42" s="695"/>
      <c r="BR42" s="695"/>
      <c r="BS42" s="695"/>
      <c r="BT42" s="695"/>
      <c r="BU42" s="696"/>
      <c r="BV42" s="644">
        <v>379</v>
      </c>
      <c r="BW42" s="679"/>
      <c r="BX42" s="679"/>
      <c r="BY42" s="679"/>
      <c r="BZ42" s="679"/>
      <c r="CA42" s="679"/>
      <c r="CB42" s="697"/>
      <c r="CD42" s="661" t="s">
        <v>358</v>
      </c>
      <c r="CE42" s="662"/>
      <c r="CF42" s="662"/>
      <c r="CG42" s="662"/>
      <c r="CH42" s="662"/>
      <c r="CI42" s="662"/>
      <c r="CJ42" s="662"/>
      <c r="CK42" s="662"/>
      <c r="CL42" s="662"/>
      <c r="CM42" s="662"/>
      <c r="CN42" s="662"/>
      <c r="CO42" s="662"/>
      <c r="CP42" s="662"/>
      <c r="CQ42" s="663"/>
      <c r="CR42" s="664">
        <v>1936390</v>
      </c>
      <c r="CS42" s="675"/>
      <c r="CT42" s="675"/>
      <c r="CU42" s="675"/>
      <c r="CV42" s="675"/>
      <c r="CW42" s="675"/>
      <c r="CX42" s="675"/>
      <c r="CY42" s="676"/>
      <c r="CZ42" s="667">
        <v>15.8</v>
      </c>
      <c r="DA42" s="677"/>
      <c r="DB42" s="677"/>
      <c r="DC42" s="678"/>
      <c r="DD42" s="670">
        <v>748125</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c r="B43" s="661" t="s">
        <v>359</v>
      </c>
      <c r="C43" s="662"/>
      <c r="D43" s="662"/>
      <c r="E43" s="662"/>
      <c r="F43" s="662"/>
      <c r="G43" s="662"/>
      <c r="H43" s="662"/>
      <c r="I43" s="662"/>
      <c r="J43" s="662"/>
      <c r="K43" s="662"/>
      <c r="L43" s="662"/>
      <c r="M43" s="662"/>
      <c r="N43" s="662"/>
      <c r="O43" s="662"/>
      <c r="P43" s="662"/>
      <c r="Q43" s="663"/>
      <c r="R43" s="664">
        <v>294870</v>
      </c>
      <c r="S43" s="665"/>
      <c r="T43" s="665"/>
      <c r="U43" s="665"/>
      <c r="V43" s="665"/>
      <c r="W43" s="665"/>
      <c r="X43" s="665"/>
      <c r="Y43" s="666"/>
      <c r="Z43" s="691">
        <v>2.1</v>
      </c>
      <c r="AA43" s="691"/>
      <c r="AB43" s="691"/>
      <c r="AC43" s="691"/>
      <c r="AD43" s="692" t="s">
        <v>245</v>
      </c>
      <c r="AE43" s="692"/>
      <c r="AF43" s="692"/>
      <c r="AG43" s="692"/>
      <c r="AH43" s="692"/>
      <c r="AI43" s="692"/>
      <c r="AJ43" s="692"/>
      <c r="AK43" s="692"/>
      <c r="AL43" s="667" t="s">
        <v>245</v>
      </c>
      <c r="AM43" s="668"/>
      <c r="AN43" s="668"/>
      <c r="AO43" s="693"/>
      <c r="BV43" s="224"/>
      <c r="BW43" s="224"/>
      <c r="BX43" s="224"/>
      <c r="BY43" s="224"/>
      <c r="BZ43" s="224"/>
      <c r="CA43" s="224"/>
      <c r="CB43" s="224"/>
      <c r="CD43" s="661" t="s">
        <v>360</v>
      </c>
      <c r="CE43" s="662"/>
      <c r="CF43" s="662"/>
      <c r="CG43" s="662"/>
      <c r="CH43" s="662"/>
      <c r="CI43" s="662"/>
      <c r="CJ43" s="662"/>
      <c r="CK43" s="662"/>
      <c r="CL43" s="662"/>
      <c r="CM43" s="662"/>
      <c r="CN43" s="662"/>
      <c r="CO43" s="662"/>
      <c r="CP43" s="662"/>
      <c r="CQ43" s="663"/>
      <c r="CR43" s="664">
        <v>26700</v>
      </c>
      <c r="CS43" s="675"/>
      <c r="CT43" s="675"/>
      <c r="CU43" s="675"/>
      <c r="CV43" s="675"/>
      <c r="CW43" s="675"/>
      <c r="CX43" s="675"/>
      <c r="CY43" s="676"/>
      <c r="CZ43" s="667">
        <v>0.2</v>
      </c>
      <c r="DA43" s="677"/>
      <c r="DB43" s="677"/>
      <c r="DC43" s="678"/>
      <c r="DD43" s="670">
        <v>26700</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c r="B44" s="641" t="s">
        <v>361</v>
      </c>
      <c r="C44" s="642"/>
      <c r="D44" s="642"/>
      <c r="E44" s="642"/>
      <c r="F44" s="642"/>
      <c r="G44" s="642"/>
      <c r="H44" s="642"/>
      <c r="I44" s="642"/>
      <c r="J44" s="642"/>
      <c r="K44" s="642"/>
      <c r="L44" s="642"/>
      <c r="M44" s="642"/>
      <c r="N44" s="642"/>
      <c r="O44" s="642"/>
      <c r="P44" s="642"/>
      <c r="Q44" s="643"/>
      <c r="R44" s="644">
        <v>13847489</v>
      </c>
      <c r="S44" s="679"/>
      <c r="T44" s="679"/>
      <c r="U44" s="679"/>
      <c r="V44" s="679"/>
      <c r="W44" s="679"/>
      <c r="X44" s="679"/>
      <c r="Y44" s="680"/>
      <c r="Z44" s="681">
        <v>100</v>
      </c>
      <c r="AA44" s="681"/>
      <c r="AB44" s="681"/>
      <c r="AC44" s="681"/>
      <c r="AD44" s="682">
        <v>6837835</v>
      </c>
      <c r="AE44" s="682"/>
      <c r="AF44" s="682"/>
      <c r="AG44" s="682"/>
      <c r="AH44" s="682"/>
      <c r="AI44" s="682"/>
      <c r="AJ44" s="682"/>
      <c r="AK44" s="682"/>
      <c r="AL44" s="647">
        <v>100</v>
      </c>
      <c r="AM44" s="683"/>
      <c r="AN44" s="683"/>
      <c r="AO44" s="684"/>
      <c r="CD44" s="685" t="s">
        <v>307</v>
      </c>
      <c r="CE44" s="686"/>
      <c r="CF44" s="661" t="s">
        <v>362</v>
      </c>
      <c r="CG44" s="662"/>
      <c r="CH44" s="662"/>
      <c r="CI44" s="662"/>
      <c r="CJ44" s="662"/>
      <c r="CK44" s="662"/>
      <c r="CL44" s="662"/>
      <c r="CM44" s="662"/>
      <c r="CN44" s="662"/>
      <c r="CO44" s="662"/>
      <c r="CP44" s="662"/>
      <c r="CQ44" s="663"/>
      <c r="CR44" s="664">
        <v>1815698</v>
      </c>
      <c r="CS44" s="665"/>
      <c r="CT44" s="665"/>
      <c r="CU44" s="665"/>
      <c r="CV44" s="665"/>
      <c r="CW44" s="665"/>
      <c r="CX44" s="665"/>
      <c r="CY44" s="666"/>
      <c r="CZ44" s="667">
        <v>14.8</v>
      </c>
      <c r="DA44" s="668"/>
      <c r="DB44" s="668"/>
      <c r="DC44" s="669"/>
      <c r="DD44" s="670">
        <v>718825</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363</v>
      </c>
      <c r="CG45" s="662"/>
      <c r="CH45" s="662"/>
      <c r="CI45" s="662"/>
      <c r="CJ45" s="662"/>
      <c r="CK45" s="662"/>
      <c r="CL45" s="662"/>
      <c r="CM45" s="662"/>
      <c r="CN45" s="662"/>
      <c r="CO45" s="662"/>
      <c r="CP45" s="662"/>
      <c r="CQ45" s="663"/>
      <c r="CR45" s="664">
        <v>792074</v>
      </c>
      <c r="CS45" s="675"/>
      <c r="CT45" s="675"/>
      <c r="CU45" s="675"/>
      <c r="CV45" s="675"/>
      <c r="CW45" s="675"/>
      <c r="CX45" s="675"/>
      <c r="CY45" s="676"/>
      <c r="CZ45" s="667">
        <v>6.5</v>
      </c>
      <c r="DA45" s="677"/>
      <c r="DB45" s="677"/>
      <c r="DC45" s="678"/>
      <c r="DD45" s="670">
        <v>214085</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c r="B46" s="226" t="s">
        <v>364</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365</v>
      </c>
      <c r="CG46" s="662"/>
      <c r="CH46" s="662"/>
      <c r="CI46" s="662"/>
      <c r="CJ46" s="662"/>
      <c r="CK46" s="662"/>
      <c r="CL46" s="662"/>
      <c r="CM46" s="662"/>
      <c r="CN46" s="662"/>
      <c r="CO46" s="662"/>
      <c r="CP46" s="662"/>
      <c r="CQ46" s="663"/>
      <c r="CR46" s="664">
        <v>1023624</v>
      </c>
      <c r="CS46" s="665"/>
      <c r="CT46" s="665"/>
      <c r="CU46" s="665"/>
      <c r="CV46" s="665"/>
      <c r="CW46" s="665"/>
      <c r="CX46" s="665"/>
      <c r="CY46" s="666"/>
      <c r="CZ46" s="667">
        <v>8.4</v>
      </c>
      <c r="DA46" s="668"/>
      <c r="DB46" s="668"/>
      <c r="DC46" s="669"/>
      <c r="DD46" s="670">
        <v>504740</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c r="B47" s="674" t="s">
        <v>366</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367</v>
      </c>
      <c r="CG47" s="662"/>
      <c r="CH47" s="662"/>
      <c r="CI47" s="662"/>
      <c r="CJ47" s="662"/>
      <c r="CK47" s="662"/>
      <c r="CL47" s="662"/>
      <c r="CM47" s="662"/>
      <c r="CN47" s="662"/>
      <c r="CO47" s="662"/>
      <c r="CP47" s="662"/>
      <c r="CQ47" s="663"/>
      <c r="CR47" s="664">
        <v>120692</v>
      </c>
      <c r="CS47" s="675"/>
      <c r="CT47" s="675"/>
      <c r="CU47" s="675"/>
      <c r="CV47" s="675"/>
      <c r="CW47" s="675"/>
      <c r="CX47" s="675"/>
      <c r="CY47" s="676"/>
      <c r="CZ47" s="667">
        <v>1</v>
      </c>
      <c r="DA47" s="677"/>
      <c r="DB47" s="677"/>
      <c r="DC47" s="678"/>
      <c r="DD47" s="670">
        <v>29300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c r="B48" s="660" t="s">
        <v>368</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369</v>
      </c>
      <c r="CG48" s="662"/>
      <c r="CH48" s="662"/>
      <c r="CI48" s="662"/>
      <c r="CJ48" s="662"/>
      <c r="CK48" s="662"/>
      <c r="CL48" s="662"/>
      <c r="CM48" s="662"/>
      <c r="CN48" s="662"/>
      <c r="CO48" s="662"/>
      <c r="CP48" s="662"/>
      <c r="CQ48" s="663"/>
      <c r="CR48" s="664" t="s">
        <v>138</v>
      </c>
      <c r="CS48" s="665"/>
      <c r="CT48" s="665"/>
      <c r="CU48" s="665"/>
      <c r="CV48" s="665"/>
      <c r="CW48" s="665"/>
      <c r="CX48" s="665"/>
      <c r="CY48" s="666"/>
      <c r="CZ48" s="667" t="s">
        <v>138</v>
      </c>
      <c r="DA48" s="668"/>
      <c r="DB48" s="668"/>
      <c r="DC48" s="669"/>
      <c r="DD48" s="670" t="s">
        <v>138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370</v>
      </c>
      <c r="CE49" s="642"/>
      <c r="CF49" s="642"/>
      <c r="CG49" s="642"/>
      <c r="CH49" s="642"/>
      <c r="CI49" s="642"/>
      <c r="CJ49" s="642"/>
      <c r="CK49" s="642"/>
      <c r="CL49" s="642"/>
      <c r="CM49" s="642"/>
      <c r="CN49" s="642"/>
      <c r="CO49" s="642"/>
      <c r="CP49" s="642"/>
      <c r="CQ49" s="643"/>
      <c r="CR49" s="644">
        <v>12252844</v>
      </c>
      <c r="CS49" s="645"/>
      <c r="CT49" s="645"/>
      <c r="CU49" s="645"/>
      <c r="CV49" s="645"/>
      <c r="CW49" s="645"/>
      <c r="CX49" s="645"/>
      <c r="CY49" s="646"/>
      <c r="CZ49" s="647">
        <v>100</v>
      </c>
      <c r="DA49" s="648"/>
      <c r="DB49" s="648"/>
      <c r="DC49" s="649"/>
      <c r="DD49" s="650">
        <v>8102917</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hX1rsARG5UkIvbrz2b/jfIzSMPCcBAr87ax0UvTKokHrPQR38aKXvxYkHje94BVaDXG2jPML2egfc5q5MlPxEQ==" saltValue="wOtUHIhCbxGhtXB4gCxWc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4" customWidth="1"/>
    <col min="131" max="131" width="1.6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372</v>
      </c>
      <c r="DK2" s="1156"/>
      <c r="DL2" s="1156"/>
      <c r="DM2" s="1156"/>
      <c r="DN2" s="1156"/>
      <c r="DO2" s="1157"/>
      <c r="DP2" s="231"/>
      <c r="DQ2" s="1155" t="s">
        <v>373</v>
      </c>
      <c r="DR2" s="1156"/>
      <c r="DS2" s="1156"/>
      <c r="DT2" s="1156"/>
      <c r="DU2" s="1156"/>
      <c r="DV2" s="1156"/>
      <c r="DW2" s="1156"/>
      <c r="DX2" s="1156"/>
      <c r="DY2" s="1156"/>
      <c r="DZ2" s="1157"/>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35"/>
      <c r="BA5" s="235"/>
      <c r="BB5" s="235"/>
      <c r="BC5" s="235"/>
      <c r="BD5" s="235"/>
      <c r="BE5" s="236"/>
      <c r="BF5" s="236"/>
      <c r="BG5" s="236"/>
      <c r="BH5" s="236"/>
      <c r="BI5" s="236"/>
      <c r="BJ5" s="236"/>
      <c r="BK5" s="236"/>
      <c r="BL5" s="236"/>
      <c r="BM5" s="236"/>
      <c r="BN5" s="236"/>
      <c r="BO5" s="236"/>
      <c r="BP5" s="236"/>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7"/>
    </row>
    <row r="6" spans="1:131" s="238"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c r="A7" s="239">
        <v>1</v>
      </c>
      <c r="B7" s="1111" t="s">
        <v>393</v>
      </c>
      <c r="C7" s="1112"/>
      <c r="D7" s="1112"/>
      <c r="E7" s="1112"/>
      <c r="F7" s="1112"/>
      <c r="G7" s="1112"/>
      <c r="H7" s="1112"/>
      <c r="I7" s="1112"/>
      <c r="J7" s="1112"/>
      <c r="K7" s="1112"/>
      <c r="L7" s="1112"/>
      <c r="M7" s="1112"/>
      <c r="N7" s="1112"/>
      <c r="O7" s="1112"/>
      <c r="P7" s="1113"/>
      <c r="Q7" s="1166">
        <v>13914</v>
      </c>
      <c r="R7" s="1167"/>
      <c r="S7" s="1167"/>
      <c r="T7" s="1167"/>
      <c r="U7" s="1167"/>
      <c r="V7" s="1167">
        <v>12252</v>
      </c>
      <c r="W7" s="1167"/>
      <c r="X7" s="1167"/>
      <c r="Y7" s="1167"/>
      <c r="Z7" s="1167"/>
      <c r="AA7" s="1167">
        <v>1662</v>
      </c>
      <c r="AB7" s="1167"/>
      <c r="AC7" s="1167"/>
      <c r="AD7" s="1167"/>
      <c r="AE7" s="1168"/>
      <c r="AF7" s="1169">
        <v>1105</v>
      </c>
      <c r="AG7" s="1170"/>
      <c r="AH7" s="1170"/>
      <c r="AI7" s="1170"/>
      <c r="AJ7" s="1171"/>
      <c r="AK7" s="1172">
        <v>762</v>
      </c>
      <c r="AL7" s="1173"/>
      <c r="AM7" s="1173"/>
      <c r="AN7" s="1173"/>
      <c r="AO7" s="1173"/>
      <c r="AP7" s="1173">
        <v>10132</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591</v>
      </c>
      <c r="BT7" s="1164"/>
      <c r="BU7" s="1164"/>
      <c r="BV7" s="1164"/>
      <c r="BW7" s="1164"/>
      <c r="BX7" s="1164"/>
      <c r="BY7" s="1164"/>
      <c r="BZ7" s="1164"/>
      <c r="CA7" s="1164"/>
      <c r="CB7" s="1164"/>
      <c r="CC7" s="1164"/>
      <c r="CD7" s="1164"/>
      <c r="CE7" s="1164"/>
      <c r="CF7" s="1164"/>
      <c r="CG7" s="1176"/>
      <c r="CH7" s="1160">
        <v>1</v>
      </c>
      <c r="CI7" s="1161"/>
      <c r="CJ7" s="1161"/>
      <c r="CK7" s="1161"/>
      <c r="CL7" s="1162"/>
      <c r="CM7" s="1160">
        <v>23</v>
      </c>
      <c r="CN7" s="1161"/>
      <c r="CO7" s="1161"/>
      <c r="CP7" s="1161"/>
      <c r="CQ7" s="1162"/>
      <c r="CR7" s="1160">
        <v>3</v>
      </c>
      <c r="CS7" s="1161"/>
      <c r="CT7" s="1161"/>
      <c r="CU7" s="1161"/>
      <c r="CV7" s="1162"/>
      <c r="CW7" s="1160" t="s">
        <v>517</v>
      </c>
      <c r="CX7" s="1161"/>
      <c r="CY7" s="1161"/>
      <c r="CZ7" s="1161"/>
      <c r="DA7" s="1162"/>
      <c r="DB7" s="1160">
        <v>20</v>
      </c>
      <c r="DC7" s="1161"/>
      <c r="DD7" s="1161"/>
      <c r="DE7" s="1161"/>
      <c r="DF7" s="1162"/>
      <c r="DG7" s="1160" t="s">
        <v>517</v>
      </c>
      <c r="DH7" s="1161"/>
      <c r="DI7" s="1161"/>
      <c r="DJ7" s="1161"/>
      <c r="DK7" s="1162"/>
      <c r="DL7" s="1160" t="s">
        <v>517</v>
      </c>
      <c r="DM7" s="1161"/>
      <c r="DN7" s="1161"/>
      <c r="DO7" s="1161"/>
      <c r="DP7" s="1162"/>
      <c r="DQ7" s="1160" t="s">
        <v>517</v>
      </c>
      <c r="DR7" s="1161"/>
      <c r="DS7" s="1161"/>
      <c r="DT7" s="1161"/>
      <c r="DU7" s="1162"/>
      <c r="DV7" s="1163"/>
      <c r="DW7" s="1164"/>
      <c r="DX7" s="1164"/>
      <c r="DY7" s="1164"/>
      <c r="DZ7" s="1165"/>
      <c r="EA7" s="237"/>
    </row>
    <row r="8" spans="1:131" s="238" customFormat="1" ht="26.25" customHeight="1">
      <c r="A8" s="241">
        <v>2</v>
      </c>
      <c r="B8" s="1094" t="s">
        <v>394</v>
      </c>
      <c r="C8" s="1095"/>
      <c r="D8" s="1095"/>
      <c r="E8" s="1095"/>
      <c r="F8" s="1095"/>
      <c r="G8" s="1095"/>
      <c r="H8" s="1095"/>
      <c r="I8" s="1095"/>
      <c r="J8" s="1095"/>
      <c r="K8" s="1095"/>
      <c r="L8" s="1095"/>
      <c r="M8" s="1095"/>
      <c r="N8" s="1095"/>
      <c r="O8" s="1095"/>
      <c r="P8" s="1096"/>
      <c r="Q8" s="1102">
        <v>17</v>
      </c>
      <c r="R8" s="1103"/>
      <c r="S8" s="1103"/>
      <c r="T8" s="1103"/>
      <c r="U8" s="1103"/>
      <c r="V8" s="1103">
        <v>85</v>
      </c>
      <c r="W8" s="1103"/>
      <c r="X8" s="1103"/>
      <c r="Y8" s="1103"/>
      <c r="Z8" s="1103"/>
      <c r="AA8" s="1103">
        <v>-68</v>
      </c>
      <c r="AB8" s="1103"/>
      <c r="AC8" s="1103"/>
      <c r="AD8" s="1103"/>
      <c r="AE8" s="1104"/>
      <c r="AF8" s="1099">
        <v>-68</v>
      </c>
      <c r="AG8" s="1100"/>
      <c r="AH8" s="1100"/>
      <c r="AI8" s="1100"/>
      <c r="AJ8" s="1101"/>
      <c r="AK8" s="1144" t="s">
        <v>517</v>
      </c>
      <c r="AL8" s="1145"/>
      <c r="AM8" s="1145"/>
      <c r="AN8" s="1145"/>
      <c r="AO8" s="1145"/>
      <c r="AP8" s="1145" t="s">
        <v>517</v>
      </c>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t="s">
        <v>592</v>
      </c>
      <c r="BT8" s="1057"/>
      <c r="BU8" s="1057"/>
      <c r="BV8" s="1057"/>
      <c r="BW8" s="1057"/>
      <c r="BX8" s="1057"/>
      <c r="BY8" s="1057"/>
      <c r="BZ8" s="1057"/>
      <c r="CA8" s="1057"/>
      <c r="CB8" s="1057"/>
      <c r="CC8" s="1057"/>
      <c r="CD8" s="1057"/>
      <c r="CE8" s="1057"/>
      <c r="CF8" s="1057"/>
      <c r="CG8" s="1078"/>
      <c r="CH8" s="1053">
        <v>7</v>
      </c>
      <c r="CI8" s="1054"/>
      <c r="CJ8" s="1054"/>
      <c r="CK8" s="1054"/>
      <c r="CL8" s="1055"/>
      <c r="CM8" s="1053">
        <v>17</v>
      </c>
      <c r="CN8" s="1054"/>
      <c r="CO8" s="1054"/>
      <c r="CP8" s="1054"/>
      <c r="CQ8" s="1055"/>
      <c r="CR8" s="1053">
        <v>2</v>
      </c>
      <c r="CS8" s="1054"/>
      <c r="CT8" s="1054"/>
      <c r="CU8" s="1054"/>
      <c r="CV8" s="1055"/>
      <c r="CW8" s="1053" t="s">
        <v>517</v>
      </c>
      <c r="CX8" s="1054"/>
      <c r="CY8" s="1054"/>
      <c r="CZ8" s="1054"/>
      <c r="DA8" s="1055"/>
      <c r="DB8" s="1053">
        <v>10</v>
      </c>
      <c r="DC8" s="1054"/>
      <c r="DD8" s="1054"/>
      <c r="DE8" s="1054"/>
      <c r="DF8" s="1055"/>
      <c r="DG8" s="1053" t="s">
        <v>517</v>
      </c>
      <c r="DH8" s="1054"/>
      <c r="DI8" s="1054"/>
      <c r="DJ8" s="1054"/>
      <c r="DK8" s="1055"/>
      <c r="DL8" s="1053" t="s">
        <v>517</v>
      </c>
      <c r="DM8" s="1054"/>
      <c r="DN8" s="1054"/>
      <c r="DO8" s="1054"/>
      <c r="DP8" s="1055"/>
      <c r="DQ8" s="1053" t="s">
        <v>517</v>
      </c>
      <c r="DR8" s="1054"/>
      <c r="DS8" s="1054"/>
      <c r="DT8" s="1054"/>
      <c r="DU8" s="1055"/>
      <c r="DV8" s="1056"/>
      <c r="DW8" s="1057"/>
      <c r="DX8" s="1057"/>
      <c r="DY8" s="1057"/>
      <c r="DZ8" s="1058"/>
      <c r="EA8" s="237"/>
    </row>
    <row r="9" spans="1:131" s="238" customFormat="1" ht="26.25" customHeight="1">
      <c r="A9" s="241">
        <v>3</v>
      </c>
      <c r="B9" s="1094" t="s">
        <v>395</v>
      </c>
      <c r="C9" s="1095"/>
      <c r="D9" s="1095"/>
      <c r="E9" s="1095"/>
      <c r="F9" s="1095"/>
      <c r="G9" s="1095"/>
      <c r="H9" s="1095"/>
      <c r="I9" s="1095"/>
      <c r="J9" s="1095"/>
      <c r="K9" s="1095"/>
      <c r="L9" s="1095"/>
      <c r="M9" s="1095"/>
      <c r="N9" s="1095"/>
      <c r="O9" s="1095"/>
      <c r="P9" s="1096"/>
      <c r="Q9" s="1102">
        <v>1</v>
      </c>
      <c r="R9" s="1103"/>
      <c r="S9" s="1103"/>
      <c r="T9" s="1103"/>
      <c r="U9" s="1103"/>
      <c r="V9" s="1103">
        <v>0</v>
      </c>
      <c r="W9" s="1103"/>
      <c r="X9" s="1103"/>
      <c r="Y9" s="1103"/>
      <c r="Z9" s="1103"/>
      <c r="AA9" s="1103">
        <v>1</v>
      </c>
      <c r="AB9" s="1103"/>
      <c r="AC9" s="1103"/>
      <c r="AD9" s="1103"/>
      <c r="AE9" s="1104"/>
      <c r="AF9" s="1099">
        <v>1</v>
      </c>
      <c r="AG9" s="1100"/>
      <c r="AH9" s="1100"/>
      <c r="AI9" s="1100"/>
      <c r="AJ9" s="1101"/>
      <c r="AK9" s="1144" t="s">
        <v>517</v>
      </c>
      <c r="AL9" s="1145"/>
      <c r="AM9" s="1145"/>
      <c r="AN9" s="1145"/>
      <c r="AO9" s="1145"/>
      <c r="AP9" s="1145" t="s">
        <v>517</v>
      </c>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t="s">
        <v>593</v>
      </c>
      <c r="BT9" s="1057"/>
      <c r="BU9" s="1057"/>
      <c r="BV9" s="1057"/>
      <c r="BW9" s="1057"/>
      <c r="BX9" s="1057"/>
      <c r="BY9" s="1057"/>
      <c r="BZ9" s="1057"/>
      <c r="CA9" s="1057"/>
      <c r="CB9" s="1057"/>
      <c r="CC9" s="1057"/>
      <c r="CD9" s="1057"/>
      <c r="CE9" s="1057"/>
      <c r="CF9" s="1057"/>
      <c r="CG9" s="1078"/>
      <c r="CH9" s="1053">
        <v>2</v>
      </c>
      <c r="CI9" s="1054"/>
      <c r="CJ9" s="1054"/>
      <c r="CK9" s="1054"/>
      <c r="CL9" s="1055"/>
      <c r="CM9" s="1053">
        <v>48</v>
      </c>
      <c r="CN9" s="1054"/>
      <c r="CO9" s="1054"/>
      <c r="CP9" s="1054"/>
      <c r="CQ9" s="1055"/>
      <c r="CR9" s="1053">
        <v>3</v>
      </c>
      <c r="CS9" s="1054"/>
      <c r="CT9" s="1054"/>
      <c r="CU9" s="1054"/>
      <c r="CV9" s="1055"/>
      <c r="CW9" s="1053" t="s">
        <v>517</v>
      </c>
      <c r="CX9" s="1054"/>
      <c r="CY9" s="1054"/>
      <c r="CZ9" s="1054"/>
      <c r="DA9" s="1055"/>
      <c r="DB9" s="1053" t="s">
        <v>517</v>
      </c>
      <c r="DC9" s="1054"/>
      <c r="DD9" s="1054"/>
      <c r="DE9" s="1054"/>
      <c r="DF9" s="1055"/>
      <c r="DG9" s="1053" t="s">
        <v>517</v>
      </c>
      <c r="DH9" s="1054"/>
      <c r="DI9" s="1054"/>
      <c r="DJ9" s="1054"/>
      <c r="DK9" s="1055"/>
      <c r="DL9" s="1053" t="s">
        <v>517</v>
      </c>
      <c r="DM9" s="1054"/>
      <c r="DN9" s="1054"/>
      <c r="DO9" s="1054"/>
      <c r="DP9" s="1055"/>
      <c r="DQ9" s="1053" t="s">
        <v>517</v>
      </c>
      <c r="DR9" s="1054"/>
      <c r="DS9" s="1054"/>
      <c r="DT9" s="1054"/>
      <c r="DU9" s="1055"/>
      <c r="DV9" s="1056"/>
      <c r="DW9" s="1057"/>
      <c r="DX9" s="1057"/>
      <c r="DY9" s="1057"/>
      <c r="DZ9" s="1058"/>
      <c r="EA9" s="237"/>
    </row>
    <row r="10" spans="1:131" s="238" customFormat="1" ht="26.25" customHeight="1">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396</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c r="A23" s="243"/>
      <c r="B23" s="1001" t="s">
        <v>398</v>
      </c>
      <c r="C23" s="1002"/>
      <c r="D23" s="1002"/>
      <c r="E23" s="1002"/>
      <c r="F23" s="1002"/>
      <c r="G23" s="1002"/>
      <c r="H23" s="1002"/>
      <c r="I23" s="1002"/>
      <c r="J23" s="1002"/>
      <c r="K23" s="1002"/>
      <c r="L23" s="1002"/>
      <c r="M23" s="1002"/>
      <c r="N23" s="1002"/>
      <c r="O23" s="1002"/>
      <c r="P23" s="1012"/>
      <c r="Q23" s="1131">
        <v>13847</v>
      </c>
      <c r="R23" s="1125"/>
      <c r="S23" s="1125"/>
      <c r="T23" s="1125"/>
      <c r="U23" s="1125"/>
      <c r="V23" s="1125">
        <v>12253</v>
      </c>
      <c r="W23" s="1125"/>
      <c r="X23" s="1125"/>
      <c r="Y23" s="1125"/>
      <c r="Z23" s="1125"/>
      <c r="AA23" s="1125">
        <v>1595</v>
      </c>
      <c r="AB23" s="1125"/>
      <c r="AC23" s="1125"/>
      <c r="AD23" s="1125"/>
      <c r="AE23" s="1132"/>
      <c r="AF23" s="1133">
        <v>1038</v>
      </c>
      <c r="AG23" s="1125"/>
      <c r="AH23" s="1125"/>
      <c r="AI23" s="1125"/>
      <c r="AJ23" s="1134"/>
      <c r="AK23" s="1135"/>
      <c r="AL23" s="1136"/>
      <c r="AM23" s="1136"/>
      <c r="AN23" s="1136"/>
      <c r="AO23" s="1136"/>
      <c r="AP23" s="1125">
        <v>10132</v>
      </c>
      <c r="AQ23" s="1125"/>
      <c r="AR23" s="1125"/>
      <c r="AS23" s="1125"/>
      <c r="AT23" s="1125"/>
      <c r="AU23" s="1126"/>
      <c r="AV23" s="1126"/>
      <c r="AW23" s="1126"/>
      <c r="AX23" s="1126"/>
      <c r="AY23" s="1127"/>
      <c r="AZ23" s="1128" t="s">
        <v>138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c r="A24" s="1124" t="s">
        <v>399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c r="A25" s="1123" t="s">
        <v>400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c r="A26" s="1059" t="s">
        <v>376</v>
      </c>
      <c r="B26" s="1060"/>
      <c r="C26" s="1060"/>
      <c r="D26" s="1060"/>
      <c r="E26" s="1060"/>
      <c r="F26" s="1060"/>
      <c r="G26" s="1060"/>
      <c r="H26" s="1060"/>
      <c r="I26" s="1060"/>
      <c r="J26" s="1060"/>
      <c r="K26" s="1060"/>
      <c r="L26" s="1060"/>
      <c r="M26" s="1060"/>
      <c r="N26" s="1060"/>
      <c r="O26" s="1060"/>
      <c r="P26" s="1061"/>
      <c r="Q26" s="1065" t="s">
        <v>401</v>
      </c>
      <c r="R26" s="1066"/>
      <c r="S26" s="1066"/>
      <c r="T26" s="1066"/>
      <c r="U26" s="1067"/>
      <c r="V26" s="1065" t="s">
        <v>402</v>
      </c>
      <c r="W26" s="1066"/>
      <c r="X26" s="1066"/>
      <c r="Y26" s="1066"/>
      <c r="Z26" s="1067"/>
      <c r="AA26" s="1065" t="s">
        <v>403</v>
      </c>
      <c r="AB26" s="1066"/>
      <c r="AC26" s="1066"/>
      <c r="AD26" s="1066"/>
      <c r="AE26" s="1066"/>
      <c r="AF26" s="1119" t="s">
        <v>404</v>
      </c>
      <c r="AG26" s="1072"/>
      <c r="AH26" s="1072"/>
      <c r="AI26" s="1072"/>
      <c r="AJ26" s="1120"/>
      <c r="AK26" s="1066" t="s">
        <v>405</v>
      </c>
      <c r="AL26" s="1066"/>
      <c r="AM26" s="1066"/>
      <c r="AN26" s="1066"/>
      <c r="AO26" s="1067"/>
      <c r="AP26" s="1065" t="s">
        <v>406</v>
      </c>
      <c r="AQ26" s="1066"/>
      <c r="AR26" s="1066"/>
      <c r="AS26" s="1066"/>
      <c r="AT26" s="1067"/>
      <c r="AU26" s="1065" t="s">
        <v>407</v>
      </c>
      <c r="AV26" s="1066"/>
      <c r="AW26" s="1066"/>
      <c r="AX26" s="1066"/>
      <c r="AY26" s="1067"/>
      <c r="AZ26" s="1065" t="s">
        <v>408</v>
      </c>
      <c r="BA26" s="1066"/>
      <c r="BB26" s="1066"/>
      <c r="BC26" s="1066"/>
      <c r="BD26" s="1067"/>
      <c r="BE26" s="1065" t="s">
        <v>383</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c r="A28" s="245">
        <v>1</v>
      </c>
      <c r="B28" s="1111" t="s">
        <v>409</v>
      </c>
      <c r="C28" s="1112"/>
      <c r="D28" s="1112"/>
      <c r="E28" s="1112"/>
      <c r="F28" s="1112"/>
      <c r="G28" s="1112"/>
      <c r="H28" s="1112"/>
      <c r="I28" s="1112"/>
      <c r="J28" s="1112"/>
      <c r="K28" s="1112"/>
      <c r="L28" s="1112"/>
      <c r="M28" s="1112"/>
      <c r="N28" s="1112"/>
      <c r="O28" s="1112"/>
      <c r="P28" s="1113"/>
      <c r="Q28" s="1114">
        <v>2427</v>
      </c>
      <c r="R28" s="1115"/>
      <c r="S28" s="1115"/>
      <c r="T28" s="1115"/>
      <c r="U28" s="1115"/>
      <c r="V28" s="1115">
        <v>2343</v>
      </c>
      <c r="W28" s="1115"/>
      <c r="X28" s="1115"/>
      <c r="Y28" s="1115"/>
      <c r="Z28" s="1115"/>
      <c r="AA28" s="1115">
        <v>84</v>
      </c>
      <c r="AB28" s="1115"/>
      <c r="AC28" s="1115"/>
      <c r="AD28" s="1115"/>
      <c r="AE28" s="1116"/>
      <c r="AF28" s="1117">
        <v>84</v>
      </c>
      <c r="AG28" s="1115"/>
      <c r="AH28" s="1115"/>
      <c r="AI28" s="1115"/>
      <c r="AJ28" s="1118"/>
      <c r="AK28" s="1106">
        <v>221</v>
      </c>
      <c r="AL28" s="1107"/>
      <c r="AM28" s="1107"/>
      <c r="AN28" s="1107"/>
      <c r="AO28" s="1107"/>
      <c r="AP28" s="1107" t="s">
        <v>517</v>
      </c>
      <c r="AQ28" s="1107"/>
      <c r="AR28" s="1107"/>
      <c r="AS28" s="1107"/>
      <c r="AT28" s="1107"/>
      <c r="AU28" s="1107" t="s">
        <v>517</v>
      </c>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c r="A29" s="245">
        <v>2</v>
      </c>
      <c r="B29" s="1094" t="s">
        <v>410</v>
      </c>
      <c r="C29" s="1095"/>
      <c r="D29" s="1095"/>
      <c r="E29" s="1095"/>
      <c r="F29" s="1095"/>
      <c r="G29" s="1095"/>
      <c r="H29" s="1095"/>
      <c r="I29" s="1095"/>
      <c r="J29" s="1095"/>
      <c r="K29" s="1095"/>
      <c r="L29" s="1095"/>
      <c r="M29" s="1095"/>
      <c r="N29" s="1095"/>
      <c r="O29" s="1095"/>
      <c r="P29" s="1096"/>
      <c r="Q29" s="1102">
        <v>380</v>
      </c>
      <c r="R29" s="1103"/>
      <c r="S29" s="1103"/>
      <c r="T29" s="1103"/>
      <c r="U29" s="1103"/>
      <c r="V29" s="1103">
        <v>376</v>
      </c>
      <c r="W29" s="1103"/>
      <c r="X29" s="1103"/>
      <c r="Y29" s="1103"/>
      <c r="Z29" s="1103"/>
      <c r="AA29" s="1104">
        <v>4</v>
      </c>
      <c r="AB29" s="1100"/>
      <c r="AC29" s="1100"/>
      <c r="AD29" s="1100"/>
      <c r="AE29" s="1101"/>
      <c r="AF29" s="1099">
        <v>4</v>
      </c>
      <c r="AG29" s="1100"/>
      <c r="AH29" s="1100"/>
      <c r="AI29" s="1100"/>
      <c r="AJ29" s="1101"/>
      <c r="AK29" s="1044">
        <v>108</v>
      </c>
      <c r="AL29" s="1035"/>
      <c r="AM29" s="1035"/>
      <c r="AN29" s="1035"/>
      <c r="AO29" s="1035"/>
      <c r="AP29" s="1035" t="s">
        <v>517</v>
      </c>
      <c r="AQ29" s="1035"/>
      <c r="AR29" s="1035"/>
      <c r="AS29" s="1035"/>
      <c r="AT29" s="1035"/>
      <c r="AU29" s="1035" t="s">
        <v>517</v>
      </c>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c r="A30" s="245">
        <v>3</v>
      </c>
      <c r="B30" s="1094" t="s">
        <v>411</v>
      </c>
      <c r="C30" s="1095"/>
      <c r="D30" s="1095"/>
      <c r="E30" s="1095"/>
      <c r="F30" s="1095"/>
      <c r="G30" s="1095"/>
      <c r="H30" s="1095"/>
      <c r="I30" s="1095"/>
      <c r="J30" s="1095"/>
      <c r="K30" s="1095"/>
      <c r="L30" s="1095"/>
      <c r="M30" s="1095"/>
      <c r="N30" s="1095"/>
      <c r="O30" s="1095"/>
      <c r="P30" s="1096"/>
      <c r="Q30" s="1102">
        <v>2655</v>
      </c>
      <c r="R30" s="1103"/>
      <c r="S30" s="1103"/>
      <c r="T30" s="1103"/>
      <c r="U30" s="1103"/>
      <c r="V30" s="1103">
        <v>2561</v>
      </c>
      <c r="W30" s="1103"/>
      <c r="X30" s="1103"/>
      <c r="Y30" s="1103"/>
      <c r="Z30" s="1103"/>
      <c r="AA30" s="1104">
        <v>94</v>
      </c>
      <c r="AB30" s="1100"/>
      <c r="AC30" s="1100"/>
      <c r="AD30" s="1100"/>
      <c r="AE30" s="1101"/>
      <c r="AF30" s="1099">
        <v>94</v>
      </c>
      <c r="AG30" s="1100"/>
      <c r="AH30" s="1100"/>
      <c r="AI30" s="1100"/>
      <c r="AJ30" s="1101"/>
      <c r="AK30" s="1044">
        <v>422</v>
      </c>
      <c r="AL30" s="1035"/>
      <c r="AM30" s="1035"/>
      <c r="AN30" s="1035"/>
      <c r="AO30" s="1035"/>
      <c r="AP30" s="1035" t="s">
        <v>517</v>
      </c>
      <c r="AQ30" s="1035"/>
      <c r="AR30" s="1035"/>
      <c r="AS30" s="1035"/>
      <c r="AT30" s="1035"/>
      <c r="AU30" s="1035" t="s">
        <v>517</v>
      </c>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c r="A31" s="245">
        <v>4</v>
      </c>
      <c r="B31" s="1094" t="s">
        <v>412</v>
      </c>
      <c r="C31" s="1095"/>
      <c r="D31" s="1095"/>
      <c r="E31" s="1095"/>
      <c r="F31" s="1095"/>
      <c r="G31" s="1095"/>
      <c r="H31" s="1095"/>
      <c r="I31" s="1095"/>
      <c r="J31" s="1095"/>
      <c r="K31" s="1095"/>
      <c r="L31" s="1095"/>
      <c r="M31" s="1095"/>
      <c r="N31" s="1095"/>
      <c r="O31" s="1095"/>
      <c r="P31" s="1096"/>
      <c r="Q31" s="1102">
        <v>413</v>
      </c>
      <c r="R31" s="1103"/>
      <c r="S31" s="1103"/>
      <c r="T31" s="1103"/>
      <c r="U31" s="1103"/>
      <c r="V31" s="1103">
        <v>484</v>
      </c>
      <c r="W31" s="1103"/>
      <c r="X31" s="1103"/>
      <c r="Y31" s="1103"/>
      <c r="Z31" s="1103"/>
      <c r="AA31" s="1103">
        <v>-71</v>
      </c>
      <c r="AB31" s="1103"/>
      <c r="AC31" s="1103"/>
      <c r="AD31" s="1103"/>
      <c r="AE31" s="1104"/>
      <c r="AF31" s="1099">
        <v>520</v>
      </c>
      <c r="AG31" s="1100"/>
      <c r="AH31" s="1100"/>
      <c r="AI31" s="1100"/>
      <c r="AJ31" s="1101"/>
      <c r="AK31" s="1044">
        <v>242</v>
      </c>
      <c r="AL31" s="1035"/>
      <c r="AM31" s="1035"/>
      <c r="AN31" s="1035"/>
      <c r="AO31" s="1035"/>
      <c r="AP31" s="1035">
        <v>2566</v>
      </c>
      <c r="AQ31" s="1035"/>
      <c r="AR31" s="1035"/>
      <c r="AS31" s="1035"/>
      <c r="AT31" s="1035"/>
      <c r="AU31" s="1035">
        <v>2271</v>
      </c>
      <c r="AV31" s="1035"/>
      <c r="AW31" s="1035"/>
      <c r="AX31" s="1035"/>
      <c r="AY31" s="1035"/>
      <c r="AZ31" s="1105"/>
      <c r="BA31" s="1105"/>
      <c r="BB31" s="1105"/>
      <c r="BC31" s="1105"/>
      <c r="BD31" s="1105"/>
      <c r="BE31" s="1036" t="s">
        <v>413</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c r="A32" s="245">
        <v>5</v>
      </c>
      <c r="B32" s="1094" t="s">
        <v>414</v>
      </c>
      <c r="C32" s="1095"/>
      <c r="D32" s="1095"/>
      <c r="E32" s="1095"/>
      <c r="F32" s="1095"/>
      <c r="G32" s="1095"/>
      <c r="H32" s="1095"/>
      <c r="I32" s="1095"/>
      <c r="J32" s="1095"/>
      <c r="K32" s="1095"/>
      <c r="L32" s="1095"/>
      <c r="M32" s="1095"/>
      <c r="N32" s="1095"/>
      <c r="O32" s="1095"/>
      <c r="P32" s="1096"/>
      <c r="Q32" s="1102">
        <v>213</v>
      </c>
      <c r="R32" s="1103"/>
      <c r="S32" s="1103"/>
      <c r="T32" s="1103"/>
      <c r="U32" s="1103"/>
      <c r="V32" s="1103">
        <v>237</v>
      </c>
      <c r="W32" s="1103"/>
      <c r="X32" s="1103"/>
      <c r="Y32" s="1103"/>
      <c r="Z32" s="1103"/>
      <c r="AA32" s="1103">
        <v>-24</v>
      </c>
      <c r="AB32" s="1103"/>
      <c r="AC32" s="1103"/>
      <c r="AD32" s="1103"/>
      <c r="AE32" s="1104"/>
      <c r="AF32" s="1099">
        <v>120</v>
      </c>
      <c r="AG32" s="1100"/>
      <c r="AH32" s="1100"/>
      <c r="AI32" s="1100"/>
      <c r="AJ32" s="1101"/>
      <c r="AK32" s="1044">
        <v>60</v>
      </c>
      <c r="AL32" s="1035"/>
      <c r="AM32" s="1035"/>
      <c r="AN32" s="1035"/>
      <c r="AO32" s="1035"/>
      <c r="AP32" s="1035">
        <v>504</v>
      </c>
      <c r="AQ32" s="1035"/>
      <c r="AR32" s="1035"/>
      <c r="AS32" s="1035"/>
      <c r="AT32" s="1035"/>
      <c r="AU32" s="1035">
        <v>504</v>
      </c>
      <c r="AV32" s="1035"/>
      <c r="AW32" s="1035"/>
      <c r="AX32" s="1035"/>
      <c r="AY32" s="1035"/>
      <c r="AZ32" s="1105"/>
      <c r="BA32" s="1105"/>
      <c r="BB32" s="1105"/>
      <c r="BC32" s="1105"/>
      <c r="BD32" s="1105"/>
      <c r="BE32" s="1036" t="s">
        <v>413</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c r="A33" s="245">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c r="A34" s="245">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415</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c r="A63" s="243" t="s">
        <v>397</v>
      </c>
      <c r="B63" s="1001" t="s">
        <v>416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821</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138</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c r="A65" s="235" t="s">
        <v>417</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c r="A66" s="1059" t="s">
        <v>418</v>
      </c>
      <c r="B66" s="1060"/>
      <c r="C66" s="1060"/>
      <c r="D66" s="1060"/>
      <c r="E66" s="1060"/>
      <c r="F66" s="1060"/>
      <c r="G66" s="1060"/>
      <c r="H66" s="1060"/>
      <c r="I66" s="1060"/>
      <c r="J66" s="1060"/>
      <c r="K66" s="1060"/>
      <c r="L66" s="1060"/>
      <c r="M66" s="1060"/>
      <c r="N66" s="1060"/>
      <c r="O66" s="1060"/>
      <c r="P66" s="1061"/>
      <c r="Q66" s="1065" t="s">
        <v>419</v>
      </c>
      <c r="R66" s="1066"/>
      <c r="S66" s="1066"/>
      <c r="T66" s="1066"/>
      <c r="U66" s="1067"/>
      <c r="V66" s="1065" t="s">
        <v>420</v>
      </c>
      <c r="W66" s="1066"/>
      <c r="X66" s="1066"/>
      <c r="Y66" s="1066"/>
      <c r="Z66" s="1067"/>
      <c r="AA66" s="1065" t="s">
        <v>421</v>
      </c>
      <c r="AB66" s="1066"/>
      <c r="AC66" s="1066"/>
      <c r="AD66" s="1066"/>
      <c r="AE66" s="1067"/>
      <c r="AF66" s="1071" t="s">
        <v>422</v>
      </c>
      <c r="AG66" s="1072"/>
      <c r="AH66" s="1072"/>
      <c r="AI66" s="1072"/>
      <c r="AJ66" s="1073"/>
      <c r="AK66" s="1065" t="s">
        <v>405</v>
      </c>
      <c r="AL66" s="1060"/>
      <c r="AM66" s="1060"/>
      <c r="AN66" s="1060"/>
      <c r="AO66" s="1061"/>
      <c r="AP66" s="1065" t="s">
        <v>406</v>
      </c>
      <c r="AQ66" s="1066"/>
      <c r="AR66" s="1066"/>
      <c r="AS66" s="1066"/>
      <c r="AT66" s="1067"/>
      <c r="AU66" s="1065" t="s">
        <v>423</v>
      </c>
      <c r="AV66" s="1066"/>
      <c r="AW66" s="1066"/>
      <c r="AX66" s="1066"/>
      <c r="AY66" s="1067"/>
      <c r="AZ66" s="1065" t="s">
        <v>383</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c r="A68" s="239">
        <v>1</v>
      </c>
      <c r="B68" s="1049"/>
      <c r="C68" s="1050"/>
      <c r="D68" s="1050"/>
      <c r="E68" s="1050"/>
      <c r="F68" s="1050"/>
      <c r="G68" s="1050"/>
      <c r="H68" s="1050"/>
      <c r="I68" s="1050"/>
      <c r="J68" s="1050"/>
      <c r="K68" s="1050"/>
      <c r="L68" s="1050"/>
      <c r="M68" s="1050"/>
      <c r="N68" s="1050"/>
      <c r="O68" s="1050"/>
      <c r="P68" s="1051"/>
      <c r="Q68" s="1052"/>
      <c r="R68" s="1046"/>
      <c r="S68" s="1046"/>
      <c r="T68" s="1046"/>
      <c r="U68" s="1046"/>
      <c r="V68" s="1046"/>
      <c r="W68" s="1046"/>
      <c r="X68" s="1046"/>
      <c r="Y68" s="1046"/>
      <c r="Z68" s="1046"/>
      <c r="AA68" s="1046"/>
      <c r="AB68" s="1046"/>
      <c r="AC68" s="1046"/>
      <c r="AD68" s="1046"/>
      <c r="AE68" s="1046"/>
      <c r="AF68" s="1046"/>
      <c r="AG68" s="1046"/>
      <c r="AH68" s="1046"/>
      <c r="AI68" s="1046"/>
      <c r="AJ68" s="1046"/>
      <c r="AK68" s="1046"/>
      <c r="AL68" s="1046"/>
      <c r="AM68" s="1046"/>
      <c r="AN68" s="1046"/>
      <c r="AO68" s="1046"/>
      <c r="AP68" s="1046"/>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c r="A69" s="241">
        <v>2</v>
      </c>
      <c r="B69" s="1038"/>
      <c r="C69" s="1039"/>
      <c r="D69" s="1039"/>
      <c r="E69" s="1039"/>
      <c r="F69" s="1039"/>
      <c r="G69" s="1039"/>
      <c r="H69" s="1039"/>
      <c r="I69" s="1039"/>
      <c r="J69" s="1039"/>
      <c r="K69" s="1039"/>
      <c r="L69" s="1039"/>
      <c r="M69" s="1039"/>
      <c r="N69" s="1039"/>
      <c r="O69" s="1039"/>
      <c r="P69" s="1040"/>
      <c r="Q69" s="1041"/>
      <c r="R69" s="1035"/>
      <c r="S69" s="1035"/>
      <c r="T69" s="1035"/>
      <c r="U69" s="1035"/>
      <c r="V69" s="1035"/>
      <c r="W69" s="1035"/>
      <c r="X69" s="1035"/>
      <c r="Y69" s="1035"/>
      <c r="Z69" s="1035"/>
      <c r="AA69" s="1035"/>
      <c r="AB69" s="1035"/>
      <c r="AC69" s="1035"/>
      <c r="AD69" s="1035"/>
      <c r="AE69" s="1035"/>
      <c r="AF69" s="1035"/>
      <c r="AG69" s="1035"/>
      <c r="AH69" s="1035"/>
      <c r="AI69" s="1035"/>
      <c r="AJ69" s="1035"/>
      <c r="AK69" s="1035"/>
      <c r="AL69" s="1035"/>
      <c r="AM69" s="1035"/>
      <c r="AN69" s="1035"/>
      <c r="AO69" s="1035"/>
      <c r="AP69" s="1035"/>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c r="A70" s="241">
        <v>3</v>
      </c>
      <c r="B70" s="1038"/>
      <c r="C70" s="1039"/>
      <c r="D70" s="1039"/>
      <c r="E70" s="1039"/>
      <c r="F70" s="1039"/>
      <c r="G70" s="1039"/>
      <c r="H70" s="1039"/>
      <c r="I70" s="1039"/>
      <c r="J70" s="1039"/>
      <c r="K70" s="1039"/>
      <c r="L70" s="1039"/>
      <c r="M70" s="1039"/>
      <c r="N70" s="1039"/>
      <c r="O70" s="1039"/>
      <c r="P70" s="1040"/>
      <c r="Q70" s="1041"/>
      <c r="R70" s="1035"/>
      <c r="S70" s="1035"/>
      <c r="T70" s="1035"/>
      <c r="U70" s="1035"/>
      <c r="V70" s="1035"/>
      <c r="W70" s="1035"/>
      <c r="X70" s="1035"/>
      <c r="Y70" s="1035"/>
      <c r="Z70" s="1035"/>
      <c r="AA70" s="1035"/>
      <c r="AB70" s="1035"/>
      <c r="AC70" s="1035"/>
      <c r="AD70" s="1035"/>
      <c r="AE70" s="1035"/>
      <c r="AF70" s="1035"/>
      <c r="AG70" s="1035"/>
      <c r="AH70" s="1035"/>
      <c r="AI70" s="1035"/>
      <c r="AJ70" s="1035"/>
      <c r="AK70" s="1035"/>
      <c r="AL70" s="1035"/>
      <c r="AM70" s="1035"/>
      <c r="AN70" s="1035"/>
      <c r="AO70" s="1035"/>
      <c r="AP70" s="1035"/>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c r="A71" s="241">
        <v>4</v>
      </c>
      <c r="B71" s="1038"/>
      <c r="C71" s="1039"/>
      <c r="D71" s="1039"/>
      <c r="E71" s="1039"/>
      <c r="F71" s="1039"/>
      <c r="G71" s="1039"/>
      <c r="H71" s="1039"/>
      <c r="I71" s="1039"/>
      <c r="J71" s="1039"/>
      <c r="K71" s="1039"/>
      <c r="L71" s="1039"/>
      <c r="M71" s="1039"/>
      <c r="N71" s="1039"/>
      <c r="O71" s="1039"/>
      <c r="P71" s="1040"/>
      <c r="Q71" s="1041"/>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c r="A72" s="241">
        <v>5</v>
      </c>
      <c r="B72" s="1038"/>
      <c r="C72" s="1039"/>
      <c r="D72" s="1039"/>
      <c r="E72" s="1039"/>
      <c r="F72" s="1039"/>
      <c r="G72" s="1039"/>
      <c r="H72" s="1039"/>
      <c r="I72" s="1039"/>
      <c r="J72" s="1039"/>
      <c r="K72" s="1039"/>
      <c r="L72" s="1039"/>
      <c r="M72" s="1039"/>
      <c r="N72" s="1039"/>
      <c r="O72" s="1039"/>
      <c r="P72" s="1040"/>
      <c r="Q72" s="1041"/>
      <c r="R72" s="1035"/>
      <c r="S72" s="1035"/>
      <c r="T72" s="1035"/>
      <c r="U72" s="1035"/>
      <c r="V72" s="1035"/>
      <c r="W72" s="1035"/>
      <c r="X72" s="1035"/>
      <c r="Y72" s="1035"/>
      <c r="Z72" s="1035"/>
      <c r="AA72" s="1035"/>
      <c r="AB72" s="1035"/>
      <c r="AC72" s="1035"/>
      <c r="AD72" s="1035"/>
      <c r="AE72" s="1035"/>
      <c r="AF72" s="1035"/>
      <c r="AG72" s="1035"/>
      <c r="AH72" s="1035"/>
      <c r="AI72" s="1035"/>
      <c r="AJ72" s="1035"/>
      <c r="AK72" s="1035"/>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c r="A73" s="241">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c r="A74" s="241">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c r="A75" s="241">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c r="A76" s="241">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c r="A88" s="243" t="s">
        <v>397</v>
      </c>
      <c r="B88" s="1001" t="s">
        <v>424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397</v>
      </c>
      <c r="BR102" s="1001" t="s">
        <v>425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8</v>
      </c>
      <c r="CS102" s="1017"/>
      <c r="CT102" s="1017"/>
      <c r="CU102" s="1017"/>
      <c r="CV102" s="1018"/>
      <c r="CW102" s="1016" t="s">
        <v>517</v>
      </c>
      <c r="CX102" s="1017"/>
      <c r="CY102" s="1017"/>
      <c r="CZ102" s="1017"/>
      <c r="DA102" s="1018"/>
      <c r="DB102" s="1016">
        <v>30</v>
      </c>
      <c r="DC102" s="1017"/>
      <c r="DD102" s="1017"/>
      <c r="DE102" s="1017"/>
      <c r="DF102" s="1018"/>
      <c r="DG102" s="1016" t="s">
        <v>517</v>
      </c>
      <c r="DH102" s="1017"/>
      <c r="DI102" s="1017"/>
      <c r="DJ102" s="1017"/>
      <c r="DK102" s="1018"/>
      <c r="DL102" s="1016" t="s">
        <v>517</v>
      </c>
      <c r="DM102" s="1017"/>
      <c r="DN102" s="1017"/>
      <c r="DO102" s="1017"/>
      <c r="DP102" s="1018"/>
      <c r="DQ102" s="1016" t="s">
        <v>517</v>
      </c>
      <c r="DR102" s="1017"/>
      <c r="DS102" s="1017"/>
      <c r="DT102" s="1017"/>
      <c r="DU102" s="1018"/>
      <c r="DV102" s="1001"/>
      <c r="DW102" s="1002"/>
      <c r="DX102" s="1002"/>
      <c r="DY102" s="1002"/>
      <c r="DZ102" s="1003"/>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426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427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06" t="s">
        <v>430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c r="A109" s="959" t="s">
        <v>432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433</v>
      </c>
      <c r="AB109" s="960"/>
      <c r="AC109" s="960"/>
      <c r="AD109" s="960"/>
      <c r="AE109" s="961"/>
      <c r="AF109" s="962" t="s">
        <v>434</v>
      </c>
      <c r="AG109" s="960"/>
      <c r="AH109" s="960"/>
      <c r="AI109" s="960"/>
      <c r="AJ109" s="961"/>
      <c r="AK109" s="962" t="s">
        <v>310</v>
      </c>
      <c r="AL109" s="960"/>
      <c r="AM109" s="960"/>
      <c r="AN109" s="960"/>
      <c r="AO109" s="961"/>
      <c r="AP109" s="962" t="s">
        <v>435</v>
      </c>
      <c r="AQ109" s="960"/>
      <c r="AR109" s="960"/>
      <c r="AS109" s="960"/>
      <c r="AT109" s="993"/>
      <c r="AU109" s="959" t="s">
        <v>432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433</v>
      </c>
      <c r="BR109" s="960"/>
      <c r="BS109" s="960"/>
      <c r="BT109" s="960"/>
      <c r="BU109" s="961"/>
      <c r="BV109" s="962" t="s">
        <v>434</v>
      </c>
      <c r="BW109" s="960"/>
      <c r="BX109" s="960"/>
      <c r="BY109" s="960"/>
      <c r="BZ109" s="961"/>
      <c r="CA109" s="962" t="s">
        <v>310</v>
      </c>
      <c r="CB109" s="960"/>
      <c r="CC109" s="960"/>
      <c r="CD109" s="960"/>
      <c r="CE109" s="961"/>
      <c r="CF109" s="1000" t="s">
        <v>435</v>
      </c>
      <c r="CG109" s="1000"/>
      <c r="CH109" s="1000"/>
      <c r="CI109" s="1000"/>
      <c r="CJ109" s="1000"/>
      <c r="CK109" s="962" t="s">
        <v>436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433</v>
      </c>
      <c r="DH109" s="960"/>
      <c r="DI109" s="960"/>
      <c r="DJ109" s="960"/>
      <c r="DK109" s="961"/>
      <c r="DL109" s="962" t="s">
        <v>434</v>
      </c>
      <c r="DM109" s="960"/>
      <c r="DN109" s="960"/>
      <c r="DO109" s="960"/>
      <c r="DP109" s="961"/>
      <c r="DQ109" s="962" t="s">
        <v>310</v>
      </c>
      <c r="DR109" s="960"/>
      <c r="DS109" s="960"/>
      <c r="DT109" s="960"/>
      <c r="DU109" s="961"/>
      <c r="DV109" s="962" t="s">
        <v>435</v>
      </c>
      <c r="DW109" s="960"/>
      <c r="DX109" s="960"/>
      <c r="DY109" s="960"/>
      <c r="DZ109" s="993"/>
    </row>
    <row r="110" spans="1:131" s="233" customFormat="1" ht="26.25" customHeight="1">
      <c r="A110" s="871" t="s">
        <v>437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1041645</v>
      </c>
      <c r="AB110" s="953"/>
      <c r="AC110" s="953"/>
      <c r="AD110" s="953"/>
      <c r="AE110" s="954"/>
      <c r="AF110" s="955">
        <v>1034640</v>
      </c>
      <c r="AG110" s="953"/>
      <c r="AH110" s="953"/>
      <c r="AI110" s="953"/>
      <c r="AJ110" s="954"/>
      <c r="AK110" s="955">
        <v>1057899</v>
      </c>
      <c r="AL110" s="953"/>
      <c r="AM110" s="953"/>
      <c r="AN110" s="953"/>
      <c r="AO110" s="954"/>
      <c r="AP110" s="956">
        <v>17.5</v>
      </c>
      <c r="AQ110" s="957"/>
      <c r="AR110" s="957"/>
      <c r="AS110" s="957"/>
      <c r="AT110" s="958"/>
      <c r="AU110" s="994" t="s">
        <v>72</v>
      </c>
      <c r="AV110" s="995"/>
      <c r="AW110" s="995"/>
      <c r="AX110" s="995"/>
      <c r="AY110" s="995"/>
      <c r="AZ110" s="924" t="s">
        <v>438</v>
      </c>
      <c r="BA110" s="872"/>
      <c r="BB110" s="872"/>
      <c r="BC110" s="872"/>
      <c r="BD110" s="872"/>
      <c r="BE110" s="872"/>
      <c r="BF110" s="872"/>
      <c r="BG110" s="872"/>
      <c r="BH110" s="872"/>
      <c r="BI110" s="872"/>
      <c r="BJ110" s="872"/>
      <c r="BK110" s="872"/>
      <c r="BL110" s="872"/>
      <c r="BM110" s="872"/>
      <c r="BN110" s="872"/>
      <c r="BO110" s="872"/>
      <c r="BP110" s="873"/>
      <c r="BQ110" s="925">
        <v>11002072</v>
      </c>
      <c r="BR110" s="906"/>
      <c r="BS110" s="906"/>
      <c r="BT110" s="906"/>
      <c r="BU110" s="906"/>
      <c r="BV110" s="906">
        <v>10630292</v>
      </c>
      <c r="BW110" s="906"/>
      <c r="BX110" s="906"/>
      <c r="BY110" s="906"/>
      <c r="BZ110" s="906"/>
      <c r="CA110" s="906">
        <v>10131571</v>
      </c>
      <c r="CB110" s="906"/>
      <c r="CC110" s="906"/>
      <c r="CD110" s="906"/>
      <c r="CE110" s="906"/>
      <c r="CF110" s="930">
        <v>167.2</v>
      </c>
      <c r="CG110" s="931"/>
      <c r="CH110" s="931"/>
      <c r="CI110" s="931"/>
      <c r="CJ110" s="931"/>
      <c r="CK110" s="990" t="s">
        <v>439</v>
      </c>
      <c r="CL110" s="883"/>
      <c r="CM110" s="924" t="s">
        <v>440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441</v>
      </c>
      <c r="DH110" s="906"/>
      <c r="DI110" s="906"/>
      <c r="DJ110" s="906"/>
      <c r="DK110" s="906"/>
      <c r="DL110" s="906" t="s">
        <v>138</v>
      </c>
      <c r="DM110" s="906"/>
      <c r="DN110" s="906"/>
      <c r="DO110" s="906"/>
      <c r="DP110" s="906"/>
      <c r="DQ110" s="906" t="s">
        <v>138</v>
      </c>
      <c r="DR110" s="906"/>
      <c r="DS110" s="906"/>
      <c r="DT110" s="906"/>
      <c r="DU110" s="906"/>
      <c r="DV110" s="907" t="s">
        <v>442</v>
      </c>
      <c r="DW110" s="907"/>
      <c r="DX110" s="907"/>
      <c r="DY110" s="907"/>
      <c r="DZ110" s="908"/>
    </row>
    <row r="111" spans="1:131" s="233" customFormat="1" ht="26.25" customHeight="1">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138</v>
      </c>
      <c r="AB111" s="983"/>
      <c r="AC111" s="983"/>
      <c r="AD111" s="983"/>
      <c r="AE111" s="984"/>
      <c r="AF111" s="985" t="s">
        <v>444</v>
      </c>
      <c r="AG111" s="983"/>
      <c r="AH111" s="983"/>
      <c r="AI111" s="983"/>
      <c r="AJ111" s="984"/>
      <c r="AK111" s="985" t="s">
        <v>138</v>
      </c>
      <c r="AL111" s="983"/>
      <c r="AM111" s="983"/>
      <c r="AN111" s="983"/>
      <c r="AO111" s="984"/>
      <c r="AP111" s="986" t="s">
        <v>138</v>
      </c>
      <c r="AQ111" s="987"/>
      <c r="AR111" s="987"/>
      <c r="AS111" s="987"/>
      <c r="AT111" s="988"/>
      <c r="AU111" s="996"/>
      <c r="AV111" s="997"/>
      <c r="AW111" s="997"/>
      <c r="AX111" s="997"/>
      <c r="AY111" s="997"/>
      <c r="AZ111" s="879" t="s">
        <v>445</v>
      </c>
      <c r="BA111" s="816"/>
      <c r="BB111" s="816"/>
      <c r="BC111" s="816"/>
      <c r="BD111" s="816"/>
      <c r="BE111" s="816"/>
      <c r="BF111" s="816"/>
      <c r="BG111" s="816"/>
      <c r="BH111" s="816"/>
      <c r="BI111" s="816"/>
      <c r="BJ111" s="816"/>
      <c r="BK111" s="816"/>
      <c r="BL111" s="816"/>
      <c r="BM111" s="816"/>
      <c r="BN111" s="816"/>
      <c r="BO111" s="816"/>
      <c r="BP111" s="817"/>
      <c r="BQ111" s="880">
        <v>277683</v>
      </c>
      <c r="BR111" s="881"/>
      <c r="BS111" s="881"/>
      <c r="BT111" s="881"/>
      <c r="BU111" s="881"/>
      <c r="BV111" s="881">
        <v>233289</v>
      </c>
      <c r="BW111" s="881"/>
      <c r="BX111" s="881"/>
      <c r="BY111" s="881"/>
      <c r="BZ111" s="881"/>
      <c r="CA111" s="881">
        <v>178523</v>
      </c>
      <c r="CB111" s="881"/>
      <c r="CC111" s="881"/>
      <c r="CD111" s="881"/>
      <c r="CE111" s="881"/>
      <c r="CF111" s="939">
        <v>2.9</v>
      </c>
      <c r="CG111" s="940"/>
      <c r="CH111" s="940"/>
      <c r="CI111" s="940"/>
      <c r="CJ111" s="940"/>
      <c r="CK111" s="991"/>
      <c r="CL111" s="885"/>
      <c r="CM111" s="879" t="s">
        <v>446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138</v>
      </c>
      <c r="DH111" s="881"/>
      <c r="DI111" s="881"/>
      <c r="DJ111" s="881"/>
      <c r="DK111" s="881"/>
      <c r="DL111" s="881" t="s">
        <v>444</v>
      </c>
      <c r="DM111" s="881"/>
      <c r="DN111" s="881"/>
      <c r="DO111" s="881"/>
      <c r="DP111" s="881"/>
      <c r="DQ111" s="881" t="s">
        <v>138</v>
      </c>
      <c r="DR111" s="881"/>
      <c r="DS111" s="881"/>
      <c r="DT111" s="881"/>
      <c r="DU111" s="881"/>
      <c r="DV111" s="858" t="s">
        <v>138</v>
      </c>
      <c r="DW111" s="858"/>
      <c r="DX111" s="858"/>
      <c r="DY111" s="858"/>
      <c r="DZ111" s="859"/>
    </row>
    <row r="112" spans="1:131" s="233" customFormat="1" ht="26.25" customHeight="1">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441</v>
      </c>
      <c r="AB112" s="844"/>
      <c r="AC112" s="844"/>
      <c r="AD112" s="844"/>
      <c r="AE112" s="845"/>
      <c r="AF112" s="846" t="s">
        <v>138</v>
      </c>
      <c r="AG112" s="844"/>
      <c r="AH112" s="844"/>
      <c r="AI112" s="844"/>
      <c r="AJ112" s="845"/>
      <c r="AK112" s="846" t="s">
        <v>138</v>
      </c>
      <c r="AL112" s="844"/>
      <c r="AM112" s="844"/>
      <c r="AN112" s="844"/>
      <c r="AO112" s="845"/>
      <c r="AP112" s="888" t="s">
        <v>138</v>
      </c>
      <c r="AQ112" s="889"/>
      <c r="AR112" s="889"/>
      <c r="AS112" s="889"/>
      <c r="AT112" s="890"/>
      <c r="AU112" s="996"/>
      <c r="AV112" s="997"/>
      <c r="AW112" s="997"/>
      <c r="AX112" s="997"/>
      <c r="AY112" s="997"/>
      <c r="AZ112" s="879" t="s">
        <v>449</v>
      </c>
      <c r="BA112" s="816"/>
      <c r="BB112" s="816"/>
      <c r="BC112" s="816"/>
      <c r="BD112" s="816"/>
      <c r="BE112" s="816"/>
      <c r="BF112" s="816"/>
      <c r="BG112" s="816"/>
      <c r="BH112" s="816"/>
      <c r="BI112" s="816"/>
      <c r="BJ112" s="816"/>
      <c r="BK112" s="816"/>
      <c r="BL112" s="816"/>
      <c r="BM112" s="816"/>
      <c r="BN112" s="816"/>
      <c r="BO112" s="816"/>
      <c r="BP112" s="817"/>
      <c r="BQ112" s="880">
        <v>2994189</v>
      </c>
      <c r="BR112" s="881"/>
      <c r="BS112" s="881"/>
      <c r="BT112" s="881"/>
      <c r="BU112" s="881"/>
      <c r="BV112" s="881">
        <v>2865977</v>
      </c>
      <c r="BW112" s="881"/>
      <c r="BX112" s="881"/>
      <c r="BY112" s="881"/>
      <c r="BZ112" s="881"/>
      <c r="CA112" s="881">
        <v>2774722</v>
      </c>
      <c r="CB112" s="881"/>
      <c r="CC112" s="881"/>
      <c r="CD112" s="881"/>
      <c r="CE112" s="881"/>
      <c r="CF112" s="939">
        <v>45.8</v>
      </c>
      <c r="CG112" s="940"/>
      <c r="CH112" s="940"/>
      <c r="CI112" s="940"/>
      <c r="CJ112" s="940"/>
      <c r="CK112" s="991"/>
      <c r="CL112" s="885"/>
      <c r="CM112" s="879" t="s">
        <v>450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444</v>
      </c>
      <c r="DH112" s="881"/>
      <c r="DI112" s="881"/>
      <c r="DJ112" s="881"/>
      <c r="DK112" s="881"/>
      <c r="DL112" s="881" t="s">
        <v>444</v>
      </c>
      <c r="DM112" s="881"/>
      <c r="DN112" s="881"/>
      <c r="DO112" s="881"/>
      <c r="DP112" s="881"/>
      <c r="DQ112" s="881" t="s">
        <v>138</v>
      </c>
      <c r="DR112" s="881"/>
      <c r="DS112" s="881"/>
      <c r="DT112" s="881"/>
      <c r="DU112" s="881"/>
      <c r="DV112" s="858" t="s">
        <v>444</v>
      </c>
      <c r="DW112" s="858"/>
      <c r="DX112" s="858"/>
      <c r="DY112" s="858"/>
      <c r="DZ112" s="859"/>
    </row>
    <row r="113" spans="1:130" s="233" customFormat="1" ht="26.25" customHeight="1">
      <c r="A113" s="978"/>
      <c r="B113" s="979"/>
      <c r="C113" s="816" t="s">
        <v>451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240870</v>
      </c>
      <c r="AB113" s="983"/>
      <c r="AC113" s="983"/>
      <c r="AD113" s="983"/>
      <c r="AE113" s="984"/>
      <c r="AF113" s="985">
        <v>236706</v>
      </c>
      <c r="AG113" s="983"/>
      <c r="AH113" s="983"/>
      <c r="AI113" s="983"/>
      <c r="AJ113" s="984"/>
      <c r="AK113" s="985">
        <v>218892</v>
      </c>
      <c r="AL113" s="983"/>
      <c r="AM113" s="983"/>
      <c r="AN113" s="983"/>
      <c r="AO113" s="984"/>
      <c r="AP113" s="986">
        <v>3.6</v>
      </c>
      <c r="AQ113" s="987"/>
      <c r="AR113" s="987"/>
      <c r="AS113" s="987"/>
      <c r="AT113" s="988"/>
      <c r="AU113" s="996"/>
      <c r="AV113" s="997"/>
      <c r="AW113" s="997"/>
      <c r="AX113" s="997"/>
      <c r="AY113" s="997"/>
      <c r="AZ113" s="879" t="s">
        <v>452</v>
      </c>
      <c r="BA113" s="816"/>
      <c r="BB113" s="816"/>
      <c r="BC113" s="816"/>
      <c r="BD113" s="816"/>
      <c r="BE113" s="816"/>
      <c r="BF113" s="816"/>
      <c r="BG113" s="816"/>
      <c r="BH113" s="816"/>
      <c r="BI113" s="816"/>
      <c r="BJ113" s="816"/>
      <c r="BK113" s="816"/>
      <c r="BL113" s="816"/>
      <c r="BM113" s="816"/>
      <c r="BN113" s="816"/>
      <c r="BO113" s="816"/>
      <c r="BP113" s="817"/>
      <c r="BQ113" s="880">
        <v>120390</v>
      </c>
      <c r="BR113" s="881"/>
      <c r="BS113" s="881"/>
      <c r="BT113" s="881"/>
      <c r="BU113" s="881"/>
      <c r="BV113" s="881">
        <v>97888</v>
      </c>
      <c r="BW113" s="881"/>
      <c r="BX113" s="881"/>
      <c r="BY113" s="881"/>
      <c r="BZ113" s="881"/>
      <c r="CA113" s="881">
        <v>89697</v>
      </c>
      <c r="CB113" s="881"/>
      <c r="CC113" s="881"/>
      <c r="CD113" s="881"/>
      <c r="CE113" s="881"/>
      <c r="CF113" s="939">
        <v>1.5</v>
      </c>
      <c r="CG113" s="940"/>
      <c r="CH113" s="940"/>
      <c r="CI113" s="940"/>
      <c r="CJ113" s="940"/>
      <c r="CK113" s="991"/>
      <c r="CL113" s="885"/>
      <c r="CM113" s="879" t="s">
        <v>453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138</v>
      </c>
      <c r="DH113" s="844"/>
      <c r="DI113" s="844"/>
      <c r="DJ113" s="844"/>
      <c r="DK113" s="845"/>
      <c r="DL113" s="846" t="s">
        <v>444</v>
      </c>
      <c r="DM113" s="844"/>
      <c r="DN113" s="844"/>
      <c r="DO113" s="844"/>
      <c r="DP113" s="845"/>
      <c r="DQ113" s="846" t="s">
        <v>138</v>
      </c>
      <c r="DR113" s="844"/>
      <c r="DS113" s="844"/>
      <c r="DT113" s="844"/>
      <c r="DU113" s="845"/>
      <c r="DV113" s="888" t="s">
        <v>138</v>
      </c>
      <c r="DW113" s="889"/>
      <c r="DX113" s="889"/>
      <c r="DY113" s="889"/>
      <c r="DZ113" s="890"/>
    </row>
    <row r="114" spans="1:130" s="233" customFormat="1" ht="26.25" customHeight="1">
      <c r="A114" s="978"/>
      <c r="B114" s="979"/>
      <c r="C114" s="816" t="s">
        <v>454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307</v>
      </c>
      <c r="AB114" s="844"/>
      <c r="AC114" s="844"/>
      <c r="AD114" s="844"/>
      <c r="AE114" s="845"/>
      <c r="AF114" s="846">
        <v>485</v>
      </c>
      <c r="AG114" s="844"/>
      <c r="AH114" s="844"/>
      <c r="AI114" s="844"/>
      <c r="AJ114" s="845"/>
      <c r="AK114" s="846">
        <v>182</v>
      </c>
      <c r="AL114" s="844"/>
      <c r="AM114" s="844"/>
      <c r="AN114" s="844"/>
      <c r="AO114" s="845"/>
      <c r="AP114" s="888">
        <v>0</v>
      </c>
      <c r="AQ114" s="889"/>
      <c r="AR114" s="889"/>
      <c r="AS114" s="889"/>
      <c r="AT114" s="890"/>
      <c r="AU114" s="996"/>
      <c r="AV114" s="997"/>
      <c r="AW114" s="997"/>
      <c r="AX114" s="997"/>
      <c r="AY114" s="997"/>
      <c r="AZ114" s="879" t="s">
        <v>455</v>
      </c>
      <c r="BA114" s="816"/>
      <c r="BB114" s="816"/>
      <c r="BC114" s="816"/>
      <c r="BD114" s="816"/>
      <c r="BE114" s="816"/>
      <c r="BF114" s="816"/>
      <c r="BG114" s="816"/>
      <c r="BH114" s="816"/>
      <c r="BI114" s="816"/>
      <c r="BJ114" s="816"/>
      <c r="BK114" s="816"/>
      <c r="BL114" s="816"/>
      <c r="BM114" s="816"/>
      <c r="BN114" s="816"/>
      <c r="BO114" s="816"/>
      <c r="BP114" s="817"/>
      <c r="BQ114" s="880">
        <v>2741011</v>
      </c>
      <c r="BR114" s="881"/>
      <c r="BS114" s="881"/>
      <c r="BT114" s="881"/>
      <c r="BU114" s="881"/>
      <c r="BV114" s="881">
        <v>2703945</v>
      </c>
      <c r="BW114" s="881"/>
      <c r="BX114" s="881"/>
      <c r="BY114" s="881"/>
      <c r="BZ114" s="881"/>
      <c r="CA114" s="881">
        <v>2657156</v>
      </c>
      <c r="CB114" s="881"/>
      <c r="CC114" s="881"/>
      <c r="CD114" s="881"/>
      <c r="CE114" s="881"/>
      <c r="CF114" s="939">
        <v>43.8</v>
      </c>
      <c r="CG114" s="940"/>
      <c r="CH114" s="940"/>
      <c r="CI114" s="940"/>
      <c r="CJ114" s="940"/>
      <c r="CK114" s="991"/>
      <c r="CL114" s="885"/>
      <c r="CM114" s="879" t="s">
        <v>456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444</v>
      </c>
      <c r="DH114" s="844"/>
      <c r="DI114" s="844"/>
      <c r="DJ114" s="844"/>
      <c r="DK114" s="845"/>
      <c r="DL114" s="846" t="s">
        <v>444</v>
      </c>
      <c r="DM114" s="844"/>
      <c r="DN114" s="844"/>
      <c r="DO114" s="844"/>
      <c r="DP114" s="845"/>
      <c r="DQ114" s="846" t="s">
        <v>138</v>
      </c>
      <c r="DR114" s="844"/>
      <c r="DS114" s="844"/>
      <c r="DT114" s="844"/>
      <c r="DU114" s="845"/>
      <c r="DV114" s="888" t="s">
        <v>138</v>
      </c>
      <c r="DW114" s="889"/>
      <c r="DX114" s="889"/>
      <c r="DY114" s="889"/>
      <c r="DZ114" s="890"/>
    </row>
    <row r="115" spans="1:130" s="233" customFormat="1" ht="26.25" customHeight="1">
      <c r="A115" s="978"/>
      <c r="B115" s="979"/>
      <c r="C115" s="816" t="s">
        <v>457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42179</v>
      </c>
      <c r="AB115" s="983"/>
      <c r="AC115" s="983"/>
      <c r="AD115" s="983"/>
      <c r="AE115" s="984"/>
      <c r="AF115" s="985">
        <v>22291</v>
      </c>
      <c r="AG115" s="983"/>
      <c r="AH115" s="983"/>
      <c r="AI115" s="983"/>
      <c r="AJ115" s="984"/>
      <c r="AK115" s="985">
        <v>20136</v>
      </c>
      <c r="AL115" s="983"/>
      <c r="AM115" s="983"/>
      <c r="AN115" s="983"/>
      <c r="AO115" s="984"/>
      <c r="AP115" s="986">
        <v>0.3</v>
      </c>
      <c r="AQ115" s="987"/>
      <c r="AR115" s="987"/>
      <c r="AS115" s="987"/>
      <c r="AT115" s="988"/>
      <c r="AU115" s="996"/>
      <c r="AV115" s="997"/>
      <c r="AW115" s="997"/>
      <c r="AX115" s="997"/>
      <c r="AY115" s="997"/>
      <c r="AZ115" s="879" t="s">
        <v>458</v>
      </c>
      <c r="BA115" s="816"/>
      <c r="BB115" s="816"/>
      <c r="BC115" s="816"/>
      <c r="BD115" s="816"/>
      <c r="BE115" s="816"/>
      <c r="BF115" s="816"/>
      <c r="BG115" s="816"/>
      <c r="BH115" s="816"/>
      <c r="BI115" s="816"/>
      <c r="BJ115" s="816"/>
      <c r="BK115" s="816"/>
      <c r="BL115" s="816"/>
      <c r="BM115" s="816"/>
      <c r="BN115" s="816"/>
      <c r="BO115" s="816"/>
      <c r="BP115" s="817"/>
      <c r="BQ115" s="880" t="s">
        <v>138</v>
      </c>
      <c r="BR115" s="881"/>
      <c r="BS115" s="881"/>
      <c r="BT115" s="881"/>
      <c r="BU115" s="881"/>
      <c r="BV115" s="881" t="s">
        <v>444</v>
      </c>
      <c r="BW115" s="881"/>
      <c r="BX115" s="881"/>
      <c r="BY115" s="881"/>
      <c r="BZ115" s="881"/>
      <c r="CA115" s="881" t="s">
        <v>138</v>
      </c>
      <c r="CB115" s="881"/>
      <c r="CC115" s="881"/>
      <c r="CD115" s="881"/>
      <c r="CE115" s="881"/>
      <c r="CF115" s="939" t="s">
        <v>138</v>
      </c>
      <c r="CG115" s="940"/>
      <c r="CH115" s="940"/>
      <c r="CI115" s="940"/>
      <c r="CJ115" s="940"/>
      <c r="CK115" s="991"/>
      <c r="CL115" s="885"/>
      <c r="CM115" s="879" t="s">
        <v>459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138</v>
      </c>
      <c r="DH115" s="844"/>
      <c r="DI115" s="844"/>
      <c r="DJ115" s="844"/>
      <c r="DK115" s="845"/>
      <c r="DL115" s="846" t="s">
        <v>138</v>
      </c>
      <c r="DM115" s="844"/>
      <c r="DN115" s="844"/>
      <c r="DO115" s="844"/>
      <c r="DP115" s="845"/>
      <c r="DQ115" s="846" t="s">
        <v>138</v>
      </c>
      <c r="DR115" s="844"/>
      <c r="DS115" s="844"/>
      <c r="DT115" s="844"/>
      <c r="DU115" s="845"/>
      <c r="DV115" s="888" t="s">
        <v>444</v>
      </c>
      <c r="DW115" s="889"/>
      <c r="DX115" s="889"/>
      <c r="DY115" s="889"/>
      <c r="DZ115" s="890"/>
    </row>
    <row r="116" spans="1:130" s="233" customFormat="1" ht="26.25" customHeight="1">
      <c r="A116" s="980"/>
      <c r="B116" s="981"/>
      <c r="C116" s="903" t="s">
        <v>460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138</v>
      </c>
      <c r="AB116" s="844"/>
      <c r="AC116" s="844"/>
      <c r="AD116" s="844"/>
      <c r="AE116" s="845"/>
      <c r="AF116" s="846" t="s">
        <v>138</v>
      </c>
      <c r="AG116" s="844"/>
      <c r="AH116" s="844"/>
      <c r="AI116" s="844"/>
      <c r="AJ116" s="845"/>
      <c r="AK116" s="846" t="s">
        <v>444</v>
      </c>
      <c r="AL116" s="844"/>
      <c r="AM116" s="844"/>
      <c r="AN116" s="844"/>
      <c r="AO116" s="845"/>
      <c r="AP116" s="888" t="s">
        <v>138</v>
      </c>
      <c r="AQ116" s="889"/>
      <c r="AR116" s="889"/>
      <c r="AS116" s="889"/>
      <c r="AT116" s="890"/>
      <c r="AU116" s="996"/>
      <c r="AV116" s="997"/>
      <c r="AW116" s="997"/>
      <c r="AX116" s="997"/>
      <c r="AY116" s="997"/>
      <c r="AZ116" s="973" t="s">
        <v>461</v>
      </c>
      <c r="BA116" s="974"/>
      <c r="BB116" s="974"/>
      <c r="BC116" s="974"/>
      <c r="BD116" s="974"/>
      <c r="BE116" s="974"/>
      <c r="BF116" s="974"/>
      <c r="BG116" s="974"/>
      <c r="BH116" s="974"/>
      <c r="BI116" s="974"/>
      <c r="BJ116" s="974"/>
      <c r="BK116" s="974"/>
      <c r="BL116" s="974"/>
      <c r="BM116" s="974"/>
      <c r="BN116" s="974"/>
      <c r="BO116" s="974"/>
      <c r="BP116" s="975"/>
      <c r="BQ116" s="880" t="s">
        <v>444</v>
      </c>
      <c r="BR116" s="881"/>
      <c r="BS116" s="881"/>
      <c r="BT116" s="881"/>
      <c r="BU116" s="881"/>
      <c r="BV116" s="881" t="s">
        <v>138</v>
      </c>
      <c r="BW116" s="881"/>
      <c r="BX116" s="881"/>
      <c r="BY116" s="881"/>
      <c r="BZ116" s="881"/>
      <c r="CA116" s="881" t="s">
        <v>444</v>
      </c>
      <c r="CB116" s="881"/>
      <c r="CC116" s="881"/>
      <c r="CD116" s="881"/>
      <c r="CE116" s="881"/>
      <c r="CF116" s="939" t="s">
        <v>138</v>
      </c>
      <c r="CG116" s="940"/>
      <c r="CH116" s="940"/>
      <c r="CI116" s="940"/>
      <c r="CJ116" s="940"/>
      <c r="CK116" s="991"/>
      <c r="CL116" s="885"/>
      <c r="CM116" s="879" t="s">
        <v>462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444</v>
      </c>
      <c r="DH116" s="844"/>
      <c r="DI116" s="844"/>
      <c r="DJ116" s="844"/>
      <c r="DK116" s="845"/>
      <c r="DL116" s="846" t="s">
        <v>138</v>
      </c>
      <c r="DM116" s="844"/>
      <c r="DN116" s="844"/>
      <c r="DO116" s="844"/>
      <c r="DP116" s="845"/>
      <c r="DQ116" s="846" t="s">
        <v>138</v>
      </c>
      <c r="DR116" s="844"/>
      <c r="DS116" s="844"/>
      <c r="DT116" s="844"/>
      <c r="DU116" s="845"/>
      <c r="DV116" s="888" t="s">
        <v>444</v>
      </c>
      <c r="DW116" s="889"/>
      <c r="DX116" s="889"/>
      <c r="DY116" s="889"/>
      <c r="DZ116" s="890"/>
    </row>
    <row r="117" spans="1:130" s="233" customFormat="1" ht="26.25" customHeight="1">
      <c r="A117" s="959" t="s">
        <v>188</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463</v>
      </c>
      <c r="Z117" s="961"/>
      <c r="AA117" s="966">
        <v>1325001</v>
      </c>
      <c r="AB117" s="967"/>
      <c r="AC117" s="967"/>
      <c r="AD117" s="967"/>
      <c r="AE117" s="968"/>
      <c r="AF117" s="969">
        <v>1294122</v>
      </c>
      <c r="AG117" s="967"/>
      <c r="AH117" s="967"/>
      <c r="AI117" s="967"/>
      <c r="AJ117" s="968"/>
      <c r="AK117" s="969">
        <v>1297109</v>
      </c>
      <c r="AL117" s="967"/>
      <c r="AM117" s="967"/>
      <c r="AN117" s="967"/>
      <c r="AO117" s="968"/>
      <c r="AP117" s="970"/>
      <c r="AQ117" s="971"/>
      <c r="AR117" s="971"/>
      <c r="AS117" s="971"/>
      <c r="AT117" s="972"/>
      <c r="AU117" s="996"/>
      <c r="AV117" s="997"/>
      <c r="AW117" s="997"/>
      <c r="AX117" s="997"/>
      <c r="AY117" s="997"/>
      <c r="AZ117" s="927" t="s">
        <v>464</v>
      </c>
      <c r="BA117" s="928"/>
      <c r="BB117" s="928"/>
      <c r="BC117" s="928"/>
      <c r="BD117" s="928"/>
      <c r="BE117" s="928"/>
      <c r="BF117" s="928"/>
      <c r="BG117" s="928"/>
      <c r="BH117" s="928"/>
      <c r="BI117" s="928"/>
      <c r="BJ117" s="928"/>
      <c r="BK117" s="928"/>
      <c r="BL117" s="928"/>
      <c r="BM117" s="928"/>
      <c r="BN117" s="928"/>
      <c r="BO117" s="928"/>
      <c r="BP117" s="929"/>
      <c r="BQ117" s="880" t="s">
        <v>441</v>
      </c>
      <c r="BR117" s="881"/>
      <c r="BS117" s="881"/>
      <c r="BT117" s="881"/>
      <c r="BU117" s="881"/>
      <c r="BV117" s="881" t="s">
        <v>442</v>
      </c>
      <c r="BW117" s="881"/>
      <c r="BX117" s="881"/>
      <c r="BY117" s="881"/>
      <c r="BZ117" s="881"/>
      <c r="CA117" s="881" t="s">
        <v>441</v>
      </c>
      <c r="CB117" s="881"/>
      <c r="CC117" s="881"/>
      <c r="CD117" s="881"/>
      <c r="CE117" s="881"/>
      <c r="CF117" s="939" t="s">
        <v>442</v>
      </c>
      <c r="CG117" s="940"/>
      <c r="CH117" s="940"/>
      <c r="CI117" s="940"/>
      <c r="CJ117" s="940"/>
      <c r="CK117" s="991"/>
      <c r="CL117" s="885"/>
      <c r="CM117" s="879" t="s">
        <v>465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441</v>
      </c>
      <c r="DH117" s="844"/>
      <c r="DI117" s="844"/>
      <c r="DJ117" s="844"/>
      <c r="DK117" s="845"/>
      <c r="DL117" s="846" t="s">
        <v>138</v>
      </c>
      <c r="DM117" s="844"/>
      <c r="DN117" s="844"/>
      <c r="DO117" s="844"/>
      <c r="DP117" s="845"/>
      <c r="DQ117" s="846" t="s">
        <v>138</v>
      </c>
      <c r="DR117" s="844"/>
      <c r="DS117" s="844"/>
      <c r="DT117" s="844"/>
      <c r="DU117" s="845"/>
      <c r="DV117" s="888" t="s">
        <v>444</v>
      </c>
      <c r="DW117" s="889"/>
      <c r="DX117" s="889"/>
      <c r="DY117" s="889"/>
      <c r="DZ117" s="890"/>
    </row>
    <row r="118" spans="1:130" s="233" customFormat="1" ht="26.25" customHeight="1">
      <c r="A118" s="959" t="s">
        <v>436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433</v>
      </c>
      <c r="AB118" s="960"/>
      <c r="AC118" s="960"/>
      <c r="AD118" s="960"/>
      <c r="AE118" s="961"/>
      <c r="AF118" s="962" t="s">
        <v>434</v>
      </c>
      <c r="AG118" s="960"/>
      <c r="AH118" s="960"/>
      <c r="AI118" s="960"/>
      <c r="AJ118" s="961"/>
      <c r="AK118" s="962" t="s">
        <v>310</v>
      </c>
      <c r="AL118" s="960"/>
      <c r="AM118" s="960"/>
      <c r="AN118" s="960"/>
      <c r="AO118" s="961"/>
      <c r="AP118" s="963" t="s">
        <v>435</v>
      </c>
      <c r="AQ118" s="964"/>
      <c r="AR118" s="964"/>
      <c r="AS118" s="964"/>
      <c r="AT118" s="965"/>
      <c r="AU118" s="996"/>
      <c r="AV118" s="997"/>
      <c r="AW118" s="997"/>
      <c r="AX118" s="997"/>
      <c r="AY118" s="997"/>
      <c r="AZ118" s="902" t="s">
        <v>466</v>
      </c>
      <c r="BA118" s="903"/>
      <c r="BB118" s="903"/>
      <c r="BC118" s="903"/>
      <c r="BD118" s="903"/>
      <c r="BE118" s="903"/>
      <c r="BF118" s="903"/>
      <c r="BG118" s="903"/>
      <c r="BH118" s="903"/>
      <c r="BI118" s="903"/>
      <c r="BJ118" s="903"/>
      <c r="BK118" s="903"/>
      <c r="BL118" s="903"/>
      <c r="BM118" s="903"/>
      <c r="BN118" s="903"/>
      <c r="BO118" s="903"/>
      <c r="BP118" s="904"/>
      <c r="BQ118" s="943" t="s">
        <v>442</v>
      </c>
      <c r="BR118" s="909"/>
      <c r="BS118" s="909"/>
      <c r="BT118" s="909"/>
      <c r="BU118" s="909"/>
      <c r="BV118" s="909" t="s">
        <v>442</v>
      </c>
      <c r="BW118" s="909"/>
      <c r="BX118" s="909"/>
      <c r="BY118" s="909"/>
      <c r="BZ118" s="909"/>
      <c r="CA118" s="909" t="s">
        <v>138</v>
      </c>
      <c r="CB118" s="909"/>
      <c r="CC118" s="909"/>
      <c r="CD118" s="909"/>
      <c r="CE118" s="909"/>
      <c r="CF118" s="939" t="s">
        <v>138</v>
      </c>
      <c r="CG118" s="940"/>
      <c r="CH118" s="940"/>
      <c r="CI118" s="940"/>
      <c r="CJ118" s="940"/>
      <c r="CK118" s="991"/>
      <c r="CL118" s="885"/>
      <c r="CM118" s="879" t="s">
        <v>467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138</v>
      </c>
      <c r="DH118" s="844"/>
      <c r="DI118" s="844"/>
      <c r="DJ118" s="844"/>
      <c r="DK118" s="845"/>
      <c r="DL118" s="846" t="s">
        <v>442</v>
      </c>
      <c r="DM118" s="844"/>
      <c r="DN118" s="844"/>
      <c r="DO118" s="844"/>
      <c r="DP118" s="845"/>
      <c r="DQ118" s="846" t="s">
        <v>138</v>
      </c>
      <c r="DR118" s="844"/>
      <c r="DS118" s="844"/>
      <c r="DT118" s="844"/>
      <c r="DU118" s="845"/>
      <c r="DV118" s="888" t="s">
        <v>441</v>
      </c>
      <c r="DW118" s="889"/>
      <c r="DX118" s="889"/>
      <c r="DY118" s="889"/>
      <c r="DZ118" s="890"/>
    </row>
    <row r="119" spans="1:130" s="233" customFormat="1" ht="26.25" customHeight="1">
      <c r="A119" s="882" t="s">
        <v>439</v>
      </c>
      <c r="B119" s="883"/>
      <c r="C119" s="924" t="s">
        <v>440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442</v>
      </c>
      <c r="AB119" s="953"/>
      <c r="AC119" s="953"/>
      <c r="AD119" s="953"/>
      <c r="AE119" s="954"/>
      <c r="AF119" s="955" t="s">
        <v>442</v>
      </c>
      <c r="AG119" s="953"/>
      <c r="AH119" s="953"/>
      <c r="AI119" s="953"/>
      <c r="AJ119" s="954"/>
      <c r="AK119" s="955" t="s">
        <v>442</v>
      </c>
      <c r="AL119" s="953"/>
      <c r="AM119" s="953"/>
      <c r="AN119" s="953"/>
      <c r="AO119" s="954"/>
      <c r="AP119" s="956" t="s">
        <v>138</v>
      </c>
      <c r="AQ119" s="957"/>
      <c r="AR119" s="957"/>
      <c r="AS119" s="957"/>
      <c r="AT119" s="958"/>
      <c r="AU119" s="998"/>
      <c r="AV119" s="999"/>
      <c r="AW119" s="999"/>
      <c r="AX119" s="999"/>
      <c r="AY119" s="999"/>
      <c r="AZ119" s="254" t="s">
        <v>188</v>
      </c>
      <c r="BA119" s="254"/>
      <c r="BB119" s="254"/>
      <c r="BC119" s="254"/>
      <c r="BD119" s="254"/>
      <c r="BE119" s="254"/>
      <c r="BF119" s="254"/>
      <c r="BG119" s="254"/>
      <c r="BH119" s="254"/>
      <c r="BI119" s="254"/>
      <c r="BJ119" s="254"/>
      <c r="BK119" s="254"/>
      <c r="BL119" s="254"/>
      <c r="BM119" s="254"/>
      <c r="BN119" s="254"/>
      <c r="BO119" s="941" t="s">
        <v>468</v>
      </c>
      <c r="BP119" s="942"/>
      <c r="BQ119" s="943">
        <v>17135345</v>
      </c>
      <c r="BR119" s="909"/>
      <c r="BS119" s="909"/>
      <c r="BT119" s="909"/>
      <c r="BU119" s="909"/>
      <c r="BV119" s="909">
        <v>16531391</v>
      </c>
      <c r="BW119" s="909"/>
      <c r="BX119" s="909"/>
      <c r="BY119" s="909"/>
      <c r="BZ119" s="909"/>
      <c r="CA119" s="909">
        <v>15831669</v>
      </c>
      <c r="CB119" s="909"/>
      <c r="CC119" s="909"/>
      <c r="CD119" s="909"/>
      <c r="CE119" s="909"/>
      <c r="CF119" s="812"/>
      <c r="CG119" s="813"/>
      <c r="CH119" s="813"/>
      <c r="CI119" s="813"/>
      <c r="CJ119" s="898"/>
      <c r="CK119" s="992"/>
      <c r="CL119" s="887"/>
      <c r="CM119" s="902" t="s">
        <v>469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277683</v>
      </c>
      <c r="DH119" s="828"/>
      <c r="DI119" s="828"/>
      <c r="DJ119" s="828"/>
      <c r="DK119" s="829"/>
      <c r="DL119" s="830">
        <v>233289</v>
      </c>
      <c r="DM119" s="828"/>
      <c r="DN119" s="828"/>
      <c r="DO119" s="828"/>
      <c r="DP119" s="829"/>
      <c r="DQ119" s="830">
        <v>178523</v>
      </c>
      <c r="DR119" s="828"/>
      <c r="DS119" s="828"/>
      <c r="DT119" s="828"/>
      <c r="DU119" s="829"/>
      <c r="DV119" s="912">
        <v>2.9</v>
      </c>
      <c r="DW119" s="913"/>
      <c r="DX119" s="913"/>
      <c r="DY119" s="913"/>
      <c r="DZ119" s="914"/>
    </row>
    <row r="120" spans="1:130" s="233" customFormat="1" ht="26.25" customHeight="1">
      <c r="A120" s="884"/>
      <c r="B120" s="885"/>
      <c r="C120" s="879" t="s">
        <v>446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441</v>
      </c>
      <c r="AB120" s="844"/>
      <c r="AC120" s="844"/>
      <c r="AD120" s="844"/>
      <c r="AE120" s="845"/>
      <c r="AF120" s="846" t="s">
        <v>442</v>
      </c>
      <c r="AG120" s="844"/>
      <c r="AH120" s="844"/>
      <c r="AI120" s="844"/>
      <c r="AJ120" s="845"/>
      <c r="AK120" s="846" t="s">
        <v>138</v>
      </c>
      <c r="AL120" s="844"/>
      <c r="AM120" s="844"/>
      <c r="AN120" s="844"/>
      <c r="AO120" s="845"/>
      <c r="AP120" s="888" t="s">
        <v>442</v>
      </c>
      <c r="AQ120" s="889"/>
      <c r="AR120" s="889"/>
      <c r="AS120" s="889"/>
      <c r="AT120" s="890"/>
      <c r="AU120" s="944" t="s">
        <v>470</v>
      </c>
      <c r="AV120" s="945"/>
      <c r="AW120" s="945"/>
      <c r="AX120" s="945"/>
      <c r="AY120" s="946"/>
      <c r="AZ120" s="924" t="s">
        <v>471</v>
      </c>
      <c r="BA120" s="872"/>
      <c r="BB120" s="872"/>
      <c r="BC120" s="872"/>
      <c r="BD120" s="872"/>
      <c r="BE120" s="872"/>
      <c r="BF120" s="872"/>
      <c r="BG120" s="872"/>
      <c r="BH120" s="872"/>
      <c r="BI120" s="872"/>
      <c r="BJ120" s="872"/>
      <c r="BK120" s="872"/>
      <c r="BL120" s="872"/>
      <c r="BM120" s="872"/>
      <c r="BN120" s="872"/>
      <c r="BO120" s="872"/>
      <c r="BP120" s="873"/>
      <c r="BQ120" s="925">
        <v>11825927</v>
      </c>
      <c r="BR120" s="906"/>
      <c r="BS120" s="906"/>
      <c r="BT120" s="906"/>
      <c r="BU120" s="906"/>
      <c r="BV120" s="906">
        <v>11707636</v>
      </c>
      <c r="BW120" s="906"/>
      <c r="BX120" s="906"/>
      <c r="BY120" s="906"/>
      <c r="BZ120" s="906"/>
      <c r="CA120" s="906">
        <v>11514049</v>
      </c>
      <c r="CB120" s="906"/>
      <c r="CC120" s="906"/>
      <c r="CD120" s="906"/>
      <c r="CE120" s="906"/>
      <c r="CF120" s="930">
        <v>190</v>
      </c>
      <c r="CG120" s="931"/>
      <c r="CH120" s="931"/>
      <c r="CI120" s="931"/>
      <c r="CJ120" s="931"/>
      <c r="CK120" s="932" t="s">
        <v>472</v>
      </c>
      <c r="CL120" s="916"/>
      <c r="CM120" s="916"/>
      <c r="CN120" s="916"/>
      <c r="CO120" s="917"/>
      <c r="CP120" s="936" t="s">
        <v>473</v>
      </c>
      <c r="CQ120" s="937"/>
      <c r="CR120" s="937"/>
      <c r="CS120" s="937"/>
      <c r="CT120" s="937"/>
      <c r="CU120" s="937"/>
      <c r="CV120" s="937"/>
      <c r="CW120" s="937"/>
      <c r="CX120" s="937"/>
      <c r="CY120" s="937"/>
      <c r="CZ120" s="937"/>
      <c r="DA120" s="937"/>
      <c r="DB120" s="937"/>
      <c r="DC120" s="937"/>
      <c r="DD120" s="937"/>
      <c r="DE120" s="937"/>
      <c r="DF120" s="938"/>
      <c r="DG120" s="925">
        <v>2454000</v>
      </c>
      <c r="DH120" s="906"/>
      <c r="DI120" s="906"/>
      <c r="DJ120" s="906"/>
      <c r="DK120" s="906"/>
      <c r="DL120" s="906">
        <v>2382435</v>
      </c>
      <c r="DM120" s="906"/>
      <c r="DN120" s="906"/>
      <c r="DO120" s="906"/>
      <c r="DP120" s="906"/>
      <c r="DQ120" s="906">
        <v>2270725</v>
      </c>
      <c r="DR120" s="906"/>
      <c r="DS120" s="906"/>
      <c r="DT120" s="906"/>
      <c r="DU120" s="906"/>
      <c r="DV120" s="907">
        <v>37.5</v>
      </c>
      <c r="DW120" s="907"/>
      <c r="DX120" s="907"/>
      <c r="DY120" s="907"/>
      <c r="DZ120" s="908"/>
    </row>
    <row r="121" spans="1:130" s="233" customFormat="1" ht="26.25" customHeight="1">
      <c r="A121" s="884"/>
      <c r="B121" s="885"/>
      <c r="C121" s="927" t="s">
        <v>474</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138</v>
      </c>
      <c r="AB121" s="844"/>
      <c r="AC121" s="844"/>
      <c r="AD121" s="844"/>
      <c r="AE121" s="845"/>
      <c r="AF121" s="846" t="s">
        <v>444</v>
      </c>
      <c r="AG121" s="844"/>
      <c r="AH121" s="844"/>
      <c r="AI121" s="844"/>
      <c r="AJ121" s="845"/>
      <c r="AK121" s="846" t="s">
        <v>138</v>
      </c>
      <c r="AL121" s="844"/>
      <c r="AM121" s="844"/>
      <c r="AN121" s="844"/>
      <c r="AO121" s="845"/>
      <c r="AP121" s="888" t="s">
        <v>442</v>
      </c>
      <c r="AQ121" s="889"/>
      <c r="AR121" s="889"/>
      <c r="AS121" s="889"/>
      <c r="AT121" s="890"/>
      <c r="AU121" s="947"/>
      <c r="AV121" s="948"/>
      <c r="AW121" s="948"/>
      <c r="AX121" s="948"/>
      <c r="AY121" s="949"/>
      <c r="AZ121" s="879" t="s">
        <v>475</v>
      </c>
      <c r="BA121" s="816"/>
      <c r="BB121" s="816"/>
      <c r="BC121" s="816"/>
      <c r="BD121" s="816"/>
      <c r="BE121" s="816"/>
      <c r="BF121" s="816"/>
      <c r="BG121" s="816"/>
      <c r="BH121" s="816"/>
      <c r="BI121" s="816"/>
      <c r="BJ121" s="816"/>
      <c r="BK121" s="816"/>
      <c r="BL121" s="816"/>
      <c r="BM121" s="816"/>
      <c r="BN121" s="816"/>
      <c r="BO121" s="816"/>
      <c r="BP121" s="817"/>
      <c r="BQ121" s="880">
        <v>332018</v>
      </c>
      <c r="BR121" s="881"/>
      <c r="BS121" s="881"/>
      <c r="BT121" s="881"/>
      <c r="BU121" s="881"/>
      <c r="BV121" s="881">
        <v>219859</v>
      </c>
      <c r="BW121" s="881"/>
      <c r="BX121" s="881"/>
      <c r="BY121" s="881"/>
      <c r="BZ121" s="881"/>
      <c r="CA121" s="881">
        <v>136142</v>
      </c>
      <c r="CB121" s="881"/>
      <c r="CC121" s="881"/>
      <c r="CD121" s="881"/>
      <c r="CE121" s="881"/>
      <c r="CF121" s="939">
        <v>2.2000000000000002</v>
      </c>
      <c r="CG121" s="940"/>
      <c r="CH121" s="940"/>
      <c r="CI121" s="940"/>
      <c r="CJ121" s="940"/>
      <c r="CK121" s="933"/>
      <c r="CL121" s="919"/>
      <c r="CM121" s="919"/>
      <c r="CN121" s="919"/>
      <c r="CO121" s="920"/>
      <c r="CP121" s="899" t="s">
        <v>476</v>
      </c>
      <c r="CQ121" s="900"/>
      <c r="CR121" s="900"/>
      <c r="CS121" s="900"/>
      <c r="CT121" s="900"/>
      <c r="CU121" s="900"/>
      <c r="CV121" s="900"/>
      <c r="CW121" s="900"/>
      <c r="CX121" s="900"/>
      <c r="CY121" s="900"/>
      <c r="CZ121" s="900"/>
      <c r="DA121" s="900"/>
      <c r="DB121" s="900"/>
      <c r="DC121" s="900"/>
      <c r="DD121" s="900"/>
      <c r="DE121" s="900"/>
      <c r="DF121" s="901"/>
      <c r="DG121" s="880">
        <v>540189</v>
      </c>
      <c r="DH121" s="881"/>
      <c r="DI121" s="881"/>
      <c r="DJ121" s="881"/>
      <c r="DK121" s="881"/>
      <c r="DL121" s="881">
        <v>483542</v>
      </c>
      <c r="DM121" s="881"/>
      <c r="DN121" s="881"/>
      <c r="DO121" s="881"/>
      <c r="DP121" s="881"/>
      <c r="DQ121" s="881">
        <v>503997</v>
      </c>
      <c r="DR121" s="881"/>
      <c r="DS121" s="881"/>
      <c r="DT121" s="881"/>
      <c r="DU121" s="881"/>
      <c r="DV121" s="858">
        <v>8.3000000000000007</v>
      </c>
      <c r="DW121" s="858"/>
      <c r="DX121" s="858"/>
      <c r="DY121" s="858"/>
      <c r="DZ121" s="859"/>
    </row>
    <row r="122" spans="1:130" s="233" customFormat="1" ht="26.25" customHeight="1">
      <c r="A122" s="884"/>
      <c r="B122" s="885"/>
      <c r="C122" s="879" t="s">
        <v>456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441</v>
      </c>
      <c r="AB122" s="844"/>
      <c r="AC122" s="844"/>
      <c r="AD122" s="844"/>
      <c r="AE122" s="845"/>
      <c r="AF122" s="846" t="s">
        <v>442</v>
      </c>
      <c r="AG122" s="844"/>
      <c r="AH122" s="844"/>
      <c r="AI122" s="844"/>
      <c r="AJ122" s="845"/>
      <c r="AK122" s="846" t="s">
        <v>441</v>
      </c>
      <c r="AL122" s="844"/>
      <c r="AM122" s="844"/>
      <c r="AN122" s="844"/>
      <c r="AO122" s="845"/>
      <c r="AP122" s="888" t="s">
        <v>442</v>
      </c>
      <c r="AQ122" s="889"/>
      <c r="AR122" s="889"/>
      <c r="AS122" s="889"/>
      <c r="AT122" s="890"/>
      <c r="AU122" s="947"/>
      <c r="AV122" s="948"/>
      <c r="AW122" s="948"/>
      <c r="AX122" s="948"/>
      <c r="AY122" s="949"/>
      <c r="AZ122" s="902" t="s">
        <v>477</v>
      </c>
      <c r="BA122" s="903"/>
      <c r="BB122" s="903"/>
      <c r="BC122" s="903"/>
      <c r="BD122" s="903"/>
      <c r="BE122" s="903"/>
      <c r="BF122" s="903"/>
      <c r="BG122" s="903"/>
      <c r="BH122" s="903"/>
      <c r="BI122" s="903"/>
      <c r="BJ122" s="903"/>
      <c r="BK122" s="903"/>
      <c r="BL122" s="903"/>
      <c r="BM122" s="903"/>
      <c r="BN122" s="903"/>
      <c r="BO122" s="903"/>
      <c r="BP122" s="904"/>
      <c r="BQ122" s="943">
        <v>9105846</v>
      </c>
      <c r="BR122" s="909"/>
      <c r="BS122" s="909"/>
      <c r="BT122" s="909"/>
      <c r="BU122" s="909"/>
      <c r="BV122" s="909">
        <v>8958900</v>
      </c>
      <c r="BW122" s="909"/>
      <c r="BX122" s="909"/>
      <c r="BY122" s="909"/>
      <c r="BZ122" s="909"/>
      <c r="CA122" s="909">
        <v>8661807</v>
      </c>
      <c r="CB122" s="909"/>
      <c r="CC122" s="909"/>
      <c r="CD122" s="909"/>
      <c r="CE122" s="909"/>
      <c r="CF122" s="910">
        <v>142.9</v>
      </c>
      <c r="CG122" s="911"/>
      <c r="CH122" s="911"/>
      <c r="CI122" s="911"/>
      <c r="CJ122" s="911"/>
      <c r="CK122" s="933"/>
      <c r="CL122" s="919"/>
      <c r="CM122" s="919"/>
      <c r="CN122" s="919"/>
      <c r="CO122" s="920"/>
      <c r="CP122" s="899"/>
      <c r="CQ122" s="900"/>
      <c r="CR122" s="900"/>
      <c r="CS122" s="900"/>
      <c r="CT122" s="900"/>
      <c r="CU122" s="900"/>
      <c r="CV122" s="900"/>
      <c r="CW122" s="900"/>
      <c r="CX122" s="900"/>
      <c r="CY122" s="900"/>
      <c r="CZ122" s="900"/>
      <c r="DA122" s="900"/>
      <c r="DB122" s="900"/>
      <c r="DC122" s="900"/>
      <c r="DD122" s="900"/>
      <c r="DE122" s="900"/>
      <c r="DF122" s="901"/>
      <c r="DG122" s="880"/>
      <c r="DH122" s="881"/>
      <c r="DI122" s="881"/>
      <c r="DJ122" s="881"/>
      <c r="DK122" s="881"/>
      <c r="DL122" s="881"/>
      <c r="DM122" s="881"/>
      <c r="DN122" s="881"/>
      <c r="DO122" s="881"/>
      <c r="DP122" s="881"/>
      <c r="DQ122" s="881"/>
      <c r="DR122" s="881"/>
      <c r="DS122" s="881"/>
      <c r="DT122" s="881"/>
      <c r="DU122" s="881"/>
      <c r="DV122" s="858"/>
      <c r="DW122" s="858"/>
      <c r="DX122" s="858"/>
      <c r="DY122" s="858"/>
      <c r="DZ122" s="859"/>
    </row>
    <row r="123" spans="1:130" s="233" customFormat="1" ht="26.25" customHeight="1">
      <c r="A123" s="884"/>
      <c r="B123" s="885"/>
      <c r="C123" s="879" t="s">
        <v>462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441</v>
      </c>
      <c r="AB123" s="844"/>
      <c r="AC123" s="844"/>
      <c r="AD123" s="844"/>
      <c r="AE123" s="845"/>
      <c r="AF123" s="846" t="s">
        <v>442</v>
      </c>
      <c r="AG123" s="844"/>
      <c r="AH123" s="844"/>
      <c r="AI123" s="844"/>
      <c r="AJ123" s="845"/>
      <c r="AK123" s="846" t="s">
        <v>441</v>
      </c>
      <c r="AL123" s="844"/>
      <c r="AM123" s="844"/>
      <c r="AN123" s="844"/>
      <c r="AO123" s="845"/>
      <c r="AP123" s="888" t="s">
        <v>138</v>
      </c>
      <c r="AQ123" s="889"/>
      <c r="AR123" s="889"/>
      <c r="AS123" s="889"/>
      <c r="AT123" s="890"/>
      <c r="AU123" s="950"/>
      <c r="AV123" s="951"/>
      <c r="AW123" s="951"/>
      <c r="AX123" s="951"/>
      <c r="AY123" s="951"/>
      <c r="AZ123" s="254" t="s">
        <v>188</v>
      </c>
      <c r="BA123" s="254"/>
      <c r="BB123" s="254"/>
      <c r="BC123" s="254"/>
      <c r="BD123" s="254"/>
      <c r="BE123" s="254"/>
      <c r="BF123" s="254"/>
      <c r="BG123" s="254"/>
      <c r="BH123" s="254"/>
      <c r="BI123" s="254"/>
      <c r="BJ123" s="254"/>
      <c r="BK123" s="254"/>
      <c r="BL123" s="254"/>
      <c r="BM123" s="254"/>
      <c r="BN123" s="254"/>
      <c r="BO123" s="941" t="s">
        <v>478</v>
      </c>
      <c r="BP123" s="942"/>
      <c r="BQ123" s="896">
        <v>21263791</v>
      </c>
      <c r="BR123" s="897"/>
      <c r="BS123" s="897"/>
      <c r="BT123" s="897"/>
      <c r="BU123" s="897"/>
      <c r="BV123" s="897">
        <v>20886395</v>
      </c>
      <c r="BW123" s="897"/>
      <c r="BX123" s="897"/>
      <c r="BY123" s="897"/>
      <c r="BZ123" s="897"/>
      <c r="CA123" s="897">
        <v>20311998</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33" customFormat="1" ht="26.25" customHeight="1" thickBot="1">
      <c r="A124" s="884"/>
      <c r="B124" s="885"/>
      <c r="C124" s="879" t="s">
        <v>465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441</v>
      </c>
      <c r="AB124" s="844"/>
      <c r="AC124" s="844"/>
      <c r="AD124" s="844"/>
      <c r="AE124" s="845"/>
      <c r="AF124" s="846" t="s">
        <v>138</v>
      </c>
      <c r="AG124" s="844"/>
      <c r="AH124" s="844"/>
      <c r="AI124" s="844"/>
      <c r="AJ124" s="845"/>
      <c r="AK124" s="846" t="s">
        <v>441</v>
      </c>
      <c r="AL124" s="844"/>
      <c r="AM124" s="844"/>
      <c r="AN124" s="844"/>
      <c r="AO124" s="845"/>
      <c r="AP124" s="888" t="s">
        <v>444</v>
      </c>
      <c r="AQ124" s="889"/>
      <c r="AR124" s="889"/>
      <c r="AS124" s="889"/>
      <c r="AT124" s="890"/>
      <c r="AU124" s="891" t="s">
        <v>479</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138</v>
      </c>
      <c r="BR124" s="895"/>
      <c r="BS124" s="895"/>
      <c r="BT124" s="895"/>
      <c r="BU124" s="895"/>
      <c r="BV124" s="895" t="s">
        <v>138</v>
      </c>
      <c r="BW124" s="895"/>
      <c r="BX124" s="895"/>
      <c r="BY124" s="895"/>
      <c r="BZ124" s="895"/>
      <c r="CA124" s="895" t="s">
        <v>138</v>
      </c>
      <c r="CB124" s="895"/>
      <c r="CC124" s="895"/>
      <c r="CD124" s="895"/>
      <c r="CE124" s="895"/>
      <c r="CF124" s="790"/>
      <c r="CG124" s="791"/>
      <c r="CH124" s="791"/>
      <c r="CI124" s="791"/>
      <c r="CJ124" s="926"/>
      <c r="CK124" s="934"/>
      <c r="CL124" s="934"/>
      <c r="CM124" s="934"/>
      <c r="CN124" s="934"/>
      <c r="CO124" s="935"/>
      <c r="CP124" s="899" t="s">
        <v>480</v>
      </c>
      <c r="CQ124" s="900"/>
      <c r="CR124" s="900"/>
      <c r="CS124" s="900"/>
      <c r="CT124" s="900"/>
      <c r="CU124" s="900"/>
      <c r="CV124" s="900"/>
      <c r="CW124" s="900"/>
      <c r="CX124" s="900"/>
      <c r="CY124" s="900"/>
      <c r="CZ124" s="900"/>
      <c r="DA124" s="900"/>
      <c r="DB124" s="900"/>
      <c r="DC124" s="900"/>
      <c r="DD124" s="900"/>
      <c r="DE124" s="900"/>
      <c r="DF124" s="901"/>
      <c r="DG124" s="827" t="s">
        <v>444</v>
      </c>
      <c r="DH124" s="828"/>
      <c r="DI124" s="828"/>
      <c r="DJ124" s="828"/>
      <c r="DK124" s="829"/>
      <c r="DL124" s="830" t="s">
        <v>444</v>
      </c>
      <c r="DM124" s="828"/>
      <c r="DN124" s="828"/>
      <c r="DO124" s="828"/>
      <c r="DP124" s="829"/>
      <c r="DQ124" s="830" t="s">
        <v>444</v>
      </c>
      <c r="DR124" s="828"/>
      <c r="DS124" s="828"/>
      <c r="DT124" s="828"/>
      <c r="DU124" s="829"/>
      <c r="DV124" s="912" t="s">
        <v>444</v>
      </c>
      <c r="DW124" s="913"/>
      <c r="DX124" s="913"/>
      <c r="DY124" s="913"/>
      <c r="DZ124" s="914"/>
    </row>
    <row r="125" spans="1:130" s="233" customFormat="1" ht="26.25" customHeight="1">
      <c r="A125" s="884"/>
      <c r="B125" s="885"/>
      <c r="C125" s="879" t="s">
        <v>467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444</v>
      </c>
      <c r="AB125" s="844"/>
      <c r="AC125" s="844"/>
      <c r="AD125" s="844"/>
      <c r="AE125" s="845"/>
      <c r="AF125" s="846" t="s">
        <v>444</v>
      </c>
      <c r="AG125" s="844"/>
      <c r="AH125" s="844"/>
      <c r="AI125" s="844"/>
      <c r="AJ125" s="845"/>
      <c r="AK125" s="846" t="s">
        <v>444</v>
      </c>
      <c r="AL125" s="844"/>
      <c r="AM125" s="844"/>
      <c r="AN125" s="844"/>
      <c r="AO125" s="845"/>
      <c r="AP125" s="888" t="s">
        <v>444</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481</v>
      </c>
      <c r="CL125" s="916"/>
      <c r="CM125" s="916"/>
      <c r="CN125" s="916"/>
      <c r="CO125" s="917"/>
      <c r="CP125" s="924" t="s">
        <v>482</v>
      </c>
      <c r="CQ125" s="872"/>
      <c r="CR125" s="872"/>
      <c r="CS125" s="872"/>
      <c r="CT125" s="872"/>
      <c r="CU125" s="872"/>
      <c r="CV125" s="872"/>
      <c r="CW125" s="872"/>
      <c r="CX125" s="872"/>
      <c r="CY125" s="872"/>
      <c r="CZ125" s="872"/>
      <c r="DA125" s="872"/>
      <c r="DB125" s="872"/>
      <c r="DC125" s="872"/>
      <c r="DD125" s="872"/>
      <c r="DE125" s="872"/>
      <c r="DF125" s="873"/>
      <c r="DG125" s="925" t="s">
        <v>444</v>
      </c>
      <c r="DH125" s="906"/>
      <c r="DI125" s="906"/>
      <c r="DJ125" s="906"/>
      <c r="DK125" s="906"/>
      <c r="DL125" s="906" t="s">
        <v>444</v>
      </c>
      <c r="DM125" s="906"/>
      <c r="DN125" s="906"/>
      <c r="DO125" s="906"/>
      <c r="DP125" s="906"/>
      <c r="DQ125" s="906" t="s">
        <v>444</v>
      </c>
      <c r="DR125" s="906"/>
      <c r="DS125" s="906"/>
      <c r="DT125" s="906"/>
      <c r="DU125" s="906"/>
      <c r="DV125" s="907" t="s">
        <v>444</v>
      </c>
      <c r="DW125" s="907"/>
      <c r="DX125" s="907"/>
      <c r="DY125" s="907"/>
      <c r="DZ125" s="908"/>
    </row>
    <row r="126" spans="1:130" s="233" customFormat="1" ht="26.25" customHeight="1" thickBot="1">
      <c r="A126" s="884"/>
      <c r="B126" s="885"/>
      <c r="C126" s="879" t="s">
        <v>469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444</v>
      </c>
      <c r="AB126" s="844"/>
      <c r="AC126" s="844"/>
      <c r="AD126" s="844"/>
      <c r="AE126" s="845"/>
      <c r="AF126" s="846" t="s">
        <v>444</v>
      </c>
      <c r="AG126" s="844"/>
      <c r="AH126" s="844"/>
      <c r="AI126" s="844"/>
      <c r="AJ126" s="845"/>
      <c r="AK126" s="846" t="s">
        <v>444</v>
      </c>
      <c r="AL126" s="844"/>
      <c r="AM126" s="844"/>
      <c r="AN126" s="844"/>
      <c r="AO126" s="845"/>
      <c r="AP126" s="888" t="s">
        <v>444</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483</v>
      </c>
      <c r="CQ126" s="816"/>
      <c r="CR126" s="816"/>
      <c r="CS126" s="816"/>
      <c r="CT126" s="816"/>
      <c r="CU126" s="816"/>
      <c r="CV126" s="816"/>
      <c r="CW126" s="816"/>
      <c r="CX126" s="816"/>
      <c r="CY126" s="816"/>
      <c r="CZ126" s="816"/>
      <c r="DA126" s="816"/>
      <c r="DB126" s="816"/>
      <c r="DC126" s="816"/>
      <c r="DD126" s="816"/>
      <c r="DE126" s="816"/>
      <c r="DF126" s="817"/>
      <c r="DG126" s="880" t="s">
        <v>444</v>
      </c>
      <c r="DH126" s="881"/>
      <c r="DI126" s="881"/>
      <c r="DJ126" s="881"/>
      <c r="DK126" s="881"/>
      <c r="DL126" s="881" t="s">
        <v>444</v>
      </c>
      <c r="DM126" s="881"/>
      <c r="DN126" s="881"/>
      <c r="DO126" s="881"/>
      <c r="DP126" s="881"/>
      <c r="DQ126" s="881" t="s">
        <v>444</v>
      </c>
      <c r="DR126" s="881"/>
      <c r="DS126" s="881"/>
      <c r="DT126" s="881"/>
      <c r="DU126" s="881"/>
      <c r="DV126" s="858" t="s">
        <v>444</v>
      </c>
      <c r="DW126" s="858"/>
      <c r="DX126" s="858"/>
      <c r="DY126" s="858"/>
      <c r="DZ126" s="859"/>
    </row>
    <row r="127" spans="1:130" s="233" customFormat="1" ht="26.25" customHeight="1">
      <c r="A127" s="886"/>
      <c r="B127" s="887"/>
      <c r="C127" s="902" t="s">
        <v>484</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42179</v>
      </c>
      <c r="AB127" s="844"/>
      <c r="AC127" s="844"/>
      <c r="AD127" s="844"/>
      <c r="AE127" s="845"/>
      <c r="AF127" s="846">
        <v>22291</v>
      </c>
      <c r="AG127" s="844"/>
      <c r="AH127" s="844"/>
      <c r="AI127" s="844"/>
      <c r="AJ127" s="845"/>
      <c r="AK127" s="846">
        <v>20136</v>
      </c>
      <c r="AL127" s="844"/>
      <c r="AM127" s="844"/>
      <c r="AN127" s="844"/>
      <c r="AO127" s="845"/>
      <c r="AP127" s="888">
        <v>0.3</v>
      </c>
      <c r="AQ127" s="889"/>
      <c r="AR127" s="889"/>
      <c r="AS127" s="889"/>
      <c r="AT127" s="890"/>
      <c r="AU127" s="235"/>
      <c r="AV127" s="235"/>
      <c r="AW127" s="235"/>
      <c r="AX127" s="905" t="s">
        <v>485</v>
      </c>
      <c r="AY127" s="876"/>
      <c r="AZ127" s="876"/>
      <c r="BA127" s="876"/>
      <c r="BB127" s="876"/>
      <c r="BC127" s="876"/>
      <c r="BD127" s="876"/>
      <c r="BE127" s="877"/>
      <c r="BF127" s="875" t="s">
        <v>486</v>
      </c>
      <c r="BG127" s="876"/>
      <c r="BH127" s="876"/>
      <c r="BI127" s="876"/>
      <c r="BJ127" s="876"/>
      <c r="BK127" s="876"/>
      <c r="BL127" s="877"/>
      <c r="BM127" s="875" t="s">
        <v>487</v>
      </c>
      <c r="BN127" s="876"/>
      <c r="BO127" s="876"/>
      <c r="BP127" s="876"/>
      <c r="BQ127" s="876"/>
      <c r="BR127" s="876"/>
      <c r="BS127" s="877"/>
      <c r="BT127" s="875" t="s">
        <v>488</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489</v>
      </c>
      <c r="CQ127" s="816"/>
      <c r="CR127" s="816"/>
      <c r="CS127" s="816"/>
      <c r="CT127" s="816"/>
      <c r="CU127" s="816"/>
      <c r="CV127" s="816"/>
      <c r="CW127" s="816"/>
      <c r="CX127" s="816"/>
      <c r="CY127" s="816"/>
      <c r="CZ127" s="816"/>
      <c r="DA127" s="816"/>
      <c r="DB127" s="816"/>
      <c r="DC127" s="816"/>
      <c r="DD127" s="816"/>
      <c r="DE127" s="816"/>
      <c r="DF127" s="817"/>
      <c r="DG127" s="880" t="s">
        <v>444</v>
      </c>
      <c r="DH127" s="881"/>
      <c r="DI127" s="881"/>
      <c r="DJ127" s="881"/>
      <c r="DK127" s="881"/>
      <c r="DL127" s="881" t="s">
        <v>444</v>
      </c>
      <c r="DM127" s="881"/>
      <c r="DN127" s="881"/>
      <c r="DO127" s="881"/>
      <c r="DP127" s="881"/>
      <c r="DQ127" s="881" t="s">
        <v>444</v>
      </c>
      <c r="DR127" s="881"/>
      <c r="DS127" s="881"/>
      <c r="DT127" s="881"/>
      <c r="DU127" s="881"/>
      <c r="DV127" s="858" t="s">
        <v>444</v>
      </c>
      <c r="DW127" s="858"/>
      <c r="DX127" s="858"/>
      <c r="DY127" s="858"/>
      <c r="DZ127" s="859"/>
    </row>
    <row r="128" spans="1:130" s="233" customFormat="1" ht="26.25" customHeight="1" thickBot="1">
      <c r="A128" s="860" t="s">
        <v>490</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491</v>
      </c>
      <c r="X128" s="862"/>
      <c r="Y128" s="862"/>
      <c r="Z128" s="863"/>
      <c r="AA128" s="864">
        <v>27091</v>
      </c>
      <c r="AB128" s="865"/>
      <c r="AC128" s="865"/>
      <c r="AD128" s="865"/>
      <c r="AE128" s="866"/>
      <c r="AF128" s="867">
        <v>14651</v>
      </c>
      <c r="AG128" s="865"/>
      <c r="AH128" s="865"/>
      <c r="AI128" s="865"/>
      <c r="AJ128" s="866"/>
      <c r="AK128" s="867">
        <v>7959</v>
      </c>
      <c r="AL128" s="865"/>
      <c r="AM128" s="865"/>
      <c r="AN128" s="865"/>
      <c r="AO128" s="866"/>
      <c r="AP128" s="868"/>
      <c r="AQ128" s="869"/>
      <c r="AR128" s="869"/>
      <c r="AS128" s="869"/>
      <c r="AT128" s="870"/>
      <c r="AU128" s="235"/>
      <c r="AV128" s="235"/>
      <c r="AW128" s="235"/>
      <c r="AX128" s="871" t="s">
        <v>492</v>
      </c>
      <c r="AY128" s="872"/>
      <c r="AZ128" s="872"/>
      <c r="BA128" s="872"/>
      <c r="BB128" s="872"/>
      <c r="BC128" s="872"/>
      <c r="BD128" s="872"/>
      <c r="BE128" s="873"/>
      <c r="BF128" s="850" t="s">
        <v>138</v>
      </c>
      <c r="BG128" s="851"/>
      <c r="BH128" s="851"/>
      <c r="BI128" s="851"/>
      <c r="BJ128" s="851"/>
      <c r="BK128" s="851"/>
      <c r="BL128" s="874"/>
      <c r="BM128" s="850">
        <v>14.05</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493</v>
      </c>
      <c r="CQ128" s="794"/>
      <c r="CR128" s="794"/>
      <c r="CS128" s="794"/>
      <c r="CT128" s="794"/>
      <c r="CU128" s="794"/>
      <c r="CV128" s="794"/>
      <c r="CW128" s="794"/>
      <c r="CX128" s="794"/>
      <c r="CY128" s="794"/>
      <c r="CZ128" s="794"/>
      <c r="DA128" s="794"/>
      <c r="DB128" s="794"/>
      <c r="DC128" s="794"/>
      <c r="DD128" s="794"/>
      <c r="DE128" s="794"/>
      <c r="DF128" s="795"/>
      <c r="DG128" s="854" t="s">
        <v>138</v>
      </c>
      <c r="DH128" s="855"/>
      <c r="DI128" s="855"/>
      <c r="DJ128" s="855"/>
      <c r="DK128" s="855"/>
      <c r="DL128" s="855" t="s">
        <v>138</v>
      </c>
      <c r="DM128" s="855"/>
      <c r="DN128" s="855"/>
      <c r="DO128" s="855"/>
      <c r="DP128" s="855"/>
      <c r="DQ128" s="855" t="s">
        <v>494</v>
      </c>
      <c r="DR128" s="855"/>
      <c r="DS128" s="855"/>
      <c r="DT128" s="855"/>
      <c r="DU128" s="855"/>
      <c r="DV128" s="856" t="s">
        <v>138</v>
      </c>
      <c r="DW128" s="856"/>
      <c r="DX128" s="856"/>
      <c r="DY128" s="856"/>
      <c r="DZ128" s="857"/>
    </row>
    <row r="129" spans="1:131" s="233"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495</v>
      </c>
      <c r="X129" s="841"/>
      <c r="Y129" s="841"/>
      <c r="Z129" s="842"/>
      <c r="AA129" s="843">
        <v>6594954</v>
      </c>
      <c r="AB129" s="844"/>
      <c r="AC129" s="844"/>
      <c r="AD129" s="844"/>
      <c r="AE129" s="845"/>
      <c r="AF129" s="846">
        <v>6730728</v>
      </c>
      <c r="AG129" s="844"/>
      <c r="AH129" s="844"/>
      <c r="AI129" s="844"/>
      <c r="AJ129" s="845"/>
      <c r="AK129" s="846">
        <v>6995472</v>
      </c>
      <c r="AL129" s="844"/>
      <c r="AM129" s="844"/>
      <c r="AN129" s="844"/>
      <c r="AO129" s="845"/>
      <c r="AP129" s="847"/>
      <c r="AQ129" s="848"/>
      <c r="AR129" s="848"/>
      <c r="AS129" s="848"/>
      <c r="AT129" s="849"/>
      <c r="AU129" s="236"/>
      <c r="AV129" s="236"/>
      <c r="AW129" s="236"/>
      <c r="AX129" s="815" t="s">
        <v>496</v>
      </c>
      <c r="AY129" s="816"/>
      <c r="AZ129" s="816"/>
      <c r="BA129" s="816"/>
      <c r="BB129" s="816"/>
      <c r="BC129" s="816"/>
      <c r="BD129" s="816"/>
      <c r="BE129" s="817"/>
      <c r="BF129" s="834" t="s">
        <v>138</v>
      </c>
      <c r="BG129" s="835"/>
      <c r="BH129" s="835"/>
      <c r="BI129" s="835"/>
      <c r="BJ129" s="835"/>
      <c r="BK129" s="835"/>
      <c r="BL129" s="836"/>
      <c r="BM129" s="834">
        <v>19.05</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38" t="s">
        <v>497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498</v>
      </c>
      <c r="X130" s="841"/>
      <c r="Y130" s="841"/>
      <c r="Z130" s="842"/>
      <c r="AA130" s="843">
        <v>969298</v>
      </c>
      <c r="AB130" s="844"/>
      <c r="AC130" s="844"/>
      <c r="AD130" s="844"/>
      <c r="AE130" s="845"/>
      <c r="AF130" s="846">
        <v>951341</v>
      </c>
      <c r="AG130" s="844"/>
      <c r="AH130" s="844"/>
      <c r="AI130" s="844"/>
      <c r="AJ130" s="845"/>
      <c r="AK130" s="846">
        <v>934755</v>
      </c>
      <c r="AL130" s="844"/>
      <c r="AM130" s="844"/>
      <c r="AN130" s="844"/>
      <c r="AO130" s="845"/>
      <c r="AP130" s="847"/>
      <c r="AQ130" s="848"/>
      <c r="AR130" s="848"/>
      <c r="AS130" s="848"/>
      <c r="AT130" s="849"/>
      <c r="AU130" s="236"/>
      <c r="AV130" s="236"/>
      <c r="AW130" s="236"/>
      <c r="AX130" s="815" t="s">
        <v>499</v>
      </c>
      <c r="AY130" s="816"/>
      <c r="AZ130" s="816"/>
      <c r="BA130" s="816"/>
      <c r="BB130" s="816"/>
      <c r="BC130" s="816"/>
      <c r="BD130" s="816"/>
      <c r="BE130" s="817"/>
      <c r="BF130" s="818">
        <v>5.7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500</v>
      </c>
      <c r="X131" s="825"/>
      <c r="Y131" s="825"/>
      <c r="Z131" s="826"/>
      <c r="AA131" s="827">
        <v>5625656</v>
      </c>
      <c r="AB131" s="828"/>
      <c r="AC131" s="828"/>
      <c r="AD131" s="828"/>
      <c r="AE131" s="829"/>
      <c r="AF131" s="830">
        <v>5779387</v>
      </c>
      <c r="AG131" s="828"/>
      <c r="AH131" s="828"/>
      <c r="AI131" s="828"/>
      <c r="AJ131" s="829"/>
      <c r="AK131" s="830">
        <v>6060717</v>
      </c>
      <c r="AL131" s="828"/>
      <c r="AM131" s="828"/>
      <c r="AN131" s="828"/>
      <c r="AO131" s="829"/>
      <c r="AP131" s="831"/>
      <c r="AQ131" s="832"/>
      <c r="AR131" s="832"/>
      <c r="AS131" s="832"/>
      <c r="AT131" s="833"/>
      <c r="AU131" s="236"/>
      <c r="AV131" s="236"/>
      <c r="AW131" s="236"/>
      <c r="AX131" s="793" t="s">
        <v>501</v>
      </c>
      <c r="AY131" s="794"/>
      <c r="AZ131" s="794"/>
      <c r="BA131" s="794"/>
      <c r="BB131" s="794"/>
      <c r="BC131" s="794"/>
      <c r="BD131" s="794"/>
      <c r="BE131" s="795"/>
      <c r="BF131" s="796" t="s">
        <v>138</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2" t="s">
        <v>502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503</v>
      </c>
      <c r="W132" s="806"/>
      <c r="X132" s="806"/>
      <c r="Y132" s="806"/>
      <c r="Z132" s="807"/>
      <c r="AA132" s="808">
        <v>5.8413098850000003</v>
      </c>
      <c r="AB132" s="809"/>
      <c r="AC132" s="809"/>
      <c r="AD132" s="809"/>
      <c r="AE132" s="810"/>
      <c r="AF132" s="811">
        <v>5.6775917580000002</v>
      </c>
      <c r="AG132" s="809"/>
      <c r="AH132" s="809"/>
      <c r="AI132" s="809"/>
      <c r="AJ132" s="810"/>
      <c r="AK132" s="811">
        <v>5.8474104630000001</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504</v>
      </c>
      <c r="W133" s="785"/>
      <c r="X133" s="785"/>
      <c r="Y133" s="785"/>
      <c r="Z133" s="786"/>
      <c r="AA133" s="787">
        <v>4.5999999999999996</v>
      </c>
      <c r="AB133" s="788"/>
      <c r="AC133" s="788"/>
      <c r="AD133" s="788"/>
      <c r="AE133" s="789"/>
      <c r="AF133" s="787">
        <v>5.3</v>
      </c>
      <c r="AG133" s="788"/>
      <c r="AH133" s="788"/>
      <c r="AI133" s="788"/>
      <c r="AJ133" s="789"/>
      <c r="AK133" s="787">
        <v>5.7</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25"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OF+blK2jEtrPtD6WBUlg3WR3V/0FLaHd7UkmCysLdh+l21QjSKgBwn0PF9+vj7RXwsyhNCAbH8ZoQ3s9Idt8YQ==" saltValue="MHhA3LmUSizf5/3pq0i6I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63" customWidth="1"/>
    <col min="121" max="121" width="0" style="262" hidden="1" customWidth="1"/>
    <col min="122" max="16384" width="9" style="262" hidden="1"/>
  </cols>
  <sheetData>
    <row r="1" spans="1:120">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row r="3" spans="1:120"/>
    <row r="4" spans="1:120"/>
    <row r="5" spans="1:120"/>
    <row r="6" spans="1:120"/>
    <row r="7" spans="1:120"/>
    <row r="8" spans="1:120"/>
    <row r="9" spans="1:120"/>
    <row r="10" spans="1:120"/>
    <row r="11" spans="1:120"/>
    <row r="12" spans="1:120"/>
    <row r="13" spans="1:120"/>
    <row r="14" spans="1:120"/>
    <row r="15" spans="1:120"/>
    <row r="16" spans="1:120">
      <c r="DP16" s="262"/>
    </row>
    <row r="17" spans="119:120">
      <c r="DP17" s="262"/>
    </row>
    <row r="18" spans="119:120"/>
    <row r="19" spans="119:120"/>
    <row r="20" spans="119:120">
      <c r="DO20" s="262"/>
      <c r="DP20" s="262"/>
    </row>
    <row r="21" spans="119:120">
      <c r="DP21" s="262"/>
    </row>
    <row r="22" spans="119:120"/>
    <row r="23" spans="119:120">
      <c r="DO23" s="262"/>
      <c r="DP23" s="262"/>
    </row>
    <row r="24" spans="119:120">
      <c r="DP24" s="262"/>
    </row>
    <row r="25" spans="119:120">
      <c r="DP25" s="262"/>
    </row>
    <row r="26" spans="119:120">
      <c r="DO26" s="262"/>
      <c r="DP26" s="262"/>
    </row>
    <row r="27" spans="119:120"/>
    <row r="28" spans="119:120">
      <c r="DO28" s="262"/>
      <c r="DP28" s="262"/>
    </row>
    <row r="29" spans="119:120">
      <c r="DP29" s="262"/>
    </row>
    <row r="30" spans="119:120"/>
    <row r="31" spans="119:120">
      <c r="DO31" s="262"/>
      <c r="DP31" s="262"/>
    </row>
    <row r="32" spans="119:120"/>
    <row r="33" spans="98:120">
      <c r="DO33" s="262"/>
      <c r="DP33" s="262"/>
    </row>
    <row r="34" spans="98:120">
      <c r="DM34" s="262"/>
    </row>
    <row r="35" spans="98:120">
      <c r="CT35" s="262"/>
      <c r="CU35" s="262"/>
      <c r="CV35" s="262"/>
      <c r="CY35" s="262"/>
      <c r="CZ35" s="262"/>
      <c r="DA35" s="262"/>
      <c r="DD35" s="262"/>
      <c r="DE35" s="262"/>
      <c r="DF35" s="262"/>
      <c r="DI35" s="262"/>
      <c r="DJ35" s="262"/>
      <c r="DK35" s="262"/>
      <c r="DM35" s="262"/>
      <c r="DN35" s="262"/>
      <c r="DO35" s="262"/>
      <c r="DP35" s="262"/>
    </row>
    <row r="36" spans="98:120"/>
    <row r="37" spans="98:120">
      <c r="CW37" s="262"/>
      <c r="DB37" s="262"/>
      <c r="DG37" s="262"/>
      <c r="DL37" s="262"/>
      <c r="DP37" s="262"/>
    </row>
    <row r="38" spans="98:120">
      <c r="CT38" s="262"/>
      <c r="CU38" s="262"/>
      <c r="CV38" s="262"/>
      <c r="CW38" s="262"/>
      <c r="CY38" s="262"/>
      <c r="CZ38" s="262"/>
      <c r="DA38" s="262"/>
      <c r="DB38" s="262"/>
      <c r="DD38" s="262"/>
      <c r="DE38" s="262"/>
      <c r="DF38" s="262"/>
      <c r="DG38" s="262"/>
      <c r="DI38" s="262"/>
      <c r="DJ38" s="262"/>
      <c r="DK38" s="262"/>
      <c r="DL38" s="262"/>
      <c r="DN38" s="262"/>
      <c r="DO38" s="262"/>
      <c r="DP38" s="262"/>
    </row>
    <row r="39" spans="98:120"/>
    <row r="40" spans="98:120"/>
    <row r="41" spans="98:120"/>
    <row r="42" spans="98:120"/>
    <row r="43" spans="98:120"/>
    <row r="44" spans="98:120"/>
    <row r="45" spans="98:120"/>
    <row r="46" spans="98:120"/>
    <row r="47" spans="98:120"/>
    <row r="48" spans="98:120"/>
    <row r="49" spans="22:120">
      <c r="DN49" s="262"/>
      <c r="DO49" s="262"/>
      <c r="DP49" s="26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62"/>
      <c r="CS63" s="262"/>
      <c r="CX63" s="262"/>
      <c r="DC63" s="262"/>
      <c r="DH63" s="262"/>
    </row>
    <row r="64" spans="22:120">
      <c r="V64" s="262"/>
    </row>
    <row r="65" spans="15:120">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c r="Q66" s="262"/>
      <c r="S66" s="262"/>
      <c r="U66" s="262"/>
      <c r="DM66" s="262"/>
    </row>
    <row r="67" spans="15:120">
      <c r="O67" s="262"/>
      <c r="P67" s="262"/>
      <c r="R67" s="262"/>
      <c r="T67" s="262"/>
      <c r="Y67" s="262"/>
      <c r="CT67" s="262"/>
      <c r="CV67" s="262"/>
      <c r="CW67" s="262"/>
      <c r="CY67" s="262"/>
      <c r="DA67" s="262"/>
      <c r="DB67" s="262"/>
      <c r="DD67" s="262"/>
      <c r="DF67" s="262"/>
      <c r="DG67" s="262"/>
      <c r="DI67" s="262"/>
      <c r="DK67" s="262"/>
      <c r="DL67" s="262"/>
      <c r="DN67" s="262"/>
      <c r="DO67" s="262"/>
      <c r="DP67" s="262"/>
    </row>
    <row r="68" spans="15:120"/>
    <row r="69" spans="15:120"/>
    <row r="70" spans="15:120"/>
    <row r="71" spans="15:120"/>
    <row r="72" spans="15:120">
      <c r="DP72" s="262"/>
    </row>
    <row r="73" spans="15:120">
      <c r="DP73" s="26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62"/>
      <c r="CX96" s="262"/>
      <c r="DC96" s="262"/>
      <c r="DH96" s="262"/>
    </row>
    <row r="97" spans="24:120">
      <c r="CS97" s="262"/>
      <c r="CX97" s="262"/>
      <c r="DC97" s="262"/>
      <c r="DH97" s="262"/>
      <c r="DP97" s="263" t="s">
        <v>505</v>
      </c>
    </row>
    <row r="98" spans="24:120" hidden="1">
      <c r="CS98" s="262"/>
      <c r="CX98" s="262"/>
      <c r="DC98" s="262"/>
      <c r="DH98" s="262"/>
    </row>
    <row r="99" spans="24:120"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idden="1">
      <c r="CT103" s="262"/>
      <c r="CV103" s="262"/>
      <c r="CW103" s="262"/>
      <c r="CY103" s="262"/>
      <c r="DA103" s="262"/>
      <c r="DB103" s="262"/>
      <c r="DD103" s="262"/>
      <c r="DF103" s="262"/>
      <c r="DG103" s="262"/>
      <c r="DI103" s="262"/>
      <c r="DK103" s="262"/>
      <c r="DL103" s="262"/>
      <c r="DM103" s="262"/>
      <c r="DN103" s="262"/>
      <c r="DO103" s="262"/>
      <c r="DP103" s="262"/>
    </row>
    <row r="104" spans="24:120" hidden="1">
      <c r="CV104" s="262"/>
      <c r="CW104" s="262"/>
      <c r="DA104" s="262"/>
      <c r="DB104" s="262"/>
      <c r="DF104" s="262"/>
      <c r="DG104" s="262"/>
      <c r="DK104" s="262"/>
      <c r="DL104" s="262"/>
      <c r="DN104" s="262"/>
      <c r="DO104" s="262"/>
      <c r="DP104" s="262"/>
    </row>
    <row r="105" spans="24:120" ht="12.75" hidden="1" customHeight="1"/>
  </sheetData>
  <sheetProtection algorithmName="SHA-512" hashValue="IVhLl1b5x2Y+GMLt+TO1KSmD40s+jncuk9hTggrgQMZHSIyoa3k+76dkmrCMLeLkXze0Sn1SbQy2Gsr8u4aQ2A==" saltValue="+9ZlQS+2x6+d0VV4TsTx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3" customWidth="1"/>
    <col min="117" max="16384" width="9" style="262" hidden="1"/>
  </cols>
  <sheetData>
    <row r="1" spans="2:116">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row r="3" spans="2:116"/>
    <row r="4" spans="2:116">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row r="7" spans="2:116"/>
    <row r="8" spans="2:116"/>
    <row r="9" spans="2:116"/>
    <row r="10" spans="2:116"/>
    <row r="11" spans="2:116"/>
    <row r="12" spans="2:116"/>
    <row r="13" spans="2:116"/>
    <row r="14" spans="2:116"/>
    <row r="15" spans="2:116"/>
    <row r="16" spans="2:116"/>
    <row r="17" spans="9:116"/>
    <row r="18" spans="9:116">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row r="20" spans="9:116"/>
    <row r="21" spans="9:116">
      <c r="DL21" s="262"/>
    </row>
    <row r="22" spans="9:116">
      <c r="DI22" s="262"/>
      <c r="DJ22" s="262"/>
      <c r="DK22" s="262"/>
      <c r="DL22" s="262"/>
    </row>
    <row r="23" spans="9:116">
      <c r="CY23" s="262"/>
      <c r="CZ23" s="262"/>
      <c r="DA23" s="262"/>
      <c r="DB23" s="262"/>
      <c r="DC23" s="262"/>
      <c r="DD23" s="262"/>
      <c r="DE23" s="262"/>
      <c r="DF23" s="262"/>
      <c r="DG23" s="262"/>
      <c r="DH23" s="262"/>
      <c r="DI23" s="262"/>
      <c r="DJ23" s="262"/>
      <c r="DK23" s="262"/>
      <c r="DL23" s="262"/>
    </row>
    <row r="24" spans="9:116"/>
    <row r="25" spans="9:116"/>
    <row r="26" spans="9:116"/>
    <row r="27" spans="9:116"/>
    <row r="28" spans="9:116"/>
    <row r="29" spans="9:116"/>
    <row r="30" spans="9:116"/>
    <row r="31" spans="9:116"/>
    <row r="32" spans="9:116"/>
    <row r="33" spans="15:116"/>
    <row r="34" spans="15:116"/>
    <row r="35" spans="15:116">
      <c r="CZ35" s="262"/>
      <c r="DA35" s="262"/>
      <c r="DB35" s="262"/>
      <c r="DC35" s="262"/>
      <c r="DD35" s="262"/>
      <c r="DE35" s="262"/>
      <c r="DF35" s="262"/>
      <c r="DG35" s="262"/>
      <c r="DH35" s="262"/>
      <c r="DI35" s="262"/>
      <c r="DJ35" s="262"/>
      <c r="DK35" s="262"/>
      <c r="DL35" s="262"/>
    </row>
    <row r="36" spans="15:116"/>
    <row r="37" spans="15:116">
      <c r="DL37" s="262"/>
    </row>
    <row r="38" spans="15:116">
      <c r="DI38" s="262"/>
      <c r="DJ38" s="262"/>
      <c r="DK38" s="262"/>
      <c r="DL38" s="262"/>
    </row>
    <row r="39" spans="15:116"/>
    <row r="40" spans="15:116"/>
    <row r="41" spans="15:116"/>
    <row r="42" spans="15:116"/>
    <row r="43" spans="15:116">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c r="DL44" s="262"/>
    </row>
    <row r="45" spans="15:116"/>
    <row r="46" spans="15:116">
      <c r="DA46" s="262"/>
      <c r="DB46" s="262"/>
      <c r="DC46" s="262"/>
      <c r="DD46" s="262"/>
      <c r="DE46" s="262"/>
      <c r="DF46" s="262"/>
      <c r="DG46" s="262"/>
      <c r="DH46" s="262"/>
      <c r="DI46" s="262"/>
      <c r="DJ46" s="262"/>
      <c r="DK46" s="262"/>
      <c r="DL46" s="262"/>
    </row>
    <row r="47" spans="15:116"/>
    <row r="48" spans="15:116"/>
    <row r="49" spans="104:116"/>
    <row r="50" spans="104:116">
      <c r="CZ50" s="262"/>
      <c r="DA50" s="262"/>
      <c r="DB50" s="262"/>
      <c r="DC50" s="262"/>
      <c r="DD50" s="262"/>
      <c r="DE50" s="262"/>
      <c r="DF50" s="262"/>
      <c r="DG50" s="262"/>
      <c r="DH50" s="262"/>
      <c r="DI50" s="262"/>
      <c r="DJ50" s="262"/>
      <c r="DK50" s="262"/>
      <c r="DL50" s="262"/>
    </row>
    <row r="51" spans="104:116"/>
    <row r="52" spans="104:116"/>
    <row r="53" spans="104:116">
      <c r="DL53" s="26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62"/>
      <c r="DD67" s="262"/>
      <c r="DE67" s="262"/>
      <c r="DF67" s="262"/>
      <c r="DG67" s="262"/>
      <c r="DH67" s="262"/>
      <c r="DI67" s="262"/>
      <c r="DJ67" s="262"/>
      <c r="DK67" s="262"/>
      <c r="DL67" s="26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TFqHLpyz2+7yACTHgjwANNHPmGwoaNjMJEabqjtadPXZn1HDerp/MJaMioW3Jnd2w8VgZmyUWHF1TczXpouDg==" saltValue="rV7dD/SmUVCpMzOnP9w1+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4" customWidth="1"/>
    <col min="37" max="44" width="17" style="264" customWidth="1"/>
    <col min="45" max="45" width="6.125" style="271" customWidth="1"/>
    <col min="46" max="46" width="3" style="269" customWidth="1"/>
    <col min="47" max="47" width="19.125" style="264" hidden="1" customWidth="1"/>
    <col min="48" max="52" width="12.625" style="264" hidden="1" customWidth="1"/>
    <col min="53" max="16384" width="8.625" style="264" hidden="1"/>
  </cols>
  <sheetData>
    <row r="1" spans="1:46">
      <c r="AS1" s="265"/>
      <c r="AT1" s="265"/>
    </row>
    <row r="2" spans="1:46">
      <c r="AS2" s="265"/>
      <c r="AT2" s="265"/>
    </row>
    <row r="3" spans="1:46">
      <c r="AS3" s="265"/>
      <c r="AT3" s="265"/>
    </row>
    <row r="4" spans="1:46">
      <c r="AS4" s="265"/>
      <c r="AT4" s="265"/>
    </row>
    <row r="5" spans="1:46" ht="17.25">
      <c r="A5" s="266" t="s">
        <v>506</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507</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508</v>
      </c>
      <c r="AP7" s="275"/>
      <c r="AQ7" s="276" t="s">
        <v>509</v>
      </c>
      <c r="AR7" s="277"/>
    </row>
    <row r="8" spans="1:46">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510</v>
      </c>
      <c r="AQ8" s="282" t="s">
        <v>511</v>
      </c>
      <c r="AR8" s="283" t="s">
        <v>512</v>
      </c>
    </row>
    <row r="9" spans="1:46">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513</v>
      </c>
      <c r="AL9" s="1195"/>
      <c r="AM9" s="1195"/>
      <c r="AN9" s="1196"/>
      <c r="AO9" s="284">
        <v>2011102</v>
      </c>
      <c r="AP9" s="284">
        <v>107179</v>
      </c>
      <c r="AQ9" s="285">
        <v>97040</v>
      </c>
      <c r="AR9" s="286">
        <v>10.4</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514</v>
      </c>
      <c r="AL10" s="1195"/>
      <c r="AM10" s="1195"/>
      <c r="AN10" s="1196"/>
      <c r="AO10" s="287">
        <v>246181</v>
      </c>
      <c r="AP10" s="287">
        <v>13120</v>
      </c>
      <c r="AQ10" s="288">
        <v>11799</v>
      </c>
      <c r="AR10" s="289">
        <v>11.2</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515</v>
      </c>
      <c r="AL11" s="1195"/>
      <c r="AM11" s="1195"/>
      <c r="AN11" s="1196"/>
      <c r="AO11" s="287">
        <v>30000</v>
      </c>
      <c r="AP11" s="287">
        <v>1599</v>
      </c>
      <c r="AQ11" s="288">
        <v>727</v>
      </c>
      <c r="AR11" s="289">
        <v>119.9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516</v>
      </c>
      <c r="AL12" s="1195"/>
      <c r="AM12" s="1195"/>
      <c r="AN12" s="1196"/>
      <c r="AO12" s="287" t="s">
        <v>517</v>
      </c>
      <c r="AP12" s="287" t="s">
        <v>517</v>
      </c>
      <c r="AQ12" s="288" t="s">
        <v>517</v>
      </c>
      <c r="AR12" s="289" t="s">
        <v>517</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518</v>
      </c>
      <c r="AL13" s="1195"/>
      <c r="AM13" s="1195"/>
      <c r="AN13" s="1196"/>
      <c r="AO13" s="287">
        <v>80143</v>
      </c>
      <c r="AP13" s="287">
        <v>4271</v>
      </c>
      <c r="AQ13" s="288">
        <v>3250</v>
      </c>
      <c r="AR13" s="289">
        <v>31.4</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519</v>
      </c>
      <c r="AL14" s="1195"/>
      <c r="AM14" s="1195"/>
      <c r="AN14" s="1196"/>
      <c r="AO14" s="287">
        <v>26700</v>
      </c>
      <c r="AP14" s="287">
        <v>1423</v>
      </c>
      <c r="AQ14" s="288">
        <v>2248</v>
      </c>
      <c r="AR14" s="289">
        <v>-36.700000000000003</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520</v>
      </c>
      <c r="AL15" s="1198"/>
      <c r="AM15" s="1198"/>
      <c r="AN15" s="1199"/>
      <c r="AO15" s="287">
        <v>-163292</v>
      </c>
      <c r="AP15" s="287">
        <v>-8702</v>
      </c>
      <c r="AQ15" s="288">
        <v>-6934</v>
      </c>
      <c r="AR15" s="289">
        <v>25.5</v>
      </c>
    </row>
    <row r="16" spans="1:46">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188</v>
      </c>
      <c r="AL16" s="1198"/>
      <c r="AM16" s="1198"/>
      <c r="AN16" s="1199"/>
      <c r="AO16" s="287">
        <v>2230834</v>
      </c>
      <c r="AP16" s="287">
        <v>118889</v>
      </c>
      <c r="AQ16" s="288">
        <v>108130</v>
      </c>
      <c r="AR16" s="289">
        <v>10</v>
      </c>
    </row>
    <row r="17" spans="1:46">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521</v>
      </c>
      <c r="AL19" s="265"/>
      <c r="AM19" s="265"/>
      <c r="AN19" s="265"/>
      <c r="AO19" s="265"/>
      <c r="AP19" s="265"/>
      <c r="AQ19" s="265"/>
      <c r="AR19" s="265"/>
    </row>
    <row r="20" spans="1:46">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522</v>
      </c>
      <c r="AP20" s="296" t="s">
        <v>523</v>
      </c>
      <c r="AQ20" s="297" t="s">
        <v>524</v>
      </c>
      <c r="AR20" s="298"/>
    </row>
    <row r="21" spans="1:46" s="304" customFormat="1">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525</v>
      </c>
      <c r="AL21" s="1201"/>
      <c r="AM21" s="1201"/>
      <c r="AN21" s="1202"/>
      <c r="AO21" s="300">
        <v>8.6300000000000008</v>
      </c>
      <c r="AP21" s="301">
        <v>9.6999999999999993</v>
      </c>
      <c r="AQ21" s="302">
        <v>-1.07</v>
      </c>
      <c r="AR21" s="270"/>
      <c r="AS21" s="303"/>
      <c r="AT21" s="299"/>
    </row>
    <row r="22" spans="1:46" s="304" customFormat="1">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526</v>
      </c>
      <c r="AL22" s="1201"/>
      <c r="AM22" s="1201"/>
      <c r="AN22" s="1202"/>
      <c r="AO22" s="305">
        <v>97.2</v>
      </c>
      <c r="AP22" s="306">
        <v>96.2</v>
      </c>
      <c r="AQ22" s="307">
        <v>1</v>
      </c>
      <c r="AR22" s="291"/>
      <c r="AS22" s="303"/>
      <c r="AT22" s="299"/>
    </row>
    <row r="23" spans="1:46" s="304" customFormat="1">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c r="A26" s="1193" t="s">
        <v>527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c r="A27" s="312"/>
      <c r="AO27" s="265"/>
      <c r="AP27" s="265"/>
      <c r="AQ27" s="265"/>
      <c r="AR27" s="265"/>
      <c r="AS27" s="265"/>
      <c r="AT27" s="265"/>
    </row>
    <row r="28" spans="1:46" ht="17.25">
      <c r="A28" s="266" t="s">
        <v>528</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529</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508</v>
      </c>
      <c r="AP30" s="275"/>
      <c r="AQ30" s="276" t="s">
        <v>509</v>
      </c>
      <c r="AR30" s="277"/>
    </row>
    <row r="31" spans="1:46">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510</v>
      </c>
      <c r="AQ31" s="282" t="s">
        <v>511</v>
      </c>
      <c r="AR31" s="283" t="s">
        <v>512</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530</v>
      </c>
      <c r="AL32" s="1185"/>
      <c r="AM32" s="1185"/>
      <c r="AN32" s="1186"/>
      <c r="AO32" s="315">
        <v>1057899</v>
      </c>
      <c r="AP32" s="315">
        <v>56379</v>
      </c>
      <c r="AQ32" s="316">
        <v>56400</v>
      </c>
      <c r="AR32" s="317">
        <v>0</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531</v>
      </c>
      <c r="AL33" s="1185"/>
      <c r="AM33" s="1185"/>
      <c r="AN33" s="1186"/>
      <c r="AO33" s="315" t="s">
        <v>517</v>
      </c>
      <c r="AP33" s="315" t="s">
        <v>517</v>
      </c>
      <c r="AQ33" s="316" t="s">
        <v>517</v>
      </c>
      <c r="AR33" s="317" t="s">
        <v>517</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532</v>
      </c>
      <c r="AL34" s="1185"/>
      <c r="AM34" s="1185"/>
      <c r="AN34" s="1186"/>
      <c r="AO34" s="315" t="s">
        <v>517</v>
      </c>
      <c r="AP34" s="315" t="s">
        <v>517</v>
      </c>
      <c r="AQ34" s="316" t="s">
        <v>517</v>
      </c>
      <c r="AR34" s="317" t="s">
        <v>517</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533</v>
      </c>
      <c r="AL35" s="1185"/>
      <c r="AM35" s="1185"/>
      <c r="AN35" s="1186"/>
      <c r="AO35" s="315">
        <v>218892</v>
      </c>
      <c r="AP35" s="315">
        <v>11666</v>
      </c>
      <c r="AQ35" s="316">
        <v>20587</v>
      </c>
      <c r="AR35" s="317">
        <v>-43.3</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534</v>
      </c>
      <c r="AL36" s="1185"/>
      <c r="AM36" s="1185"/>
      <c r="AN36" s="1186"/>
      <c r="AO36" s="315">
        <v>182</v>
      </c>
      <c r="AP36" s="315">
        <v>10</v>
      </c>
      <c r="AQ36" s="316">
        <v>2952</v>
      </c>
      <c r="AR36" s="317">
        <v>-99.7</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535</v>
      </c>
      <c r="AL37" s="1185"/>
      <c r="AM37" s="1185"/>
      <c r="AN37" s="1186"/>
      <c r="AO37" s="315">
        <v>20136</v>
      </c>
      <c r="AP37" s="315">
        <v>1073</v>
      </c>
      <c r="AQ37" s="316">
        <v>596</v>
      </c>
      <c r="AR37" s="317">
        <v>80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536</v>
      </c>
      <c r="AL38" s="1188"/>
      <c r="AM38" s="1188"/>
      <c r="AN38" s="1189"/>
      <c r="AO38" s="318" t="s">
        <v>517</v>
      </c>
      <c r="AP38" s="318" t="s">
        <v>517</v>
      </c>
      <c r="AQ38" s="319">
        <v>1</v>
      </c>
      <c r="AR38" s="307" t="s">
        <v>517</v>
      </c>
      <c r="AS38" s="314"/>
    </row>
    <row r="39" spans="1:46">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537</v>
      </c>
      <c r="AL39" s="1188"/>
      <c r="AM39" s="1188"/>
      <c r="AN39" s="1189"/>
      <c r="AO39" s="315">
        <v>-7959</v>
      </c>
      <c r="AP39" s="315">
        <v>-424</v>
      </c>
      <c r="AQ39" s="316">
        <v>-2012</v>
      </c>
      <c r="AR39" s="317">
        <v>-78.900000000000006</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538</v>
      </c>
      <c r="AL40" s="1185"/>
      <c r="AM40" s="1185"/>
      <c r="AN40" s="1186"/>
      <c r="AO40" s="315">
        <v>-934755</v>
      </c>
      <c r="AP40" s="315">
        <v>-49816</v>
      </c>
      <c r="AQ40" s="316">
        <v>-54414</v>
      </c>
      <c r="AR40" s="317">
        <v>-8.5</v>
      </c>
      <c r="AS40" s="314"/>
    </row>
    <row r="41" spans="1:46">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302</v>
      </c>
      <c r="AL41" s="1191"/>
      <c r="AM41" s="1191"/>
      <c r="AN41" s="1192"/>
      <c r="AO41" s="315">
        <v>354395</v>
      </c>
      <c r="AP41" s="315">
        <v>18887</v>
      </c>
      <c r="AQ41" s="316">
        <v>24110</v>
      </c>
      <c r="AR41" s="317">
        <v>-21.7</v>
      </c>
      <c r="AS41" s="314"/>
    </row>
    <row r="42" spans="1:46">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539</v>
      </c>
      <c r="AL42" s="265"/>
      <c r="AM42" s="265"/>
      <c r="AN42" s="265"/>
      <c r="AO42" s="265"/>
      <c r="AP42" s="265"/>
      <c r="AQ42" s="291"/>
      <c r="AR42" s="291"/>
      <c r="AS42" s="314"/>
    </row>
    <row r="43" spans="1:46">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540</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541</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508</v>
      </c>
      <c r="AN49" s="1179" t="s">
        <v>542</v>
      </c>
      <c r="AO49" s="1180"/>
      <c r="AP49" s="1180"/>
      <c r="AQ49" s="1180"/>
      <c r="AR49" s="1181"/>
    </row>
    <row r="50" spans="1:44">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543</v>
      </c>
      <c r="AO50" s="332" t="s">
        <v>544</v>
      </c>
      <c r="AP50" s="333" t="s">
        <v>545</v>
      </c>
      <c r="AQ50" s="334" t="s">
        <v>546</v>
      </c>
      <c r="AR50" s="335" t="s">
        <v>547</v>
      </c>
    </row>
    <row r="51" spans="1:44">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548</v>
      </c>
      <c r="AL51" s="328"/>
      <c r="AM51" s="336">
        <v>2373505</v>
      </c>
      <c r="AN51" s="337">
        <v>117938</v>
      </c>
      <c r="AO51" s="338">
        <v>8.4</v>
      </c>
      <c r="AP51" s="339">
        <v>53655</v>
      </c>
      <c r="AQ51" s="340">
        <v>-6.1</v>
      </c>
      <c r="AR51" s="341">
        <v>14.5</v>
      </c>
    </row>
    <row r="52" spans="1:44">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549</v>
      </c>
      <c r="AM52" s="344">
        <v>2045465</v>
      </c>
      <c r="AN52" s="345">
        <v>101638</v>
      </c>
      <c r="AO52" s="346">
        <v>26.6</v>
      </c>
      <c r="AP52" s="347">
        <v>32719</v>
      </c>
      <c r="AQ52" s="348">
        <v>-9.6</v>
      </c>
      <c r="AR52" s="349">
        <v>36.200000000000003</v>
      </c>
    </row>
    <row r="53" spans="1:44">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550</v>
      </c>
      <c r="AL53" s="328"/>
      <c r="AM53" s="336">
        <v>2150917</v>
      </c>
      <c r="AN53" s="337">
        <v>108135</v>
      </c>
      <c r="AO53" s="338">
        <v>-8.3000000000000007</v>
      </c>
      <c r="AP53" s="339">
        <v>53869</v>
      </c>
      <c r="AQ53" s="340">
        <v>0.4</v>
      </c>
      <c r="AR53" s="341">
        <v>-8.6999999999999993</v>
      </c>
    </row>
    <row r="54" spans="1:44">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549</v>
      </c>
      <c r="AM54" s="344">
        <v>1579000</v>
      </c>
      <c r="AN54" s="345">
        <v>79383</v>
      </c>
      <c r="AO54" s="346">
        <v>-21.9</v>
      </c>
      <c r="AP54" s="347">
        <v>35046</v>
      </c>
      <c r="AQ54" s="348">
        <v>7.1</v>
      </c>
      <c r="AR54" s="349">
        <v>-29</v>
      </c>
    </row>
    <row r="55" spans="1:44">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551</v>
      </c>
      <c r="AL55" s="328"/>
      <c r="AM55" s="336">
        <v>2524868</v>
      </c>
      <c r="AN55" s="337">
        <v>129401</v>
      </c>
      <c r="AO55" s="338">
        <v>19.7</v>
      </c>
      <c r="AP55" s="339">
        <v>59119</v>
      </c>
      <c r="AQ55" s="340">
        <v>9.6999999999999993</v>
      </c>
      <c r="AR55" s="341">
        <v>10</v>
      </c>
    </row>
    <row r="56" spans="1:44">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549</v>
      </c>
      <c r="AM56" s="344">
        <v>1126907</v>
      </c>
      <c r="AN56" s="345">
        <v>57755</v>
      </c>
      <c r="AO56" s="346">
        <v>-27.2</v>
      </c>
      <c r="AP56" s="347">
        <v>29900</v>
      </c>
      <c r="AQ56" s="348">
        <v>-14.7</v>
      </c>
      <c r="AR56" s="349">
        <v>-12.5</v>
      </c>
    </row>
    <row r="57" spans="1:44">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552</v>
      </c>
      <c r="AL57" s="328"/>
      <c r="AM57" s="336">
        <v>1961263</v>
      </c>
      <c r="AN57" s="337">
        <v>102539</v>
      </c>
      <c r="AO57" s="338">
        <v>-20.8</v>
      </c>
      <c r="AP57" s="339">
        <v>84459</v>
      </c>
      <c r="AQ57" s="340">
        <v>42.9</v>
      </c>
      <c r="AR57" s="341">
        <v>-63.7</v>
      </c>
    </row>
    <row r="58" spans="1:44">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549</v>
      </c>
      <c r="AM58" s="344">
        <v>1426599</v>
      </c>
      <c r="AN58" s="345">
        <v>74586</v>
      </c>
      <c r="AO58" s="346">
        <v>29.1</v>
      </c>
      <c r="AP58" s="347">
        <v>47314</v>
      </c>
      <c r="AQ58" s="348">
        <v>58.2</v>
      </c>
      <c r="AR58" s="349">
        <v>-29.1</v>
      </c>
    </row>
    <row r="59" spans="1:44">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553</v>
      </c>
      <c r="AL59" s="328"/>
      <c r="AM59" s="336">
        <v>1815698</v>
      </c>
      <c r="AN59" s="337">
        <v>96765</v>
      </c>
      <c r="AO59" s="338">
        <v>-5.6</v>
      </c>
      <c r="AP59" s="339">
        <v>74568</v>
      </c>
      <c r="AQ59" s="340">
        <v>-11.7</v>
      </c>
      <c r="AR59" s="341">
        <v>6.1</v>
      </c>
    </row>
    <row r="60" spans="1:44">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549</v>
      </c>
      <c r="AM60" s="344">
        <v>1023624</v>
      </c>
      <c r="AN60" s="345">
        <v>54553</v>
      </c>
      <c r="AO60" s="346">
        <v>-26.9</v>
      </c>
      <c r="AP60" s="347">
        <v>42558</v>
      </c>
      <c r="AQ60" s="348">
        <v>-10.1</v>
      </c>
      <c r="AR60" s="349">
        <v>-16.8</v>
      </c>
    </row>
    <row r="61" spans="1:44">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554</v>
      </c>
      <c r="AL61" s="350"/>
      <c r="AM61" s="351">
        <v>2165250</v>
      </c>
      <c r="AN61" s="352">
        <v>110956</v>
      </c>
      <c r="AO61" s="353">
        <v>-1.3</v>
      </c>
      <c r="AP61" s="354">
        <v>65134</v>
      </c>
      <c r="AQ61" s="355">
        <v>7</v>
      </c>
      <c r="AR61" s="341">
        <v>-8.3000000000000007</v>
      </c>
    </row>
    <row r="62" spans="1:44">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549</v>
      </c>
      <c r="AM62" s="344">
        <v>1440319</v>
      </c>
      <c r="AN62" s="345">
        <v>73583</v>
      </c>
      <c r="AO62" s="346">
        <v>-4.0999999999999996</v>
      </c>
      <c r="AP62" s="347">
        <v>37507</v>
      </c>
      <c r="AQ62" s="348">
        <v>6.2</v>
      </c>
      <c r="AR62" s="349">
        <v>-10.3</v>
      </c>
    </row>
    <row r="63" spans="1:44">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idden="1">
      <c r="AK70" s="265"/>
      <c r="AL70" s="265"/>
      <c r="AM70" s="265"/>
      <c r="AN70" s="265"/>
      <c r="AO70" s="265"/>
      <c r="AP70" s="265"/>
      <c r="AQ70" s="265"/>
      <c r="AR70" s="265"/>
    </row>
    <row r="71" spans="1:46" hidden="1">
      <c r="AK71" s="265"/>
      <c r="AL71" s="265"/>
      <c r="AM71" s="265"/>
      <c r="AN71" s="265"/>
      <c r="AO71" s="265"/>
      <c r="AP71" s="265"/>
      <c r="AQ71" s="265"/>
      <c r="AR71" s="265"/>
    </row>
    <row r="72" spans="1:46" hidden="1">
      <c r="AK72" s="265"/>
      <c r="AL72" s="265"/>
      <c r="AM72" s="265"/>
      <c r="AN72" s="265"/>
      <c r="AO72" s="265"/>
      <c r="AP72" s="265"/>
      <c r="AQ72" s="265"/>
      <c r="AR72" s="265"/>
    </row>
    <row r="73" spans="1:46" hidden="1">
      <c r="AK73" s="265"/>
      <c r="AL73" s="265"/>
      <c r="AM73" s="265"/>
      <c r="AN73" s="265"/>
      <c r="AO73" s="265"/>
      <c r="AP73" s="265"/>
      <c r="AQ73" s="265"/>
      <c r="AR73" s="265"/>
    </row>
  </sheetData>
  <sheetProtection algorithmName="SHA-512" hashValue="wukgda1UsLhBP9eyyPtAJDgjf4zNdvcjdjkJq3Ke22Ph9yoLS/F+Ns+IFOdwjaeRnkBFkkQFWWdSX+S17Wd+/A==" saltValue="cSwZyabxtxNH8UREBliaA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c r="B2" s="262"/>
      <c r="DG2" s="262"/>
    </row>
    <row r="3" spans="2:12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row r="5" spans="2:125"/>
    <row r="6" spans="2:125"/>
    <row r="7" spans="2:125"/>
    <row r="8" spans="2:125"/>
    <row r="9" spans="2:125">
      <c r="DU9" s="262"/>
    </row>
    <row r="10" spans="2:125"/>
    <row r="11" spans="2:125"/>
    <row r="12" spans="2:125"/>
    <row r="13" spans="2:125"/>
    <row r="14" spans="2:125"/>
    <row r="15" spans="2:125"/>
    <row r="16" spans="2:125"/>
    <row r="17" spans="125:125">
      <c r="DU17" s="262"/>
    </row>
    <row r="18" spans="125:125"/>
    <row r="19" spans="125:125"/>
    <row r="20" spans="125:125">
      <c r="DU20" s="262"/>
    </row>
    <row r="21" spans="125:125">
      <c r="DU21" s="262"/>
    </row>
    <row r="22" spans="125:125"/>
    <row r="23" spans="125:125"/>
    <row r="24" spans="125:125"/>
    <row r="25" spans="125:125"/>
    <row r="26" spans="125:125"/>
    <row r="27" spans="125:125"/>
    <row r="28" spans="125:125">
      <c r="DU28" s="262"/>
    </row>
    <row r="29" spans="125:125"/>
    <row r="30" spans="125:125"/>
    <row r="31" spans="125:125"/>
    <row r="32" spans="125:125"/>
    <row r="33" spans="2:125">
      <c r="B33" s="262"/>
      <c r="G33" s="262"/>
      <c r="I33" s="262"/>
    </row>
    <row r="34" spans="2:125">
      <c r="C34" s="262"/>
      <c r="P34" s="262"/>
      <c r="DE34" s="262"/>
      <c r="DH34" s="262"/>
    </row>
    <row r="35" spans="2:125">
      <c r="D35" s="262"/>
      <c r="E35" s="262"/>
      <c r="DG35" s="262"/>
      <c r="DJ35" s="262"/>
      <c r="DP35" s="262"/>
      <c r="DQ35" s="262"/>
      <c r="DR35" s="262"/>
      <c r="DS35" s="262"/>
      <c r="DT35" s="262"/>
      <c r="DU35" s="262"/>
    </row>
    <row r="36" spans="2:12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c r="DU37" s="262"/>
    </row>
    <row r="38" spans="2:125">
      <c r="DT38" s="262"/>
      <c r="DU38" s="262"/>
    </row>
    <row r="39" spans="2:125"/>
    <row r="40" spans="2:125">
      <c r="DH40" s="262"/>
    </row>
    <row r="41" spans="2:125">
      <c r="DE41" s="262"/>
    </row>
    <row r="42" spans="2:125">
      <c r="DG42" s="262"/>
      <c r="DJ42" s="262"/>
    </row>
    <row r="43" spans="2:12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c r="DU44" s="262"/>
    </row>
    <row r="45" spans="2:125"/>
    <row r="46" spans="2:125"/>
    <row r="47" spans="2:125"/>
    <row r="48" spans="2:125">
      <c r="DT48" s="262"/>
      <c r="DU48" s="262"/>
    </row>
    <row r="49" spans="120:125">
      <c r="DU49" s="262"/>
    </row>
    <row r="50" spans="120:125">
      <c r="DU50" s="262"/>
    </row>
    <row r="51" spans="120:125">
      <c r="DP51" s="262"/>
      <c r="DQ51" s="262"/>
      <c r="DR51" s="262"/>
      <c r="DS51" s="262"/>
      <c r="DT51" s="262"/>
      <c r="DU51" s="262"/>
    </row>
    <row r="52" spans="120:125"/>
    <row r="53" spans="120:125"/>
    <row r="54" spans="120:125">
      <c r="DU54" s="262"/>
    </row>
    <row r="55" spans="120:125"/>
    <row r="56" spans="120:125"/>
    <row r="57" spans="120:125"/>
    <row r="58" spans="120:125">
      <c r="DU58" s="262"/>
    </row>
    <row r="59" spans="120:125"/>
    <row r="60" spans="120:125"/>
    <row r="61" spans="120:125"/>
    <row r="62" spans="120:125"/>
    <row r="63" spans="120:125">
      <c r="DU63" s="262"/>
    </row>
    <row r="64" spans="120:125">
      <c r="DT64" s="262"/>
      <c r="DU64" s="262"/>
    </row>
    <row r="65" spans="123:125"/>
    <row r="66" spans="123:125"/>
    <row r="67" spans="123:125"/>
    <row r="68" spans="123:125"/>
    <row r="69" spans="123:125">
      <c r="DS69" s="262"/>
      <c r="DT69" s="262"/>
      <c r="DU69" s="262"/>
    </row>
    <row r="70" spans="123:125"/>
    <row r="71" spans="123:125"/>
    <row r="72" spans="123:125"/>
    <row r="73" spans="123:125"/>
    <row r="74" spans="123:125"/>
    <row r="75" spans="123:125"/>
    <row r="76" spans="123:125"/>
    <row r="77" spans="123:125"/>
    <row r="78" spans="123:125"/>
    <row r="79" spans="123:125"/>
    <row r="80" spans="123:125"/>
    <row r="81" spans="116:125"/>
    <row r="82" spans="116:125">
      <c r="DL82" s="262"/>
    </row>
    <row r="83" spans="116:125">
      <c r="DM83" s="262"/>
      <c r="DN83" s="262"/>
      <c r="DO83" s="262"/>
      <c r="DP83" s="262"/>
      <c r="DQ83" s="262"/>
      <c r="DR83" s="262"/>
      <c r="DS83" s="262"/>
      <c r="DT83" s="262"/>
      <c r="DU83" s="262"/>
    </row>
    <row r="84" spans="116:125"/>
    <row r="85" spans="116:125"/>
    <row r="86" spans="116:125"/>
    <row r="87" spans="116:125"/>
    <row r="88" spans="116:125">
      <c r="DU88" s="262"/>
    </row>
    <row r="89" spans="116:125"/>
    <row r="90" spans="116:125"/>
    <row r="91" spans="116:125"/>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556</v>
      </c>
    </row>
    <row r="120" spans="125:125" ht="13.5" hidden="1" customHeight="1"/>
    <row r="121" spans="125:125" ht="13.5" hidden="1" customHeight="1">
      <c r="DU121" s="262"/>
    </row>
  </sheetData>
  <sheetProtection algorithmName="SHA-512" hashValue="vT0eD1q11mj1CAsib53FnkaXJAkVWYvXXKzoeHPrJANVd741aEVVj1/BEhoj6l1rrsbjry9DDB36qZKN7wQy8Q==" saltValue="H8ctXd4AJJKpHasB3Uuu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c r="B2" s="262"/>
      <c r="T2" s="262"/>
    </row>
    <row r="3" spans="1:12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62"/>
      <c r="G33" s="262"/>
      <c r="I33" s="262"/>
    </row>
    <row r="34" spans="2:125">
      <c r="C34" s="262"/>
      <c r="P34" s="262"/>
      <c r="R34" s="262"/>
      <c r="U34" s="262"/>
    </row>
    <row r="35" spans="2:12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c r="F36" s="262"/>
      <c r="H36" s="262"/>
      <c r="J36" s="262"/>
      <c r="K36" s="262"/>
      <c r="L36" s="262"/>
      <c r="M36" s="262"/>
      <c r="N36" s="262"/>
      <c r="O36" s="262"/>
      <c r="Q36" s="262"/>
      <c r="S36" s="262"/>
      <c r="V36" s="262"/>
    </row>
    <row r="37" spans="2:125"/>
    <row r="38" spans="2:125"/>
    <row r="39" spans="2:125"/>
    <row r="40" spans="2:125">
      <c r="U40" s="262"/>
    </row>
    <row r="41" spans="2:125">
      <c r="R41" s="262"/>
    </row>
    <row r="42" spans="2:12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c r="Q43" s="262"/>
      <c r="S43" s="262"/>
      <c r="V43" s="26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505</v>
      </c>
    </row>
  </sheetData>
  <sheetProtection algorithmName="SHA-512" hashValue="reyAneFnCIMqdTldB/WJx/rJlLH27YpHOXFnilaniaaAIGGvFdD/kjXMQMEKTFmYGsK/NFk1Fx1PkPyS4gRdWg==" saltValue="EAWuKW8GEEqi+UHQ8l3mM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557</v>
      </c>
      <c r="G46" s="8" t="s">
        <v>558</v>
      </c>
      <c r="H46" s="8" t="s">
        <v>559</v>
      </c>
      <c r="I46" s="8" t="s">
        <v>560</v>
      </c>
      <c r="J46" s="9" t="s">
        <v>561</v>
      </c>
    </row>
    <row r="47" spans="2:10" ht="57.75" customHeight="1">
      <c r="B47" s="10"/>
      <c r="C47" s="1203" t="s">
        <v>3</v>
      </c>
      <c r="D47" s="1203"/>
      <c r="E47" s="1204"/>
      <c r="F47" s="11">
        <v>47.31</v>
      </c>
      <c r="G47" s="12">
        <v>47.97</v>
      </c>
      <c r="H47" s="12">
        <v>48.32</v>
      </c>
      <c r="I47" s="12">
        <v>45.25</v>
      </c>
      <c r="J47" s="13">
        <v>43.55</v>
      </c>
    </row>
    <row r="48" spans="2:10" ht="57.75" customHeight="1">
      <c r="B48" s="14"/>
      <c r="C48" s="1205" t="s">
        <v>4</v>
      </c>
      <c r="D48" s="1205"/>
      <c r="E48" s="1206"/>
      <c r="F48" s="15">
        <v>10.38</v>
      </c>
      <c r="G48" s="16">
        <v>10.56</v>
      </c>
      <c r="H48" s="16">
        <v>8.08</v>
      </c>
      <c r="I48" s="16">
        <v>8.23</v>
      </c>
      <c r="J48" s="17">
        <v>14.84</v>
      </c>
    </row>
    <row r="49" spans="2:10" ht="57.75" customHeight="1" thickBot="1">
      <c r="B49" s="18"/>
      <c r="C49" s="1207" t="s">
        <v>5</v>
      </c>
      <c r="D49" s="1207"/>
      <c r="E49" s="1208"/>
      <c r="F49" s="19" t="s">
        <v>562</v>
      </c>
      <c r="G49" s="20">
        <v>0.11</v>
      </c>
      <c r="H49" s="20" t="s">
        <v>563</v>
      </c>
      <c r="I49" s="20" t="s">
        <v>564</v>
      </c>
      <c r="J49" s="21">
        <v>6.93</v>
      </c>
    </row>
    <row r="50" spans="2:10"/>
  </sheetData>
  <sheetProtection algorithmName="SHA-512" hashValue="nJ17KN0Yp2CQ69poIMhLrzKs+bpM6teNigk9be7+TKrUBh1pOYY5sTfR66o3Li8+xHMMMqnqd593t9vNTui1dQ==" saltValue="casqDuaULA7m9QaqDXRh6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2023-10-06T04:10:28Z</cp:lastPrinted>
  <dcterms:created xsi:type="dcterms:W3CDTF">2023-02-20T07:19:18Z</dcterms:created>
  <dcterms:modified xsi:type="dcterms:W3CDTF">2023-11-01T01:41:02Z</dcterms:modified>
  <cp:category/>
</cp:coreProperties>
</file>