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07_【病床確保・対重点】福岡県新型コロナウイルス感染症重点医療機関体制整備事業費補助金\30 クラスター等が発生した医療機関への支援に関する通知\R5\99_様式等一式(最新ver)\99_最新ver(PDF）\02申請様式\01交付申請時\"/>
    </mc:Choice>
  </mc:AlternateContent>
  <bookViews>
    <workbookView xWindow="0" yWindow="26400" windowWidth="20490" windowHeight="7230"/>
  </bookViews>
  <sheets>
    <sheet name="病床使用状況表（１０月分）" sheetId="12" r:id="rId1"/>
    <sheet name="病床使用状況表（１1月分）" sheetId="13" r:id="rId2"/>
    <sheet name="病床使用状況表（１２月分）" sheetId="14" r:id="rId3"/>
    <sheet name="病床使用状況表（１月分）" sheetId="15" r:id="rId4"/>
    <sheet name="病床使用状況表（２月分）" sheetId="17" r:id="rId5"/>
    <sheet name="病床使用状況表（３月分）" sheetId="16" r:id="rId6"/>
    <sheet name="データ入力（※編集しないでください）" sheetId="3" r:id="rId7"/>
  </sheets>
  <externalReferences>
    <externalReference r:id="rId8"/>
  </externalReferences>
  <definedNames>
    <definedName name="_xlnm.Print_Area" localSheetId="0">'病床使用状況表（１０月分）'!$A$1:$AQ$148</definedName>
    <definedName name="_xlnm.Print_Area" localSheetId="1">'病床使用状況表（１1月分）'!$A$1:$AQ$148</definedName>
    <definedName name="_xlnm.Print_Area" localSheetId="2">'病床使用状況表（１２月分）'!$A$1:$AQ$148</definedName>
    <definedName name="_xlnm.Print_Area" localSheetId="3">'病床使用状況表（１月分）'!$A$1:$AQ$148</definedName>
    <definedName name="_xlnm.Print_Area" localSheetId="4">'病床使用状況表（２月分）'!$A$1:$AQ$148</definedName>
    <definedName name="_xlnm.Print_Area" localSheetId="5">'病床使用状況表（３月分）'!$A$1:$AQ$148</definedName>
    <definedName name="確保病床">'データ入力（※編集しないでください）'!$D$2:$D$4</definedName>
    <definedName name="確保病床の区分">'データ入力（※編集しないでください）'!$D$2:$D$4</definedName>
    <definedName name="休止病床">'データ入力（※編集しないでください）'!$E$2:$E$5</definedName>
    <definedName name="休止病床の区分">'データ入力（※編集しないでください）'!$E$2:$E$5</definedName>
    <definedName name="空床状況">'データ入力（※編集しないでください）'!$F$2:$F$11</definedName>
    <definedName name="指定以外">'[1]データ入力（※編集しないでください）'!$I$1:$I$3</definedName>
    <definedName name="病院区分">'データ入力（※編集しないでください）'!$B$2:$B$3</definedName>
    <definedName name="病床の区分休止">'データ入力（※編集しないでください）'!$E$2:$E$5</definedName>
    <definedName name="病床の種類">'データ入力（※編集しないでください）'!$C$2:$C$3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 i="17" l="1"/>
  <c r="H97" i="17"/>
  <c r="AJ74" i="17"/>
  <c r="AJ76" i="17" s="1"/>
  <c r="AF74" i="17"/>
  <c r="AF76" i="17" s="1"/>
  <c r="AB74" i="17"/>
  <c r="AB76" i="17" s="1"/>
  <c r="X74" i="17"/>
  <c r="X76" i="17" s="1"/>
  <c r="T74" i="17"/>
  <c r="T76" i="17" s="1"/>
  <c r="P74" i="17"/>
  <c r="P76" i="17" s="1"/>
  <c r="L74" i="17"/>
  <c r="L76" i="17" s="1"/>
  <c r="H74" i="17"/>
  <c r="H76" i="17" s="1"/>
  <c r="AJ73" i="17"/>
  <c r="AI73" i="17"/>
  <c r="AH73" i="17"/>
  <c r="AG73" i="17"/>
  <c r="AF73" i="17"/>
  <c r="AE73" i="17"/>
  <c r="AD73" i="17"/>
  <c r="AC73" i="17"/>
  <c r="AB73" i="17"/>
  <c r="AA73" i="17"/>
  <c r="Z73" i="17"/>
  <c r="Y73" i="17"/>
  <c r="X73" i="17"/>
  <c r="W73" i="17"/>
  <c r="V73" i="17"/>
  <c r="U73" i="17"/>
  <c r="T73" i="17"/>
  <c r="S73" i="17"/>
  <c r="R73" i="17"/>
  <c r="Q73" i="17"/>
  <c r="P73" i="17"/>
  <c r="O73" i="17"/>
  <c r="N73" i="17"/>
  <c r="M73" i="17"/>
  <c r="L73" i="17"/>
  <c r="K73" i="17"/>
  <c r="J73" i="17"/>
  <c r="I73" i="17"/>
  <c r="H73" i="17"/>
  <c r="G73" i="17"/>
  <c r="F73" i="17"/>
  <c r="AJ72" i="17"/>
  <c r="AI72" i="17"/>
  <c r="AI74" i="17" s="1"/>
  <c r="AI76" i="17" s="1"/>
  <c r="AH72" i="17"/>
  <c r="AH74" i="17" s="1"/>
  <c r="AH76" i="17" s="1"/>
  <c r="AG72" i="17"/>
  <c r="AG74" i="17" s="1"/>
  <c r="AG76" i="17" s="1"/>
  <c r="AF72" i="17"/>
  <c r="AE72" i="17"/>
  <c r="AE74" i="17" s="1"/>
  <c r="AE76" i="17" s="1"/>
  <c r="AD72" i="17"/>
  <c r="AD74" i="17" s="1"/>
  <c r="AD76" i="17" s="1"/>
  <c r="AC72" i="17"/>
  <c r="AC74" i="17" s="1"/>
  <c r="AC76" i="17" s="1"/>
  <c r="AB72" i="17"/>
  <c r="AA72" i="17"/>
  <c r="AA74" i="17" s="1"/>
  <c r="AA76" i="17" s="1"/>
  <c r="Z72" i="17"/>
  <c r="Z74" i="17" s="1"/>
  <c r="Z76" i="17" s="1"/>
  <c r="Y72" i="17"/>
  <c r="Y74" i="17" s="1"/>
  <c r="Y76" i="17" s="1"/>
  <c r="X72" i="17"/>
  <c r="W72" i="17"/>
  <c r="W74" i="17" s="1"/>
  <c r="W76" i="17" s="1"/>
  <c r="V72" i="17"/>
  <c r="V74" i="17" s="1"/>
  <c r="V76" i="17" s="1"/>
  <c r="U72" i="17"/>
  <c r="U74" i="17" s="1"/>
  <c r="U76" i="17" s="1"/>
  <c r="T72" i="17"/>
  <c r="S72" i="17"/>
  <c r="S74" i="17" s="1"/>
  <c r="S76" i="17" s="1"/>
  <c r="R72" i="17"/>
  <c r="R74" i="17" s="1"/>
  <c r="R76" i="17" s="1"/>
  <c r="Q72" i="17"/>
  <c r="Q74" i="17" s="1"/>
  <c r="Q76" i="17" s="1"/>
  <c r="P72" i="17"/>
  <c r="O72" i="17"/>
  <c r="O74" i="17" s="1"/>
  <c r="O76" i="17" s="1"/>
  <c r="N72" i="17"/>
  <c r="N74" i="17" s="1"/>
  <c r="N76" i="17" s="1"/>
  <c r="M72" i="17"/>
  <c r="M74" i="17" s="1"/>
  <c r="M76" i="17" s="1"/>
  <c r="L72" i="17"/>
  <c r="K72" i="17"/>
  <c r="K74" i="17" s="1"/>
  <c r="K76" i="17" s="1"/>
  <c r="J72" i="17"/>
  <c r="J74" i="17" s="1"/>
  <c r="J76" i="17" s="1"/>
  <c r="I72" i="17"/>
  <c r="I74" i="17" s="1"/>
  <c r="I76" i="17" s="1"/>
  <c r="H72" i="17"/>
  <c r="G72" i="17"/>
  <c r="G74" i="17" s="1"/>
  <c r="G76" i="17" s="1"/>
  <c r="F72" i="17"/>
  <c r="F74" i="17" s="1"/>
  <c r="F76" i="17" s="1"/>
  <c r="AG68" i="17"/>
  <c r="AC68" i="17"/>
  <c r="Y68" i="17"/>
  <c r="U68" i="17"/>
  <c r="Q68" i="17"/>
  <c r="M68" i="17"/>
  <c r="I68" i="17"/>
  <c r="AJ67" i="17"/>
  <c r="AI67" i="17"/>
  <c r="AH67" i="17"/>
  <c r="AG67" i="17"/>
  <c r="AF67" i="17"/>
  <c r="AE67" i="17"/>
  <c r="AD67" i="17"/>
  <c r="AC67" i="17"/>
  <c r="AB67" i="17"/>
  <c r="AA67" i="17"/>
  <c r="Z67" i="17"/>
  <c r="Y67" i="17"/>
  <c r="X67" i="17"/>
  <c r="W67" i="17"/>
  <c r="V67" i="17"/>
  <c r="U67" i="17"/>
  <c r="T67" i="17"/>
  <c r="S67" i="17"/>
  <c r="R67" i="17"/>
  <c r="Q67" i="17"/>
  <c r="P67" i="17"/>
  <c r="O67" i="17"/>
  <c r="N67" i="17"/>
  <c r="M67" i="17"/>
  <c r="L67" i="17"/>
  <c r="K67" i="17"/>
  <c r="J67" i="17"/>
  <c r="I67" i="17"/>
  <c r="H67" i="17"/>
  <c r="G67" i="17"/>
  <c r="F67" i="17"/>
  <c r="AJ66" i="17"/>
  <c r="AI66" i="17"/>
  <c r="AH66" i="17"/>
  <c r="AG66" i="17"/>
  <c r="AF66" i="17"/>
  <c r="AE66" i="17"/>
  <c r="AD66" i="17"/>
  <c r="AC66" i="17"/>
  <c r="AB66" i="17"/>
  <c r="AA66" i="17"/>
  <c r="Z66" i="17"/>
  <c r="Y66" i="17"/>
  <c r="X66" i="17"/>
  <c r="W66" i="17"/>
  <c r="V66" i="17"/>
  <c r="U66" i="17"/>
  <c r="T66" i="17"/>
  <c r="S66" i="17"/>
  <c r="R66" i="17"/>
  <c r="Q66" i="17"/>
  <c r="P66" i="17"/>
  <c r="O66" i="17"/>
  <c r="N66" i="17"/>
  <c r="M66" i="17"/>
  <c r="L66" i="17"/>
  <c r="K66" i="17"/>
  <c r="J66" i="17"/>
  <c r="I66" i="17"/>
  <c r="H66" i="17"/>
  <c r="G66" i="17"/>
  <c r="F66" i="17"/>
  <c r="AJ65" i="17"/>
  <c r="AJ68" i="17" s="1"/>
  <c r="AI65" i="17"/>
  <c r="AI68" i="17" s="1"/>
  <c r="AH65" i="17"/>
  <c r="AH68" i="17" s="1"/>
  <c r="AG65" i="17"/>
  <c r="AF65" i="17"/>
  <c r="AF68" i="17" s="1"/>
  <c r="AE65" i="17"/>
  <c r="AE68" i="17" s="1"/>
  <c r="AD65" i="17"/>
  <c r="AD68" i="17" s="1"/>
  <c r="AC65" i="17"/>
  <c r="AB65" i="17"/>
  <c r="AB68" i="17" s="1"/>
  <c r="AA65" i="17"/>
  <c r="AA68" i="17" s="1"/>
  <c r="Z65" i="17"/>
  <c r="Z68" i="17" s="1"/>
  <c r="Y65" i="17"/>
  <c r="X65" i="17"/>
  <c r="X68" i="17" s="1"/>
  <c r="W65" i="17"/>
  <c r="W68" i="17" s="1"/>
  <c r="V65" i="17"/>
  <c r="V68" i="17" s="1"/>
  <c r="U65" i="17"/>
  <c r="T65" i="17"/>
  <c r="T68" i="17" s="1"/>
  <c r="S65" i="17"/>
  <c r="S68" i="17" s="1"/>
  <c r="R65" i="17"/>
  <c r="R68" i="17" s="1"/>
  <c r="Q65" i="17"/>
  <c r="P65" i="17"/>
  <c r="P68" i="17" s="1"/>
  <c r="O65" i="17"/>
  <c r="O68" i="17" s="1"/>
  <c r="N65" i="17"/>
  <c r="N68" i="17" s="1"/>
  <c r="M65" i="17"/>
  <c r="L65" i="17"/>
  <c r="L68" i="17" s="1"/>
  <c r="K65" i="17"/>
  <c r="K68" i="17" s="1"/>
  <c r="J65" i="17"/>
  <c r="J68" i="17" s="1"/>
  <c r="I65" i="17"/>
  <c r="H65" i="17"/>
  <c r="H68" i="17" s="1"/>
  <c r="G65" i="17"/>
  <c r="G68" i="17" s="1"/>
  <c r="F65" i="17"/>
  <c r="F68" i="17" s="1"/>
  <c r="AK61" i="17"/>
  <c r="AK60" i="17"/>
  <c r="AK59" i="17"/>
  <c r="AK58" i="17"/>
  <c r="AK57" i="17"/>
  <c r="AK56" i="17"/>
  <c r="AK62" i="17" s="1"/>
  <c r="AQ51" i="17"/>
  <c r="BA50" i="17"/>
  <c r="AZ50" i="17"/>
  <c r="AY50" i="17"/>
  <c r="AX50" i="17"/>
  <c r="AW50" i="17"/>
  <c r="AV50" i="17"/>
  <c r="AU50" i="17"/>
  <c r="AT50" i="17"/>
  <c r="AL50" i="17"/>
  <c r="AK50" i="17"/>
  <c r="AM50" i="17" s="1"/>
  <c r="E50" i="17"/>
  <c r="BA49" i="17"/>
  <c r="AZ49" i="17"/>
  <c r="AY49" i="17"/>
  <c r="AX49" i="17"/>
  <c r="AW49" i="17"/>
  <c r="AV49" i="17"/>
  <c r="AU49" i="17"/>
  <c r="AT49" i="17"/>
  <c r="AL49" i="17"/>
  <c r="AM49" i="17" s="1"/>
  <c r="AK49" i="17"/>
  <c r="E49" i="17"/>
  <c r="BA48" i="17"/>
  <c r="AZ48" i="17"/>
  <c r="AY48" i="17"/>
  <c r="AX48" i="17"/>
  <c r="AW48" i="17"/>
  <c r="AV48" i="17"/>
  <c r="AU48" i="17"/>
  <c r="AT48" i="17"/>
  <c r="AM48" i="17"/>
  <c r="AL48" i="17"/>
  <c r="AK48" i="17"/>
  <c r="E48" i="17"/>
  <c r="AO48" i="17" s="1"/>
  <c r="BA47" i="17"/>
  <c r="AZ47" i="17"/>
  <c r="AY47" i="17"/>
  <c r="AX47" i="17"/>
  <c r="AW47" i="17"/>
  <c r="AV47" i="17"/>
  <c r="AU47" i="17"/>
  <c r="AT47" i="17"/>
  <c r="AL47" i="17"/>
  <c r="AK47" i="17"/>
  <c r="AM47" i="17" s="1"/>
  <c r="E47" i="17"/>
  <c r="AO47" i="17" s="1"/>
  <c r="BA46" i="17"/>
  <c r="AZ46" i="17"/>
  <c r="AY46" i="17"/>
  <c r="AX46" i="17"/>
  <c r="AW46" i="17"/>
  <c r="AV46" i="17"/>
  <c r="AU46" i="17"/>
  <c r="AT46" i="17"/>
  <c r="AL46" i="17"/>
  <c r="AK46" i="17"/>
  <c r="AM46" i="17" s="1"/>
  <c r="E46" i="17"/>
  <c r="AO46" i="17" s="1"/>
  <c r="BA45" i="17"/>
  <c r="AZ45" i="17"/>
  <c r="AY45" i="17"/>
  <c r="AX45" i="17"/>
  <c r="AW45" i="17"/>
  <c r="AV45" i="17"/>
  <c r="AU45" i="17"/>
  <c r="AT45" i="17"/>
  <c r="AL45" i="17"/>
  <c r="AM45" i="17" s="1"/>
  <c r="AK45" i="17"/>
  <c r="E45" i="17"/>
  <c r="BA44" i="17"/>
  <c r="AZ44" i="17"/>
  <c r="AY44" i="17"/>
  <c r="AX44" i="17"/>
  <c r="AW44" i="17"/>
  <c r="AV44" i="17"/>
  <c r="AU44" i="17"/>
  <c r="AT44" i="17"/>
  <c r="AM44" i="17"/>
  <c r="AL44" i="17"/>
  <c r="AK44" i="17"/>
  <c r="E44" i="17"/>
  <c r="AO44" i="17" s="1"/>
  <c r="BA43" i="17"/>
  <c r="AZ43" i="17"/>
  <c r="AY43" i="17"/>
  <c r="AX43" i="17"/>
  <c r="AW43" i="17"/>
  <c r="AV43" i="17"/>
  <c r="AU43" i="17"/>
  <c r="AT43" i="17"/>
  <c r="AL43" i="17"/>
  <c r="AK43" i="17"/>
  <c r="AM43" i="17" s="1"/>
  <c r="E43" i="17"/>
  <c r="BA42" i="17"/>
  <c r="AZ42" i="17"/>
  <c r="AY42" i="17"/>
  <c r="AX42" i="17"/>
  <c r="AW42" i="17"/>
  <c r="AV42" i="17"/>
  <c r="AU42" i="17"/>
  <c r="AT42" i="17"/>
  <c r="AL42" i="17"/>
  <c r="AK42" i="17"/>
  <c r="AM42" i="17" s="1"/>
  <c r="E42" i="17"/>
  <c r="AO42" i="17" s="1"/>
  <c r="BA41" i="17"/>
  <c r="AZ41" i="17"/>
  <c r="AY41" i="17"/>
  <c r="AX41" i="17"/>
  <c r="AW41" i="17"/>
  <c r="AV41" i="17"/>
  <c r="AU41" i="17"/>
  <c r="AT41" i="17"/>
  <c r="AL41" i="17"/>
  <c r="AM41" i="17" s="1"/>
  <c r="AK41" i="17"/>
  <c r="E41" i="17"/>
  <c r="AO41" i="17" s="1"/>
  <c r="BA40" i="17"/>
  <c r="AZ40" i="17"/>
  <c r="AY40" i="17"/>
  <c r="AX40" i="17"/>
  <c r="AW40" i="17"/>
  <c r="AV40" i="17"/>
  <c r="AU40" i="17"/>
  <c r="AT40" i="17"/>
  <c r="AM40" i="17"/>
  <c r="AL40" i="17"/>
  <c r="AK40" i="17"/>
  <c r="E40" i="17"/>
  <c r="AO40" i="17" s="1"/>
  <c r="BA39" i="17"/>
  <c r="AZ39" i="17"/>
  <c r="AY39" i="17"/>
  <c r="AX39" i="17"/>
  <c r="AW39" i="17"/>
  <c r="AV39" i="17"/>
  <c r="AU39" i="17"/>
  <c r="AT39" i="17"/>
  <c r="AL39" i="17"/>
  <c r="AK39" i="17"/>
  <c r="AM39" i="17" s="1"/>
  <c r="E39" i="17"/>
  <c r="BA38" i="17"/>
  <c r="AZ38" i="17"/>
  <c r="AY38" i="17"/>
  <c r="AX38" i="17"/>
  <c r="AW38" i="17"/>
  <c r="AV38" i="17"/>
  <c r="AU38" i="17"/>
  <c r="AT38" i="17"/>
  <c r="AL38" i="17"/>
  <c r="AK38" i="17"/>
  <c r="AM38" i="17" s="1"/>
  <c r="E38" i="17"/>
  <c r="BA37" i="17"/>
  <c r="AZ37" i="17"/>
  <c r="AY37" i="17"/>
  <c r="AX37" i="17"/>
  <c r="AW37" i="17"/>
  <c r="AV37" i="17"/>
  <c r="AU37" i="17"/>
  <c r="AT37" i="17"/>
  <c r="AL37" i="17"/>
  <c r="AM37" i="17" s="1"/>
  <c r="AK37" i="17"/>
  <c r="E37" i="17"/>
  <c r="AO37" i="17" s="1"/>
  <c r="BA36" i="17"/>
  <c r="AZ36" i="17"/>
  <c r="AY36" i="17"/>
  <c r="AX36" i="17"/>
  <c r="AW36" i="17"/>
  <c r="AV36" i="17"/>
  <c r="AU36" i="17"/>
  <c r="AT36" i="17"/>
  <c r="AM36" i="17"/>
  <c r="AL36" i="17"/>
  <c r="AK36" i="17"/>
  <c r="E36" i="17"/>
  <c r="AO36" i="17" s="1"/>
  <c r="BA35" i="17"/>
  <c r="AZ35" i="17"/>
  <c r="AY35" i="17"/>
  <c r="AX35" i="17"/>
  <c r="AW35" i="17"/>
  <c r="AV35" i="17"/>
  <c r="AU35" i="17"/>
  <c r="AT35" i="17"/>
  <c r="AL35" i="17"/>
  <c r="AK35" i="17"/>
  <c r="AM35" i="17" s="1"/>
  <c r="E35" i="17"/>
  <c r="AO35" i="17" s="1"/>
  <c r="BA34" i="17"/>
  <c r="AZ34" i="17"/>
  <c r="AY34" i="17"/>
  <c r="AX34" i="17"/>
  <c r="AW34" i="17"/>
  <c r="AV34" i="17"/>
  <c r="AU34" i="17"/>
  <c r="AT34" i="17"/>
  <c r="AL34" i="17"/>
  <c r="AK34" i="17"/>
  <c r="AM34" i="17" s="1"/>
  <c r="E34" i="17"/>
  <c r="BA33" i="17"/>
  <c r="AZ33" i="17"/>
  <c r="AY33" i="17"/>
  <c r="AX33" i="17"/>
  <c r="AW33" i="17"/>
  <c r="AV33" i="17"/>
  <c r="AU33" i="17"/>
  <c r="AT33" i="17"/>
  <c r="AL33" i="17"/>
  <c r="AK33" i="17"/>
  <c r="AM33" i="17" s="1"/>
  <c r="E33" i="17"/>
  <c r="BA32" i="17"/>
  <c r="AZ32" i="17"/>
  <c r="AY32" i="17"/>
  <c r="AX32" i="17"/>
  <c r="AW32" i="17"/>
  <c r="AV32" i="17"/>
  <c r="AU32" i="17"/>
  <c r="AT32" i="17"/>
  <c r="AM32" i="17"/>
  <c r="AL32" i="17"/>
  <c r="AK32" i="17"/>
  <c r="E32" i="17"/>
  <c r="AO32" i="17" s="1"/>
  <c r="BA31" i="17"/>
  <c r="AZ31" i="17"/>
  <c r="AY31" i="17"/>
  <c r="AX31" i="17"/>
  <c r="AW31" i="17"/>
  <c r="AV31" i="17"/>
  <c r="AU31" i="17"/>
  <c r="AT31" i="17"/>
  <c r="AL31" i="17"/>
  <c r="AK31" i="17"/>
  <c r="AM31" i="17" s="1"/>
  <c r="E31" i="17"/>
  <c r="AO31" i="17" s="1"/>
  <c r="BA30" i="17"/>
  <c r="AZ30" i="17"/>
  <c r="AY30" i="17"/>
  <c r="AX30" i="17"/>
  <c r="AW30" i="17"/>
  <c r="AV30" i="17"/>
  <c r="AU30" i="17"/>
  <c r="AT30" i="17"/>
  <c r="AL30" i="17"/>
  <c r="AK30" i="17"/>
  <c r="AM30" i="17" s="1"/>
  <c r="E30" i="17"/>
  <c r="AO30" i="17" s="1"/>
  <c r="BA29" i="17"/>
  <c r="AZ29" i="17"/>
  <c r="AY29" i="17"/>
  <c r="AX29" i="17"/>
  <c r="AW29" i="17"/>
  <c r="AV29" i="17"/>
  <c r="AU29" i="17"/>
  <c r="AT29" i="17"/>
  <c r="AL29" i="17"/>
  <c r="AK29" i="17"/>
  <c r="AM29" i="17" s="1"/>
  <c r="E29" i="17"/>
  <c r="AO29" i="17" s="1"/>
  <c r="BA28" i="17"/>
  <c r="AZ28" i="17"/>
  <c r="AY28" i="17"/>
  <c r="AX28" i="17"/>
  <c r="AW28" i="17"/>
  <c r="AV28" i="17"/>
  <c r="AU28" i="17"/>
  <c r="AT28" i="17"/>
  <c r="AM28" i="17"/>
  <c r="AL28" i="17"/>
  <c r="AK28" i="17"/>
  <c r="E28" i="17"/>
  <c r="AO28" i="17" s="1"/>
  <c r="BA27" i="17"/>
  <c r="AZ27" i="17"/>
  <c r="AY27" i="17"/>
  <c r="AX27" i="17"/>
  <c r="AW27" i="17"/>
  <c r="AV27" i="17"/>
  <c r="AU27" i="17"/>
  <c r="AT27" i="17"/>
  <c r="AL27" i="17"/>
  <c r="AM27" i="17" s="1"/>
  <c r="AK27" i="17"/>
  <c r="E27" i="17"/>
  <c r="BA26" i="17"/>
  <c r="AZ26" i="17"/>
  <c r="AY26" i="17"/>
  <c r="AX26" i="17"/>
  <c r="AW26" i="17"/>
  <c r="AV26" i="17"/>
  <c r="AU26" i="17"/>
  <c r="AT26" i="17"/>
  <c r="AL26" i="17"/>
  <c r="AK26" i="17"/>
  <c r="AM26" i="17" s="1"/>
  <c r="E26" i="17"/>
  <c r="AO26" i="17" s="1"/>
  <c r="BA25" i="17"/>
  <c r="AZ25" i="17"/>
  <c r="AY25" i="17"/>
  <c r="AX25" i="17"/>
  <c r="AW25" i="17"/>
  <c r="AV25" i="17"/>
  <c r="AU25" i="17"/>
  <c r="AT25" i="17"/>
  <c r="AL25" i="17"/>
  <c r="AK25" i="17"/>
  <c r="AM25" i="17" s="1"/>
  <c r="E25" i="17"/>
  <c r="AO25" i="17" s="1"/>
  <c r="BA24" i="17"/>
  <c r="AZ24" i="17"/>
  <c r="AY24" i="17"/>
  <c r="AX24" i="17"/>
  <c r="AW24" i="17"/>
  <c r="AV24" i="17"/>
  <c r="AU24" i="17"/>
  <c r="AT24" i="17"/>
  <c r="AM24" i="17"/>
  <c r="AL24" i="17"/>
  <c r="AK24" i="17"/>
  <c r="E24" i="17"/>
  <c r="AO24" i="17" s="1"/>
  <c r="BA23" i="17"/>
  <c r="AZ23" i="17"/>
  <c r="AY23" i="17"/>
  <c r="AX23" i="17"/>
  <c r="AW23" i="17"/>
  <c r="AV23" i="17"/>
  <c r="AU23" i="17"/>
  <c r="AT23" i="17"/>
  <c r="AL23" i="17"/>
  <c r="AM23" i="17" s="1"/>
  <c r="AK23" i="17"/>
  <c r="E23" i="17"/>
  <c r="BA22" i="17"/>
  <c r="AZ22" i="17"/>
  <c r="AY22" i="17"/>
  <c r="AX22" i="17"/>
  <c r="AW22" i="17"/>
  <c r="AV22" i="17"/>
  <c r="AU22" i="17"/>
  <c r="AT22" i="17"/>
  <c r="AL22" i="17"/>
  <c r="AK22" i="17"/>
  <c r="AM22" i="17" s="1"/>
  <c r="E22" i="17"/>
  <c r="BA21" i="17"/>
  <c r="AZ21" i="17"/>
  <c r="AY21" i="17"/>
  <c r="AX21" i="17"/>
  <c r="AW21" i="17"/>
  <c r="AV21" i="17"/>
  <c r="AU21" i="17"/>
  <c r="B105" i="17" s="1"/>
  <c r="X107" i="17" s="1"/>
  <c r="AT21" i="17"/>
  <c r="AL21" i="17"/>
  <c r="AL51" i="17" s="1"/>
  <c r="AK21" i="17"/>
  <c r="E21" i="17"/>
  <c r="AJ20" i="17"/>
  <c r="H98" i="16"/>
  <c r="H100" i="16" s="1"/>
  <c r="X109" i="16" s="1"/>
  <c r="H97" i="16"/>
  <c r="AJ74" i="16"/>
  <c r="AJ76" i="16" s="1"/>
  <c r="AF74" i="16"/>
  <c r="AF76" i="16" s="1"/>
  <c r="AB74" i="16"/>
  <c r="AB76" i="16" s="1"/>
  <c r="X74" i="16"/>
  <c r="X76" i="16" s="1"/>
  <c r="T74" i="16"/>
  <c r="T76" i="16" s="1"/>
  <c r="P74" i="16"/>
  <c r="P76" i="16" s="1"/>
  <c r="L74" i="16"/>
  <c r="L76" i="16" s="1"/>
  <c r="H74" i="16"/>
  <c r="H76" i="16" s="1"/>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AJ72" i="16"/>
  <c r="AI72" i="16"/>
  <c r="AI74" i="16" s="1"/>
  <c r="AI76" i="16" s="1"/>
  <c r="AH72" i="16"/>
  <c r="AH74" i="16" s="1"/>
  <c r="AH76" i="16" s="1"/>
  <c r="AG72" i="16"/>
  <c r="AG74" i="16" s="1"/>
  <c r="AG76" i="16" s="1"/>
  <c r="AF72" i="16"/>
  <c r="AE72" i="16"/>
  <c r="AE74" i="16" s="1"/>
  <c r="AE76" i="16" s="1"/>
  <c r="AD72" i="16"/>
  <c r="AD74" i="16" s="1"/>
  <c r="AD76" i="16" s="1"/>
  <c r="AC72" i="16"/>
  <c r="AC74" i="16" s="1"/>
  <c r="AC76" i="16" s="1"/>
  <c r="AB72" i="16"/>
  <c r="AA72" i="16"/>
  <c r="AA74" i="16" s="1"/>
  <c r="AA76" i="16" s="1"/>
  <c r="Z72" i="16"/>
  <c r="Z74" i="16" s="1"/>
  <c r="Z76" i="16" s="1"/>
  <c r="Y72" i="16"/>
  <c r="Y74" i="16" s="1"/>
  <c r="Y76" i="16" s="1"/>
  <c r="X72" i="16"/>
  <c r="W72" i="16"/>
  <c r="W74" i="16" s="1"/>
  <c r="W76" i="16" s="1"/>
  <c r="V72" i="16"/>
  <c r="V74" i="16" s="1"/>
  <c r="V76" i="16" s="1"/>
  <c r="U72" i="16"/>
  <c r="U74" i="16" s="1"/>
  <c r="U76" i="16" s="1"/>
  <c r="T72" i="16"/>
  <c r="S72" i="16"/>
  <c r="S74" i="16" s="1"/>
  <c r="S76" i="16" s="1"/>
  <c r="R72" i="16"/>
  <c r="R74" i="16" s="1"/>
  <c r="R76" i="16" s="1"/>
  <c r="Q72" i="16"/>
  <c r="Q74" i="16" s="1"/>
  <c r="Q76" i="16" s="1"/>
  <c r="P72" i="16"/>
  <c r="O72" i="16"/>
  <c r="O74" i="16" s="1"/>
  <c r="O76" i="16" s="1"/>
  <c r="N72" i="16"/>
  <c r="N74" i="16" s="1"/>
  <c r="N76" i="16" s="1"/>
  <c r="M72" i="16"/>
  <c r="M74" i="16" s="1"/>
  <c r="M76" i="16" s="1"/>
  <c r="L72" i="16"/>
  <c r="K72" i="16"/>
  <c r="K74" i="16" s="1"/>
  <c r="K76" i="16" s="1"/>
  <c r="J72" i="16"/>
  <c r="J74" i="16" s="1"/>
  <c r="J76" i="16" s="1"/>
  <c r="I72" i="16"/>
  <c r="I74" i="16" s="1"/>
  <c r="I76" i="16" s="1"/>
  <c r="H72" i="16"/>
  <c r="G72" i="16"/>
  <c r="G74" i="16" s="1"/>
  <c r="G76" i="16" s="1"/>
  <c r="F72" i="16"/>
  <c r="F74" i="16" s="1"/>
  <c r="F76" i="16" s="1"/>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AJ66" i="16"/>
  <c r="AI66" i="16"/>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AJ65" i="16"/>
  <c r="AJ68" i="16" s="1"/>
  <c r="AI65" i="16"/>
  <c r="AI68" i="16" s="1"/>
  <c r="AH65" i="16"/>
  <c r="AH68" i="16" s="1"/>
  <c r="AG65" i="16"/>
  <c r="AG68" i="16" s="1"/>
  <c r="AF65" i="16"/>
  <c r="AF68" i="16" s="1"/>
  <c r="AE65" i="16"/>
  <c r="AE68" i="16" s="1"/>
  <c r="AD65" i="16"/>
  <c r="AD68" i="16" s="1"/>
  <c r="AC65" i="16"/>
  <c r="AC68" i="16" s="1"/>
  <c r="AB65" i="16"/>
  <c r="AB68" i="16" s="1"/>
  <c r="AA65" i="16"/>
  <c r="AA68" i="16" s="1"/>
  <c r="Z65" i="16"/>
  <c r="Z68" i="16" s="1"/>
  <c r="Y65" i="16"/>
  <c r="Y68" i="16" s="1"/>
  <c r="X65" i="16"/>
  <c r="X68" i="16" s="1"/>
  <c r="W65" i="16"/>
  <c r="W68" i="16" s="1"/>
  <c r="V65" i="16"/>
  <c r="V68" i="16" s="1"/>
  <c r="U65" i="16"/>
  <c r="U68" i="16" s="1"/>
  <c r="T65" i="16"/>
  <c r="T68" i="16" s="1"/>
  <c r="S65" i="16"/>
  <c r="S68" i="16" s="1"/>
  <c r="R65" i="16"/>
  <c r="R68" i="16" s="1"/>
  <c r="Q65" i="16"/>
  <c r="Q68" i="16" s="1"/>
  <c r="P65" i="16"/>
  <c r="P68" i="16" s="1"/>
  <c r="O65" i="16"/>
  <c r="O68" i="16" s="1"/>
  <c r="N65" i="16"/>
  <c r="N68" i="16" s="1"/>
  <c r="M65" i="16"/>
  <c r="M68" i="16" s="1"/>
  <c r="L65" i="16"/>
  <c r="L68" i="16" s="1"/>
  <c r="K65" i="16"/>
  <c r="K68" i="16" s="1"/>
  <c r="J65" i="16"/>
  <c r="J68" i="16" s="1"/>
  <c r="I65" i="16"/>
  <c r="I68" i="16" s="1"/>
  <c r="H65" i="16"/>
  <c r="H68" i="16" s="1"/>
  <c r="G65" i="16"/>
  <c r="G68" i="16" s="1"/>
  <c r="F65" i="16"/>
  <c r="F68" i="16" s="1"/>
  <c r="AK61" i="16"/>
  <c r="AK60" i="16"/>
  <c r="AK59" i="16"/>
  <c r="AK58" i="16"/>
  <c r="AK57" i="16"/>
  <c r="AK56" i="16"/>
  <c r="AK62" i="16" s="1"/>
  <c r="AQ51" i="16"/>
  <c r="BA50" i="16"/>
  <c r="AZ50" i="16"/>
  <c r="AY50" i="16"/>
  <c r="AX50" i="16"/>
  <c r="AW50" i="16"/>
  <c r="AV50" i="16"/>
  <c r="AU50" i="16"/>
  <c r="AT50" i="16"/>
  <c r="AL50" i="16"/>
  <c r="AK50" i="16"/>
  <c r="AM50" i="16" s="1"/>
  <c r="E50" i="16"/>
  <c r="BA49" i="16"/>
  <c r="AZ49" i="16"/>
  <c r="AY49" i="16"/>
  <c r="AX49" i="16"/>
  <c r="AW49" i="16"/>
  <c r="AV49" i="16"/>
  <c r="AU49" i="16"/>
  <c r="AT49" i="16"/>
  <c r="AL49" i="16"/>
  <c r="AM49" i="16" s="1"/>
  <c r="AK49" i="16"/>
  <c r="E49" i="16"/>
  <c r="AO49" i="16" s="1"/>
  <c r="BA48" i="16"/>
  <c r="AZ48" i="16"/>
  <c r="AY48" i="16"/>
  <c r="AX48" i="16"/>
  <c r="AW48" i="16"/>
  <c r="AV48" i="16"/>
  <c r="AU48" i="16"/>
  <c r="AT48" i="16"/>
  <c r="AM48" i="16"/>
  <c r="AL48" i="16"/>
  <c r="AK48" i="16"/>
  <c r="E48" i="16"/>
  <c r="AO48" i="16" s="1"/>
  <c r="BA47" i="16"/>
  <c r="AZ47" i="16"/>
  <c r="AY47" i="16"/>
  <c r="AX47" i="16"/>
  <c r="AW47" i="16"/>
  <c r="AV47" i="16"/>
  <c r="AU47" i="16"/>
  <c r="AT47" i="16"/>
  <c r="AL47" i="16"/>
  <c r="AK47" i="16"/>
  <c r="AM47" i="16" s="1"/>
  <c r="E47" i="16"/>
  <c r="AO47" i="16" s="1"/>
  <c r="BA46" i="16"/>
  <c r="AZ46" i="16"/>
  <c r="AY46" i="16"/>
  <c r="AX46" i="16"/>
  <c r="AW46" i="16"/>
  <c r="AV46" i="16"/>
  <c r="AU46" i="16"/>
  <c r="AT46" i="16"/>
  <c r="AL46" i="16"/>
  <c r="AK46" i="16"/>
  <c r="AM46" i="16" s="1"/>
  <c r="E46" i="16"/>
  <c r="BA45" i="16"/>
  <c r="AZ45" i="16"/>
  <c r="AY45" i="16"/>
  <c r="AX45" i="16"/>
  <c r="AW45" i="16"/>
  <c r="AV45" i="16"/>
  <c r="AU45" i="16"/>
  <c r="AT45" i="16"/>
  <c r="AL45" i="16"/>
  <c r="AM45" i="16" s="1"/>
  <c r="AK45" i="16"/>
  <c r="E45" i="16"/>
  <c r="BA44" i="16"/>
  <c r="AZ44" i="16"/>
  <c r="AY44" i="16"/>
  <c r="AX44" i="16"/>
  <c r="AW44" i="16"/>
  <c r="AV44" i="16"/>
  <c r="AU44" i="16"/>
  <c r="AT44" i="16"/>
  <c r="AM44" i="16"/>
  <c r="AL44" i="16"/>
  <c r="AK44" i="16"/>
  <c r="E44" i="16"/>
  <c r="AO44" i="16" s="1"/>
  <c r="BA43" i="16"/>
  <c r="AZ43" i="16"/>
  <c r="AY43" i="16"/>
  <c r="AX43" i="16"/>
  <c r="AW43" i="16"/>
  <c r="AV43" i="16"/>
  <c r="AU43" i="16"/>
  <c r="AT43" i="16"/>
  <c r="AL43" i="16"/>
  <c r="AK43" i="16"/>
  <c r="AM43" i="16" s="1"/>
  <c r="E43" i="16"/>
  <c r="AO43" i="16" s="1"/>
  <c r="BA42" i="16"/>
  <c r="AZ42" i="16"/>
  <c r="AY42" i="16"/>
  <c r="AX42" i="16"/>
  <c r="AW42" i="16"/>
  <c r="AV42" i="16"/>
  <c r="AU42" i="16"/>
  <c r="AT42" i="16"/>
  <c r="AL42" i="16"/>
  <c r="AK42" i="16"/>
  <c r="AM42" i="16" s="1"/>
  <c r="E42" i="16"/>
  <c r="AO42" i="16" s="1"/>
  <c r="BA41" i="16"/>
  <c r="AZ41" i="16"/>
  <c r="AY41" i="16"/>
  <c r="AX41" i="16"/>
  <c r="AW41" i="16"/>
  <c r="AV41" i="16"/>
  <c r="AU41" i="16"/>
  <c r="AT41" i="16"/>
  <c r="AL41" i="16"/>
  <c r="AM41" i="16" s="1"/>
  <c r="AK41" i="16"/>
  <c r="E41" i="16"/>
  <c r="BA40" i="16"/>
  <c r="AZ40" i="16"/>
  <c r="AY40" i="16"/>
  <c r="AX40" i="16"/>
  <c r="AW40" i="16"/>
  <c r="AV40" i="16"/>
  <c r="AU40" i="16"/>
  <c r="AT40" i="16"/>
  <c r="AM40" i="16"/>
  <c r="AL40" i="16"/>
  <c r="AK40" i="16"/>
  <c r="E40" i="16"/>
  <c r="AO40" i="16" s="1"/>
  <c r="BA39" i="16"/>
  <c r="AZ39" i="16"/>
  <c r="AY39" i="16"/>
  <c r="AX39" i="16"/>
  <c r="AW39" i="16"/>
  <c r="AV39" i="16"/>
  <c r="AU39" i="16"/>
  <c r="AT39" i="16"/>
  <c r="AL39" i="16"/>
  <c r="AK39" i="16"/>
  <c r="AM39" i="16" s="1"/>
  <c r="E39" i="16"/>
  <c r="BA38" i="16"/>
  <c r="AZ38" i="16"/>
  <c r="AY38" i="16"/>
  <c r="AX38" i="16"/>
  <c r="AW38" i="16"/>
  <c r="AV38" i="16"/>
  <c r="AU38" i="16"/>
  <c r="AT38" i="16"/>
  <c r="AL38" i="16"/>
  <c r="AK38" i="16"/>
  <c r="AM38" i="16" s="1"/>
  <c r="E38" i="16"/>
  <c r="AO38" i="16" s="1"/>
  <c r="BA37" i="16"/>
  <c r="AZ37" i="16"/>
  <c r="AY37" i="16"/>
  <c r="AX37" i="16"/>
  <c r="AW37" i="16"/>
  <c r="AV37" i="16"/>
  <c r="AU37" i="16"/>
  <c r="AT37" i="16"/>
  <c r="AL37" i="16"/>
  <c r="AM37" i="16" s="1"/>
  <c r="AK37" i="16"/>
  <c r="E37" i="16"/>
  <c r="AO37" i="16" s="1"/>
  <c r="BA36" i="16"/>
  <c r="AZ36" i="16"/>
  <c r="AY36" i="16"/>
  <c r="AX36" i="16"/>
  <c r="AW36" i="16"/>
  <c r="AV36" i="16"/>
  <c r="AU36" i="16"/>
  <c r="AT36" i="16"/>
  <c r="AM36" i="16"/>
  <c r="AL36" i="16"/>
  <c r="AK36" i="16"/>
  <c r="E36" i="16"/>
  <c r="AO36" i="16" s="1"/>
  <c r="BA35" i="16"/>
  <c r="AZ35" i="16"/>
  <c r="AY35" i="16"/>
  <c r="AX35" i="16"/>
  <c r="AW35" i="16"/>
  <c r="AV35" i="16"/>
  <c r="AU35" i="16"/>
  <c r="AT35" i="16"/>
  <c r="AL35" i="16"/>
  <c r="AK35" i="16"/>
  <c r="AM35" i="16" s="1"/>
  <c r="E35" i="16"/>
  <c r="BA34" i="16"/>
  <c r="AZ34" i="16"/>
  <c r="AY34" i="16"/>
  <c r="AX34" i="16"/>
  <c r="AW34" i="16"/>
  <c r="AV34" i="16"/>
  <c r="AU34" i="16"/>
  <c r="AT34" i="16"/>
  <c r="AL34" i="16"/>
  <c r="AK34" i="16"/>
  <c r="AM34" i="16" s="1"/>
  <c r="E34" i="16"/>
  <c r="BA33" i="16"/>
  <c r="AZ33" i="16"/>
  <c r="AY33" i="16"/>
  <c r="AX33" i="16"/>
  <c r="AW33" i="16"/>
  <c r="AV33" i="16"/>
  <c r="AU33" i="16"/>
  <c r="AT33" i="16"/>
  <c r="AL33" i="16"/>
  <c r="AM33" i="16" s="1"/>
  <c r="AK33" i="16"/>
  <c r="E33" i="16"/>
  <c r="AO33" i="16" s="1"/>
  <c r="BA32" i="16"/>
  <c r="AZ32" i="16"/>
  <c r="AY32" i="16"/>
  <c r="AX32" i="16"/>
  <c r="AW32" i="16"/>
  <c r="AV32" i="16"/>
  <c r="AU32" i="16"/>
  <c r="AT32" i="16"/>
  <c r="AM32" i="16"/>
  <c r="AL32" i="16"/>
  <c r="AK32" i="16"/>
  <c r="E32" i="16"/>
  <c r="AO32" i="16" s="1"/>
  <c r="BA31" i="16"/>
  <c r="AZ31" i="16"/>
  <c r="AY31" i="16"/>
  <c r="AX31" i="16"/>
  <c r="AW31" i="16"/>
  <c r="AV31" i="16"/>
  <c r="AU31" i="16"/>
  <c r="AT31" i="16"/>
  <c r="AL31" i="16"/>
  <c r="AK31" i="16"/>
  <c r="AM31" i="16" s="1"/>
  <c r="E31" i="16"/>
  <c r="AO31" i="16" s="1"/>
  <c r="BA30" i="16"/>
  <c r="AZ30" i="16"/>
  <c r="AY30" i="16"/>
  <c r="AX30" i="16"/>
  <c r="AW30" i="16"/>
  <c r="AV30" i="16"/>
  <c r="AU30" i="16"/>
  <c r="AT30" i="16"/>
  <c r="AL30" i="16"/>
  <c r="AK30" i="16"/>
  <c r="AM30" i="16" s="1"/>
  <c r="E30" i="16"/>
  <c r="BA29" i="16"/>
  <c r="AZ29" i="16"/>
  <c r="AY29" i="16"/>
  <c r="AX29" i="16"/>
  <c r="AW29" i="16"/>
  <c r="AV29" i="16"/>
  <c r="AU29" i="16"/>
  <c r="AT29" i="16"/>
  <c r="AL29" i="16"/>
  <c r="AM29" i="16" s="1"/>
  <c r="AK29" i="16"/>
  <c r="E29" i="16"/>
  <c r="BA28" i="16"/>
  <c r="AZ28" i="16"/>
  <c r="AY28" i="16"/>
  <c r="AX28" i="16"/>
  <c r="AW28" i="16"/>
  <c r="AV28" i="16"/>
  <c r="AU28" i="16"/>
  <c r="AT28" i="16"/>
  <c r="AM28" i="16"/>
  <c r="AL28" i="16"/>
  <c r="AK28" i="16"/>
  <c r="E28" i="16"/>
  <c r="AO28" i="16" s="1"/>
  <c r="BA27" i="16"/>
  <c r="AZ27" i="16"/>
  <c r="AY27" i="16"/>
  <c r="AX27" i="16"/>
  <c r="AW27" i="16"/>
  <c r="AV27" i="16"/>
  <c r="AU27" i="16"/>
  <c r="AT27" i="16"/>
  <c r="AL27" i="16"/>
  <c r="AK27" i="16"/>
  <c r="AM27" i="16" s="1"/>
  <c r="E27" i="16"/>
  <c r="AO27" i="16" s="1"/>
  <c r="BA26" i="16"/>
  <c r="AZ26" i="16"/>
  <c r="AY26" i="16"/>
  <c r="AX26" i="16"/>
  <c r="AW26" i="16"/>
  <c r="AV26" i="16"/>
  <c r="AU26" i="16"/>
  <c r="AT26" i="16"/>
  <c r="AL26" i="16"/>
  <c r="AK26" i="16"/>
  <c r="AM26" i="16" s="1"/>
  <c r="E26" i="16"/>
  <c r="AO26" i="16" s="1"/>
  <c r="BA25" i="16"/>
  <c r="AZ25" i="16"/>
  <c r="AY25" i="16"/>
  <c r="AX25" i="16"/>
  <c r="AW25" i="16"/>
  <c r="AV25" i="16"/>
  <c r="AU25" i="16"/>
  <c r="AT25" i="16"/>
  <c r="AL25" i="16"/>
  <c r="AM25" i="16" s="1"/>
  <c r="AK25" i="16"/>
  <c r="E25" i="16"/>
  <c r="BA24" i="16"/>
  <c r="AZ24" i="16"/>
  <c r="AY24" i="16"/>
  <c r="AX24" i="16"/>
  <c r="AW24" i="16"/>
  <c r="AV24" i="16"/>
  <c r="AU24" i="16"/>
  <c r="AT24" i="16"/>
  <c r="AM24" i="16"/>
  <c r="AL24" i="16"/>
  <c r="AK24" i="16"/>
  <c r="E24" i="16"/>
  <c r="AO24" i="16" s="1"/>
  <c r="BA23" i="16"/>
  <c r="AZ23" i="16"/>
  <c r="AY23" i="16"/>
  <c r="AX23" i="16"/>
  <c r="AW23" i="16"/>
  <c r="AV23" i="16"/>
  <c r="AU23" i="16"/>
  <c r="AT23" i="16"/>
  <c r="AL23" i="16"/>
  <c r="AK23" i="16"/>
  <c r="AM23" i="16" s="1"/>
  <c r="E23" i="16"/>
  <c r="BA22" i="16"/>
  <c r="AZ22" i="16"/>
  <c r="AY22" i="16"/>
  <c r="AX22" i="16"/>
  <c r="AW22" i="16"/>
  <c r="AV22" i="16"/>
  <c r="AU22" i="16"/>
  <c r="AT22" i="16"/>
  <c r="AL22" i="16"/>
  <c r="AK22" i="16"/>
  <c r="AM22" i="16" s="1"/>
  <c r="E22" i="16"/>
  <c r="AO22" i="16" s="1"/>
  <c r="BA21" i="16"/>
  <c r="AZ21" i="16"/>
  <c r="AY21" i="16"/>
  <c r="AX21" i="16"/>
  <c r="AW21" i="16"/>
  <c r="B109" i="16" s="1"/>
  <c r="AV21" i="16"/>
  <c r="AU21" i="16"/>
  <c r="B105" i="16" s="1"/>
  <c r="X107" i="16" s="1"/>
  <c r="AD107" i="16" s="1"/>
  <c r="AT21" i="16"/>
  <c r="AL21" i="16"/>
  <c r="AL51" i="16" s="1"/>
  <c r="AK21" i="16"/>
  <c r="E21" i="16"/>
  <c r="AJ20" i="16"/>
  <c r="AI20" i="16"/>
  <c r="AH20" i="16"/>
  <c r="H98" i="15"/>
  <c r="H100" i="15" s="1"/>
  <c r="H97" i="15"/>
  <c r="AI74" i="15"/>
  <c r="AI76" i="15" s="1"/>
  <c r="AE74" i="15"/>
  <c r="AE76" i="15" s="1"/>
  <c r="AA74" i="15"/>
  <c r="AA76" i="15" s="1"/>
  <c r="W74" i="15"/>
  <c r="W76" i="15" s="1"/>
  <c r="S74" i="15"/>
  <c r="S76" i="15" s="1"/>
  <c r="O74" i="15"/>
  <c r="O76" i="15" s="1"/>
  <c r="K74" i="15"/>
  <c r="K76" i="15" s="1"/>
  <c r="G74" i="15"/>
  <c r="G76" i="15" s="1"/>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AJ72" i="15"/>
  <c r="AJ74" i="15" s="1"/>
  <c r="AJ76" i="15" s="1"/>
  <c r="AI72" i="15"/>
  <c r="AH72" i="15"/>
  <c r="AH74" i="15" s="1"/>
  <c r="AH76" i="15" s="1"/>
  <c r="AG72" i="15"/>
  <c r="AG74" i="15" s="1"/>
  <c r="AG76" i="15" s="1"/>
  <c r="AF72" i="15"/>
  <c r="AF74" i="15" s="1"/>
  <c r="AF76" i="15" s="1"/>
  <c r="AE72" i="15"/>
  <c r="AD72" i="15"/>
  <c r="AD74" i="15" s="1"/>
  <c r="AD76" i="15" s="1"/>
  <c r="AC72" i="15"/>
  <c r="AC74" i="15" s="1"/>
  <c r="AC76" i="15" s="1"/>
  <c r="AB72" i="15"/>
  <c r="AB74" i="15" s="1"/>
  <c r="AB76" i="15" s="1"/>
  <c r="AA72" i="15"/>
  <c r="Z72" i="15"/>
  <c r="Z74" i="15" s="1"/>
  <c r="Z76" i="15" s="1"/>
  <c r="Y72" i="15"/>
  <c r="Y74" i="15" s="1"/>
  <c r="Y76" i="15" s="1"/>
  <c r="X72" i="15"/>
  <c r="X74" i="15" s="1"/>
  <c r="X76" i="15" s="1"/>
  <c r="W72" i="15"/>
  <c r="V72" i="15"/>
  <c r="V74" i="15" s="1"/>
  <c r="V76" i="15" s="1"/>
  <c r="U72" i="15"/>
  <c r="U74" i="15" s="1"/>
  <c r="U76" i="15" s="1"/>
  <c r="T72" i="15"/>
  <c r="T74" i="15" s="1"/>
  <c r="T76" i="15" s="1"/>
  <c r="S72" i="15"/>
  <c r="R72" i="15"/>
  <c r="R74" i="15" s="1"/>
  <c r="R76" i="15" s="1"/>
  <c r="Q72" i="15"/>
  <c r="Q74" i="15" s="1"/>
  <c r="Q76" i="15" s="1"/>
  <c r="P72" i="15"/>
  <c r="P74" i="15" s="1"/>
  <c r="P76" i="15" s="1"/>
  <c r="O72" i="15"/>
  <c r="N72" i="15"/>
  <c r="N74" i="15" s="1"/>
  <c r="N76" i="15" s="1"/>
  <c r="M72" i="15"/>
  <c r="M74" i="15" s="1"/>
  <c r="M76" i="15" s="1"/>
  <c r="L72" i="15"/>
  <c r="L74" i="15" s="1"/>
  <c r="L76" i="15" s="1"/>
  <c r="K72" i="15"/>
  <c r="J72" i="15"/>
  <c r="J74" i="15" s="1"/>
  <c r="J76" i="15" s="1"/>
  <c r="I72" i="15"/>
  <c r="I74" i="15" s="1"/>
  <c r="I76" i="15" s="1"/>
  <c r="H72" i="15"/>
  <c r="H74" i="15" s="1"/>
  <c r="H76" i="15" s="1"/>
  <c r="G72" i="15"/>
  <c r="F72" i="15"/>
  <c r="F74" i="15" s="1"/>
  <c r="F76" i="15" s="1"/>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AJ66" i="15"/>
  <c r="AI66" i="15"/>
  <c r="AH66" i="15"/>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AJ65" i="15"/>
  <c r="AJ68" i="15" s="1"/>
  <c r="AI65" i="15"/>
  <c r="AI68" i="15" s="1"/>
  <c r="AH65" i="15"/>
  <c r="AH68" i="15" s="1"/>
  <c r="AG65" i="15"/>
  <c r="AG68" i="15" s="1"/>
  <c r="AF65" i="15"/>
  <c r="AF68" i="15" s="1"/>
  <c r="AE65" i="15"/>
  <c r="AE68" i="15" s="1"/>
  <c r="AD65" i="15"/>
  <c r="AD68" i="15" s="1"/>
  <c r="AC65" i="15"/>
  <c r="AC68" i="15" s="1"/>
  <c r="AB65" i="15"/>
  <c r="AB68" i="15" s="1"/>
  <c r="AA65" i="15"/>
  <c r="AA68" i="15" s="1"/>
  <c r="Z65" i="15"/>
  <c r="Z68" i="15" s="1"/>
  <c r="Y65" i="15"/>
  <c r="Y68" i="15" s="1"/>
  <c r="X65" i="15"/>
  <c r="X68" i="15" s="1"/>
  <c r="W65" i="15"/>
  <c r="W68" i="15" s="1"/>
  <c r="V65" i="15"/>
  <c r="V68" i="15" s="1"/>
  <c r="U65" i="15"/>
  <c r="U68" i="15" s="1"/>
  <c r="T65" i="15"/>
  <c r="T68" i="15" s="1"/>
  <c r="S65" i="15"/>
  <c r="S68" i="15" s="1"/>
  <c r="R65" i="15"/>
  <c r="R68" i="15" s="1"/>
  <c r="Q65" i="15"/>
  <c r="Q68" i="15" s="1"/>
  <c r="P65" i="15"/>
  <c r="P68" i="15" s="1"/>
  <c r="O65" i="15"/>
  <c r="O68" i="15" s="1"/>
  <c r="N65" i="15"/>
  <c r="N68" i="15" s="1"/>
  <c r="M65" i="15"/>
  <c r="M68" i="15" s="1"/>
  <c r="L65" i="15"/>
  <c r="L68" i="15" s="1"/>
  <c r="K65" i="15"/>
  <c r="K68" i="15" s="1"/>
  <c r="J65" i="15"/>
  <c r="J68" i="15" s="1"/>
  <c r="I65" i="15"/>
  <c r="I68" i="15" s="1"/>
  <c r="H65" i="15"/>
  <c r="H68" i="15" s="1"/>
  <c r="G65" i="15"/>
  <c r="G68" i="15" s="1"/>
  <c r="F65" i="15"/>
  <c r="F68" i="15" s="1"/>
  <c r="AK61" i="15"/>
  <c r="AK60" i="15"/>
  <c r="AK59" i="15"/>
  <c r="AK58" i="15"/>
  <c r="AK62" i="15" s="1"/>
  <c r="AK57" i="15"/>
  <c r="AK56" i="15"/>
  <c r="AQ51" i="15"/>
  <c r="BA50" i="15"/>
  <c r="AZ50" i="15"/>
  <c r="AY50" i="15"/>
  <c r="AX50" i="15"/>
  <c r="AW50" i="15"/>
  <c r="AV50" i="15"/>
  <c r="AU50" i="15"/>
  <c r="AT50" i="15"/>
  <c r="AL50" i="15"/>
  <c r="AK50" i="15"/>
  <c r="AM50" i="15" s="1"/>
  <c r="E50" i="15"/>
  <c r="BA49" i="15"/>
  <c r="AZ49" i="15"/>
  <c r="AY49" i="15"/>
  <c r="AX49" i="15"/>
  <c r="AW49" i="15"/>
  <c r="AV49" i="15"/>
  <c r="AU49" i="15"/>
  <c r="AT49" i="15"/>
  <c r="AL49" i="15"/>
  <c r="AK49" i="15"/>
  <c r="AM49" i="15" s="1"/>
  <c r="E49" i="15"/>
  <c r="AO49" i="15" s="1"/>
  <c r="BA48" i="15"/>
  <c r="AZ48" i="15"/>
  <c r="AY48" i="15"/>
  <c r="AX48" i="15"/>
  <c r="AW48" i="15"/>
  <c r="AV48" i="15"/>
  <c r="AU48" i="15"/>
  <c r="AT48" i="15"/>
  <c r="AL48" i="15"/>
  <c r="AM48" i="15" s="1"/>
  <c r="AK48" i="15"/>
  <c r="E48" i="15"/>
  <c r="AO48" i="15" s="1"/>
  <c r="BA47" i="15"/>
  <c r="AZ47" i="15"/>
  <c r="AY47" i="15"/>
  <c r="AX47" i="15"/>
  <c r="AW47" i="15"/>
  <c r="AV47" i="15"/>
  <c r="AU47" i="15"/>
  <c r="AT47" i="15"/>
  <c r="AM47" i="15"/>
  <c r="AL47" i="15"/>
  <c r="AK47" i="15"/>
  <c r="E47" i="15"/>
  <c r="AO47" i="15" s="1"/>
  <c r="BA46" i="15"/>
  <c r="AZ46" i="15"/>
  <c r="AY46" i="15"/>
  <c r="AX46" i="15"/>
  <c r="AW46" i="15"/>
  <c r="AV46" i="15"/>
  <c r="AU46" i="15"/>
  <c r="AT46" i="15"/>
  <c r="AL46" i="15"/>
  <c r="AK46" i="15"/>
  <c r="AM46" i="15" s="1"/>
  <c r="E46" i="15"/>
  <c r="AO46" i="15" s="1"/>
  <c r="BA45" i="15"/>
  <c r="AZ45" i="15"/>
  <c r="AY45" i="15"/>
  <c r="AX45" i="15"/>
  <c r="AW45" i="15"/>
  <c r="AV45" i="15"/>
  <c r="AU45" i="15"/>
  <c r="AT45" i="15"/>
  <c r="AL45" i="15"/>
  <c r="AK45" i="15"/>
  <c r="AM45" i="15" s="1"/>
  <c r="E45" i="15"/>
  <c r="BA44" i="15"/>
  <c r="AZ44" i="15"/>
  <c r="AY44" i="15"/>
  <c r="AX44" i="15"/>
  <c r="AW44" i="15"/>
  <c r="AV44" i="15"/>
  <c r="AU44" i="15"/>
  <c r="AT44" i="15"/>
  <c r="AL44" i="15"/>
  <c r="AM44" i="15" s="1"/>
  <c r="AK44" i="15"/>
  <c r="E44" i="15"/>
  <c r="AO44" i="15" s="1"/>
  <c r="BA43" i="15"/>
  <c r="AZ43" i="15"/>
  <c r="AY43" i="15"/>
  <c r="AX43" i="15"/>
  <c r="AW43" i="15"/>
  <c r="AV43" i="15"/>
  <c r="AU43" i="15"/>
  <c r="AT43" i="15"/>
  <c r="AM43" i="15"/>
  <c r="AL43" i="15"/>
  <c r="AK43" i="15"/>
  <c r="E43" i="15"/>
  <c r="AO43" i="15" s="1"/>
  <c r="BA42" i="15"/>
  <c r="AZ42" i="15"/>
  <c r="AY42" i="15"/>
  <c r="AX42" i="15"/>
  <c r="AW42" i="15"/>
  <c r="AV42" i="15"/>
  <c r="AU42" i="15"/>
  <c r="AT42" i="15"/>
  <c r="AL42" i="15"/>
  <c r="AK42" i="15"/>
  <c r="AM42" i="15" s="1"/>
  <c r="E42" i="15"/>
  <c r="AO42" i="15" s="1"/>
  <c r="BA41" i="15"/>
  <c r="AZ41" i="15"/>
  <c r="AY41" i="15"/>
  <c r="AX41" i="15"/>
  <c r="AW41" i="15"/>
  <c r="AV41" i="15"/>
  <c r="AU41" i="15"/>
  <c r="AT41" i="15"/>
  <c r="AL41" i="15"/>
  <c r="AK41" i="15"/>
  <c r="AM41" i="15" s="1"/>
  <c r="E41" i="15"/>
  <c r="AO41" i="15" s="1"/>
  <c r="BA40" i="15"/>
  <c r="AZ40" i="15"/>
  <c r="AY40" i="15"/>
  <c r="AX40" i="15"/>
  <c r="AW40" i="15"/>
  <c r="AV40" i="15"/>
  <c r="AU40" i="15"/>
  <c r="AT40" i="15"/>
  <c r="AL40" i="15"/>
  <c r="AM40" i="15" s="1"/>
  <c r="AK40" i="15"/>
  <c r="E40" i="15"/>
  <c r="BA39" i="15"/>
  <c r="AZ39" i="15"/>
  <c r="AY39" i="15"/>
  <c r="AX39" i="15"/>
  <c r="AW39" i="15"/>
  <c r="AV39" i="15"/>
  <c r="AU39" i="15"/>
  <c r="AT39" i="15"/>
  <c r="AM39" i="15"/>
  <c r="AL39" i="15"/>
  <c r="AK39" i="15"/>
  <c r="E39" i="15"/>
  <c r="AO39" i="15" s="1"/>
  <c r="BA38" i="15"/>
  <c r="AZ38" i="15"/>
  <c r="AY38" i="15"/>
  <c r="AX38" i="15"/>
  <c r="AW38" i="15"/>
  <c r="AV38" i="15"/>
  <c r="AU38" i="15"/>
  <c r="AT38" i="15"/>
  <c r="AL38" i="15"/>
  <c r="AK38" i="15"/>
  <c r="AM38" i="15" s="1"/>
  <c r="E38" i="15"/>
  <c r="BA37" i="15"/>
  <c r="AZ37" i="15"/>
  <c r="AY37" i="15"/>
  <c r="AX37" i="15"/>
  <c r="AW37" i="15"/>
  <c r="AV37" i="15"/>
  <c r="AU37" i="15"/>
  <c r="AT37" i="15"/>
  <c r="AL37" i="15"/>
  <c r="AK37" i="15"/>
  <c r="AM37" i="15" s="1"/>
  <c r="E37" i="15"/>
  <c r="AO37" i="15" s="1"/>
  <c r="BA36" i="15"/>
  <c r="AZ36" i="15"/>
  <c r="AY36" i="15"/>
  <c r="AX36" i="15"/>
  <c r="AW36" i="15"/>
  <c r="AV36" i="15"/>
  <c r="AU36" i="15"/>
  <c r="AT36" i="15"/>
  <c r="AL36" i="15"/>
  <c r="AM36" i="15" s="1"/>
  <c r="AK36" i="15"/>
  <c r="E36" i="15"/>
  <c r="BA35" i="15"/>
  <c r="AZ35" i="15"/>
  <c r="AY35" i="15"/>
  <c r="AX35" i="15"/>
  <c r="AW35" i="15"/>
  <c r="AV35" i="15"/>
  <c r="AU35" i="15"/>
  <c r="AT35" i="15"/>
  <c r="AM35" i="15"/>
  <c r="AL35" i="15"/>
  <c r="AK35" i="15"/>
  <c r="E35" i="15"/>
  <c r="AO35" i="15" s="1"/>
  <c r="BA34" i="15"/>
  <c r="AZ34" i="15"/>
  <c r="AY34" i="15"/>
  <c r="AX34" i="15"/>
  <c r="AW34" i="15"/>
  <c r="AV34" i="15"/>
  <c r="AU34" i="15"/>
  <c r="AT34" i="15"/>
  <c r="AL34" i="15"/>
  <c r="AK34" i="15"/>
  <c r="AM34" i="15" s="1"/>
  <c r="E34" i="15"/>
  <c r="BA33" i="15"/>
  <c r="AZ33" i="15"/>
  <c r="AY33" i="15"/>
  <c r="AX33" i="15"/>
  <c r="AW33" i="15"/>
  <c r="AV33" i="15"/>
  <c r="AU33" i="15"/>
  <c r="AT33" i="15"/>
  <c r="AL33" i="15"/>
  <c r="AK33" i="15"/>
  <c r="AM33" i="15" s="1"/>
  <c r="E33" i="15"/>
  <c r="AO33" i="15" s="1"/>
  <c r="BA32" i="15"/>
  <c r="AZ32" i="15"/>
  <c r="AY32" i="15"/>
  <c r="AX32" i="15"/>
  <c r="AW32" i="15"/>
  <c r="AV32" i="15"/>
  <c r="AU32" i="15"/>
  <c r="AT32" i="15"/>
  <c r="AL32" i="15"/>
  <c r="AM32" i="15" s="1"/>
  <c r="AK32" i="15"/>
  <c r="E32" i="15"/>
  <c r="AO32" i="15" s="1"/>
  <c r="BA31" i="15"/>
  <c r="AZ31" i="15"/>
  <c r="AY31" i="15"/>
  <c r="AX31" i="15"/>
  <c r="AW31" i="15"/>
  <c r="AV31" i="15"/>
  <c r="AU31" i="15"/>
  <c r="AT31" i="15"/>
  <c r="AM31" i="15"/>
  <c r="AL31" i="15"/>
  <c r="AK31" i="15"/>
  <c r="E31" i="15"/>
  <c r="AO31" i="15" s="1"/>
  <c r="BA30" i="15"/>
  <c r="AZ30" i="15"/>
  <c r="AY30" i="15"/>
  <c r="AX30" i="15"/>
  <c r="AW30" i="15"/>
  <c r="AV30" i="15"/>
  <c r="AU30" i="15"/>
  <c r="AT30" i="15"/>
  <c r="AL30" i="15"/>
  <c r="AK30" i="15"/>
  <c r="AM30" i="15" s="1"/>
  <c r="E30" i="15"/>
  <c r="AO30" i="15" s="1"/>
  <c r="BA29" i="15"/>
  <c r="AZ29" i="15"/>
  <c r="AY29" i="15"/>
  <c r="AX29" i="15"/>
  <c r="AW29" i="15"/>
  <c r="AV29" i="15"/>
  <c r="AU29" i="15"/>
  <c r="AT29" i="15"/>
  <c r="AL29" i="15"/>
  <c r="AK29" i="15"/>
  <c r="AM29" i="15" s="1"/>
  <c r="E29" i="15"/>
  <c r="BA28" i="15"/>
  <c r="AZ28" i="15"/>
  <c r="AY28" i="15"/>
  <c r="AX28" i="15"/>
  <c r="AW28" i="15"/>
  <c r="AV28" i="15"/>
  <c r="AU28" i="15"/>
  <c r="AT28" i="15"/>
  <c r="AL28" i="15"/>
  <c r="AM28" i="15" s="1"/>
  <c r="AK28" i="15"/>
  <c r="E28" i="15"/>
  <c r="AO28" i="15" s="1"/>
  <c r="BA27" i="15"/>
  <c r="AZ27" i="15"/>
  <c r="AY27" i="15"/>
  <c r="AX27" i="15"/>
  <c r="AW27" i="15"/>
  <c r="AV27" i="15"/>
  <c r="AU27" i="15"/>
  <c r="AT27" i="15"/>
  <c r="AM27" i="15"/>
  <c r="AL27" i="15"/>
  <c r="AK27" i="15"/>
  <c r="E27" i="15"/>
  <c r="AO27" i="15" s="1"/>
  <c r="BA26" i="15"/>
  <c r="AZ26" i="15"/>
  <c r="AY26" i="15"/>
  <c r="AX26" i="15"/>
  <c r="AW26" i="15"/>
  <c r="AV26" i="15"/>
  <c r="AU26" i="15"/>
  <c r="AT26" i="15"/>
  <c r="AL26" i="15"/>
  <c r="AK26" i="15"/>
  <c r="AM26" i="15" s="1"/>
  <c r="E26" i="15"/>
  <c r="BA25" i="15"/>
  <c r="AZ25" i="15"/>
  <c r="AY25" i="15"/>
  <c r="AX25" i="15"/>
  <c r="AW25" i="15"/>
  <c r="AV25" i="15"/>
  <c r="AU25" i="15"/>
  <c r="AT25" i="15"/>
  <c r="AL25" i="15"/>
  <c r="AK25" i="15"/>
  <c r="AM25" i="15" s="1"/>
  <c r="E25" i="15"/>
  <c r="AO25" i="15" s="1"/>
  <c r="BA24" i="15"/>
  <c r="AZ24" i="15"/>
  <c r="AY24" i="15"/>
  <c r="AX24" i="15"/>
  <c r="AW24" i="15"/>
  <c r="AV24" i="15"/>
  <c r="AU24" i="15"/>
  <c r="AT24" i="15"/>
  <c r="AL24" i="15"/>
  <c r="AM24" i="15" s="1"/>
  <c r="AK24" i="15"/>
  <c r="E24" i="15"/>
  <c r="BA23" i="15"/>
  <c r="AZ23" i="15"/>
  <c r="AY23" i="15"/>
  <c r="AX23" i="15"/>
  <c r="AW23" i="15"/>
  <c r="AV23" i="15"/>
  <c r="AU23" i="15"/>
  <c r="AT23" i="15"/>
  <c r="AM23" i="15"/>
  <c r="AL23" i="15"/>
  <c r="AK23" i="15"/>
  <c r="E23" i="15"/>
  <c r="AO23" i="15" s="1"/>
  <c r="BA22" i="15"/>
  <c r="AZ22" i="15"/>
  <c r="AY22" i="15"/>
  <c r="AX22" i="15"/>
  <c r="AW22" i="15"/>
  <c r="AV22" i="15"/>
  <c r="AU22" i="15"/>
  <c r="AT22" i="15"/>
  <c r="AL22" i="15"/>
  <c r="AK22" i="15"/>
  <c r="AM22" i="15" s="1"/>
  <c r="E22" i="15"/>
  <c r="BA21" i="15"/>
  <c r="AZ21" i="15"/>
  <c r="AY21" i="15"/>
  <c r="AX21" i="15"/>
  <c r="AW21" i="15"/>
  <c r="B109" i="15" s="1"/>
  <c r="AV21" i="15"/>
  <c r="AU21" i="15"/>
  <c r="B105" i="15" s="1"/>
  <c r="X107" i="15" s="1"/>
  <c r="AT21" i="15"/>
  <c r="AL21" i="15"/>
  <c r="AL51" i="15" s="1"/>
  <c r="AK21" i="15"/>
  <c r="AM21" i="15" s="1"/>
  <c r="AM51" i="15" s="1"/>
  <c r="E21" i="15"/>
  <c r="AO21" i="15" s="1"/>
  <c r="AJ20" i="15"/>
  <c r="AH20" i="15"/>
  <c r="AI20" i="15" s="1"/>
  <c r="H98" i="14"/>
  <c r="H100" i="14" s="1"/>
  <c r="H97" i="14"/>
  <c r="AJ74" i="14"/>
  <c r="AJ76" i="14" s="1"/>
  <c r="AF74" i="14"/>
  <c r="AF76" i="14" s="1"/>
  <c r="AB74" i="14"/>
  <c r="AB76" i="14" s="1"/>
  <c r="X74" i="14"/>
  <c r="X76" i="14" s="1"/>
  <c r="T74" i="14"/>
  <c r="T76" i="14" s="1"/>
  <c r="P74" i="14"/>
  <c r="P76" i="14" s="1"/>
  <c r="L74" i="14"/>
  <c r="L76" i="14" s="1"/>
  <c r="H74" i="14"/>
  <c r="H76" i="14" s="1"/>
  <c r="AJ73" i="14"/>
  <c r="AI73" i="14"/>
  <c r="AH73"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AJ72" i="14"/>
  <c r="AI72" i="14"/>
  <c r="AI74" i="14" s="1"/>
  <c r="AI76" i="14" s="1"/>
  <c r="AH72" i="14"/>
  <c r="AH74" i="14" s="1"/>
  <c r="AH76" i="14" s="1"/>
  <c r="AG72" i="14"/>
  <c r="AG74" i="14" s="1"/>
  <c r="AG76" i="14" s="1"/>
  <c r="AF72" i="14"/>
  <c r="AE72" i="14"/>
  <c r="AE74" i="14" s="1"/>
  <c r="AE76" i="14" s="1"/>
  <c r="AD72" i="14"/>
  <c r="AD74" i="14" s="1"/>
  <c r="AD76" i="14" s="1"/>
  <c r="AC72" i="14"/>
  <c r="AC74" i="14" s="1"/>
  <c r="AC76" i="14" s="1"/>
  <c r="AB72" i="14"/>
  <c r="AA72" i="14"/>
  <c r="AA74" i="14" s="1"/>
  <c r="AA76" i="14" s="1"/>
  <c r="Z72" i="14"/>
  <c r="Z74" i="14" s="1"/>
  <c r="Z76" i="14" s="1"/>
  <c r="Y72" i="14"/>
  <c r="Y74" i="14" s="1"/>
  <c r="Y76" i="14" s="1"/>
  <c r="X72" i="14"/>
  <c r="W72" i="14"/>
  <c r="W74" i="14" s="1"/>
  <c r="W76" i="14" s="1"/>
  <c r="V72" i="14"/>
  <c r="V74" i="14" s="1"/>
  <c r="V76" i="14" s="1"/>
  <c r="U72" i="14"/>
  <c r="U74" i="14" s="1"/>
  <c r="U76" i="14" s="1"/>
  <c r="T72" i="14"/>
  <c r="S72" i="14"/>
  <c r="S74" i="14" s="1"/>
  <c r="S76" i="14" s="1"/>
  <c r="R72" i="14"/>
  <c r="R74" i="14" s="1"/>
  <c r="R76" i="14" s="1"/>
  <c r="Q72" i="14"/>
  <c r="Q74" i="14" s="1"/>
  <c r="Q76" i="14" s="1"/>
  <c r="P72" i="14"/>
  <c r="O72" i="14"/>
  <c r="O74" i="14" s="1"/>
  <c r="O76" i="14" s="1"/>
  <c r="N72" i="14"/>
  <c r="N74" i="14" s="1"/>
  <c r="N76" i="14" s="1"/>
  <c r="M72" i="14"/>
  <c r="M74" i="14" s="1"/>
  <c r="M76" i="14" s="1"/>
  <c r="L72" i="14"/>
  <c r="K72" i="14"/>
  <c r="K74" i="14" s="1"/>
  <c r="K76" i="14" s="1"/>
  <c r="J72" i="14"/>
  <c r="J74" i="14" s="1"/>
  <c r="J76" i="14" s="1"/>
  <c r="I72" i="14"/>
  <c r="I74" i="14" s="1"/>
  <c r="I76" i="14" s="1"/>
  <c r="H72" i="14"/>
  <c r="G72" i="14"/>
  <c r="G74" i="14" s="1"/>
  <c r="G76" i="14" s="1"/>
  <c r="F72" i="14"/>
  <c r="F74" i="14" s="1"/>
  <c r="F76" i="14" s="1"/>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AJ66" i="14"/>
  <c r="AI66" i="14"/>
  <c r="AH66" i="14"/>
  <c r="AG66" i="14"/>
  <c r="AF66" i="14"/>
  <c r="AE66" i="14"/>
  <c r="AD66" i="14"/>
  <c r="AC66" i="14"/>
  <c r="AB66" i="14"/>
  <c r="AA66" i="14"/>
  <c r="Z66" i="14"/>
  <c r="Y66" i="14"/>
  <c r="X66" i="14"/>
  <c r="W66" i="14"/>
  <c r="V66" i="14"/>
  <c r="U66" i="14"/>
  <c r="T66" i="14"/>
  <c r="S66" i="14"/>
  <c r="R66" i="14"/>
  <c r="Q66" i="14"/>
  <c r="P66" i="14"/>
  <c r="O66" i="14"/>
  <c r="N66" i="14"/>
  <c r="M66" i="14"/>
  <c r="L66" i="14"/>
  <c r="K66" i="14"/>
  <c r="J66" i="14"/>
  <c r="I66" i="14"/>
  <c r="H66" i="14"/>
  <c r="G66" i="14"/>
  <c r="F66" i="14"/>
  <c r="AJ65" i="14"/>
  <c r="AJ68" i="14" s="1"/>
  <c r="AI65" i="14"/>
  <c r="AI68" i="14" s="1"/>
  <c r="AH65" i="14"/>
  <c r="AH68" i="14" s="1"/>
  <c r="AG65" i="14"/>
  <c r="AG68" i="14" s="1"/>
  <c r="AF65" i="14"/>
  <c r="AF68" i="14" s="1"/>
  <c r="AE65" i="14"/>
  <c r="AE68" i="14" s="1"/>
  <c r="AD65" i="14"/>
  <c r="AD68" i="14" s="1"/>
  <c r="AC65" i="14"/>
  <c r="AC68" i="14" s="1"/>
  <c r="AB65" i="14"/>
  <c r="AB68" i="14" s="1"/>
  <c r="AA65" i="14"/>
  <c r="AA68" i="14" s="1"/>
  <c r="Z65" i="14"/>
  <c r="Z68" i="14" s="1"/>
  <c r="Y65" i="14"/>
  <c r="Y68" i="14" s="1"/>
  <c r="X65" i="14"/>
  <c r="X68" i="14" s="1"/>
  <c r="W65" i="14"/>
  <c r="W68" i="14" s="1"/>
  <c r="V65" i="14"/>
  <c r="V68" i="14" s="1"/>
  <c r="U65" i="14"/>
  <c r="U68" i="14" s="1"/>
  <c r="T65" i="14"/>
  <c r="T68" i="14" s="1"/>
  <c r="S65" i="14"/>
  <c r="S68" i="14" s="1"/>
  <c r="R65" i="14"/>
  <c r="R68" i="14" s="1"/>
  <c r="Q65" i="14"/>
  <c r="Q68" i="14" s="1"/>
  <c r="P65" i="14"/>
  <c r="P68" i="14" s="1"/>
  <c r="O65" i="14"/>
  <c r="O68" i="14" s="1"/>
  <c r="N65" i="14"/>
  <c r="N68" i="14" s="1"/>
  <c r="M65" i="14"/>
  <c r="M68" i="14" s="1"/>
  <c r="L65" i="14"/>
  <c r="L68" i="14" s="1"/>
  <c r="K65" i="14"/>
  <c r="K68" i="14" s="1"/>
  <c r="J65" i="14"/>
  <c r="J68" i="14" s="1"/>
  <c r="I65" i="14"/>
  <c r="I68" i="14" s="1"/>
  <c r="H65" i="14"/>
  <c r="H68" i="14" s="1"/>
  <c r="G65" i="14"/>
  <c r="G68" i="14" s="1"/>
  <c r="F65" i="14"/>
  <c r="F68" i="14" s="1"/>
  <c r="AK61" i="14"/>
  <c r="AK60" i="14"/>
  <c r="AK59" i="14"/>
  <c r="AK58" i="14"/>
  <c r="AK57" i="14"/>
  <c r="AK56" i="14"/>
  <c r="AK62" i="14" s="1"/>
  <c r="AQ51" i="14"/>
  <c r="BA50" i="14"/>
  <c r="AZ50" i="14"/>
  <c r="AY50" i="14"/>
  <c r="AX50" i="14"/>
  <c r="AW50" i="14"/>
  <c r="AV50" i="14"/>
  <c r="AU50" i="14"/>
  <c r="AT50" i="14"/>
  <c r="AL50" i="14"/>
  <c r="AK50" i="14"/>
  <c r="AM50" i="14" s="1"/>
  <c r="E50" i="14"/>
  <c r="AO50" i="14" s="1"/>
  <c r="BA49" i="14"/>
  <c r="AZ49" i="14"/>
  <c r="AY49" i="14"/>
  <c r="AX49" i="14"/>
  <c r="AW49" i="14"/>
  <c r="AV49" i="14"/>
  <c r="AU49" i="14"/>
  <c r="AT49" i="14"/>
  <c r="AL49" i="14"/>
  <c r="AM49" i="14" s="1"/>
  <c r="AK49" i="14"/>
  <c r="E49" i="14"/>
  <c r="BA48" i="14"/>
  <c r="AZ48" i="14"/>
  <c r="AY48" i="14"/>
  <c r="AX48" i="14"/>
  <c r="AW48" i="14"/>
  <c r="AV48" i="14"/>
  <c r="AU48" i="14"/>
  <c r="AT48" i="14"/>
  <c r="AM48" i="14"/>
  <c r="AL48" i="14"/>
  <c r="AK48" i="14"/>
  <c r="E48" i="14"/>
  <c r="AO48" i="14" s="1"/>
  <c r="BA47" i="14"/>
  <c r="AZ47" i="14"/>
  <c r="AY47" i="14"/>
  <c r="AX47" i="14"/>
  <c r="AW47" i="14"/>
  <c r="AV47" i="14"/>
  <c r="AU47" i="14"/>
  <c r="AT47" i="14"/>
  <c r="AL47" i="14"/>
  <c r="AK47" i="14"/>
  <c r="AM47" i="14" s="1"/>
  <c r="E47" i="14"/>
  <c r="BA46" i="14"/>
  <c r="AZ46" i="14"/>
  <c r="AY46" i="14"/>
  <c r="AX46" i="14"/>
  <c r="AW46" i="14"/>
  <c r="AV46" i="14"/>
  <c r="AU46" i="14"/>
  <c r="AT46" i="14"/>
  <c r="AL46" i="14"/>
  <c r="AK46" i="14"/>
  <c r="AM46" i="14" s="1"/>
  <c r="E46" i="14"/>
  <c r="BA45" i="14"/>
  <c r="AZ45" i="14"/>
  <c r="AY45" i="14"/>
  <c r="AX45" i="14"/>
  <c r="AW45" i="14"/>
  <c r="AV45" i="14"/>
  <c r="AU45" i="14"/>
  <c r="AT45" i="14"/>
  <c r="AL45" i="14"/>
  <c r="AM45" i="14" s="1"/>
  <c r="AK45" i="14"/>
  <c r="E45" i="14"/>
  <c r="AO45" i="14" s="1"/>
  <c r="BA44" i="14"/>
  <c r="AZ44" i="14"/>
  <c r="AY44" i="14"/>
  <c r="AX44" i="14"/>
  <c r="AW44" i="14"/>
  <c r="AV44" i="14"/>
  <c r="AU44" i="14"/>
  <c r="AT44" i="14"/>
  <c r="AM44" i="14"/>
  <c r="AL44" i="14"/>
  <c r="AK44" i="14"/>
  <c r="E44" i="14"/>
  <c r="AO44" i="14" s="1"/>
  <c r="BA43" i="14"/>
  <c r="AZ43" i="14"/>
  <c r="AY43" i="14"/>
  <c r="AX43" i="14"/>
  <c r="AW43" i="14"/>
  <c r="AV43" i="14"/>
  <c r="AU43" i="14"/>
  <c r="AT43" i="14"/>
  <c r="AL43" i="14"/>
  <c r="AK43" i="14"/>
  <c r="AM43" i="14" s="1"/>
  <c r="E43" i="14"/>
  <c r="BA42" i="14"/>
  <c r="AZ42" i="14"/>
  <c r="AY42" i="14"/>
  <c r="AX42" i="14"/>
  <c r="AW42" i="14"/>
  <c r="AV42" i="14"/>
  <c r="AU42" i="14"/>
  <c r="AT42" i="14"/>
  <c r="AL42" i="14"/>
  <c r="AK42" i="14"/>
  <c r="AM42" i="14" s="1"/>
  <c r="E42" i="14"/>
  <c r="AO42" i="14" s="1"/>
  <c r="BA41" i="14"/>
  <c r="AZ41" i="14"/>
  <c r="AY41" i="14"/>
  <c r="AX41" i="14"/>
  <c r="AW41" i="14"/>
  <c r="AV41" i="14"/>
  <c r="AU41" i="14"/>
  <c r="AT41" i="14"/>
  <c r="AL41" i="14"/>
  <c r="AM41" i="14" s="1"/>
  <c r="AK41" i="14"/>
  <c r="E41" i="14"/>
  <c r="AO41" i="14" s="1"/>
  <c r="BA40" i="14"/>
  <c r="AZ40" i="14"/>
  <c r="AY40" i="14"/>
  <c r="AX40" i="14"/>
  <c r="AW40" i="14"/>
  <c r="AV40" i="14"/>
  <c r="AU40" i="14"/>
  <c r="AT40" i="14"/>
  <c r="AM40" i="14"/>
  <c r="AL40" i="14"/>
  <c r="AK40" i="14"/>
  <c r="E40" i="14"/>
  <c r="AO40" i="14" s="1"/>
  <c r="BA39" i="14"/>
  <c r="AZ39" i="14"/>
  <c r="AY39" i="14"/>
  <c r="AX39" i="14"/>
  <c r="AW39" i="14"/>
  <c r="AV39" i="14"/>
  <c r="AU39" i="14"/>
  <c r="AT39" i="14"/>
  <c r="AL39" i="14"/>
  <c r="AK39" i="14"/>
  <c r="AM39" i="14" s="1"/>
  <c r="E39" i="14"/>
  <c r="AO39" i="14" s="1"/>
  <c r="BA38" i="14"/>
  <c r="AZ38" i="14"/>
  <c r="AY38" i="14"/>
  <c r="AX38" i="14"/>
  <c r="AW38" i="14"/>
  <c r="AV38" i="14"/>
  <c r="AU38" i="14"/>
  <c r="AT38" i="14"/>
  <c r="AL38" i="14"/>
  <c r="AK38" i="14"/>
  <c r="AM38" i="14" s="1"/>
  <c r="E38" i="14"/>
  <c r="BA37" i="14"/>
  <c r="AZ37" i="14"/>
  <c r="AY37" i="14"/>
  <c r="AX37" i="14"/>
  <c r="AW37" i="14"/>
  <c r="AV37" i="14"/>
  <c r="AU37" i="14"/>
  <c r="AT37" i="14"/>
  <c r="AL37" i="14"/>
  <c r="AM37" i="14" s="1"/>
  <c r="AK37" i="14"/>
  <c r="E37" i="14"/>
  <c r="BA36" i="14"/>
  <c r="AZ36" i="14"/>
  <c r="AY36" i="14"/>
  <c r="AX36" i="14"/>
  <c r="AW36" i="14"/>
  <c r="AV36" i="14"/>
  <c r="AU36" i="14"/>
  <c r="AT36" i="14"/>
  <c r="AM36" i="14"/>
  <c r="AL36" i="14"/>
  <c r="AK36" i="14"/>
  <c r="E36" i="14"/>
  <c r="AO36" i="14" s="1"/>
  <c r="BA35" i="14"/>
  <c r="AZ35" i="14"/>
  <c r="AY35" i="14"/>
  <c r="AX35" i="14"/>
  <c r="AW35" i="14"/>
  <c r="AV35" i="14"/>
  <c r="AU35" i="14"/>
  <c r="AT35" i="14"/>
  <c r="AL35" i="14"/>
  <c r="AK35" i="14"/>
  <c r="AM35" i="14" s="1"/>
  <c r="E35" i="14"/>
  <c r="BA34" i="14"/>
  <c r="AZ34" i="14"/>
  <c r="AY34" i="14"/>
  <c r="AX34" i="14"/>
  <c r="AW34" i="14"/>
  <c r="AV34" i="14"/>
  <c r="AU34" i="14"/>
  <c r="AT34" i="14"/>
  <c r="AL34" i="14"/>
  <c r="AK34" i="14"/>
  <c r="AM34" i="14" s="1"/>
  <c r="E34" i="14"/>
  <c r="AO34" i="14" s="1"/>
  <c r="BA33" i="14"/>
  <c r="AZ33" i="14"/>
  <c r="AY33" i="14"/>
  <c r="AX33" i="14"/>
  <c r="AW33" i="14"/>
  <c r="AV33" i="14"/>
  <c r="AU33" i="14"/>
  <c r="AT33" i="14"/>
  <c r="AL33" i="14"/>
  <c r="AM33" i="14" s="1"/>
  <c r="AK33" i="14"/>
  <c r="E33" i="14"/>
  <c r="BA32" i="14"/>
  <c r="AZ32" i="14"/>
  <c r="AY32" i="14"/>
  <c r="AX32" i="14"/>
  <c r="AW32" i="14"/>
  <c r="AV32" i="14"/>
  <c r="AU32" i="14"/>
  <c r="AT32" i="14"/>
  <c r="AM32" i="14"/>
  <c r="AL32" i="14"/>
  <c r="AK32" i="14"/>
  <c r="E32" i="14"/>
  <c r="AO32" i="14" s="1"/>
  <c r="BA31" i="14"/>
  <c r="AZ31" i="14"/>
  <c r="AY31" i="14"/>
  <c r="AX31" i="14"/>
  <c r="AW31" i="14"/>
  <c r="AV31" i="14"/>
  <c r="AU31" i="14"/>
  <c r="AT31" i="14"/>
  <c r="AL31" i="14"/>
  <c r="AK31" i="14"/>
  <c r="AM31" i="14" s="1"/>
  <c r="E31" i="14"/>
  <c r="AO31" i="14" s="1"/>
  <c r="BA30" i="14"/>
  <c r="AZ30" i="14"/>
  <c r="AY30" i="14"/>
  <c r="AX30" i="14"/>
  <c r="AW30" i="14"/>
  <c r="AV30" i="14"/>
  <c r="AU30" i="14"/>
  <c r="AT30" i="14"/>
  <c r="AL30" i="14"/>
  <c r="AK30" i="14"/>
  <c r="AM30" i="14" s="1"/>
  <c r="E30" i="14"/>
  <c r="BA29" i="14"/>
  <c r="AZ29" i="14"/>
  <c r="AY29" i="14"/>
  <c r="AX29" i="14"/>
  <c r="AW29" i="14"/>
  <c r="AV29" i="14"/>
  <c r="AU29" i="14"/>
  <c r="AT29" i="14"/>
  <c r="AL29" i="14"/>
  <c r="AM29" i="14" s="1"/>
  <c r="AK29" i="14"/>
  <c r="E29" i="14"/>
  <c r="BA28" i="14"/>
  <c r="AZ28" i="14"/>
  <c r="AY28" i="14"/>
  <c r="AX28" i="14"/>
  <c r="AW28" i="14"/>
  <c r="AV28" i="14"/>
  <c r="AU28" i="14"/>
  <c r="AT28" i="14"/>
  <c r="AM28" i="14"/>
  <c r="AL28" i="14"/>
  <c r="AK28" i="14"/>
  <c r="E28" i="14"/>
  <c r="AO28" i="14" s="1"/>
  <c r="BA27" i="14"/>
  <c r="AZ27" i="14"/>
  <c r="AY27" i="14"/>
  <c r="AX27" i="14"/>
  <c r="AW27" i="14"/>
  <c r="AV27" i="14"/>
  <c r="AU27" i="14"/>
  <c r="AT27" i="14"/>
  <c r="AL27" i="14"/>
  <c r="AK27" i="14"/>
  <c r="AM27" i="14" s="1"/>
  <c r="E27" i="14"/>
  <c r="BA26" i="14"/>
  <c r="AZ26" i="14"/>
  <c r="AY26" i="14"/>
  <c r="AX26" i="14"/>
  <c r="AW26" i="14"/>
  <c r="AV26" i="14"/>
  <c r="AU26" i="14"/>
  <c r="AT26" i="14"/>
  <c r="AL26" i="14"/>
  <c r="AK26" i="14"/>
  <c r="AM26" i="14" s="1"/>
  <c r="E26" i="14"/>
  <c r="AO26" i="14" s="1"/>
  <c r="BA25" i="14"/>
  <c r="AZ25" i="14"/>
  <c r="AY25" i="14"/>
  <c r="AX25" i="14"/>
  <c r="AW25" i="14"/>
  <c r="AV25" i="14"/>
  <c r="AU25" i="14"/>
  <c r="AT25" i="14"/>
  <c r="AL25" i="14"/>
  <c r="AM25" i="14" s="1"/>
  <c r="AK25" i="14"/>
  <c r="E25" i="14"/>
  <c r="AO25" i="14" s="1"/>
  <c r="BA24" i="14"/>
  <c r="AZ24" i="14"/>
  <c r="AY24" i="14"/>
  <c r="AX24" i="14"/>
  <c r="AW24" i="14"/>
  <c r="AV24" i="14"/>
  <c r="AU24" i="14"/>
  <c r="AT24" i="14"/>
  <c r="AM24" i="14"/>
  <c r="AL24" i="14"/>
  <c r="AK24" i="14"/>
  <c r="E24" i="14"/>
  <c r="AO24" i="14" s="1"/>
  <c r="BA23" i="14"/>
  <c r="AZ23" i="14"/>
  <c r="AY23" i="14"/>
  <c r="AX23" i="14"/>
  <c r="AW23" i="14"/>
  <c r="AV23" i="14"/>
  <c r="AU23" i="14"/>
  <c r="AT23" i="14"/>
  <c r="AL23" i="14"/>
  <c r="AK23" i="14"/>
  <c r="AM23" i="14" s="1"/>
  <c r="E23" i="14"/>
  <c r="AO23" i="14" s="1"/>
  <c r="BA22" i="14"/>
  <c r="AZ22" i="14"/>
  <c r="AY22" i="14"/>
  <c r="AX22" i="14"/>
  <c r="AW22" i="14"/>
  <c r="AV22" i="14"/>
  <c r="AU22" i="14"/>
  <c r="AT22" i="14"/>
  <c r="AL22" i="14"/>
  <c r="AK22" i="14"/>
  <c r="AK51" i="14" s="1"/>
  <c r="E22" i="14"/>
  <c r="BA21" i="14"/>
  <c r="AZ21" i="14"/>
  <c r="AY21" i="14"/>
  <c r="AX21" i="14"/>
  <c r="AW21" i="14"/>
  <c r="B109" i="14" s="1"/>
  <c r="AV21" i="14"/>
  <c r="AU21" i="14"/>
  <c r="B105" i="14" s="1"/>
  <c r="X107" i="14" s="1"/>
  <c r="AT21" i="14"/>
  <c r="AL21" i="14"/>
  <c r="AM21" i="14" s="1"/>
  <c r="AK21" i="14"/>
  <c r="E21" i="14"/>
  <c r="AO21" i="14" s="1"/>
  <c r="AJ20" i="14"/>
  <c r="AH20" i="14"/>
  <c r="AI20" i="14" s="1"/>
  <c r="H98" i="13"/>
  <c r="H100" i="13" s="1"/>
  <c r="H97" i="13"/>
  <c r="AJ74" i="13"/>
  <c r="AJ76" i="13" s="1"/>
  <c r="AF74" i="13"/>
  <c r="AF76" i="13" s="1"/>
  <c r="AB74" i="13"/>
  <c r="AB76" i="13" s="1"/>
  <c r="X74" i="13"/>
  <c r="X76" i="13" s="1"/>
  <c r="T74" i="13"/>
  <c r="T76" i="13" s="1"/>
  <c r="P74" i="13"/>
  <c r="P76" i="13" s="1"/>
  <c r="L74" i="13"/>
  <c r="L76" i="13" s="1"/>
  <c r="H74" i="13"/>
  <c r="H76" i="13" s="1"/>
  <c r="AJ73" i="13"/>
  <c r="AI73" i="13"/>
  <c r="AH73" i="13"/>
  <c r="AG73" i="13"/>
  <c r="AF73" i="13"/>
  <c r="AE73" i="13"/>
  <c r="AD73" i="13"/>
  <c r="AC73" i="13"/>
  <c r="AB73" i="13"/>
  <c r="AA73" i="13"/>
  <c r="Z73" i="13"/>
  <c r="Y73" i="13"/>
  <c r="X73" i="13"/>
  <c r="W73" i="13"/>
  <c r="V73" i="13"/>
  <c r="U73" i="13"/>
  <c r="T73" i="13"/>
  <c r="S73" i="13"/>
  <c r="R73" i="13"/>
  <c r="Q73" i="13"/>
  <c r="P73" i="13"/>
  <c r="O73" i="13"/>
  <c r="N73" i="13"/>
  <c r="M73" i="13"/>
  <c r="L73" i="13"/>
  <c r="K73" i="13"/>
  <c r="J73" i="13"/>
  <c r="I73" i="13"/>
  <c r="H73" i="13"/>
  <c r="G73" i="13"/>
  <c r="F73" i="13"/>
  <c r="AJ72" i="13"/>
  <c r="AI72" i="13"/>
  <c r="AI74" i="13" s="1"/>
  <c r="AI76" i="13" s="1"/>
  <c r="AH72" i="13"/>
  <c r="AH74" i="13" s="1"/>
  <c r="AH76" i="13" s="1"/>
  <c r="AG72" i="13"/>
  <c r="AG74" i="13" s="1"/>
  <c r="AG76" i="13" s="1"/>
  <c r="AF72" i="13"/>
  <c r="AE72" i="13"/>
  <c r="AE74" i="13" s="1"/>
  <c r="AE76" i="13" s="1"/>
  <c r="AD72" i="13"/>
  <c r="AD74" i="13" s="1"/>
  <c r="AD76" i="13" s="1"/>
  <c r="AC72" i="13"/>
  <c r="AC74" i="13" s="1"/>
  <c r="AC76" i="13" s="1"/>
  <c r="AB72" i="13"/>
  <c r="AA72" i="13"/>
  <c r="AA74" i="13" s="1"/>
  <c r="AA76" i="13" s="1"/>
  <c r="Z72" i="13"/>
  <c r="Z74" i="13" s="1"/>
  <c r="Z76" i="13" s="1"/>
  <c r="Y72" i="13"/>
  <c r="Y74" i="13" s="1"/>
  <c r="Y76" i="13" s="1"/>
  <c r="X72" i="13"/>
  <c r="W72" i="13"/>
  <c r="W74" i="13" s="1"/>
  <c r="W76" i="13" s="1"/>
  <c r="V72" i="13"/>
  <c r="V74" i="13" s="1"/>
  <c r="V76" i="13" s="1"/>
  <c r="U72" i="13"/>
  <c r="U74" i="13" s="1"/>
  <c r="U76" i="13" s="1"/>
  <c r="T72" i="13"/>
  <c r="S72" i="13"/>
  <c r="S74" i="13" s="1"/>
  <c r="S76" i="13" s="1"/>
  <c r="R72" i="13"/>
  <c r="R74" i="13" s="1"/>
  <c r="R76" i="13" s="1"/>
  <c r="Q72" i="13"/>
  <c r="Q74" i="13" s="1"/>
  <c r="Q76" i="13" s="1"/>
  <c r="P72" i="13"/>
  <c r="O72" i="13"/>
  <c r="O74" i="13" s="1"/>
  <c r="O76" i="13" s="1"/>
  <c r="N72" i="13"/>
  <c r="N74" i="13" s="1"/>
  <c r="N76" i="13" s="1"/>
  <c r="M72" i="13"/>
  <c r="M74" i="13" s="1"/>
  <c r="M76" i="13" s="1"/>
  <c r="L72" i="13"/>
  <c r="K72" i="13"/>
  <c r="K74" i="13" s="1"/>
  <c r="K76" i="13" s="1"/>
  <c r="J72" i="13"/>
  <c r="J74" i="13" s="1"/>
  <c r="J76" i="13" s="1"/>
  <c r="I72" i="13"/>
  <c r="I74" i="13" s="1"/>
  <c r="I76" i="13" s="1"/>
  <c r="H72" i="13"/>
  <c r="G72" i="13"/>
  <c r="G74" i="13" s="1"/>
  <c r="G76" i="13" s="1"/>
  <c r="F72" i="13"/>
  <c r="F74" i="13" s="1"/>
  <c r="F76" i="13" s="1"/>
  <c r="AJ67" i="13"/>
  <c r="AI67" i="13"/>
  <c r="AH67" i="13"/>
  <c r="AG67" i="13"/>
  <c r="AF67"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AJ66" i="13"/>
  <c r="AI66" i="13"/>
  <c r="AH66" i="13"/>
  <c r="AG66" i="13"/>
  <c r="AF66" i="13"/>
  <c r="AE66" i="13"/>
  <c r="AD66" i="13"/>
  <c r="AC66" i="13"/>
  <c r="AB66" i="13"/>
  <c r="AA66" i="13"/>
  <c r="Z66" i="13"/>
  <c r="Y66" i="13"/>
  <c r="X66" i="13"/>
  <c r="W66" i="13"/>
  <c r="V66" i="13"/>
  <c r="U66" i="13"/>
  <c r="T66" i="13"/>
  <c r="S66" i="13"/>
  <c r="R66" i="13"/>
  <c r="Q66" i="13"/>
  <c r="P66" i="13"/>
  <c r="O66" i="13"/>
  <c r="N66" i="13"/>
  <c r="M66" i="13"/>
  <c r="L66" i="13"/>
  <c r="K66" i="13"/>
  <c r="J66" i="13"/>
  <c r="I66" i="13"/>
  <c r="H66" i="13"/>
  <c r="G66" i="13"/>
  <c r="F66" i="13"/>
  <c r="AJ65" i="13"/>
  <c r="AJ68" i="13" s="1"/>
  <c r="AI65" i="13"/>
  <c r="AI68" i="13" s="1"/>
  <c r="AH65" i="13"/>
  <c r="AH68" i="13" s="1"/>
  <c r="AG65" i="13"/>
  <c r="AG68" i="13" s="1"/>
  <c r="AF65" i="13"/>
  <c r="AF68" i="13" s="1"/>
  <c r="AE65" i="13"/>
  <c r="AE68" i="13" s="1"/>
  <c r="AD65" i="13"/>
  <c r="AD68" i="13" s="1"/>
  <c r="AC65" i="13"/>
  <c r="AC68" i="13" s="1"/>
  <c r="AB65" i="13"/>
  <c r="AB68" i="13" s="1"/>
  <c r="AA65" i="13"/>
  <c r="AA68" i="13" s="1"/>
  <c r="Z65" i="13"/>
  <c r="Z68" i="13" s="1"/>
  <c r="Y65" i="13"/>
  <c r="Y68" i="13" s="1"/>
  <c r="X65" i="13"/>
  <c r="X68" i="13" s="1"/>
  <c r="W65" i="13"/>
  <c r="W68" i="13" s="1"/>
  <c r="V65" i="13"/>
  <c r="V68" i="13" s="1"/>
  <c r="U65" i="13"/>
  <c r="U68" i="13" s="1"/>
  <c r="T65" i="13"/>
  <c r="T68" i="13" s="1"/>
  <c r="S65" i="13"/>
  <c r="S68" i="13" s="1"/>
  <c r="R65" i="13"/>
  <c r="R68" i="13" s="1"/>
  <c r="Q65" i="13"/>
  <c r="Q68" i="13" s="1"/>
  <c r="P65" i="13"/>
  <c r="P68" i="13" s="1"/>
  <c r="O65" i="13"/>
  <c r="O68" i="13" s="1"/>
  <c r="N65" i="13"/>
  <c r="N68" i="13" s="1"/>
  <c r="M65" i="13"/>
  <c r="M68" i="13" s="1"/>
  <c r="L65" i="13"/>
  <c r="L68" i="13" s="1"/>
  <c r="K65" i="13"/>
  <c r="K68" i="13" s="1"/>
  <c r="J65" i="13"/>
  <c r="J68" i="13" s="1"/>
  <c r="I65" i="13"/>
  <c r="I68" i="13" s="1"/>
  <c r="H65" i="13"/>
  <c r="H68" i="13" s="1"/>
  <c r="G65" i="13"/>
  <c r="G68" i="13" s="1"/>
  <c r="F65" i="13"/>
  <c r="F68" i="13" s="1"/>
  <c r="AK61" i="13"/>
  <c r="AK60" i="13"/>
  <c r="AK59" i="13"/>
  <c r="AK58" i="13"/>
  <c r="AK62" i="13" s="1"/>
  <c r="AK57" i="13"/>
  <c r="AK56" i="13"/>
  <c r="AQ51" i="13"/>
  <c r="BA50" i="13"/>
  <c r="AZ50" i="13"/>
  <c r="AY50" i="13"/>
  <c r="AX50" i="13"/>
  <c r="AW50" i="13"/>
  <c r="AV50" i="13"/>
  <c r="AU50" i="13"/>
  <c r="AT50" i="13"/>
  <c r="AL50" i="13"/>
  <c r="AK50" i="13"/>
  <c r="AM50" i="13" s="1"/>
  <c r="E50" i="13"/>
  <c r="AO50" i="13" s="1"/>
  <c r="BA49" i="13"/>
  <c r="AZ49" i="13"/>
  <c r="AY49" i="13"/>
  <c r="AX49" i="13"/>
  <c r="AW49" i="13"/>
  <c r="AV49" i="13"/>
  <c r="AU49" i="13"/>
  <c r="AT49" i="13"/>
  <c r="AL49" i="13"/>
  <c r="AK49" i="13"/>
  <c r="AM49" i="13" s="1"/>
  <c r="E49" i="13"/>
  <c r="AO49" i="13" s="1"/>
  <c r="BA48" i="13"/>
  <c r="AZ48" i="13"/>
  <c r="AY48" i="13"/>
  <c r="AX48" i="13"/>
  <c r="AW48" i="13"/>
  <c r="AV48" i="13"/>
  <c r="AU48" i="13"/>
  <c r="AT48" i="13"/>
  <c r="AL48" i="13"/>
  <c r="AM48" i="13" s="1"/>
  <c r="AK48" i="13"/>
  <c r="E48" i="13"/>
  <c r="BA47" i="13"/>
  <c r="AZ47" i="13"/>
  <c r="AY47" i="13"/>
  <c r="AX47" i="13"/>
  <c r="AW47" i="13"/>
  <c r="AV47" i="13"/>
  <c r="AU47" i="13"/>
  <c r="AT47" i="13"/>
  <c r="AM47" i="13"/>
  <c r="AL47" i="13"/>
  <c r="AK47" i="13"/>
  <c r="E47" i="13"/>
  <c r="AO47" i="13" s="1"/>
  <c r="BA46" i="13"/>
  <c r="AZ46" i="13"/>
  <c r="AY46" i="13"/>
  <c r="AX46" i="13"/>
  <c r="AW46" i="13"/>
  <c r="AV46" i="13"/>
  <c r="AU46" i="13"/>
  <c r="AT46" i="13"/>
  <c r="AL46" i="13"/>
  <c r="AK46" i="13"/>
  <c r="AM46" i="13" s="1"/>
  <c r="E46" i="13"/>
  <c r="AO46" i="13" s="1"/>
  <c r="BA45" i="13"/>
  <c r="AZ45" i="13"/>
  <c r="AY45" i="13"/>
  <c r="AX45" i="13"/>
  <c r="AW45" i="13"/>
  <c r="AV45" i="13"/>
  <c r="AU45" i="13"/>
  <c r="AT45" i="13"/>
  <c r="AL45" i="13"/>
  <c r="AK45" i="13"/>
  <c r="AM45" i="13" s="1"/>
  <c r="E45" i="13"/>
  <c r="AO45" i="13" s="1"/>
  <c r="BA44" i="13"/>
  <c r="AZ44" i="13"/>
  <c r="AY44" i="13"/>
  <c r="AX44" i="13"/>
  <c r="AW44" i="13"/>
  <c r="AV44" i="13"/>
  <c r="AU44" i="13"/>
  <c r="AT44" i="13"/>
  <c r="AL44" i="13"/>
  <c r="AM44" i="13" s="1"/>
  <c r="AK44" i="13"/>
  <c r="E44" i="13"/>
  <c r="BA43" i="13"/>
  <c r="AZ43" i="13"/>
  <c r="AY43" i="13"/>
  <c r="AX43" i="13"/>
  <c r="AW43" i="13"/>
  <c r="AV43" i="13"/>
  <c r="AU43" i="13"/>
  <c r="AT43" i="13"/>
  <c r="AM43" i="13"/>
  <c r="AL43" i="13"/>
  <c r="AK43" i="13"/>
  <c r="E43" i="13"/>
  <c r="AO43" i="13" s="1"/>
  <c r="BA42" i="13"/>
  <c r="AZ42" i="13"/>
  <c r="AY42" i="13"/>
  <c r="AX42" i="13"/>
  <c r="AW42" i="13"/>
  <c r="AV42" i="13"/>
  <c r="AU42" i="13"/>
  <c r="AT42" i="13"/>
  <c r="AL42" i="13"/>
  <c r="AK42" i="13"/>
  <c r="AM42" i="13" s="1"/>
  <c r="E42" i="13"/>
  <c r="BA41" i="13"/>
  <c r="AZ41" i="13"/>
  <c r="AY41" i="13"/>
  <c r="AX41" i="13"/>
  <c r="AW41" i="13"/>
  <c r="AV41" i="13"/>
  <c r="AU41" i="13"/>
  <c r="AT41" i="13"/>
  <c r="AL41" i="13"/>
  <c r="AK41" i="13"/>
  <c r="AM41" i="13" s="1"/>
  <c r="E41" i="13"/>
  <c r="AO41" i="13" s="1"/>
  <c r="BA40" i="13"/>
  <c r="AZ40" i="13"/>
  <c r="AY40" i="13"/>
  <c r="AX40" i="13"/>
  <c r="AW40" i="13"/>
  <c r="AV40" i="13"/>
  <c r="AU40" i="13"/>
  <c r="AT40" i="13"/>
  <c r="AL40" i="13"/>
  <c r="AM40" i="13" s="1"/>
  <c r="AK40" i="13"/>
  <c r="E40" i="13"/>
  <c r="AO40" i="13" s="1"/>
  <c r="BA39" i="13"/>
  <c r="AZ39" i="13"/>
  <c r="AY39" i="13"/>
  <c r="AX39" i="13"/>
  <c r="AW39" i="13"/>
  <c r="AV39" i="13"/>
  <c r="AU39" i="13"/>
  <c r="AT39" i="13"/>
  <c r="AM39" i="13"/>
  <c r="AL39" i="13"/>
  <c r="AK39" i="13"/>
  <c r="E39" i="13"/>
  <c r="AO39" i="13" s="1"/>
  <c r="BA38" i="13"/>
  <c r="AZ38" i="13"/>
  <c r="AY38" i="13"/>
  <c r="AX38" i="13"/>
  <c r="AW38" i="13"/>
  <c r="AV38" i="13"/>
  <c r="AU38" i="13"/>
  <c r="AT38" i="13"/>
  <c r="AL38" i="13"/>
  <c r="AK38" i="13"/>
  <c r="AM38" i="13" s="1"/>
  <c r="E38" i="13"/>
  <c r="AO38" i="13" s="1"/>
  <c r="BA37" i="13"/>
  <c r="AZ37" i="13"/>
  <c r="AY37" i="13"/>
  <c r="AX37" i="13"/>
  <c r="AW37" i="13"/>
  <c r="AV37" i="13"/>
  <c r="AU37" i="13"/>
  <c r="AT37" i="13"/>
  <c r="AL37" i="13"/>
  <c r="AK37" i="13"/>
  <c r="AM37" i="13" s="1"/>
  <c r="E37" i="13"/>
  <c r="BA36" i="13"/>
  <c r="AZ36" i="13"/>
  <c r="AY36" i="13"/>
  <c r="AX36" i="13"/>
  <c r="AW36" i="13"/>
  <c r="AV36" i="13"/>
  <c r="AU36" i="13"/>
  <c r="AT36" i="13"/>
  <c r="AL36" i="13"/>
  <c r="AM36" i="13" s="1"/>
  <c r="AK36" i="13"/>
  <c r="E36" i="13"/>
  <c r="AO36" i="13" s="1"/>
  <c r="BA35" i="13"/>
  <c r="AZ35" i="13"/>
  <c r="AY35" i="13"/>
  <c r="AX35" i="13"/>
  <c r="AW35" i="13"/>
  <c r="AV35" i="13"/>
  <c r="AU35" i="13"/>
  <c r="AT35" i="13"/>
  <c r="AM35" i="13"/>
  <c r="AL35" i="13"/>
  <c r="AK35" i="13"/>
  <c r="E35" i="13"/>
  <c r="AO35" i="13" s="1"/>
  <c r="BA34" i="13"/>
  <c r="AZ34" i="13"/>
  <c r="AY34" i="13"/>
  <c r="AX34" i="13"/>
  <c r="AW34" i="13"/>
  <c r="AV34" i="13"/>
  <c r="AU34" i="13"/>
  <c r="AT34" i="13"/>
  <c r="AL34" i="13"/>
  <c r="AK34" i="13"/>
  <c r="AM34" i="13" s="1"/>
  <c r="E34" i="13"/>
  <c r="AO34" i="13" s="1"/>
  <c r="BA33" i="13"/>
  <c r="AZ33" i="13"/>
  <c r="AY33" i="13"/>
  <c r="AX33" i="13"/>
  <c r="AW33" i="13"/>
  <c r="AV33" i="13"/>
  <c r="AU33" i="13"/>
  <c r="AT33" i="13"/>
  <c r="AL33" i="13"/>
  <c r="AK33" i="13"/>
  <c r="AM33" i="13" s="1"/>
  <c r="E33" i="13"/>
  <c r="AO33" i="13" s="1"/>
  <c r="BA32" i="13"/>
  <c r="AZ32" i="13"/>
  <c r="AY32" i="13"/>
  <c r="AX32" i="13"/>
  <c r="AW32" i="13"/>
  <c r="AV32" i="13"/>
  <c r="AU32" i="13"/>
  <c r="AT32" i="13"/>
  <c r="AL32" i="13"/>
  <c r="AM32" i="13" s="1"/>
  <c r="AK32" i="13"/>
  <c r="E32" i="13"/>
  <c r="BA31" i="13"/>
  <c r="AZ31" i="13"/>
  <c r="AY31" i="13"/>
  <c r="AX31" i="13"/>
  <c r="AW31" i="13"/>
  <c r="AV31" i="13"/>
  <c r="AU31" i="13"/>
  <c r="AT31" i="13"/>
  <c r="AM31" i="13"/>
  <c r="AL31" i="13"/>
  <c r="AK31" i="13"/>
  <c r="E31" i="13"/>
  <c r="AO31" i="13" s="1"/>
  <c r="BA30" i="13"/>
  <c r="AZ30" i="13"/>
  <c r="AY30" i="13"/>
  <c r="AX30" i="13"/>
  <c r="AW30" i="13"/>
  <c r="AV30" i="13"/>
  <c r="AU30" i="13"/>
  <c r="AT30" i="13"/>
  <c r="AL30" i="13"/>
  <c r="AK30" i="13"/>
  <c r="AM30" i="13" s="1"/>
  <c r="E30" i="13"/>
  <c r="AO30" i="13" s="1"/>
  <c r="BA29" i="13"/>
  <c r="AZ29" i="13"/>
  <c r="AY29" i="13"/>
  <c r="AX29" i="13"/>
  <c r="AW29" i="13"/>
  <c r="AV29" i="13"/>
  <c r="AU29" i="13"/>
  <c r="AT29" i="13"/>
  <c r="AL29" i="13"/>
  <c r="AK29" i="13"/>
  <c r="AM29" i="13" s="1"/>
  <c r="E29" i="13"/>
  <c r="AO29" i="13" s="1"/>
  <c r="BA28" i="13"/>
  <c r="AZ28" i="13"/>
  <c r="AY28" i="13"/>
  <c r="AX28" i="13"/>
  <c r="AW28" i="13"/>
  <c r="AV28" i="13"/>
  <c r="AU28" i="13"/>
  <c r="AT28" i="13"/>
  <c r="AL28" i="13"/>
  <c r="AM28" i="13" s="1"/>
  <c r="AK28" i="13"/>
  <c r="E28" i="13"/>
  <c r="BA27" i="13"/>
  <c r="AZ27" i="13"/>
  <c r="AY27" i="13"/>
  <c r="AX27" i="13"/>
  <c r="AW27" i="13"/>
  <c r="AV27" i="13"/>
  <c r="AU27" i="13"/>
  <c r="AT27" i="13"/>
  <c r="AM27" i="13"/>
  <c r="AL27" i="13"/>
  <c r="AK27" i="13"/>
  <c r="E27" i="13"/>
  <c r="AO27" i="13" s="1"/>
  <c r="BA26" i="13"/>
  <c r="AZ26" i="13"/>
  <c r="AY26" i="13"/>
  <c r="AX26" i="13"/>
  <c r="AW26" i="13"/>
  <c r="AV26" i="13"/>
  <c r="AU26" i="13"/>
  <c r="AT26" i="13"/>
  <c r="AL26" i="13"/>
  <c r="AK26" i="13"/>
  <c r="AM26" i="13" s="1"/>
  <c r="E26" i="13"/>
  <c r="BA25" i="13"/>
  <c r="AZ25" i="13"/>
  <c r="AY25" i="13"/>
  <c r="AX25" i="13"/>
  <c r="AW25" i="13"/>
  <c r="AV25" i="13"/>
  <c r="AU25" i="13"/>
  <c r="AT25" i="13"/>
  <c r="AL25" i="13"/>
  <c r="AK25" i="13"/>
  <c r="AM25" i="13" s="1"/>
  <c r="E25" i="13"/>
  <c r="AO25" i="13" s="1"/>
  <c r="BA24" i="13"/>
  <c r="AZ24" i="13"/>
  <c r="AY24" i="13"/>
  <c r="AX24" i="13"/>
  <c r="AW24" i="13"/>
  <c r="AV24" i="13"/>
  <c r="AU24" i="13"/>
  <c r="AT24" i="13"/>
  <c r="AL24" i="13"/>
  <c r="AM24" i="13" s="1"/>
  <c r="AK24" i="13"/>
  <c r="E24" i="13"/>
  <c r="AO24" i="13" s="1"/>
  <c r="BA23" i="13"/>
  <c r="AZ23" i="13"/>
  <c r="AY23" i="13"/>
  <c r="AX23" i="13"/>
  <c r="AW23" i="13"/>
  <c r="AV23" i="13"/>
  <c r="AU23" i="13"/>
  <c r="AT23" i="13"/>
  <c r="AM23" i="13"/>
  <c r="AL23" i="13"/>
  <c r="AK23" i="13"/>
  <c r="E23" i="13"/>
  <c r="AO23" i="13" s="1"/>
  <c r="BA22" i="13"/>
  <c r="AZ22" i="13"/>
  <c r="AY22" i="13"/>
  <c r="AX22" i="13"/>
  <c r="AW22" i="13"/>
  <c r="AV22" i="13"/>
  <c r="AU22" i="13"/>
  <c r="AT22" i="13"/>
  <c r="AL22" i="13"/>
  <c r="AK22" i="13"/>
  <c r="AM22" i="13" s="1"/>
  <c r="E22" i="13"/>
  <c r="AO22" i="13" s="1"/>
  <c r="BA21" i="13"/>
  <c r="AZ21" i="13"/>
  <c r="AY21" i="13"/>
  <c r="AX21" i="13"/>
  <c r="AW21" i="13"/>
  <c r="B109" i="13" s="1"/>
  <c r="AV21" i="13"/>
  <c r="AU21" i="13"/>
  <c r="B105" i="13" s="1"/>
  <c r="X107" i="13" s="1"/>
  <c r="AT21" i="13"/>
  <c r="AL21" i="13"/>
  <c r="AL51" i="13" s="1"/>
  <c r="AK21" i="13"/>
  <c r="AM21" i="13" s="1"/>
  <c r="AM51" i="13" s="1"/>
  <c r="E21" i="13"/>
  <c r="AJ20" i="13"/>
  <c r="AH20" i="13"/>
  <c r="AI20" i="13" s="1"/>
  <c r="AM21" i="17" l="1"/>
  <c r="AO21" i="17" s="1"/>
  <c r="B109" i="17"/>
  <c r="H100" i="17"/>
  <c r="AO23" i="17"/>
  <c r="AO34" i="17"/>
  <c r="AO39" i="17"/>
  <c r="AO45" i="17"/>
  <c r="AO50" i="17"/>
  <c r="AO22" i="17"/>
  <c r="AO27" i="17"/>
  <c r="AO33" i="17"/>
  <c r="AO38" i="17"/>
  <c r="AO43" i="17"/>
  <c r="AO49" i="17"/>
  <c r="AK51" i="17"/>
  <c r="AO25" i="16"/>
  <c r="AO30" i="16"/>
  <c r="AO35" i="16"/>
  <c r="AO41" i="16"/>
  <c r="AO46" i="16"/>
  <c r="AO23" i="16"/>
  <c r="AO29" i="16"/>
  <c r="AO34" i="16"/>
  <c r="AO39" i="16"/>
  <c r="AO45" i="16"/>
  <c r="AO50" i="16"/>
  <c r="AM21" i="16"/>
  <c r="AM51" i="16" s="1"/>
  <c r="AK51" i="16"/>
  <c r="AO36" i="15"/>
  <c r="AO24" i="15"/>
  <c r="AO29" i="15"/>
  <c r="AO34" i="15"/>
  <c r="AO40" i="15"/>
  <c r="AO45" i="15"/>
  <c r="AO50" i="15"/>
  <c r="AO22" i="15"/>
  <c r="AO38" i="15"/>
  <c r="AO51" i="15"/>
  <c r="AD107" i="15"/>
  <c r="AO26" i="15"/>
  <c r="X109" i="15"/>
  <c r="AK51" i="15"/>
  <c r="AO30" i="14"/>
  <c r="AO35" i="14"/>
  <c r="AO46" i="14"/>
  <c r="AO29" i="14"/>
  <c r="AO27" i="14"/>
  <c r="AO33" i="14"/>
  <c r="AO38" i="14"/>
  <c r="AO43" i="14"/>
  <c r="AO49" i="14"/>
  <c r="AO37" i="14"/>
  <c r="AO47" i="14"/>
  <c r="X109" i="14"/>
  <c r="AD107" i="14" s="1"/>
  <c r="AL51" i="14"/>
  <c r="AM22" i="14"/>
  <c r="AM51" i="14" s="1"/>
  <c r="AO28" i="13"/>
  <c r="AO44" i="13"/>
  <c r="AO21" i="13"/>
  <c r="AD107" i="13"/>
  <c r="AO26" i="13"/>
  <c r="AO32" i="13"/>
  <c r="AO37" i="13"/>
  <c r="AO42" i="13"/>
  <c r="AO48" i="13"/>
  <c r="X109" i="13"/>
  <c r="AK51" i="13"/>
  <c r="B109" i="12"/>
  <c r="X109" i="12" s="1"/>
  <c r="X107" i="12"/>
  <c r="F72" i="12"/>
  <c r="F65" i="12"/>
  <c r="X109" i="17" l="1"/>
  <c r="AD107" i="17" s="1"/>
  <c r="AO51" i="17"/>
  <c r="AM51" i="17"/>
  <c r="AO21" i="16"/>
  <c r="AO51" i="16" s="1"/>
  <c r="AO22" i="14"/>
  <c r="AO51" i="14" s="1"/>
  <c r="AO51" i="13"/>
  <c r="Q76" i="12"/>
  <c r="R76" i="12"/>
  <c r="S76" i="12"/>
  <c r="T76" i="12"/>
  <c r="U76" i="12"/>
  <c r="V76" i="12"/>
  <c r="W76" i="12"/>
  <c r="X76" i="12"/>
  <c r="Y76" i="12"/>
  <c r="Z76" i="12"/>
  <c r="AA76" i="12"/>
  <c r="AB76" i="12"/>
  <c r="AC76" i="12"/>
  <c r="AD76" i="12"/>
  <c r="AE76" i="12"/>
  <c r="AF76" i="12"/>
  <c r="AG76" i="12"/>
  <c r="AH76" i="12"/>
  <c r="AI76" i="12"/>
  <c r="AJ76" i="12"/>
  <c r="E25" i="12" l="1"/>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21" i="12"/>
  <c r="E22" i="12"/>
  <c r="E23" i="12"/>
  <c r="E24" i="12"/>
  <c r="AH65" i="12" l="1"/>
  <c r="G65" i="12"/>
  <c r="H65" i="12"/>
  <c r="I65" i="12"/>
  <c r="J65" i="12"/>
  <c r="K65" i="12"/>
  <c r="L65" i="12"/>
  <c r="M65" i="12"/>
  <c r="N65" i="12"/>
  <c r="O65" i="12"/>
  <c r="P65" i="12"/>
  <c r="Q65" i="12"/>
  <c r="R65" i="12"/>
  <c r="S65" i="12"/>
  <c r="T65" i="12"/>
  <c r="U65" i="12"/>
  <c r="V65" i="12"/>
  <c r="W65" i="12"/>
  <c r="X65" i="12"/>
  <c r="Y65" i="12"/>
  <c r="Z65" i="12"/>
  <c r="AA65" i="12"/>
  <c r="AB65" i="12"/>
  <c r="AC65" i="12"/>
  <c r="AD65" i="12"/>
  <c r="AE65" i="12"/>
  <c r="AF65" i="12"/>
  <c r="AG65" i="12"/>
  <c r="AI65" i="12"/>
  <c r="AJ65" i="12"/>
  <c r="G66" i="12"/>
  <c r="H66" i="12"/>
  <c r="I66" i="12"/>
  <c r="J66" i="12"/>
  <c r="K66" i="12"/>
  <c r="L66" i="12"/>
  <c r="M66" i="12"/>
  <c r="N66" i="12"/>
  <c r="O66" i="12"/>
  <c r="P66" i="12"/>
  <c r="Q66" i="12"/>
  <c r="R66" i="12"/>
  <c r="S66" i="12"/>
  <c r="T66" i="12"/>
  <c r="U66" i="12"/>
  <c r="V66" i="12"/>
  <c r="W66" i="12"/>
  <c r="X66" i="12"/>
  <c r="Y66" i="12"/>
  <c r="Z66" i="12"/>
  <c r="AA66" i="12"/>
  <c r="AB66" i="12"/>
  <c r="AC66" i="12"/>
  <c r="AD66" i="12"/>
  <c r="AE66" i="12"/>
  <c r="AF66" i="12"/>
  <c r="AG66" i="12"/>
  <c r="AH66" i="12"/>
  <c r="AI66" i="12"/>
  <c r="AJ66" i="12"/>
  <c r="F66" i="12"/>
  <c r="AI68" i="12" l="1"/>
  <c r="AD68" i="12"/>
  <c r="Z68" i="12"/>
  <c r="V68" i="12"/>
  <c r="AG68" i="12"/>
  <c r="AC68" i="12"/>
  <c r="Y68" i="12"/>
  <c r="U68" i="12"/>
  <c r="Q68" i="12"/>
  <c r="AF68" i="12"/>
  <c r="AB68" i="12"/>
  <c r="X68" i="12"/>
  <c r="T68" i="12"/>
  <c r="AJ68" i="12"/>
  <c r="AE68" i="12"/>
  <c r="AA68" i="12"/>
  <c r="W68" i="12"/>
  <c r="S68" i="12"/>
  <c r="R68" i="12"/>
  <c r="AH68" i="12"/>
  <c r="G72" i="12"/>
  <c r="H72" i="12"/>
  <c r="I72" i="12"/>
  <c r="J72" i="12"/>
  <c r="K72" i="12"/>
  <c r="L72" i="12"/>
  <c r="M72" i="12"/>
  <c r="N72" i="12"/>
  <c r="O72" i="12"/>
  <c r="P72" i="12"/>
  <c r="Q72" i="12"/>
  <c r="R72" i="12"/>
  <c r="S72" i="12"/>
  <c r="T72" i="12"/>
  <c r="U72" i="12"/>
  <c r="V72" i="12"/>
  <c r="W72" i="12"/>
  <c r="X72" i="12"/>
  <c r="Y72" i="12"/>
  <c r="Z72" i="12"/>
  <c r="AA72" i="12"/>
  <c r="AB72" i="12"/>
  <c r="AC72" i="12"/>
  <c r="AD72" i="12"/>
  <c r="AE72" i="12"/>
  <c r="AF72" i="12"/>
  <c r="AG72" i="12"/>
  <c r="AH72" i="12"/>
  <c r="AI72" i="12"/>
  <c r="AJ72" i="12"/>
  <c r="G73" i="12"/>
  <c r="H73" i="12"/>
  <c r="I73" i="12"/>
  <c r="J73" i="12"/>
  <c r="K73" i="12"/>
  <c r="L73" i="12"/>
  <c r="M73" i="12"/>
  <c r="N73" i="12"/>
  <c r="O73" i="12"/>
  <c r="P73" i="12"/>
  <c r="Q73" i="12"/>
  <c r="R73" i="12"/>
  <c r="S73" i="12"/>
  <c r="T73" i="12"/>
  <c r="U73" i="12"/>
  <c r="V73" i="12"/>
  <c r="W73" i="12"/>
  <c r="X73" i="12"/>
  <c r="Y73" i="12"/>
  <c r="Z73" i="12"/>
  <c r="AA73" i="12"/>
  <c r="AB73" i="12"/>
  <c r="AC73" i="12"/>
  <c r="AD73" i="12"/>
  <c r="AE73" i="12"/>
  <c r="AF73" i="12"/>
  <c r="AG73" i="12"/>
  <c r="AH73" i="12"/>
  <c r="AI73" i="12"/>
  <c r="AJ73" i="12"/>
  <c r="F73" i="12"/>
  <c r="H98" i="12" l="1"/>
  <c r="H97" i="12"/>
  <c r="AJ74" i="12"/>
  <c r="AF74" i="12"/>
  <c r="AB74" i="12"/>
  <c r="X74" i="12"/>
  <c r="T74" i="12"/>
  <c r="P74" i="12"/>
  <c r="P76" i="12" s="1"/>
  <c r="L74" i="12"/>
  <c r="L76" i="12" s="1"/>
  <c r="H74" i="12"/>
  <c r="H76" i="12" s="1"/>
  <c r="AI74" i="12"/>
  <c r="AH74" i="12"/>
  <c r="AG74" i="12"/>
  <c r="AE74" i="12"/>
  <c r="AD74" i="12"/>
  <c r="AC74" i="12"/>
  <c r="AA74" i="12"/>
  <c r="Z74" i="12"/>
  <c r="Y74" i="12"/>
  <c r="W74" i="12"/>
  <c r="V74" i="12"/>
  <c r="U74" i="12"/>
  <c r="S74" i="12"/>
  <c r="R74" i="12"/>
  <c r="Q74" i="12"/>
  <c r="O74" i="12"/>
  <c r="O76" i="12" s="1"/>
  <c r="N74" i="12"/>
  <c r="N76" i="12" s="1"/>
  <c r="M74" i="12"/>
  <c r="M76" i="12" s="1"/>
  <c r="K74" i="12"/>
  <c r="K76" i="12" s="1"/>
  <c r="J74" i="12"/>
  <c r="J76" i="12" s="1"/>
  <c r="I74" i="12"/>
  <c r="I76" i="12" s="1"/>
  <c r="G74" i="12"/>
  <c r="G76" i="12" s="1"/>
  <c r="F74" i="12"/>
  <c r="F76" i="12" s="1"/>
  <c r="AJ67" i="12"/>
  <c r="AI67" i="12"/>
  <c r="AH67" i="12"/>
  <c r="AG67" i="12"/>
  <c r="AF67" i="12"/>
  <c r="AE67" i="12"/>
  <c r="AD67" i="12"/>
  <c r="AC67" i="12"/>
  <c r="AB67" i="12"/>
  <c r="AA67" i="12"/>
  <c r="Z67" i="12"/>
  <c r="Y67" i="12"/>
  <c r="X67" i="12"/>
  <c r="W67" i="12"/>
  <c r="V67" i="12"/>
  <c r="U67" i="12"/>
  <c r="T67" i="12"/>
  <c r="S67" i="12"/>
  <c r="R67" i="12"/>
  <c r="Q67" i="12"/>
  <c r="P67" i="12"/>
  <c r="P68" i="12" s="1"/>
  <c r="O67" i="12"/>
  <c r="O68" i="12" s="1"/>
  <c r="N67" i="12"/>
  <c r="N68" i="12" s="1"/>
  <c r="M67" i="12"/>
  <c r="M68" i="12" s="1"/>
  <c r="L67" i="12"/>
  <c r="L68" i="12" s="1"/>
  <c r="K67" i="12"/>
  <c r="K68" i="12" s="1"/>
  <c r="J67" i="12"/>
  <c r="J68" i="12" s="1"/>
  <c r="I67" i="12"/>
  <c r="I68" i="12" s="1"/>
  <c r="H67" i="12"/>
  <c r="H68" i="12" s="1"/>
  <c r="G67" i="12"/>
  <c r="G68" i="12" s="1"/>
  <c r="F67" i="12"/>
  <c r="F68" i="12" s="1"/>
  <c r="AK61" i="12"/>
  <c r="AK60" i="12"/>
  <c r="AK59" i="12"/>
  <c r="AK58" i="12"/>
  <c r="AK57" i="12"/>
  <c r="AK56" i="12"/>
  <c r="AQ51" i="12"/>
  <c r="BA50" i="12"/>
  <c r="AZ50" i="12"/>
  <c r="AY50" i="12"/>
  <c r="AX50" i="12"/>
  <c r="AW50" i="12"/>
  <c r="AV50" i="12"/>
  <c r="AU50" i="12"/>
  <c r="AT50" i="12"/>
  <c r="AL50" i="12"/>
  <c r="AK50" i="12"/>
  <c r="AM50" i="12" s="1"/>
  <c r="BA49" i="12"/>
  <c r="AZ49" i="12"/>
  <c r="AY49" i="12"/>
  <c r="AX49" i="12"/>
  <c r="AW49" i="12"/>
  <c r="AV49" i="12"/>
  <c r="AU49" i="12"/>
  <c r="AT49" i="12"/>
  <c r="AL49" i="12"/>
  <c r="AK49" i="12"/>
  <c r="BA48" i="12"/>
  <c r="AZ48" i="12"/>
  <c r="AY48" i="12"/>
  <c r="AX48" i="12"/>
  <c r="AW48" i="12"/>
  <c r="AV48" i="12"/>
  <c r="AU48" i="12"/>
  <c r="AT48" i="12"/>
  <c r="AL48" i="12"/>
  <c r="AK48" i="12"/>
  <c r="AM48" i="12" s="1"/>
  <c r="AO48" i="12" s="1"/>
  <c r="BA47" i="12"/>
  <c r="AZ47" i="12"/>
  <c r="AY47" i="12"/>
  <c r="AX47" i="12"/>
  <c r="AW47" i="12"/>
  <c r="AV47" i="12"/>
  <c r="AU47" i="12"/>
  <c r="AT47" i="12"/>
  <c r="AL47" i="12"/>
  <c r="AK47" i="12"/>
  <c r="AM47" i="12" s="1"/>
  <c r="BA46" i="12"/>
  <c r="AZ46" i="12"/>
  <c r="AY46" i="12"/>
  <c r="AX46" i="12"/>
  <c r="AW46" i="12"/>
  <c r="AV46" i="12"/>
  <c r="AU46" i="12"/>
  <c r="AT46" i="12"/>
  <c r="AL46" i="12"/>
  <c r="AK46" i="12"/>
  <c r="AM46" i="12" s="1"/>
  <c r="AO46" i="12"/>
  <c r="BA45" i="12"/>
  <c r="AZ45" i="12"/>
  <c r="AY45" i="12"/>
  <c r="AX45" i="12"/>
  <c r="AW45" i="12"/>
  <c r="AV45" i="12"/>
  <c r="AU45" i="12"/>
  <c r="AT45" i="12"/>
  <c r="AL45" i="12"/>
  <c r="AM45" i="12" s="1"/>
  <c r="AK45" i="12"/>
  <c r="AO45" i="12"/>
  <c r="BA44" i="12"/>
  <c r="AZ44" i="12"/>
  <c r="AY44" i="12"/>
  <c r="AX44" i="12"/>
  <c r="AW44" i="12"/>
  <c r="AV44" i="12"/>
  <c r="AU44" i="12"/>
  <c r="AT44" i="12"/>
  <c r="AM44" i="12"/>
  <c r="AL44" i="12"/>
  <c r="AK44" i="12"/>
  <c r="AO44" i="12"/>
  <c r="BA43" i="12"/>
  <c r="AZ43" i="12"/>
  <c r="AY43" i="12"/>
  <c r="AX43" i="12"/>
  <c r="AW43" i="12"/>
  <c r="AV43" i="12"/>
  <c r="AU43" i="12"/>
  <c r="AT43" i="12"/>
  <c r="AL43" i="12"/>
  <c r="AK43" i="12"/>
  <c r="AM43" i="12" s="1"/>
  <c r="AO43" i="12"/>
  <c r="BA42" i="12"/>
  <c r="AZ42" i="12"/>
  <c r="AY42" i="12"/>
  <c r="AX42" i="12"/>
  <c r="AW42" i="12"/>
  <c r="AV42" i="12"/>
  <c r="AU42" i="12"/>
  <c r="AT42" i="12"/>
  <c r="AL42" i="12"/>
  <c r="AK42" i="12"/>
  <c r="AM42" i="12" s="1"/>
  <c r="BA41" i="12"/>
  <c r="AZ41" i="12"/>
  <c r="AY41" i="12"/>
  <c r="AX41" i="12"/>
  <c r="AW41" i="12"/>
  <c r="AV41" i="12"/>
  <c r="AU41" i="12"/>
  <c r="AT41" i="12"/>
  <c r="AL41" i="12"/>
  <c r="AM41" i="12" s="1"/>
  <c r="AK41" i="12"/>
  <c r="BA40" i="12"/>
  <c r="AZ40" i="12"/>
  <c r="AY40" i="12"/>
  <c r="AX40" i="12"/>
  <c r="AW40" i="12"/>
  <c r="AV40" i="12"/>
  <c r="AU40" i="12"/>
  <c r="AT40" i="12"/>
  <c r="AM40" i="12"/>
  <c r="AL40" i="12"/>
  <c r="AK40" i="12"/>
  <c r="AO40" i="12"/>
  <c r="BA39" i="12"/>
  <c r="AZ39" i="12"/>
  <c r="AY39" i="12"/>
  <c r="AX39" i="12"/>
  <c r="AW39" i="12"/>
  <c r="AV39" i="12"/>
  <c r="AU39" i="12"/>
  <c r="AT39" i="12"/>
  <c r="AL39" i="12"/>
  <c r="AK39" i="12"/>
  <c r="AM39" i="12" s="1"/>
  <c r="BA38" i="12"/>
  <c r="AZ38" i="12"/>
  <c r="AY38" i="12"/>
  <c r="AX38" i="12"/>
  <c r="AW38" i="12"/>
  <c r="AV38" i="12"/>
  <c r="AU38" i="12"/>
  <c r="AT38" i="12"/>
  <c r="AL38" i="12"/>
  <c r="AK38" i="12"/>
  <c r="AM38" i="12" s="1"/>
  <c r="AO38" i="12"/>
  <c r="BA37" i="12"/>
  <c r="AZ37" i="12"/>
  <c r="AY37" i="12"/>
  <c r="AX37" i="12"/>
  <c r="AW37" i="12"/>
  <c r="AV37" i="12"/>
  <c r="AU37" i="12"/>
  <c r="AT37" i="12"/>
  <c r="AL37" i="12"/>
  <c r="AM37" i="12" s="1"/>
  <c r="AK37" i="12"/>
  <c r="BA36" i="12"/>
  <c r="AZ36" i="12"/>
  <c r="AY36" i="12"/>
  <c r="AX36" i="12"/>
  <c r="AW36" i="12"/>
  <c r="AV36" i="12"/>
  <c r="AU36" i="12"/>
  <c r="AT36" i="12"/>
  <c r="AM36" i="12"/>
  <c r="AL36" i="12"/>
  <c r="AK36" i="12"/>
  <c r="AO36" i="12"/>
  <c r="BA35" i="12"/>
  <c r="AZ35" i="12"/>
  <c r="AY35" i="12"/>
  <c r="AX35" i="12"/>
  <c r="AW35" i="12"/>
  <c r="AV35" i="12"/>
  <c r="AU35" i="12"/>
  <c r="AT35" i="12"/>
  <c r="AL35" i="12"/>
  <c r="AK35" i="12"/>
  <c r="AM35" i="12" s="1"/>
  <c r="AO35" i="12"/>
  <c r="BA34" i="12"/>
  <c r="AZ34" i="12"/>
  <c r="AY34" i="12"/>
  <c r="AX34" i="12"/>
  <c r="AW34" i="12"/>
  <c r="AV34" i="12"/>
  <c r="AU34" i="12"/>
  <c r="AT34" i="12"/>
  <c r="AL34" i="12"/>
  <c r="AK34" i="12"/>
  <c r="AM34" i="12" s="1"/>
  <c r="BA33" i="12"/>
  <c r="AZ33" i="12"/>
  <c r="AY33" i="12"/>
  <c r="AX33" i="12"/>
  <c r="AW33" i="12"/>
  <c r="AV33" i="12"/>
  <c r="AU33" i="12"/>
  <c r="AT33" i="12"/>
  <c r="AL33" i="12"/>
  <c r="AM33" i="12" s="1"/>
  <c r="AK33" i="12"/>
  <c r="AO33" i="12"/>
  <c r="BA32" i="12"/>
  <c r="AZ32" i="12"/>
  <c r="AY32" i="12"/>
  <c r="AX32" i="12"/>
  <c r="AW32" i="12"/>
  <c r="AV32" i="12"/>
  <c r="AU32" i="12"/>
  <c r="AT32" i="12"/>
  <c r="AM32" i="12"/>
  <c r="AL32" i="12"/>
  <c r="AK32" i="12"/>
  <c r="AO32" i="12"/>
  <c r="BA31" i="12"/>
  <c r="AZ31" i="12"/>
  <c r="AY31" i="12"/>
  <c r="AX31" i="12"/>
  <c r="AW31" i="12"/>
  <c r="AV31" i="12"/>
  <c r="AU31" i="12"/>
  <c r="AT31" i="12"/>
  <c r="AL31" i="12"/>
  <c r="AK31" i="12"/>
  <c r="AM31" i="12" s="1"/>
  <c r="BA30" i="12"/>
  <c r="AZ30" i="12"/>
  <c r="AY30" i="12"/>
  <c r="AX30" i="12"/>
  <c r="AW30" i="12"/>
  <c r="AV30" i="12"/>
  <c r="AU30" i="12"/>
  <c r="AT30" i="12"/>
  <c r="AL30" i="12"/>
  <c r="AK30" i="12"/>
  <c r="AM30" i="12" s="1"/>
  <c r="AO30" i="12"/>
  <c r="BA29" i="12"/>
  <c r="AZ29" i="12"/>
  <c r="AY29" i="12"/>
  <c r="AX29" i="12"/>
  <c r="AW29" i="12"/>
  <c r="AV29" i="12"/>
  <c r="AU29" i="12"/>
  <c r="AT29" i="12"/>
  <c r="AL29" i="12"/>
  <c r="AM29" i="12" s="1"/>
  <c r="AK29" i="12"/>
  <c r="AO29" i="12"/>
  <c r="BA28" i="12"/>
  <c r="AZ28" i="12"/>
  <c r="AY28" i="12"/>
  <c r="AX28" i="12"/>
  <c r="AW28" i="12"/>
  <c r="AV28" i="12"/>
  <c r="AU28" i="12"/>
  <c r="AT28" i="12"/>
  <c r="AM28" i="12"/>
  <c r="AL28" i="12"/>
  <c r="AK28" i="12"/>
  <c r="AO28" i="12"/>
  <c r="BA27" i="12"/>
  <c r="AZ27" i="12"/>
  <c r="AY27" i="12"/>
  <c r="AX27" i="12"/>
  <c r="AW27" i="12"/>
  <c r="AV27" i="12"/>
  <c r="AU27" i="12"/>
  <c r="AT27" i="12"/>
  <c r="AL27" i="12"/>
  <c r="AK27" i="12"/>
  <c r="BA26" i="12"/>
  <c r="AZ26" i="12"/>
  <c r="AY26" i="12"/>
  <c r="AX26" i="12"/>
  <c r="AW26" i="12"/>
  <c r="AV26" i="12"/>
  <c r="AU26" i="12"/>
  <c r="AT26" i="12"/>
  <c r="AL26" i="12"/>
  <c r="AK26" i="12"/>
  <c r="AM26" i="12" s="1"/>
  <c r="BA25" i="12"/>
  <c r="AZ25" i="12"/>
  <c r="AY25" i="12"/>
  <c r="AX25" i="12"/>
  <c r="AW25" i="12"/>
  <c r="AV25" i="12"/>
  <c r="AU25" i="12"/>
  <c r="AT25" i="12"/>
  <c r="AL25" i="12"/>
  <c r="AM25" i="12" s="1"/>
  <c r="AK25" i="12"/>
  <c r="BA24" i="12"/>
  <c r="AZ24" i="12"/>
  <c r="AY24" i="12"/>
  <c r="AX24" i="12"/>
  <c r="AW24" i="12"/>
  <c r="AV24" i="12"/>
  <c r="AU24" i="12"/>
  <c r="AT24" i="12"/>
  <c r="AM24" i="12"/>
  <c r="AL24" i="12"/>
  <c r="AK24" i="12"/>
  <c r="AO24" i="12"/>
  <c r="BA23" i="12"/>
  <c r="AZ23" i="12"/>
  <c r="AY23" i="12"/>
  <c r="AX23" i="12"/>
  <c r="AW23" i="12"/>
  <c r="AV23" i="12"/>
  <c r="AU23" i="12"/>
  <c r="AT23" i="12"/>
  <c r="AM23" i="12"/>
  <c r="AL23" i="12"/>
  <c r="AK23" i="12"/>
  <c r="AO23" i="12"/>
  <c r="BA22" i="12"/>
  <c r="AZ22" i="12"/>
  <c r="AY22" i="12"/>
  <c r="AX22" i="12"/>
  <c r="AW22" i="12"/>
  <c r="AV22" i="12"/>
  <c r="AU22" i="12"/>
  <c r="AT22" i="12"/>
  <c r="AL22" i="12"/>
  <c r="AK22" i="12"/>
  <c r="AM22" i="12" s="1"/>
  <c r="BA21" i="12"/>
  <c r="AZ21" i="12"/>
  <c r="AY21" i="12"/>
  <c r="AX21" i="12"/>
  <c r="AW21" i="12"/>
  <c r="AV21" i="12"/>
  <c r="AU21" i="12"/>
  <c r="AT21" i="12"/>
  <c r="AL21" i="12"/>
  <c r="AK21" i="12"/>
  <c r="AM21" i="12" s="1"/>
  <c r="AO21" i="12"/>
  <c r="AJ20" i="12"/>
  <c r="AI20" i="12"/>
  <c r="AH20" i="12"/>
  <c r="AM27" i="12" l="1"/>
  <c r="AO27" i="12" s="1"/>
  <c r="AM49" i="12"/>
  <c r="AO49" i="12" s="1"/>
  <c r="AL51" i="12"/>
  <c r="AK62" i="12"/>
  <c r="B105" i="12"/>
  <c r="H100" i="12"/>
  <c r="AO22" i="12"/>
  <c r="AO34" i="12"/>
  <c r="AO39" i="12"/>
  <c r="AO50" i="12"/>
  <c r="AO26" i="12"/>
  <c r="AO31" i="12"/>
  <c r="AO37" i="12"/>
  <c r="AO42" i="12"/>
  <c r="AO47" i="12"/>
  <c r="AO25" i="12"/>
  <c r="AO41" i="12"/>
  <c r="AK51" i="12"/>
  <c r="AM51" i="12" l="1"/>
  <c r="AD107" i="12"/>
  <c r="AO51" i="12"/>
</calcChain>
</file>

<file path=xl/sharedStrings.xml><?xml version="1.0" encoding="utf-8"?>
<sst xmlns="http://schemas.openxmlformats.org/spreadsheetml/2006/main" count="492" uniqueCount="116">
  <si>
    <t>※色のついたセルのみ入力してください。</t>
    <rPh sb="1" eb="2">
      <t>イロ</t>
    </rPh>
    <rPh sb="10" eb="12">
      <t>ニュウリョク</t>
    </rPh>
    <phoneticPr fontId="3"/>
  </si>
  <si>
    <t>病室名</t>
  </si>
  <si>
    <t>病床の種類</t>
    <rPh sb="0" eb="2">
      <t>ビョウショウ</t>
    </rPh>
    <rPh sb="3" eb="5">
      <t>シュルイ</t>
    </rPh>
    <phoneticPr fontId="3"/>
  </si>
  <si>
    <t>病床の区分</t>
    <rPh sb="0" eb="2">
      <t>ビョウショウ</t>
    </rPh>
    <rPh sb="3" eb="5">
      <t>クブン</t>
    </rPh>
    <phoneticPr fontId="3"/>
  </si>
  <si>
    <t>病床単価</t>
    <rPh sb="0" eb="2">
      <t>ビョウショウ</t>
    </rPh>
    <rPh sb="2" eb="4">
      <t>タンカ</t>
    </rPh>
    <phoneticPr fontId="3"/>
  </si>
  <si>
    <t>患者等の退院後、
消毒等のための空床数（△）</t>
    <rPh sb="0" eb="2">
      <t>カンジャ</t>
    </rPh>
    <rPh sb="2" eb="3">
      <t>トウ</t>
    </rPh>
    <rPh sb="4" eb="7">
      <t>タイインゴ</t>
    </rPh>
    <rPh sb="9" eb="11">
      <t>ショウドク</t>
    </rPh>
    <rPh sb="11" eb="12">
      <t>トウ</t>
    </rPh>
    <rPh sb="16" eb="18">
      <t>クウショウ</t>
    </rPh>
    <rPh sb="18" eb="19">
      <t>スウ</t>
    </rPh>
    <phoneticPr fontId="3"/>
  </si>
  <si>
    <t>病床確保料</t>
    <rPh sb="0" eb="2">
      <t>ビョウショウ</t>
    </rPh>
    <rPh sb="2" eb="4">
      <t>カクホ</t>
    </rPh>
    <rPh sb="4" eb="5">
      <t>リョウ</t>
    </rPh>
    <phoneticPr fontId="3"/>
  </si>
  <si>
    <t>一般病床</t>
    <rPh sb="0" eb="2">
      <t>イッパン</t>
    </rPh>
    <rPh sb="2" eb="4">
      <t>ビョウショウ</t>
    </rPh>
    <phoneticPr fontId="3"/>
  </si>
  <si>
    <t>休止病床</t>
    <rPh sb="0" eb="2">
      <t>キュウシ</t>
    </rPh>
    <rPh sb="2" eb="4">
      <t>ビョウショウ</t>
    </rPh>
    <phoneticPr fontId="3"/>
  </si>
  <si>
    <t>9月</t>
  </si>
  <si>
    <t>10月</t>
  </si>
  <si>
    <t>1月</t>
    <rPh sb="1" eb="2">
      <t>ガツ</t>
    </rPh>
    <phoneticPr fontId="3"/>
  </si>
  <si>
    <t>空床状況</t>
    <rPh sb="0" eb="2">
      <t>クウショウ</t>
    </rPh>
    <rPh sb="2" eb="4">
      <t>ジョウキョウ</t>
    </rPh>
    <phoneticPr fontId="3"/>
  </si>
  <si>
    <t>2月</t>
  </si>
  <si>
    <t>ICU</t>
    <phoneticPr fontId="3"/>
  </si>
  <si>
    <t>○</t>
    <phoneticPr fontId="3"/>
  </si>
  <si>
    <t>3月</t>
  </si>
  <si>
    <t>HCU</t>
    <phoneticPr fontId="3"/>
  </si>
  <si>
    <t>4月</t>
  </si>
  <si>
    <t>5月</t>
  </si>
  <si>
    <t>6月</t>
  </si>
  <si>
    <t>7月</t>
  </si>
  <si>
    <t>8月</t>
  </si>
  <si>
    <t>11月</t>
  </si>
  <si>
    <t>12月</t>
  </si>
  <si>
    <t>単価表</t>
    <rPh sb="0" eb="2">
      <t>タンカ</t>
    </rPh>
    <rPh sb="2" eb="3">
      <t>ヒョウ</t>
    </rPh>
    <phoneticPr fontId="2"/>
  </si>
  <si>
    <t>ICU</t>
    <phoneticPr fontId="2"/>
  </si>
  <si>
    <t>HCU</t>
    <phoneticPr fontId="2"/>
  </si>
  <si>
    <t>一般病床</t>
    <rPh sb="0" eb="4">
      <t>イッパンビョウショウ</t>
    </rPh>
    <phoneticPr fontId="2"/>
  </si>
  <si>
    <t>病床使用状況表</t>
    <rPh sb="0" eb="2">
      <t>ビョウショウ</t>
    </rPh>
    <rPh sb="2" eb="4">
      <t>シヨウ</t>
    </rPh>
    <rPh sb="4" eb="6">
      <t>ジョウキョウ</t>
    </rPh>
    <rPh sb="6" eb="7">
      <t>ヒョウ</t>
    </rPh>
    <phoneticPr fontId="3"/>
  </si>
  <si>
    <t>病床の区分（休止）</t>
    <rPh sb="0" eb="2">
      <t>ビョウショウ</t>
    </rPh>
    <rPh sb="3" eb="5">
      <t>クブン</t>
    </rPh>
    <rPh sb="6" eb="8">
      <t>キュウシ</t>
    </rPh>
    <phoneticPr fontId="2"/>
  </si>
  <si>
    <t>ICU</t>
    <phoneticPr fontId="2"/>
  </si>
  <si>
    <t>HCU</t>
    <phoneticPr fontId="2"/>
  </si>
  <si>
    <t>一般病床</t>
    <rPh sb="0" eb="4">
      <t>イッパンビョウショウ</t>
    </rPh>
    <phoneticPr fontId="2"/>
  </si>
  <si>
    <t>病床の区分（確保）</t>
    <rPh sb="0" eb="2">
      <t>ビョウショウ</t>
    </rPh>
    <rPh sb="3" eb="5">
      <t>クブン</t>
    </rPh>
    <rPh sb="6" eb="8">
      <t>カクホ</t>
    </rPh>
    <phoneticPr fontId="3"/>
  </si>
  <si>
    <t>判定</t>
    <rPh sb="0" eb="2">
      <t>ハンテイ</t>
    </rPh>
    <phoneticPr fontId="2"/>
  </si>
  <si>
    <t>31日まである月</t>
    <rPh sb="2" eb="3">
      <t>ニチ</t>
    </rPh>
    <rPh sb="7" eb="8">
      <t>ツキ</t>
    </rPh>
    <phoneticPr fontId="2"/>
  </si>
  <si>
    <t>2月</t>
    <rPh sb="1" eb="2">
      <t>ガツ</t>
    </rPh>
    <phoneticPr fontId="2"/>
  </si>
  <si>
    <t>医療機関名：</t>
    <rPh sb="0" eb="2">
      <t>イリョウ</t>
    </rPh>
    <rPh sb="2" eb="4">
      <t>キカン</t>
    </rPh>
    <rPh sb="4" eb="5">
      <t>メイ</t>
    </rPh>
    <phoneticPr fontId="3"/>
  </si>
  <si>
    <t>　△：新型コロナウイルス感染症患者等の退院後、消毒等のために終日空床とした日</t>
    <rPh sb="3" eb="5">
      <t>シンガタ</t>
    </rPh>
    <rPh sb="12" eb="15">
      <t>カンセンショウ</t>
    </rPh>
    <rPh sb="15" eb="17">
      <t>カンジャ</t>
    </rPh>
    <rPh sb="17" eb="18">
      <t>トウ</t>
    </rPh>
    <rPh sb="19" eb="22">
      <t>タイインゴ</t>
    </rPh>
    <rPh sb="23" eb="25">
      <t>ショウドク</t>
    </rPh>
    <rPh sb="25" eb="26">
      <t>トウ</t>
    </rPh>
    <rPh sb="30" eb="32">
      <t>シュウジツ</t>
    </rPh>
    <rPh sb="32" eb="34">
      <t>クウショウ</t>
    </rPh>
    <rPh sb="37" eb="38">
      <t>ヒ</t>
    </rPh>
    <phoneticPr fontId="3"/>
  </si>
  <si>
    <t>休止病床</t>
    <rPh sb="0" eb="2">
      <t>キュウシ</t>
    </rPh>
    <rPh sb="2" eb="4">
      <t>ビョウショウ</t>
    </rPh>
    <phoneticPr fontId="2"/>
  </si>
  <si>
    <t>一般病床</t>
    <rPh sb="0" eb="2">
      <t>イッパン</t>
    </rPh>
    <rPh sb="2" eb="4">
      <t>ビョウショウ</t>
    </rPh>
    <phoneticPr fontId="2"/>
  </si>
  <si>
    <t>ICU･HCU</t>
    <phoneticPr fontId="2"/>
  </si>
  <si>
    <t>空</t>
    <rPh sb="0" eb="1">
      <t>ソラ</t>
    </rPh>
    <phoneticPr fontId="3"/>
  </si>
  <si>
    <t>－</t>
    <phoneticPr fontId="3"/>
  </si>
  <si>
    <t>休</t>
    <rPh sb="0" eb="1">
      <t>ヤス</t>
    </rPh>
    <phoneticPr fontId="3"/>
  </si>
  <si>
    <t>△</t>
    <phoneticPr fontId="3"/>
  </si>
  <si>
    <t>　休：新型コロナウイルス感染症患者等の専用病床化のため、休止病床とした日</t>
    <rPh sb="1" eb="2">
      <t>キュウ</t>
    </rPh>
    <rPh sb="3" eb="5">
      <t>シンガタ</t>
    </rPh>
    <rPh sb="12" eb="15">
      <t>カンセンショウ</t>
    </rPh>
    <rPh sb="15" eb="17">
      <t>カンジャ</t>
    </rPh>
    <rPh sb="17" eb="18">
      <t>トウ</t>
    </rPh>
    <rPh sb="19" eb="21">
      <t>センヨウ</t>
    </rPh>
    <rPh sb="21" eb="23">
      <t>ビョウショウ</t>
    </rPh>
    <rPh sb="23" eb="24">
      <t>カ</t>
    </rPh>
    <rPh sb="28" eb="30">
      <t>キュウシ</t>
    </rPh>
    <rPh sb="30" eb="32">
      <t>ビョウショウ</t>
    </rPh>
    <rPh sb="35" eb="36">
      <t>ニチ</t>
    </rPh>
    <phoneticPr fontId="3"/>
  </si>
  <si>
    <t>　空：新規受入停止等、補助対象外となる空床日</t>
    <rPh sb="1" eb="2">
      <t>ソラ</t>
    </rPh>
    <rPh sb="3" eb="5">
      <t>シンキ</t>
    </rPh>
    <rPh sb="5" eb="7">
      <t>ウケイレ</t>
    </rPh>
    <rPh sb="7" eb="9">
      <t>テイシ</t>
    </rPh>
    <rPh sb="9" eb="10">
      <t>トウ</t>
    </rPh>
    <rPh sb="11" eb="16">
      <t>ホジョタイショウガイ</t>
    </rPh>
    <rPh sb="19" eb="21">
      <t>クウショウ</t>
    </rPh>
    <rPh sb="21" eb="22">
      <t>ヒ</t>
    </rPh>
    <phoneticPr fontId="2"/>
  </si>
  <si>
    <t>即応病床数</t>
    <rPh sb="0" eb="2">
      <t>ソクオウ</t>
    </rPh>
    <rPh sb="2" eb="5">
      <t>ビョウショウスウ</t>
    </rPh>
    <phoneticPr fontId="2"/>
  </si>
  <si>
    <t>即応病床数×日数</t>
    <rPh sb="0" eb="5">
      <t>ソクオウビョウショウスウ</t>
    </rPh>
    <rPh sb="6" eb="8">
      <t>ニッスウ</t>
    </rPh>
    <phoneticPr fontId="2"/>
  </si>
  <si>
    <t>即応病床　ⓐ</t>
    <rPh sb="0" eb="4">
      <t>ソクオウビョウショウ</t>
    </rPh>
    <phoneticPr fontId="2"/>
  </si>
  <si>
    <t>＝</t>
    <phoneticPr fontId="2"/>
  </si>
  <si>
    <t>％</t>
    <phoneticPr fontId="2"/>
  </si>
  <si>
    <t>床</t>
    <rPh sb="0" eb="1">
      <t>ユカ</t>
    </rPh>
    <phoneticPr fontId="2"/>
  </si>
  <si>
    <t>B　即応病床数</t>
    <rPh sb="2" eb="7">
      <t>ソクオウビョウショウスウ</t>
    </rPh>
    <phoneticPr fontId="2"/>
  </si>
  <si>
    <t>小計</t>
  </si>
  <si>
    <t>新型コロナウイルス感染症患者数</t>
    <rPh sb="9" eb="12">
      <t>カンセンショウ</t>
    </rPh>
    <phoneticPr fontId="2"/>
  </si>
  <si>
    <t>休止病床数の上限の判定</t>
    <phoneticPr fontId="2"/>
  </si>
  <si>
    <t>◇</t>
  </si>
  <si>
    <t>【経過概要等】（必須）　※以下の各項目について、できる限り簡潔かつ具体的に記入願います。</t>
    <rPh sb="1" eb="3">
      <t>ケイカ</t>
    </rPh>
    <rPh sb="3" eb="6">
      <t>ガイヨウトウ</t>
    </rPh>
    <rPh sb="8" eb="10">
      <t>ヒッス</t>
    </rPh>
    <rPh sb="13" eb="15">
      <t>イカ</t>
    </rPh>
    <rPh sb="16" eb="17">
      <t>カク</t>
    </rPh>
    <rPh sb="17" eb="19">
      <t>コウモク</t>
    </rPh>
    <rPh sb="27" eb="28">
      <t>カギ</t>
    </rPh>
    <rPh sb="29" eb="31">
      <t>カンケツ</t>
    </rPh>
    <rPh sb="33" eb="36">
      <t>グタイテキ</t>
    </rPh>
    <rPh sb="37" eb="39">
      <t>キニュウ</t>
    </rPh>
    <rPh sb="39" eb="40">
      <t>ネガ</t>
    </rPh>
    <phoneticPr fontId="2"/>
  </si>
  <si>
    <t>受</t>
    <rPh sb="0" eb="1">
      <t>ジュ</t>
    </rPh>
    <phoneticPr fontId="3"/>
  </si>
  <si>
    <t>受入病床</t>
    <rPh sb="0" eb="2">
      <t>ウケイレ</t>
    </rPh>
    <rPh sb="2" eb="4">
      <t>ビョウショウ</t>
    </rPh>
    <phoneticPr fontId="3"/>
  </si>
  <si>
    <t>受入－</t>
    <rPh sb="0" eb="2">
      <t>ウケイレ</t>
    </rPh>
    <phoneticPr fontId="2"/>
  </si>
  <si>
    <t>受入◇</t>
    <rPh sb="0" eb="2">
      <t>ウケイレ</t>
    </rPh>
    <phoneticPr fontId="2"/>
  </si>
  <si>
    <t>受入空</t>
    <rPh sb="0" eb="2">
      <t>ウケイレ</t>
    </rPh>
    <rPh sb="2" eb="3">
      <t>クウ</t>
    </rPh>
    <phoneticPr fontId="2"/>
  </si>
  <si>
    <t>受入空白</t>
    <rPh sb="0" eb="2">
      <t>ウケイレ</t>
    </rPh>
    <rPh sb="2" eb="4">
      <t>クウハク</t>
    </rPh>
    <phoneticPr fontId="2"/>
  </si>
  <si>
    <t>受入○</t>
    <rPh sb="0" eb="2">
      <t>ウケイレ</t>
    </rPh>
    <phoneticPr fontId="2"/>
  </si>
  <si>
    <t>空床数
（受+休）</t>
    <rPh sb="0" eb="2">
      <t>クウショウ</t>
    </rPh>
    <rPh sb="2" eb="3">
      <t>スウ</t>
    </rPh>
    <rPh sb="5" eb="6">
      <t>ジュ</t>
    </rPh>
    <rPh sb="7" eb="8">
      <t>キュウ</t>
    </rPh>
    <phoneticPr fontId="3"/>
  </si>
  <si>
    <r>
      <t xml:space="preserve">病床確保数
</t>
    </r>
    <r>
      <rPr>
        <sz val="10"/>
        <rFont val="ＭＳ Ｐ明朝"/>
        <family val="1"/>
        <charset val="128"/>
      </rPr>
      <t>(延べ空床数）</t>
    </r>
    <r>
      <rPr>
        <sz val="11"/>
        <rFont val="ＭＳ Ｐ明朝"/>
        <family val="1"/>
        <charset val="128"/>
      </rPr>
      <t xml:space="preserve">
合計</t>
    </r>
    <rPh sb="0" eb="2">
      <t>ビョウショウ</t>
    </rPh>
    <rPh sb="2" eb="4">
      <t>カクホ</t>
    </rPh>
    <rPh sb="4" eb="5">
      <t>スウ</t>
    </rPh>
    <rPh sb="7" eb="8">
      <t>ノ</t>
    </rPh>
    <rPh sb="9" eb="11">
      <t>クウショウ</t>
    </rPh>
    <rPh sb="11" eb="12">
      <t>スウ</t>
    </rPh>
    <rPh sb="14" eb="16">
      <t>ゴウケイ</t>
    </rPh>
    <phoneticPr fontId="3"/>
  </si>
  <si>
    <r>
      <t xml:space="preserve">※申請額から減じる額
</t>
    </r>
    <r>
      <rPr>
        <sz val="8"/>
        <rFont val="ＭＳ Ｐ明朝"/>
        <family val="1"/>
        <charset val="128"/>
      </rPr>
      <t>（新型コロナウイルス感染症対策事業費補助金による既申請（交付決定）済額）</t>
    </r>
    <rPh sb="1" eb="3">
      <t>シンセイ</t>
    </rPh>
    <rPh sb="3" eb="4">
      <t>ガク</t>
    </rPh>
    <rPh sb="6" eb="7">
      <t>ゲン</t>
    </rPh>
    <rPh sb="9" eb="10">
      <t>ガク</t>
    </rPh>
    <rPh sb="12" eb="14">
      <t>シンガタ</t>
    </rPh>
    <rPh sb="21" eb="29">
      <t>カンセンショウタイサクジギョウヒ</t>
    </rPh>
    <rPh sb="29" eb="32">
      <t>ホジョキン</t>
    </rPh>
    <rPh sb="35" eb="36">
      <t>スデ</t>
    </rPh>
    <rPh sb="36" eb="38">
      <t>シンセイ</t>
    </rPh>
    <rPh sb="39" eb="41">
      <t>コウフ</t>
    </rPh>
    <rPh sb="41" eb="43">
      <t>ケッテイ</t>
    </rPh>
    <rPh sb="44" eb="45">
      <t>ズ</t>
    </rPh>
    <rPh sb="45" eb="46">
      <t>ガク</t>
    </rPh>
    <phoneticPr fontId="3"/>
  </si>
  <si>
    <t>受入病床</t>
    <rPh sb="0" eb="2">
      <t>ウケイレ</t>
    </rPh>
    <rPh sb="2" eb="4">
      <t>ビョウショウ</t>
    </rPh>
    <phoneticPr fontId="2"/>
  </si>
  <si>
    <t>　－：一般患者の入院日（重点医療機関等の場合は、保健所や他の医療機関からの受入要請に対応できなかった日を含む）</t>
    <rPh sb="3" eb="5">
      <t>イッパン</t>
    </rPh>
    <rPh sb="5" eb="7">
      <t>カンジャ</t>
    </rPh>
    <rPh sb="8" eb="11">
      <t>ニュウインビ</t>
    </rPh>
    <rPh sb="12" eb="14">
      <t>ジュウテン</t>
    </rPh>
    <rPh sb="14" eb="18">
      <t>イリョウキカン</t>
    </rPh>
    <rPh sb="18" eb="19">
      <t>トウ</t>
    </rPh>
    <rPh sb="20" eb="22">
      <t>バアイ</t>
    </rPh>
    <rPh sb="24" eb="27">
      <t>ホケンショ</t>
    </rPh>
    <rPh sb="28" eb="29">
      <t>タ</t>
    </rPh>
    <rPh sb="30" eb="32">
      <t>イリョウ</t>
    </rPh>
    <rPh sb="32" eb="34">
      <t>キカン</t>
    </rPh>
    <rPh sb="37" eb="39">
      <t>ウケイレ</t>
    </rPh>
    <rPh sb="39" eb="41">
      <t>ヨウセイ</t>
    </rPh>
    <rPh sb="42" eb="44">
      <t>タイオウ</t>
    </rPh>
    <rPh sb="50" eb="51">
      <t>ヒ</t>
    </rPh>
    <rPh sb="52" eb="53">
      <t>フク</t>
    </rPh>
    <phoneticPr fontId="2"/>
  </si>
  <si>
    <t>　受：新型コロナウイルス感染症患者等の専用病床が空床となった日</t>
    <rPh sb="1" eb="2">
      <t>ジュ</t>
    </rPh>
    <rPh sb="17" eb="18">
      <t>トウ</t>
    </rPh>
    <rPh sb="19" eb="21">
      <t>センヨウ</t>
    </rPh>
    <rPh sb="24" eb="26">
      <t>クウショウ</t>
    </rPh>
    <rPh sb="30" eb="31">
      <t>ニチ</t>
    </rPh>
    <phoneticPr fontId="3"/>
  </si>
  <si>
    <t>A　院内感染初日時点における病院全体の許可病床数</t>
    <rPh sb="2" eb="6">
      <t>インナイカンセン</t>
    </rPh>
    <rPh sb="6" eb="8">
      <t>ショニチ</t>
    </rPh>
    <rPh sb="8" eb="10">
      <t>ジテン</t>
    </rPh>
    <rPh sb="14" eb="18">
      <t>ビョウインゼンタイ</t>
    </rPh>
    <rPh sb="19" eb="24">
      <t>キョカビョウショウスウ</t>
    </rPh>
    <phoneticPr fontId="2"/>
  </si>
  <si>
    <t>C　新型コロナウイルス感染症患者数</t>
    <rPh sb="2" eb="4">
      <t>シンガタ</t>
    </rPh>
    <rPh sb="11" eb="14">
      <t>カンセンショウ</t>
    </rPh>
    <rPh sb="14" eb="17">
      <t>カンジャスウ</t>
    </rPh>
    <phoneticPr fontId="2"/>
  </si>
  <si>
    <t>　○：院内感染により発生した新型コロナウイルス感染症患者の入院日</t>
    <rPh sb="3" eb="7">
      <t>インナイカンセン</t>
    </rPh>
    <rPh sb="10" eb="12">
      <t>ハッセイ</t>
    </rPh>
    <rPh sb="26" eb="28">
      <t>カンジャ</t>
    </rPh>
    <rPh sb="29" eb="31">
      <t>ニュウイン</t>
    </rPh>
    <rPh sb="31" eb="32">
      <t>ヒ</t>
    </rPh>
    <phoneticPr fontId="3"/>
  </si>
  <si>
    <t>　●：院外から受け入れた新型コロナウイルス感染症患者の入院日</t>
    <rPh sb="3" eb="5">
      <t>インガイ</t>
    </rPh>
    <rPh sb="7" eb="8">
      <t>ウ</t>
    </rPh>
    <rPh sb="9" eb="10">
      <t>イ</t>
    </rPh>
    <rPh sb="12" eb="14">
      <t>シンガタ</t>
    </rPh>
    <phoneticPr fontId="2"/>
  </si>
  <si>
    <t>受入●</t>
    <rPh sb="0" eb="2">
      <t>ウケイレ</t>
    </rPh>
    <phoneticPr fontId="2"/>
  </si>
  <si>
    <t>D　即応病床における新型コロナウイルス感染症患者以外の病床数</t>
    <rPh sb="2" eb="4">
      <t>ソクオウ</t>
    </rPh>
    <rPh sb="4" eb="6">
      <t>ビョウショウ</t>
    </rPh>
    <rPh sb="10" eb="12">
      <t>シンガタ</t>
    </rPh>
    <rPh sb="19" eb="22">
      <t>カンセンショウ</t>
    </rPh>
    <rPh sb="22" eb="24">
      <t>カンジャ</t>
    </rPh>
    <rPh sb="24" eb="26">
      <t>イガイ</t>
    </rPh>
    <rPh sb="27" eb="30">
      <t>ビョウショウスウ</t>
    </rPh>
    <phoneticPr fontId="2"/>
  </si>
  <si>
    <t>　◇：「○」「●」の後、療養解除となった患者の入院日</t>
    <rPh sb="10" eb="11">
      <t>ノチ</t>
    </rPh>
    <rPh sb="12" eb="14">
      <t>リョウヨウ</t>
    </rPh>
    <rPh sb="14" eb="16">
      <t>カイジョ</t>
    </rPh>
    <rPh sb="20" eb="22">
      <t>カンジャ</t>
    </rPh>
    <rPh sb="23" eb="26">
      <t>ニュウインビ</t>
    </rPh>
    <phoneticPr fontId="2"/>
  </si>
  <si>
    <t>　なお、院内感染期間中の病床の使用状況については、プルダウンメニューから以下のいずれかの記号を選択してください。</t>
    <phoneticPr fontId="2"/>
  </si>
  <si>
    <t>【G-MIS】入院中の患者数</t>
    <phoneticPr fontId="2"/>
  </si>
  <si>
    <t>判　　定</t>
    <phoneticPr fontId="2"/>
  </si>
  <si>
    <t>区分：</t>
    <rPh sb="0" eb="2">
      <t>クブン</t>
    </rPh>
    <phoneticPr fontId="2"/>
  </si>
  <si>
    <t>）</t>
    <phoneticPr fontId="2"/>
  </si>
  <si>
    <t>○</t>
  </si>
  <si>
    <t>×</t>
    <phoneticPr fontId="2"/>
  </si>
  <si>
    <t>特定機能病院等</t>
    <rPh sb="0" eb="6">
      <t>トクテイキノウビョウイン</t>
    </rPh>
    <rPh sb="6" eb="7">
      <t>トウ</t>
    </rPh>
    <phoneticPr fontId="2"/>
  </si>
  <si>
    <t>その他医療機関</t>
    <rPh sb="2" eb="7">
      <t>タイリョウキカン</t>
    </rPh>
    <phoneticPr fontId="2"/>
  </si>
  <si>
    <t>補助対象病床</t>
    <rPh sb="0" eb="2">
      <t>ホジョ</t>
    </rPh>
    <rPh sb="2" eb="4">
      <t>タイショウ</t>
    </rPh>
    <phoneticPr fontId="2"/>
  </si>
  <si>
    <t>補助対象病床以外</t>
    <rPh sb="0" eb="2">
      <t>ホジョ</t>
    </rPh>
    <rPh sb="2" eb="4">
      <t>タイショウ</t>
    </rPh>
    <phoneticPr fontId="2"/>
  </si>
  <si>
    <t>☆</t>
    <phoneticPr fontId="2"/>
  </si>
  <si>
    <t>　★：「●」の退院日で、退院後は終日空床となった日（療養解除となった日や、退院または転床後、新たな陽性患者が入院した日を含まない。）
　</t>
    <rPh sb="7" eb="9">
      <t>タイイン</t>
    </rPh>
    <rPh sb="9" eb="10">
      <t>ビ</t>
    </rPh>
    <rPh sb="12" eb="15">
      <t>タイインゴ</t>
    </rPh>
    <rPh sb="16" eb="18">
      <t>シュウジツ</t>
    </rPh>
    <rPh sb="18" eb="20">
      <t>クウショウ</t>
    </rPh>
    <rPh sb="24" eb="25">
      <t>ヒ</t>
    </rPh>
    <rPh sb="34" eb="35">
      <t>ヒ</t>
    </rPh>
    <rPh sb="46" eb="47">
      <t>アラ</t>
    </rPh>
    <rPh sb="58" eb="59">
      <t>ヒ</t>
    </rPh>
    <rPh sb="60" eb="61">
      <t>フク</t>
    </rPh>
    <phoneticPr fontId="2"/>
  </si>
  <si>
    <t>●</t>
    <phoneticPr fontId="2"/>
  </si>
  <si>
    <t>★</t>
    <phoneticPr fontId="2"/>
  </si>
  <si>
    <r>
      <t>　</t>
    </r>
    <r>
      <rPr>
        <sz val="11"/>
        <color rgb="FFFF0000"/>
        <rFont val="ＭＳ ゴシック"/>
        <family val="3"/>
        <charset val="128"/>
      </rPr>
      <t>☆：「〇」の退院日で、退院後は終日空床となった日（療養解除となった日や、退院または転床後、新たな陽性患者が入院した日を含まない。）</t>
    </r>
    <rPh sb="7" eb="9">
      <t>タイイン</t>
    </rPh>
    <rPh sb="9" eb="10">
      <t>ビ</t>
    </rPh>
    <rPh sb="12" eb="15">
      <t>タイインゴ</t>
    </rPh>
    <rPh sb="16" eb="18">
      <t>シュウジツ</t>
    </rPh>
    <phoneticPr fontId="2"/>
  </si>
  <si>
    <t>合計</t>
    <rPh sb="0" eb="2">
      <t>ゴウケイ</t>
    </rPh>
    <phoneticPr fontId="2"/>
  </si>
  <si>
    <t>（令和５年１０月１日～１０月３１日）</t>
    <rPh sb="4" eb="5">
      <t>ネン</t>
    </rPh>
    <rPh sb="7" eb="8">
      <t>ガツ</t>
    </rPh>
    <rPh sb="13" eb="14">
      <t>ガツ</t>
    </rPh>
    <phoneticPr fontId="2"/>
  </si>
  <si>
    <t>受入☆</t>
    <rPh sb="0" eb="2">
      <t>ウケイレ</t>
    </rPh>
    <phoneticPr fontId="2"/>
  </si>
  <si>
    <t>受入★</t>
    <rPh sb="0" eb="2">
      <t>ウケイレ</t>
    </rPh>
    <phoneticPr fontId="2"/>
  </si>
  <si>
    <t>※院内感染が発生していない病棟等に新型コロナウイルス感染症患者が入院し、上記の表に未入力となっている場合は、こちらに入力してください。</t>
  </si>
  <si>
    <t>＜補助対象病床以外＞</t>
    <rPh sb="1" eb="5">
      <t>ホジョタイショウ</t>
    </rPh>
    <rPh sb="5" eb="7">
      <t>ビョウショウ</t>
    </rPh>
    <rPh sb="7" eb="9">
      <t>イガイ</t>
    </rPh>
    <phoneticPr fontId="2"/>
  </si>
  <si>
    <t>［ゾーニングの範囲・設定方法］　陽性患者が一般患者と同じ病室内に入院していた日がある場合、その理由と、パーテーションの設置等、病室内で行った対応方法を記入してください。</t>
    <rPh sb="12" eb="14">
      <t>ホウホウ</t>
    </rPh>
    <phoneticPr fontId="2"/>
  </si>
  <si>
    <t>（院内感染収束後、重症・中等症Ⅱの陽性患者や、特別な配慮が必要な陽性患者を受け入れる：</t>
    <phoneticPr fontId="2"/>
  </si>
  <si>
    <t>［院内感染発生から終息までの経過概要］　院内感染の発生日、新型コロナウイルス感染症患者数（以下「陽性患者」という。）の推移、合計を記入してください。</t>
    <rPh sb="1" eb="3">
      <t>インナイ</t>
    </rPh>
    <rPh sb="3" eb="5">
      <t>カンセン</t>
    </rPh>
    <rPh sb="5" eb="7">
      <t>ハッセイ</t>
    </rPh>
    <rPh sb="9" eb="11">
      <t>シュウソク</t>
    </rPh>
    <rPh sb="14" eb="16">
      <t>ケイカ</t>
    </rPh>
    <rPh sb="16" eb="18">
      <t>ガイヨウ</t>
    </rPh>
    <rPh sb="20" eb="24">
      <t>インナイカンセン</t>
    </rPh>
    <rPh sb="25" eb="28">
      <t>ハッセイビ</t>
    </rPh>
    <rPh sb="43" eb="44">
      <t>スウ</t>
    </rPh>
    <rPh sb="59" eb="61">
      <t>スイイ</t>
    </rPh>
    <rPh sb="62" eb="64">
      <t>ゴウケイ</t>
    </rPh>
    <rPh sb="65" eb="67">
      <t>キニュウ</t>
    </rPh>
    <phoneticPr fontId="2"/>
  </si>
  <si>
    <t>［陽性患者への治療内容］　院内感染により発生した陽性患者への治療内容を記入してください。
※当該補助金の対象となる受入病床は、陽性患者の治療を行った病床です。陽性判明後すぐに別の医療機関等へ転院したなど、陽性患者が発生したが治療を行っていない病床は、補助対象外です。</t>
    <rPh sb="1" eb="2">
      <t>ヨウ</t>
    </rPh>
    <rPh sb="2" eb="3">
      <t>セイ</t>
    </rPh>
    <rPh sb="3" eb="5">
      <t>カンジャ</t>
    </rPh>
    <rPh sb="7" eb="9">
      <t>チリョウ</t>
    </rPh>
    <rPh sb="9" eb="11">
      <t>ナイヨウ</t>
    </rPh>
    <rPh sb="13" eb="17">
      <t>インナイカンセン</t>
    </rPh>
    <rPh sb="20" eb="22">
      <t>ハッセイ</t>
    </rPh>
    <rPh sb="24" eb="28">
      <t>ヨウセイカンジャ</t>
    </rPh>
    <rPh sb="30" eb="34">
      <t>チリョウナイヨウ</t>
    </rPh>
    <rPh sb="35" eb="37">
      <t>キニュウ</t>
    </rPh>
    <rPh sb="57" eb="59">
      <t>ウケイレ</t>
    </rPh>
    <rPh sb="59" eb="61">
      <t>ビョウショウ</t>
    </rPh>
    <phoneticPr fontId="2"/>
  </si>
  <si>
    <t>［休止病床］　全ての休止病床において、休止とした理由を記入してください。
※「陽性患者を受け入れることができるよう確保していた病床のため」や、「陽性患者の発生に伴う新規受入停止のため」のみを理由とする休止病床は、受入病床を確保するために休止せざるを得ない病床に該当しないため、補助対象外です。</t>
    <rPh sb="63" eb="65">
      <t>ビョウショウ</t>
    </rPh>
    <phoneticPr fontId="2"/>
  </si>
  <si>
    <t>（参考様式１）－院内感染</t>
    <phoneticPr fontId="2"/>
  </si>
  <si>
    <t>療養病床</t>
    <rPh sb="0" eb="4">
      <t>リョウヨウビョウショウ</t>
    </rPh>
    <phoneticPr fontId="2"/>
  </si>
  <si>
    <t>（令和５年１１月１日～１１月３０日）</t>
    <rPh sb="4" eb="5">
      <t>ネン</t>
    </rPh>
    <rPh sb="7" eb="8">
      <t>ガツ</t>
    </rPh>
    <rPh sb="13" eb="14">
      <t>ガツ</t>
    </rPh>
    <phoneticPr fontId="2"/>
  </si>
  <si>
    <t>（令和５年１２月１日～１２月３１日）</t>
    <rPh sb="4" eb="5">
      <t>ネン</t>
    </rPh>
    <rPh sb="7" eb="8">
      <t>ガツ</t>
    </rPh>
    <rPh sb="13" eb="14">
      <t>ガツ</t>
    </rPh>
    <phoneticPr fontId="2"/>
  </si>
  <si>
    <t>（令和６年１月１日～１月３１日）</t>
    <rPh sb="4" eb="5">
      <t>ネン</t>
    </rPh>
    <rPh sb="6" eb="7">
      <t>ガツ</t>
    </rPh>
    <rPh sb="11" eb="12">
      <t>ガツ</t>
    </rPh>
    <phoneticPr fontId="2"/>
  </si>
  <si>
    <t>（令和６年２月１日～２月２９日）</t>
    <rPh sb="4" eb="5">
      <t>ネン</t>
    </rPh>
    <rPh sb="6" eb="7">
      <t>ガツ</t>
    </rPh>
    <rPh sb="11" eb="12">
      <t>ガツ</t>
    </rPh>
    <phoneticPr fontId="2"/>
  </si>
  <si>
    <t>（令和６年３月１日～３月３１日）</t>
    <rPh sb="4" eb="5">
      <t>ネン</t>
    </rPh>
    <rPh sb="6" eb="7">
      <t>ガツ</t>
    </rPh>
    <rPh sb="11" eb="12">
      <t>ガツ</t>
    </rPh>
    <phoneticPr fontId="2"/>
  </si>
  <si>
    <t>R5.12.7更新</t>
    <rPh sb="7" eb="9">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</si>
</sst>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30" x14ac:knownFonts="1">
    <font>
      <sz val="11"/>
      <color indexed="8"/>
      <name val="ＭＳ Ｐゴシック"/>
      <family val="3"/>
      <charset val="128"/>
      <scheme val="minor"/>
    </font>
    <font>
      <sz val="11"/>
      <color indexed="8"/>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11"/>
      <color indexed="8"/>
      <name val="ＭＳ Ｐ明朝"/>
      <family val="1"/>
      <charset val="128"/>
    </font>
    <font>
      <sz val="16"/>
      <name val="ＭＳ Ｐ明朝"/>
      <family val="1"/>
      <charset val="128"/>
    </font>
    <font>
      <sz val="11"/>
      <name val="ＭＳ Ｐ明朝"/>
      <family val="1"/>
      <charset val="128"/>
    </font>
    <font>
      <b/>
      <sz val="12"/>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name val="ＭＳ ゴシック"/>
      <family val="3"/>
      <charset val="128"/>
    </font>
    <font>
      <sz val="11"/>
      <name val="ＭＳ Ｐゴシック"/>
      <family val="3"/>
      <charset val="128"/>
    </font>
    <font>
      <sz val="20"/>
      <name val="ＭＳ Ｐ明朝"/>
      <family val="1"/>
      <charset val="128"/>
    </font>
    <font>
      <sz val="14"/>
      <name val="ＭＳ ゴシック"/>
      <family val="3"/>
      <charset val="128"/>
    </font>
    <font>
      <sz val="14"/>
      <name val="ＭＳ 明朝"/>
      <family val="1"/>
      <charset val="128"/>
    </font>
    <font>
      <sz val="11"/>
      <color rgb="FFFF0000"/>
      <name val="ＭＳ ゴシック"/>
      <family val="3"/>
      <charset val="128"/>
    </font>
    <font>
      <sz val="14"/>
      <name val="ＭＳ Ｐ明朝"/>
      <family val="1"/>
      <charset val="128"/>
    </font>
    <font>
      <b/>
      <sz val="14"/>
      <name val="ＭＳ Ｐ明朝"/>
      <family val="1"/>
      <charset val="128"/>
    </font>
    <font>
      <sz val="11"/>
      <color rgb="FFFF0000"/>
      <name val="ＭＳ Ｐ明朝"/>
      <family val="1"/>
      <charset val="128"/>
    </font>
    <font>
      <b/>
      <sz val="11"/>
      <name val="ＭＳ ゴシック"/>
      <family val="3"/>
      <charset val="128"/>
    </font>
    <font>
      <b/>
      <sz val="11"/>
      <name val="ＭＳ Ｐ明朝"/>
      <family val="1"/>
      <charset val="128"/>
    </font>
    <font>
      <b/>
      <sz val="16"/>
      <name val="ＭＳ Ｐ明朝"/>
      <family val="1"/>
      <charset val="128"/>
    </font>
    <font>
      <b/>
      <sz val="12"/>
      <name val="ＭＳ ゴシック"/>
      <family val="3"/>
      <charset val="128"/>
    </font>
    <font>
      <b/>
      <sz val="11"/>
      <color theme="1"/>
      <name val="ＭＳ Ｐゴシック"/>
      <family val="3"/>
      <charset val="128"/>
    </font>
    <font>
      <b/>
      <sz val="14"/>
      <name val="ＭＳ ゴシック"/>
      <family val="3"/>
      <charset val="128"/>
    </font>
    <font>
      <b/>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medium">
        <color indexed="64"/>
      </right>
      <top/>
      <bottom style="double">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s>
  <cellStyleXfs count="3">
    <xf numFmtId="0" fontId="0" fillId="0" borderId="0"/>
    <xf numFmtId="38" fontId="1" fillId="0" borderId="0" applyFill="0" applyBorder="0" applyAlignment="0" applyProtection="0">
      <alignment vertical="center"/>
    </xf>
    <xf numFmtId="9" fontId="1" fillId="0" borderId="0" applyFont="0" applyFill="0" applyBorder="0" applyAlignment="0" applyProtection="0">
      <alignment vertical="center"/>
    </xf>
  </cellStyleXfs>
  <cellXfs count="271">
    <xf numFmtId="0" fontId="0" fillId="0" borderId="0" xfId="0"/>
    <xf numFmtId="0" fontId="0" fillId="0" borderId="0" xfId="0" applyFont="1" applyAlignment="1"/>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8" fillId="0" borderId="0" xfId="0" applyFont="1" applyFill="1" applyAlignment="1">
      <alignment vertical="center"/>
    </xf>
    <xf numFmtId="0" fontId="9"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right" vertical="center"/>
    </xf>
    <xf numFmtId="0" fontId="8" fillId="0" borderId="2" xfId="0" applyFont="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wrapText="1"/>
    </xf>
    <xf numFmtId="0" fontId="8"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49" fontId="8" fillId="2" borderId="12"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176" fontId="8" fillId="0" borderId="11" xfId="0" applyNumberFormat="1" applyFont="1" applyBorder="1" applyAlignment="1">
      <alignment horizontal="center" vertical="center"/>
    </xf>
    <xf numFmtId="0" fontId="8" fillId="0" borderId="16" xfId="0" applyFont="1" applyBorder="1" applyAlignment="1">
      <alignment horizontal="center" vertical="center"/>
    </xf>
    <xf numFmtId="176" fontId="8" fillId="0" borderId="32" xfId="0" applyNumberFormat="1" applyFont="1" applyBorder="1" applyAlignment="1">
      <alignment horizontal="center" vertical="center"/>
    </xf>
    <xf numFmtId="177" fontId="8" fillId="0" borderId="9" xfId="1" applyNumberFormat="1" applyFont="1" applyBorder="1" applyAlignment="1">
      <alignment vertical="center"/>
    </xf>
    <xf numFmtId="177" fontId="8" fillId="2" borderId="9" xfId="1" applyNumberFormat="1" applyFont="1" applyFill="1" applyBorder="1" applyAlignment="1">
      <alignment vertical="center"/>
    </xf>
    <xf numFmtId="0" fontId="13" fillId="2" borderId="20" xfId="0" applyFont="1" applyFill="1" applyBorder="1" applyAlignment="1">
      <alignment horizontal="center" vertical="center" wrapText="1"/>
    </xf>
    <xf numFmtId="0" fontId="13" fillId="2" borderId="9" xfId="0" applyFont="1" applyFill="1" applyBorder="1" applyAlignment="1">
      <alignment horizontal="center" vertical="center" wrapText="1"/>
    </xf>
    <xf numFmtId="49" fontId="8" fillId="2" borderId="14"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176" fontId="8" fillId="0" borderId="72" xfId="0" applyNumberFormat="1" applyFont="1" applyBorder="1" applyAlignment="1">
      <alignment horizontal="center" vertical="center"/>
    </xf>
    <xf numFmtId="0" fontId="8" fillId="0" borderId="21" xfId="0" applyFont="1" applyBorder="1" applyAlignment="1">
      <alignment horizontal="center" vertical="center"/>
    </xf>
    <xf numFmtId="176" fontId="8" fillId="0" borderId="10" xfId="0" applyNumberFormat="1" applyFont="1" applyBorder="1" applyAlignment="1">
      <alignment horizontal="center" vertical="center"/>
    </xf>
    <xf numFmtId="0" fontId="13" fillId="3" borderId="21" xfId="0" applyFont="1" applyFill="1" applyBorder="1" applyAlignment="1">
      <alignment horizontal="center" vertical="center" wrapText="1"/>
    </xf>
    <xf numFmtId="176" fontId="8" fillId="0" borderId="19" xfId="0" applyNumberFormat="1" applyFont="1" applyBorder="1" applyAlignment="1">
      <alignment horizontal="center" vertical="center"/>
    </xf>
    <xf numFmtId="176" fontId="8" fillId="0" borderId="73" xfId="0" applyNumberFormat="1" applyFont="1" applyBorder="1" applyAlignment="1">
      <alignment horizontal="center" vertical="center"/>
    </xf>
    <xf numFmtId="49" fontId="8" fillId="2" borderId="1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0" fontId="8" fillId="0" borderId="13" xfId="0" applyFont="1" applyBorder="1" applyAlignment="1">
      <alignment horizontal="center" vertical="center"/>
    </xf>
    <xf numFmtId="176" fontId="8" fillId="0" borderId="18" xfId="0" applyNumberFormat="1" applyFont="1" applyBorder="1" applyAlignment="1">
      <alignment horizontal="center" vertical="center"/>
    </xf>
    <xf numFmtId="0" fontId="13" fillId="2" borderId="22" xfId="0" applyFont="1" applyFill="1" applyBorder="1" applyAlignment="1">
      <alignment horizontal="center" vertical="center" wrapText="1"/>
    </xf>
    <xf numFmtId="0" fontId="13" fillId="2" borderId="31" xfId="0" applyFont="1" applyFill="1" applyBorder="1" applyAlignment="1">
      <alignment horizontal="center" vertical="center" wrapText="1"/>
    </xf>
    <xf numFmtId="49" fontId="8" fillId="2" borderId="25"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176" fontId="8" fillId="0" borderId="17" xfId="0" applyNumberFormat="1" applyFont="1" applyBorder="1" applyAlignment="1">
      <alignment horizontal="center" vertical="center"/>
    </xf>
    <xf numFmtId="0" fontId="8" fillId="0" borderId="26" xfId="0" applyFont="1" applyBorder="1" applyAlignment="1">
      <alignment horizontal="center" vertical="center"/>
    </xf>
    <xf numFmtId="176" fontId="8" fillId="0" borderId="27" xfId="0" applyNumberFormat="1" applyFont="1" applyBorder="1" applyAlignment="1">
      <alignment horizontal="center" vertical="center"/>
    </xf>
    <xf numFmtId="49" fontId="8" fillId="0" borderId="0"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8" xfId="0" applyNumberFormat="1" applyFont="1" applyBorder="1" applyAlignment="1">
      <alignment horizontal="center" vertical="center"/>
    </xf>
    <xf numFmtId="177" fontId="8" fillId="0" borderId="9" xfId="0" applyNumberFormat="1" applyFont="1" applyBorder="1" applyAlignment="1">
      <alignment vertical="center"/>
    </xf>
    <xf numFmtId="0" fontId="14" fillId="0" borderId="0" xfId="0" applyFont="1" applyBorder="1" applyAlignment="1">
      <alignment vertical="center"/>
    </xf>
    <xf numFmtId="176" fontId="8" fillId="0" borderId="0" xfId="0" applyNumberFormat="1" applyFont="1" applyBorder="1" applyAlignment="1">
      <alignment horizontal="center" vertical="center"/>
    </xf>
    <xf numFmtId="177" fontId="8" fillId="0" borderId="0" xfId="0" applyNumberFormat="1" applyFont="1" applyBorder="1" applyAlignment="1">
      <alignment vertical="center"/>
    </xf>
    <xf numFmtId="0" fontId="14" fillId="0" borderId="60" xfId="0" applyFont="1" applyBorder="1" applyAlignment="1">
      <alignment horizontal="center" vertical="center"/>
    </xf>
    <xf numFmtId="0" fontId="15" fillId="0" borderId="61" xfId="0" applyFont="1" applyBorder="1" applyAlignment="1">
      <alignment horizontal="center" vertical="center"/>
    </xf>
    <xf numFmtId="0" fontId="14" fillId="0" borderId="15" xfId="0" applyFont="1" applyBorder="1" applyAlignment="1">
      <alignment horizontal="center" vertical="center"/>
    </xf>
    <xf numFmtId="0" fontId="15" fillId="0" borderId="34"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64" xfId="0" applyFont="1" applyBorder="1" applyAlignment="1">
      <alignment horizontal="center" vertical="center"/>
    </xf>
    <xf numFmtId="176" fontId="8" fillId="0" borderId="0" xfId="0" applyNumberFormat="1" applyFont="1" applyAlignment="1">
      <alignment vertical="center"/>
    </xf>
    <xf numFmtId="0" fontId="14" fillId="0" borderId="0" xfId="0" applyFont="1" applyBorder="1" applyAlignment="1">
      <alignment horizontal="center" vertical="center"/>
    </xf>
    <xf numFmtId="0" fontId="15" fillId="0" borderId="62" xfId="0" applyFont="1" applyBorder="1" applyAlignment="1">
      <alignment horizontal="center" vertical="center"/>
    </xf>
    <xf numFmtId="176" fontId="8" fillId="0" borderId="0" xfId="0" applyNumberFormat="1" applyFont="1" applyBorder="1" applyAlignment="1">
      <alignment vertical="center"/>
    </xf>
    <xf numFmtId="49" fontId="14" fillId="0" borderId="33" xfId="0" applyNumberFormat="1" applyFont="1" applyBorder="1" applyAlignment="1">
      <alignment vertical="center"/>
    </xf>
    <xf numFmtId="0" fontId="8" fillId="0" borderId="38" xfId="0" applyFont="1" applyBorder="1" applyAlignment="1">
      <alignment vertical="center"/>
    </xf>
    <xf numFmtId="49" fontId="14" fillId="0" borderId="39" xfId="0" applyNumberFormat="1" applyFont="1" applyBorder="1" applyAlignment="1">
      <alignment vertical="center"/>
    </xf>
    <xf numFmtId="0" fontId="8" fillId="0" borderId="40" xfId="0" applyFont="1" applyBorder="1" applyAlignment="1">
      <alignment vertical="center"/>
    </xf>
    <xf numFmtId="0" fontId="8" fillId="0" borderId="40" xfId="0" applyFont="1" applyBorder="1" applyAlignment="1">
      <alignment horizontal="center" vertical="center"/>
    </xf>
    <xf numFmtId="0" fontId="8" fillId="0" borderId="14" xfId="0" applyFont="1" applyBorder="1" applyAlignment="1">
      <alignment vertical="center"/>
    </xf>
    <xf numFmtId="49" fontId="14" fillId="0" borderId="0" xfId="0" applyNumberFormat="1" applyFont="1" applyBorder="1" applyAlignment="1">
      <alignment vertical="center"/>
    </xf>
    <xf numFmtId="0" fontId="7" fillId="0" borderId="0" xfId="0" quotePrefix="1" applyNumberFormat="1" applyFont="1" applyAlignment="1">
      <alignment vertical="center"/>
    </xf>
    <xf numFmtId="0" fontId="7" fillId="0" borderId="0" xfId="0" applyNumberFormat="1" applyFont="1" applyBorder="1" applyAlignment="1">
      <alignment vertical="center"/>
    </xf>
    <xf numFmtId="176" fontId="7" fillId="0" borderId="0" xfId="0" applyNumberFormat="1" applyFont="1" applyFill="1" applyBorder="1" applyAlignment="1">
      <alignment vertical="center"/>
    </xf>
    <xf numFmtId="0" fontId="7" fillId="0" borderId="33"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Alignment="1">
      <alignment vertical="center"/>
    </xf>
    <xf numFmtId="0" fontId="10" fillId="0" borderId="40" xfId="0" applyFont="1" applyBorder="1" applyAlignment="1">
      <alignment vertical="center"/>
    </xf>
    <xf numFmtId="49" fontId="19" fillId="0" borderId="33" xfId="0" applyNumberFormat="1" applyFont="1" applyBorder="1" applyAlignment="1">
      <alignment vertical="center"/>
    </xf>
    <xf numFmtId="0" fontId="8" fillId="0" borderId="49"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vertical="center"/>
    </xf>
    <xf numFmtId="49" fontId="8" fillId="2" borderId="16" xfId="0" applyNumberFormat="1" applyFont="1" applyFill="1" applyBorder="1" applyAlignment="1">
      <alignment horizontal="center" vertical="center"/>
    </xf>
    <xf numFmtId="0" fontId="9"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left" vertical="center"/>
    </xf>
    <xf numFmtId="49" fontId="8" fillId="2" borderId="23"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176" fontId="8" fillId="0" borderId="1" xfId="0" applyNumberFormat="1" applyFont="1" applyBorder="1" applyAlignment="1">
      <alignment horizontal="center" vertical="center"/>
    </xf>
    <xf numFmtId="0" fontId="9" fillId="0" borderId="1" xfId="0" applyFont="1" applyBorder="1" applyAlignment="1">
      <alignment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176" fontId="8" fillId="0" borderId="48" xfId="0" applyNumberFormat="1" applyFont="1" applyBorder="1" applyAlignment="1">
      <alignment horizontal="center" vertical="center"/>
    </xf>
    <xf numFmtId="176" fontId="8" fillId="0" borderId="49" xfId="0" applyNumberFormat="1" applyFont="1" applyBorder="1" applyAlignment="1">
      <alignment horizontal="center" vertical="center"/>
    </xf>
    <xf numFmtId="176" fontId="8" fillId="0" borderId="51"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5" fillId="0" borderId="0" xfId="0" applyFont="1" applyBorder="1" applyAlignment="1">
      <alignment vertical="center"/>
    </xf>
    <xf numFmtId="0" fontId="24" fillId="0" borderId="0" xfId="0" applyFont="1" applyFill="1" applyAlignment="1">
      <alignment vertical="center"/>
    </xf>
    <xf numFmtId="0" fontId="26" fillId="0" borderId="0" xfId="0" applyFont="1" applyFill="1" applyBorder="1" applyAlignment="1">
      <alignment horizontal="right" vertical="center"/>
    </xf>
    <xf numFmtId="0" fontId="25" fillId="0" borderId="0" xfId="0" applyFont="1" applyAlignment="1">
      <alignment vertical="center"/>
    </xf>
    <xf numFmtId="0" fontId="27" fillId="0" borderId="82" xfId="0" applyFont="1" applyBorder="1" applyAlignment="1">
      <alignment horizontal="center" vertical="center"/>
    </xf>
    <xf numFmtId="0" fontId="4" fillId="0" borderId="49" xfId="0" applyFont="1" applyBorder="1" applyAlignment="1">
      <alignment vertical="center"/>
    </xf>
    <xf numFmtId="0" fontId="27" fillId="0" borderId="83" xfId="0" applyFont="1" applyBorder="1" applyAlignment="1">
      <alignment horizontal="center" vertical="center"/>
    </xf>
    <xf numFmtId="176" fontId="8" fillId="0" borderId="51" xfId="0" applyNumberFormat="1" applyFont="1" applyBorder="1" applyAlignment="1">
      <alignment vertical="center"/>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8" fillId="0" borderId="7" xfId="0" applyFont="1" applyBorder="1" applyAlignment="1">
      <alignment horizontal="center" vertical="center" wrapText="1"/>
    </xf>
    <xf numFmtId="176" fontId="8" fillId="0" borderId="29" xfId="0" applyNumberFormat="1" applyFont="1" applyBorder="1" applyAlignment="1">
      <alignment horizontal="center" vertical="center"/>
    </xf>
    <xf numFmtId="0" fontId="13" fillId="2" borderId="88"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4" fillId="0" borderId="36" xfId="0" applyFont="1" applyBorder="1" applyAlignment="1">
      <alignment vertical="center"/>
    </xf>
    <xf numFmtId="0" fontId="6" fillId="0" borderId="90" xfId="0" applyFont="1" applyBorder="1" applyAlignment="1">
      <alignment horizontal="center" vertical="center"/>
    </xf>
    <xf numFmtId="0" fontId="4" fillId="0" borderId="59" xfId="0" applyFont="1" applyBorder="1" applyAlignment="1">
      <alignment vertical="center"/>
    </xf>
    <xf numFmtId="0" fontId="6" fillId="0" borderId="91" xfId="0" applyFont="1" applyBorder="1" applyAlignment="1">
      <alignment vertical="center"/>
    </xf>
    <xf numFmtId="0" fontId="28" fillId="0" borderId="0" xfId="0" applyFont="1" applyAlignment="1">
      <alignment vertical="center"/>
    </xf>
    <xf numFmtId="0" fontId="8" fillId="0" borderId="92" xfId="0" applyFont="1" applyBorder="1" applyAlignment="1">
      <alignment horizontal="center" vertical="center" wrapText="1"/>
    </xf>
    <xf numFmtId="0" fontId="8" fillId="0" borderId="49" xfId="0" applyFont="1" applyBorder="1" applyAlignment="1">
      <alignment horizontal="center" vertical="center"/>
    </xf>
    <xf numFmtId="0" fontId="29" fillId="0" borderId="67" xfId="0" applyFont="1" applyBorder="1" applyAlignment="1">
      <alignment horizontal="center" vertical="center"/>
    </xf>
    <xf numFmtId="0" fontId="29" fillId="0" borderId="71" xfId="0" applyFont="1" applyBorder="1" applyAlignment="1">
      <alignment horizontal="center" vertical="center"/>
    </xf>
    <xf numFmtId="0" fontId="27" fillId="0" borderId="93" xfId="0" applyFont="1" applyBorder="1" applyAlignment="1">
      <alignment horizontal="center" vertical="center"/>
    </xf>
    <xf numFmtId="0" fontId="15" fillId="0" borderId="94" xfId="0" applyFont="1" applyBorder="1" applyAlignment="1">
      <alignment horizontal="center" vertical="center"/>
    </xf>
    <xf numFmtId="0" fontId="8" fillId="2" borderId="95" xfId="0" applyFont="1" applyFill="1" applyBorder="1" applyAlignment="1">
      <alignment horizontal="center" vertical="center"/>
    </xf>
    <xf numFmtId="0" fontId="8" fillId="2" borderId="96" xfId="0" applyFont="1" applyFill="1" applyBorder="1" applyAlignment="1">
      <alignment horizontal="center" vertical="center"/>
    </xf>
    <xf numFmtId="0" fontId="8" fillId="2" borderId="70" xfId="0" applyFont="1" applyFill="1" applyBorder="1" applyAlignment="1">
      <alignment horizontal="center" vertical="center"/>
    </xf>
    <xf numFmtId="0" fontId="15" fillId="0" borderId="99" xfId="0" applyFont="1" applyBorder="1" applyAlignment="1">
      <alignment horizontal="center" vertical="center"/>
    </xf>
    <xf numFmtId="0" fontId="15" fillId="0" borderId="100" xfId="0" applyFont="1" applyBorder="1" applyAlignment="1">
      <alignment horizontal="center" vertical="center"/>
    </xf>
    <xf numFmtId="0" fontId="7" fillId="0" borderId="0" xfId="0" applyFont="1" applyAlignment="1">
      <alignment horizontal="center" vertical="center"/>
    </xf>
    <xf numFmtId="49" fontId="16" fillId="0" borderId="0" xfId="2" applyNumberFormat="1"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Border="1" applyAlignment="1">
      <alignment horizontal="center" vertical="center"/>
    </xf>
    <xf numFmtId="0" fontId="6" fillId="0" borderId="103" xfId="0" applyFont="1" applyBorder="1" applyAlignment="1">
      <alignment horizontal="center" vertical="center"/>
    </xf>
    <xf numFmtId="0" fontId="4" fillId="0" borderId="14" xfId="0" applyFont="1" applyBorder="1" applyAlignment="1">
      <alignment horizontal="center" vertical="center"/>
    </xf>
    <xf numFmtId="0" fontId="4" fillId="0" borderId="104" xfId="0" applyFont="1" applyBorder="1" applyAlignment="1">
      <alignment horizontal="center" vertical="center"/>
    </xf>
    <xf numFmtId="0" fontId="6" fillId="0" borderId="105" xfId="0" applyFont="1" applyBorder="1" applyAlignment="1">
      <alignment horizontal="center" vertical="center"/>
    </xf>
    <xf numFmtId="0" fontId="4" fillId="0" borderId="37" xfId="0" applyFont="1" applyBorder="1" applyAlignment="1">
      <alignment horizontal="center" vertical="center"/>
    </xf>
    <xf numFmtId="0" fontId="4" fillId="0" borderId="106" xfId="0" applyFont="1" applyBorder="1" applyAlignment="1">
      <alignment horizontal="center" vertical="center"/>
    </xf>
    <xf numFmtId="49" fontId="15" fillId="0" borderId="107" xfId="0" applyNumberFormat="1" applyFont="1" applyBorder="1" applyAlignment="1">
      <alignment horizontal="center" vertical="center"/>
    </xf>
    <xf numFmtId="49" fontId="15" fillId="0" borderId="108" xfId="0" applyNumberFormat="1" applyFont="1" applyBorder="1" applyAlignment="1">
      <alignment horizontal="center" vertical="center"/>
    </xf>
    <xf numFmtId="49" fontId="15" fillId="0" borderId="62" xfId="0" applyNumberFormat="1" applyFont="1" applyBorder="1" applyAlignment="1">
      <alignment horizontal="center" vertical="center"/>
    </xf>
    <xf numFmtId="49" fontId="15" fillId="0" borderId="109" xfId="0" applyNumberFormat="1" applyFont="1" applyBorder="1" applyAlignment="1">
      <alignment horizontal="center" vertical="center"/>
    </xf>
    <xf numFmtId="49" fontId="15" fillId="0" borderId="110" xfId="0" applyNumberFormat="1" applyFont="1" applyBorder="1" applyAlignment="1">
      <alignment horizontal="center" vertical="center"/>
    </xf>
    <xf numFmtId="49" fontId="15" fillId="0" borderId="111" xfId="0" applyNumberFormat="1" applyFont="1" applyBorder="1" applyAlignment="1">
      <alignment horizontal="center" vertical="center"/>
    </xf>
    <xf numFmtId="0" fontId="7" fillId="0" borderId="0" xfId="0" applyFont="1" applyBorder="1" applyAlignment="1">
      <alignment horizontal="center" vertical="center"/>
    </xf>
    <xf numFmtId="3" fontId="7" fillId="0" borderId="0" xfId="0" applyNumberFormat="1" applyFont="1" applyBorder="1" applyAlignment="1">
      <alignment horizontal="center" vertical="center"/>
    </xf>
    <xf numFmtId="0" fontId="7" fillId="0" borderId="0" xfId="0" applyFont="1" applyAlignment="1">
      <alignment horizontal="center" vertical="center"/>
    </xf>
    <xf numFmtId="49" fontId="16" fillId="0" borderId="0" xfId="2" applyNumberFormat="1" applyFont="1" applyBorder="1" applyAlignment="1">
      <alignment horizontal="center" vertical="center"/>
    </xf>
    <xf numFmtId="0" fontId="8" fillId="0" borderId="0" xfId="0" applyFont="1" applyBorder="1" applyAlignment="1">
      <alignment horizontal="center" vertical="center"/>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3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8" xfId="0" applyFont="1" applyFill="1" applyBorder="1" applyAlignment="1">
      <alignment horizontal="left" vertical="center"/>
    </xf>
    <xf numFmtId="0" fontId="18" fillId="4" borderId="35" xfId="0" applyFont="1" applyFill="1" applyBorder="1" applyAlignment="1">
      <alignment vertical="top" wrapText="1"/>
    </xf>
    <xf numFmtId="0" fontId="18" fillId="4" borderId="36" xfId="0" applyFont="1" applyFill="1" applyBorder="1" applyAlignment="1">
      <alignment vertical="top" wrapText="1"/>
    </xf>
    <xf numFmtId="0" fontId="18" fillId="4" borderId="37" xfId="0" applyFont="1" applyFill="1" applyBorder="1" applyAlignment="1">
      <alignment vertical="top" wrapText="1"/>
    </xf>
    <xf numFmtId="0" fontId="18" fillId="4" borderId="33" xfId="0" applyFont="1" applyFill="1" applyBorder="1" applyAlignment="1">
      <alignment vertical="top" wrapText="1"/>
    </xf>
    <xf numFmtId="0" fontId="18" fillId="4" borderId="0" xfId="0" applyFont="1" applyFill="1" applyBorder="1" applyAlignment="1">
      <alignment vertical="top" wrapText="1"/>
    </xf>
    <xf numFmtId="0" fontId="18" fillId="4" borderId="38" xfId="0" applyFont="1" applyFill="1" applyBorder="1" applyAlignment="1">
      <alignment vertical="top" wrapText="1"/>
    </xf>
    <xf numFmtId="0" fontId="18" fillId="4" borderId="39" xfId="0" applyFont="1" applyFill="1" applyBorder="1" applyAlignment="1">
      <alignment vertical="top" wrapText="1"/>
    </xf>
    <xf numFmtId="0" fontId="18" fillId="4" borderId="40" xfId="0" applyFont="1" applyFill="1" applyBorder="1" applyAlignment="1">
      <alignment vertical="top" wrapText="1"/>
    </xf>
    <xf numFmtId="0" fontId="18" fillId="4" borderId="14" xfId="0" applyFont="1" applyFill="1" applyBorder="1" applyAlignment="1">
      <alignment vertical="top" wrapText="1"/>
    </xf>
    <xf numFmtId="0" fontId="17" fillId="0" borderId="35" xfId="0" applyFont="1" applyFill="1" applyBorder="1" applyAlignment="1">
      <alignment horizontal="left" vertical="center" wrapText="1" shrinkToFit="1"/>
    </xf>
    <xf numFmtId="0" fontId="17" fillId="0" borderId="36" xfId="0" applyFont="1" applyFill="1" applyBorder="1" applyAlignment="1">
      <alignment horizontal="left" vertical="center" wrapText="1" shrinkToFit="1"/>
    </xf>
    <xf numFmtId="0" fontId="17" fillId="0" borderId="37" xfId="0" applyFont="1" applyFill="1" applyBorder="1" applyAlignment="1">
      <alignment horizontal="left" vertical="center" wrapText="1" shrinkToFit="1"/>
    </xf>
    <xf numFmtId="0" fontId="17" fillId="0" borderId="33"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7" fillId="0" borderId="38" xfId="0" applyFont="1" applyFill="1" applyBorder="1" applyAlignment="1">
      <alignment horizontal="left" vertical="center" wrapText="1" shrinkToFit="1"/>
    </xf>
    <xf numFmtId="0" fontId="17" fillId="0" borderId="33" xfId="0" applyFont="1" applyFill="1" applyBorder="1" applyAlignment="1">
      <alignment horizontal="left" vertical="center" wrapText="1"/>
    </xf>
    <xf numFmtId="0" fontId="17" fillId="0" borderId="39"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14" xfId="0" applyFont="1" applyFill="1" applyBorder="1" applyAlignment="1">
      <alignment horizontal="left" vertical="center"/>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3" borderId="37" xfId="0" applyFont="1" applyFill="1" applyBorder="1" applyAlignment="1">
      <alignment horizontal="left" vertical="center" wrapText="1"/>
    </xf>
    <xf numFmtId="0" fontId="17" fillId="3" borderId="33"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38"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17" fillId="3" borderId="40"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7" fillId="0" borderId="0" xfId="0" applyFont="1" applyBorder="1" applyAlignment="1">
      <alignment horizontal="center" vertical="center"/>
    </xf>
    <xf numFmtId="176" fontId="7" fillId="0" borderId="35" xfId="0" applyNumberFormat="1" applyFont="1" applyFill="1" applyBorder="1" applyAlignment="1">
      <alignment horizontal="center" vertical="center"/>
    </xf>
    <xf numFmtId="176" fontId="7" fillId="0" borderId="36" xfId="0" applyNumberFormat="1" applyFont="1" applyFill="1" applyBorder="1" applyAlignment="1">
      <alignment horizontal="center" vertical="center"/>
    </xf>
    <xf numFmtId="176" fontId="7" fillId="0" borderId="37" xfId="0" applyNumberFormat="1" applyFont="1" applyFill="1" applyBorder="1" applyAlignment="1">
      <alignment horizontal="center" vertical="center"/>
    </xf>
    <xf numFmtId="176" fontId="7" fillId="0" borderId="39" xfId="0" applyNumberFormat="1" applyFont="1" applyFill="1" applyBorder="1" applyAlignment="1">
      <alignment horizontal="center" vertical="center"/>
    </xf>
    <xf numFmtId="176" fontId="7" fillId="0" borderId="4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3" fontId="7" fillId="0" borderId="51"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53"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54" xfId="0" applyNumberFormat="1" applyFont="1" applyBorder="1" applyAlignment="1">
      <alignment horizontal="center" vertical="center"/>
    </xf>
    <xf numFmtId="0" fontId="7" fillId="0" borderId="9" xfId="0" applyFont="1" applyBorder="1" applyAlignment="1">
      <alignment horizontal="center" vertical="center"/>
    </xf>
    <xf numFmtId="0" fontId="7" fillId="0" borderId="9" xfId="0" applyNumberFormat="1" applyFont="1" applyBorder="1" applyAlignment="1">
      <alignment horizontal="center" vertical="center"/>
    </xf>
    <xf numFmtId="3" fontId="7" fillId="0" borderId="35"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40" xfId="0" applyNumberFormat="1" applyFont="1" applyBorder="1" applyAlignment="1">
      <alignment horizontal="center" vertical="center"/>
    </xf>
    <xf numFmtId="3" fontId="7" fillId="0" borderId="14"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7" fillId="0" borderId="5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2" xfId="0" applyNumberFormat="1" applyFont="1" applyBorder="1" applyAlignment="1">
      <alignment horizontal="center" vertical="center"/>
    </xf>
    <xf numFmtId="0" fontId="7" fillId="0" borderId="0" xfId="0" applyFont="1" applyAlignment="1">
      <alignment horizontal="center" vertical="center"/>
    </xf>
    <xf numFmtId="49" fontId="16" fillId="0" borderId="0" xfId="2" applyNumberFormat="1" applyFont="1" applyBorder="1" applyAlignment="1">
      <alignment horizontal="center" vertical="center"/>
    </xf>
    <xf numFmtId="0" fontId="14" fillId="0" borderId="51" xfId="0" applyFont="1" applyBorder="1" applyAlignment="1">
      <alignment horizontal="center" vertical="center"/>
    </xf>
    <xf numFmtId="0" fontId="14" fillId="0" borderId="38"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8" fillId="2" borderId="0" xfId="0" applyFont="1" applyFill="1" applyAlignment="1">
      <alignment horizontal="left" vertical="center"/>
    </xf>
    <xf numFmtId="0" fontId="8"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7" fillId="2" borderId="0" xfId="0" applyFont="1" applyFill="1" applyAlignment="1">
      <alignment horizontal="center" vertical="center"/>
    </xf>
    <xf numFmtId="0" fontId="20" fillId="2" borderId="1" xfId="0" applyFont="1" applyFill="1" applyBorder="1" applyAlignment="1">
      <alignment horizontal="center" vertical="center"/>
    </xf>
    <xf numFmtId="0" fontId="9" fillId="0" borderId="1" xfId="0" applyFont="1" applyBorder="1" applyAlignment="1">
      <alignment horizontal="right" vertical="center"/>
    </xf>
    <xf numFmtId="0" fontId="10" fillId="2" borderId="1" xfId="0" applyFont="1" applyFill="1" applyBorder="1" applyAlignment="1">
      <alignment horizontal="center" vertical="center"/>
    </xf>
    <xf numFmtId="0" fontId="8" fillId="0" borderId="0" xfId="0" applyFont="1" applyBorder="1" applyAlignment="1">
      <alignment horizontal="center" vertical="center"/>
    </xf>
    <xf numFmtId="0" fontId="8" fillId="2" borderId="80" xfId="0" applyFont="1" applyFill="1" applyBorder="1" applyAlignment="1">
      <alignment horizontal="center" vertical="center"/>
    </xf>
    <xf numFmtId="0" fontId="8" fillId="2" borderId="81" xfId="0" applyFont="1" applyFill="1" applyBorder="1" applyAlignment="1">
      <alignment horizontal="center" vertical="center"/>
    </xf>
    <xf numFmtId="0" fontId="14" fillId="0" borderId="48" xfId="0" applyFont="1" applyBorder="1" applyAlignment="1">
      <alignment horizontal="center" vertical="center"/>
    </xf>
    <xf numFmtId="0" fontId="14" fillId="0" borderId="63" xfId="0" applyFont="1" applyBorder="1" applyAlignment="1">
      <alignment horizontal="center" vertical="center"/>
    </xf>
    <xf numFmtId="0" fontId="14" fillId="0" borderId="41"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57" fontId="8" fillId="0" borderId="0" xfId="0" applyNumberFormat="1" applyFont="1" applyAlignment="1">
      <alignment horizontal="center" vertical="center"/>
    </xf>
  </cellXfs>
  <cellStyles count="3">
    <cellStyle name="パーセント" xfId="2" builtinId="5"/>
    <cellStyle name="桁区切り" xfId="1" builtinId="6"/>
    <cellStyle name="標準" xfId="0" builtinId="0"/>
  </cellStyles>
  <dxfs count="66">
    <dxf>
      <font>
        <color rgb="FF9C0006"/>
      </font>
      <fill>
        <patternFill>
          <bgColor rgb="FFFFC7CE"/>
        </patternFill>
      </fill>
    </dxf>
    <dxf>
      <font>
        <b/>
        <i val="0"/>
        <color auto="1"/>
      </font>
      <fill>
        <patternFill>
          <f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b/>
        <i val="0"/>
        <color auto="1"/>
      </font>
      <fill>
        <patternFill>
          <f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b/>
        <i val="0"/>
        <color auto="1"/>
      </font>
      <fill>
        <patternFill>
          <f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b/>
        <i val="0"/>
        <color auto="1"/>
      </font>
      <fill>
        <patternFill>
          <f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b/>
        <i val="0"/>
        <color auto="1"/>
      </font>
      <fill>
        <patternFill>
          <fgColor rgb="FFFF0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b/>
        <i val="0"/>
        <color auto="1"/>
      </font>
      <fill>
        <patternFill>
          <fgColor rgb="FFFF0000"/>
        </patternFill>
      </fill>
    </dxf>
    <dxf>
      <fill>
        <patternFill>
          <bgColor rgb="FFFFFF00"/>
        </patternFill>
      </fill>
    </dxf>
    <dxf>
      <font>
        <color rgb="FF9C0006"/>
      </font>
      <fill>
        <patternFill>
          <bgColor rgb="FFFFC7CE"/>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0</xdr:colOff>
      <xdr:row>105</xdr:row>
      <xdr:rowOff>0</xdr:rowOff>
    </xdr:from>
    <xdr:to>
      <xdr:col>27</xdr:col>
      <xdr:colOff>0</xdr:colOff>
      <xdr:row>105</xdr:row>
      <xdr:rowOff>0</xdr:rowOff>
    </xdr:to>
    <xdr:cxnSp macro="">
      <xdr:nvCxnSpPr>
        <xdr:cNvPr id="2" name="直線コネクタ 1"/>
        <xdr:cNvCxnSpPr/>
      </xdr:nvCxnSpPr>
      <xdr:spPr>
        <a:xfrm>
          <a:off x="9791700" y="344328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102</xdr:row>
      <xdr:rowOff>0</xdr:rowOff>
    </xdr:from>
    <xdr:to>
      <xdr:col>34</xdr:col>
      <xdr:colOff>0</xdr:colOff>
      <xdr:row>105</xdr:row>
      <xdr:rowOff>2844</xdr:rowOff>
    </xdr:to>
    <xdr:sp macro="" textlink="">
      <xdr:nvSpPr>
        <xdr:cNvPr id="3" name="正方形/長方形 2"/>
        <xdr:cNvSpPr/>
      </xdr:nvSpPr>
      <xdr:spPr>
        <a:xfrm>
          <a:off x="9791700" y="33632775"/>
          <a:ext cx="3352800" cy="80294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Ｐ明朝" panose="02020600040205080304" pitchFamily="18" charset="-128"/>
              <a:ea typeface="ＭＳ Ｐ明朝" panose="02020600040205080304" pitchFamily="18" charset="-128"/>
            </a:rPr>
            <a:t>即応病床使用率</a:t>
          </a:r>
          <a:endParaRPr kumimoji="1" lang="en-US" altLang="ja-JP" sz="20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108</xdr:row>
      <xdr:rowOff>0</xdr:rowOff>
    </xdr:from>
    <xdr:to>
      <xdr:col>27</xdr:col>
      <xdr:colOff>0</xdr:colOff>
      <xdr:row>108</xdr:row>
      <xdr:rowOff>0</xdr:rowOff>
    </xdr:to>
    <xdr:cxnSp macro="">
      <xdr:nvCxnSpPr>
        <xdr:cNvPr id="4" name="直線コネクタ 3"/>
        <xdr:cNvCxnSpPr/>
      </xdr:nvCxnSpPr>
      <xdr:spPr>
        <a:xfrm>
          <a:off x="9791700" y="352329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28864</xdr:colOff>
      <xdr:row>77</xdr:row>
      <xdr:rowOff>158751</xdr:rowOff>
    </xdr:from>
    <xdr:to>
      <xdr:col>35</xdr:col>
      <xdr:colOff>298878</xdr:colOff>
      <xdr:row>89</xdr:row>
      <xdr:rowOff>101022</xdr:rowOff>
    </xdr:to>
    <xdr:sp macro="" textlink="">
      <xdr:nvSpPr>
        <xdr:cNvPr id="5" name="角丸四角形 4"/>
        <xdr:cNvSpPr/>
      </xdr:nvSpPr>
      <xdr:spPr>
        <a:xfrm>
          <a:off x="2381539" y="26571576"/>
          <a:ext cx="11366639" cy="3580821"/>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a:t>＜病床使用状況表作成時の注意点＞</a:t>
          </a:r>
          <a:endParaRPr kumimoji="1" lang="en-US" altLang="ja-JP" sz="1600"/>
        </a:p>
        <a:p>
          <a:pPr algn="l"/>
          <a:r>
            <a:rPr kumimoji="1" lang="ja-JP" altLang="en-US" sz="1600"/>
            <a:t>誤って入力した場合、病床確保料や即応病床使用率が正しく算出されないため、作成の際は以下の点に注意すること。</a:t>
          </a:r>
          <a:endParaRPr kumimoji="1" lang="en-US" altLang="ja-JP" sz="1600"/>
        </a:p>
        <a:p>
          <a:pPr algn="l"/>
          <a:r>
            <a:rPr kumimoji="1" lang="ja-JP" altLang="en-US" sz="1600"/>
            <a:t>・行が不足した場合は</a:t>
          </a:r>
          <a:r>
            <a:rPr kumimoji="1" lang="ja-JP" altLang="en-US" sz="1600" u="sng"/>
            <a:t>「自動計算の計算式を壊さずに病床使用状況表の月ごとの行数を増やす方法</a:t>
          </a:r>
          <a:r>
            <a:rPr kumimoji="1" lang="ja-JP" altLang="en-US" sz="1600" u="sng">
              <a:latin typeface="+mn-ea"/>
              <a:ea typeface="+mn-ea"/>
            </a:rPr>
            <a:t>．</a:t>
          </a:r>
          <a:r>
            <a:rPr kumimoji="1" lang="en-US" altLang="ja-JP" sz="1600" u="sng">
              <a:latin typeface="+mn-ea"/>
              <a:ea typeface="+mn-ea"/>
            </a:rPr>
            <a:t>pdf</a:t>
          </a:r>
          <a:r>
            <a:rPr kumimoji="1" lang="ja-JP" altLang="en-US" sz="1600" u="sng"/>
            <a:t>」を参照</a:t>
          </a:r>
          <a:r>
            <a:rPr kumimoji="1" lang="ja-JP" altLang="en-US" sz="1600"/>
            <a:t>のうえ、行を追加すること。</a:t>
          </a:r>
          <a:endParaRPr kumimoji="1" lang="en-US" altLang="ja-JP" sz="1600"/>
        </a:p>
        <a:p>
          <a:pPr algn="l"/>
          <a:r>
            <a:rPr kumimoji="1" lang="ja-JP" altLang="en-US" sz="1600"/>
            <a:t>・申請対象外期間</a:t>
          </a:r>
          <a:r>
            <a:rPr kumimoji="1" lang="ja-JP" altLang="en-US" sz="1600">
              <a:solidFill>
                <a:sysClr val="windowText" lastClr="000000"/>
              </a:solidFill>
            </a:rPr>
            <a:t>（院内感染期間外）の病床使用状況は入力せず（空白にする）、当該期間については</a:t>
          </a:r>
          <a:r>
            <a:rPr kumimoji="1" lang="ja-JP" altLang="en-US" sz="1600" u="sng">
              <a:solidFill>
                <a:sysClr val="windowText" lastClr="000000"/>
              </a:solidFill>
            </a:rPr>
            <a:t>オレンジで塗りつぶすこと</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・同一病床において、受入</a:t>
          </a:r>
          <a:r>
            <a:rPr kumimoji="1" lang="ja-JP" altLang="en-US" sz="1600"/>
            <a:t>病床期間と休止病床期間がある場合は、それぞれの病床の種類に応じて行を分けて使用状況を記載すること。</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600">
              <a:solidFill>
                <a:sysClr val="windowText" lastClr="000000"/>
              </a:solidFill>
              <a:effectLst/>
              <a:latin typeface="+mn-lt"/>
              <a:ea typeface="+mn-ea"/>
              <a:cs typeface="+mn-cs"/>
            </a:rPr>
            <a:t>・一時的に看護師等が配置できず新型コロナウイルス患者の入院受入ができない</a:t>
          </a:r>
          <a:r>
            <a:rPr lang="ja-JP" altLang="en-US" sz="1600">
              <a:solidFill>
                <a:sysClr val="windowText" lastClr="000000"/>
              </a:solidFill>
              <a:effectLst/>
              <a:latin typeface="+mn-lt"/>
              <a:ea typeface="+mn-ea"/>
              <a:cs typeface="+mn-cs"/>
            </a:rPr>
            <a:t>受入</a:t>
          </a:r>
          <a:r>
            <a:rPr lang="ja-JP" altLang="ja-JP" sz="1600">
              <a:solidFill>
                <a:sysClr val="windowText" lastClr="000000"/>
              </a:solidFill>
              <a:effectLst/>
              <a:latin typeface="+mn-lt"/>
              <a:ea typeface="+mn-ea"/>
              <a:cs typeface="+mn-cs"/>
            </a:rPr>
            <a:t>病床については、その病床に伴う休止病床についても、当該日を空白とし、灰色で塗りつぶすこと。</a:t>
          </a:r>
          <a:endParaRPr lang="ja-JP" altLang="ja-JP" sz="2400">
            <a:solidFill>
              <a:sysClr val="windowText" lastClr="000000"/>
            </a:solidFill>
            <a:effectLst/>
          </a:endParaRPr>
        </a:p>
        <a:p>
          <a:pPr algn="l"/>
          <a:endParaRPr kumimoji="1" lang="en-US" altLang="ja-JP" sz="1600"/>
        </a:p>
      </xdr:txBody>
    </xdr:sp>
    <xdr:clientData/>
  </xdr:twoCellAnchor>
  <xdr:twoCellAnchor>
    <xdr:from>
      <xdr:col>26</xdr:col>
      <xdr:colOff>129884</xdr:colOff>
      <xdr:row>6</xdr:row>
      <xdr:rowOff>158748</xdr:rowOff>
    </xdr:from>
    <xdr:to>
      <xdr:col>31</xdr:col>
      <xdr:colOff>144318</xdr:colOff>
      <xdr:row>8</xdr:row>
      <xdr:rowOff>43294</xdr:rowOff>
    </xdr:to>
    <xdr:sp macro="" textlink="">
      <xdr:nvSpPr>
        <xdr:cNvPr id="6" name="楕円 5"/>
        <xdr:cNvSpPr/>
      </xdr:nvSpPr>
      <xdr:spPr>
        <a:xfrm>
          <a:off x="10835984" y="1873248"/>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36</xdr:col>
      <xdr:colOff>109103</xdr:colOff>
      <xdr:row>62</xdr:row>
      <xdr:rowOff>274203</xdr:rowOff>
    </xdr:from>
    <xdr:to>
      <xdr:col>42</xdr:col>
      <xdr:colOff>1212272</xdr:colOff>
      <xdr:row>69</xdr:row>
      <xdr:rowOff>144317</xdr:rowOff>
    </xdr:to>
    <xdr:sp macro="" textlink="">
      <xdr:nvSpPr>
        <xdr:cNvPr id="7" name="角丸四角形 6"/>
        <xdr:cNvSpPr/>
      </xdr:nvSpPr>
      <xdr:spPr>
        <a:xfrm>
          <a:off x="13863203" y="22677003"/>
          <a:ext cx="4922694" cy="1765589"/>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600">
              <a:solidFill>
                <a:schemeClr val="dk1"/>
              </a:solidFill>
              <a:effectLst/>
              <a:latin typeface="+mn-lt"/>
              <a:ea typeface="+mn-ea"/>
              <a:cs typeface="+mn-cs"/>
            </a:rPr>
            <a:t>判定欄に「</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」が表示された場合は、休止病床の上限（受入病床１床当たり１床</a:t>
          </a:r>
          <a:r>
            <a:rPr lang="en-US" altLang="ja-JP" sz="1600">
              <a:solidFill>
                <a:schemeClr val="dk1"/>
              </a:solidFill>
              <a:effectLst/>
              <a:latin typeface="+mn-lt"/>
              <a:ea typeface="+mn-ea"/>
              <a:cs typeface="+mn-cs"/>
            </a:rPr>
            <a:t>(ICU､HCU</a:t>
          </a:r>
          <a:r>
            <a:rPr lang="ja-JP" altLang="en-US" sz="1600">
              <a:solidFill>
                <a:schemeClr val="dk1"/>
              </a:solidFill>
              <a:effectLst/>
              <a:latin typeface="+mn-lt"/>
              <a:ea typeface="+mn-ea"/>
              <a:cs typeface="+mn-cs"/>
            </a:rPr>
            <a:t>の場合は２床</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）を超えていることから、申請対象外とする病床を空欄とし、セルを灰色に着色してください。</a:t>
          </a:r>
          <a:endParaRPr kumimoji="1" lang="en-US" altLang="ja-JP" sz="2400"/>
        </a:p>
      </xdr:txBody>
    </xdr:sp>
    <xdr:clientData/>
  </xdr:twoCellAnchor>
  <xdr:twoCellAnchor>
    <xdr:from>
      <xdr:col>36</xdr:col>
      <xdr:colOff>187613</xdr:colOff>
      <xdr:row>70</xdr:row>
      <xdr:rowOff>57728</xdr:rowOff>
    </xdr:from>
    <xdr:to>
      <xdr:col>42</xdr:col>
      <xdr:colOff>1241136</xdr:colOff>
      <xdr:row>80</xdr:row>
      <xdr:rowOff>158750</xdr:rowOff>
    </xdr:to>
    <xdr:sp macro="" textlink="">
      <xdr:nvSpPr>
        <xdr:cNvPr id="8" name="角丸四角形 7"/>
        <xdr:cNvSpPr/>
      </xdr:nvSpPr>
      <xdr:spPr>
        <a:xfrm>
          <a:off x="13941713" y="24603653"/>
          <a:ext cx="4873048" cy="2710872"/>
        </a:xfrm>
        <a:prstGeom prst="roundRect">
          <a:avLst>
            <a:gd name="adj" fmla="val 22184"/>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en-US" sz="1600">
              <a:solidFill>
                <a:schemeClr val="dk1"/>
              </a:solidFill>
              <a:effectLst/>
              <a:latin typeface="+mn-lt"/>
              <a:ea typeface="+mn-ea"/>
              <a:cs typeface="+mn-cs"/>
            </a:rPr>
            <a:t>内の「入院中の新型コロナウイルス感染症患者数」を入力してください。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判定が「</a:t>
          </a:r>
          <a:r>
            <a:rPr lang="en-US" altLang="ja-JP" sz="1600">
              <a:solidFill>
                <a:schemeClr val="dk1"/>
              </a:solidFill>
              <a:effectLst/>
              <a:latin typeface="+mn-lt"/>
              <a:ea typeface="+mn-ea"/>
              <a:cs typeface="+mn-cs"/>
            </a:rPr>
            <a:t>NOT</a:t>
          </a:r>
          <a:r>
            <a:rPr lang="ja-JP" altLang="en-US" sz="1600">
              <a:solidFill>
                <a:schemeClr val="dk1"/>
              </a:solidFill>
              <a:effectLst/>
              <a:latin typeface="+mn-lt"/>
              <a:ea typeface="+mn-ea"/>
              <a:cs typeface="+mn-cs"/>
            </a:rPr>
            <a:t>」となっている日について</a:t>
          </a:r>
          <a:r>
            <a:rPr lang="en-US" altLang="ja-JP" sz="16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病床使用状況表、または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G-MIS</a:t>
          </a:r>
          <a:r>
            <a:rPr lang="ja-JP" altLang="ja-JP" sz="1600">
              <a:solidFill>
                <a:schemeClr val="dk1"/>
              </a:solidFill>
              <a:effectLst/>
              <a:latin typeface="+mn-lt"/>
              <a:ea typeface="+mn-ea"/>
              <a:cs typeface="+mn-cs"/>
            </a:rPr>
            <a:t>内</a:t>
          </a:r>
          <a:r>
            <a:rPr lang="ja-JP" altLang="en-US" sz="1600">
              <a:solidFill>
                <a:schemeClr val="dk1"/>
              </a:solidFill>
              <a:effectLst/>
              <a:latin typeface="+mn-lt"/>
              <a:ea typeface="+mn-ea"/>
              <a:cs typeface="+mn-cs"/>
            </a:rPr>
            <a:t>の</a:t>
          </a:r>
          <a:r>
            <a:rPr lang="ja-JP" altLang="ja-JP" sz="1600">
              <a:solidFill>
                <a:schemeClr val="dk1"/>
              </a:solidFill>
              <a:effectLst/>
              <a:latin typeface="+mn-lt"/>
              <a:ea typeface="+mn-ea"/>
              <a:cs typeface="+mn-cs"/>
            </a:rPr>
            <a:t>「入院中の新型コロナウイルス感染症患者数」</a:t>
          </a:r>
          <a:r>
            <a:rPr lang="ja-JP" altLang="en-US" sz="1600">
              <a:solidFill>
                <a:schemeClr val="dk1"/>
              </a:solidFill>
              <a:effectLst/>
              <a:latin typeface="+mn-lt"/>
              <a:ea typeface="+mn-ea"/>
              <a:cs typeface="+mn-cs"/>
            </a:rPr>
            <a:t>に誤りがあります。</a:t>
          </a: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判定が「</a:t>
          </a:r>
          <a:r>
            <a:rPr lang="en-US" altLang="ja-JP" sz="1600">
              <a:solidFill>
                <a:schemeClr val="dk1"/>
              </a:solidFill>
              <a:effectLst/>
              <a:latin typeface="+mn-lt"/>
              <a:ea typeface="+mn-ea"/>
              <a:cs typeface="+mn-cs"/>
            </a:rPr>
            <a:t>OK</a:t>
          </a:r>
          <a:r>
            <a:rPr lang="ja-JP" altLang="en-US" sz="1600">
              <a:solidFill>
                <a:schemeClr val="dk1"/>
              </a:solidFill>
              <a:effectLst/>
              <a:latin typeface="+mn-lt"/>
              <a:ea typeface="+mn-ea"/>
              <a:cs typeface="+mn-cs"/>
            </a:rPr>
            <a:t>」となるように、修正してください。</a:t>
          </a:r>
          <a:endParaRPr lang="ja-JP" altLang="en-US" sz="1100">
            <a:solidFill>
              <a:schemeClr val="dk1"/>
            </a:solidFill>
            <a:effectLst/>
            <a:latin typeface="+mn-lt"/>
            <a:ea typeface="+mn-ea"/>
            <a:cs typeface="+mn-cs"/>
          </a:endParaRPr>
        </a:p>
      </xdr:txBody>
    </xdr:sp>
    <xdr:clientData/>
  </xdr:twoCellAnchor>
  <xdr:twoCellAnchor>
    <xdr:from>
      <xdr:col>40</xdr:col>
      <xdr:colOff>1010227</xdr:colOff>
      <xdr:row>80</xdr:row>
      <xdr:rowOff>202046</xdr:rowOff>
    </xdr:from>
    <xdr:to>
      <xdr:col>42</xdr:col>
      <xdr:colOff>1197843</xdr:colOff>
      <xdr:row>82</xdr:row>
      <xdr:rowOff>144319</xdr:rowOff>
    </xdr:to>
    <xdr:sp macro="" textlink="">
      <xdr:nvSpPr>
        <xdr:cNvPr id="9" name="楕円 8"/>
        <xdr:cNvSpPr/>
      </xdr:nvSpPr>
      <xdr:spPr>
        <a:xfrm>
          <a:off x="17250352" y="27357821"/>
          <a:ext cx="1521116" cy="437573"/>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twoCellAnchor>
    <xdr:from>
      <xdr:col>26</xdr:col>
      <xdr:colOff>173181</xdr:colOff>
      <xdr:row>8</xdr:row>
      <xdr:rowOff>216477</xdr:rowOff>
    </xdr:from>
    <xdr:to>
      <xdr:col>31</xdr:col>
      <xdr:colOff>187615</xdr:colOff>
      <xdr:row>10</xdr:row>
      <xdr:rowOff>101023</xdr:rowOff>
    </xdr:to>
    <xdr:sp macro="" textlink="">
      <xdr:nvSpPr>
        <xdr:cNvPr id="10" name="楕円 9"/>
        <xdr:cNvSpPr/>
      </xdr:nvSpPr>
      <xdr:spPr>
        <a:xfrm>
          <a:off x="10879281" y="2483427"/>
          <a:ext cx="1538434" cy="436996"/>
        </a:xfrm>
        <a:prstGeom prst="ellipse">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10/1</a:t>
          </a:r>
          <a:r>
            <a:rPr kumimoji="1" lang="ja-JP" altLang="en-US" sz="1100"/>
            <a:t>以降追加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901388\Desktop\&#12304;&#26032;&#12305;08%20&#65288;&#21442;&#32771;&#27096;&#24335;1&#65289;&#30149;&#24202;&#20351;&#29992;&#29366;&#2784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月"/>
      <sheetName val="データ入力（※編集しないでください）"/>
    </sheetNames>
    <sheetDataSet>
      <sheetData sheetId="0" refreshError="1"/>
      <sheetData sheetId="1">
        <row r="2">
          <cell r="I2" t="str">
            <v>○</v>
          </cell>
        </row>
        <row r="3">
          <cell r="I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tabSelected="1"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57"/>
      <c r="AA2" s="157"/>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98</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57"/>
      <c r="AA7" s="157"/>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57"/>
      <c r="AA8" s="157"/>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57"/>
      <c r="AA9" s="157"/>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57"/>
      <c r="AA10" s="157"/>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57"/>
      <c r="AA11" s="157"/>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57"/>
      <c r="AA12" s="157"/>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57"/>
      <c r="AA13" s="157"/>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57"/>
      <c r="AA14" s="157"/>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57"/>
      <c r="AA15" s="157"/>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f>IF(COUNTIF(A21,'データ入力（※編集しないでください）'!F15),"　",29)</f>
        <v>29</v>
      </c>
      <c r="AI20" s="26">
        <f>IF(COUNTIF(AH20,'データ入力（※編集しないでください）'!F15),"　",30)</f>
        <v>30</v>
      </c>
      <c r="AJ20" s="27" t="str">
        <f>IF(COUNTIF('データ入力（※編集しないでください）'!E15:E21,A21),"31"," ")</f>
        <v>31</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10</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57"/>
      <c r="D51" s="157"/>
      <c r="E51" s="143"/>
      <c r="F51" s="157"/>
      <c r="G51" s="157"/>
      <c r="H51" s="157"/>
      <c r="I51" s="157"/>
      <c r="J51" s="157"/>
      <c r="K51" s="157"/>
      <c r="L51" s="157"/>
      <c r="M51" s="157"/>
      <c r="N51" s="157"/>
      <c r="O51" s="157"/>
      <c r="P51" s="157"/>
      <c r="Q51" s="157"/>
      <c r="R51" s="157"/>
      <c r="S51" s="157"/>
      <c r="T51" s="62"/>
      <c r="U51" s="157"/>
      <c r="V51" s="157"/>
      <c r="W51" s="157"/>
      <c r="X51" s="157"/>
      <c r="Y51" s="157"/>
      <c r="Z51" s="157"/>
      <c r="AA51" s="157"/>
      <c r="AB51" s="157"/>
      <c r="AC51" s="157"/>
      <c r="AD51" s="157"/>
      <c r="AE51" s="157"/>
      <c r="AF51" s="157"/>
      <c r="AG51" s="157"/>
      <c r="AH51" s="157"/>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57"/>
      <c r="D52" s="157"/>
      <c r="E52" s="157"/>
      <c r="F52" s="157"/>
      <c r="G52" s="157"/>
      <c r="H52" s="157"/>
      <c r="I52" s="157"/>
      <c r="J52" s="157"/>
      <c r="K52" s="157"/>
      <c r="L52" s="157"/>
      <c r="M52" s="157"/>
      <c r="N52" s="157"/>
      <c r="O52" s="157"/>
      <c r="P52" s="157"/>
      <c r="Q52" s="157"/>
      <c r="R52" s="157"/>
      <c r="S52" s="157"/>
      <c r="T52" s="62"/>
      <c r="U52" s="157"/>
      <c r="V52" s="157"/>
      <c r="W52" s="157"/>
      <c r="X52" s="157"/>
      <c r="Y52" s="157"/>
      <c r="Z52" s="157"/>
      <c r="AA52" s="157"/>
      <c r="AB52" s="157"/>
      <c r="AC52" s="157"/>
      <c r="AD52" s="157"/>
      <c r="AE52" s="157"/>
      <c r="AF52" s="157"/>
      <c r="AG52" s="157"/>
      <c r="AH52" s="157"/>
      <c r="AI52" s="157"/>
      <c r="AJ52" s="157"/>
      <c r="AK52" s="68"/>
      <c r="AL52" s="68"/>
      <c r="AM52" s="68"/>
      <c r="AN52" s="14"/>
      <c r="AO52" s="69"/>
      <c r="AP52" s="14"/>
      <c r="AQ52" s="69"/>
      <c r="AV52" s="2"/>
      <c r="BA52" s="2"/>
    </row>
    <row r="53" spans="1:53" ht="30" customHeight="1" x14ac:dyDescent="0.15">
      <c r="A53" s="101" t="s">
        <v>102</v>
      </c>
      <c r="B53" s="19"/>
      <c r="C53" s="157"/>
      <c r="D53" s="157"/>
      <c r="E53" s="157"/>
      <c r="F53" s="157"/>
      <c r="G53" s="157"/>
      <c r="H53" s="157"/>
      <c r="I53" s="157"/>
      <c r="J53" s="157"/>
      <c r="K53" s="157"/>
      <c r="L53" s="157"/>
      <c r="M53" s="157"/>
      <c r="N53" s="157"/>
      <c r="O53" s="157"/>
      <c r="P53" s="157"/>
      <c r="Q53" s="157"/>
      <c r="R53" s="157"/>
      <c r="S53" s="157"/>
      <c r="T53" s="62"/>
      <c r="U53" s="157"/>
      <c r="V53" s="157"/>
      <c r="W53" s="157"/>
      <c r="X53" s="157"/>
      <c r="Y53" s="157"/>
      <c r="Z53" s="157"/>
      <c r="AA53" s="157"/>
      <c r="AB53" s="157"/>
      <c r="AC53" s="157"/>
      <c r="AD53" s="157"/>
      <c r="AE53" s="157"/>
      <c r="AF53" s="157"/>
      <c r="AG53" s="157"/>
      <c r="AH53" s="157"/>
      <c r="AI53" s="157"/>
      <c r="AJ53" s="157"/>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v>30</v>
      </c>
      <c r="AJ55" s="26">
        <v>31</v>
      </c>
      <c r="AK55" s="113" t="s">
        <v>97</v>
      </c>
      <c r="AL55" s="68"/>
      <c r="AM55" s="68"/>
      <c r="AN55" s="19"/>
      <c r="AO55" s="69"/>
      <c r="AP55" s="69"/>
      <c r="AQ55" s="69"/>
    </row>
    <row r="56" spans="1:53" ht="30" customHeight="1" x14ac:dyDescent="0.15">
      <c r="A56" s="263" t="s">
        <v>10</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57"/>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57"/>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57"/>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57"/>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57"/>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57"/>
      <c r="AM61" s="68"/>
      <c r="AN61" s="19"/>
      <c r="AO61" s="69"/>
      <c r="AP61" s="69"/>
      <c r="AQ61" s="69"/>
    </row>
    <row r="62" spans="1:53" ht="30" customHeight="1" thickBot="1" x14ac:dyDescent="0.2">
      <c r="A62" s="97"/>
      <c r="B62" s="19"/>
      <c r="C62" s="157"/>
      <c r="D62" s="157"/>
      <c r="E62" s="157"/>
      <c r="F62" s="157"/>
      <c r="G62" s="157"/>
      <c r="H62" s="157"/>
      <c r="I62" s="157"/>
      <c r="J62" s="157"/>
      <c r="K62" s="157"/>
      <c r="L62" s="157"/>
      <c r="M62" s="157"/>
      <c r="N62" s="157"/>
      <c r="O62" s="157"/>
      <c r="P62" s="157"/>
      <c r="Q62" s="157"/>
      <c r="R62" s="157"/>
      <c r="S62" s="157"/>
      <c r="T62" s="62"/>
      <c r="U62" s="157"/>
      <c r="V62" s="157"/>
      <c r="W62" s="157"/>
      <c r="X62" s="157"/>
      <c r="Y62" s="157"/>
      <c r="Z62" s="157"/>
      <c r="AA62" s="157"/>
      <c r="AB62" s="157"/>
      <c r="AC62" s="157"/>
      <c r="AD62" s="157"/>
      <c r="AE62" s="157"/>
      <c r="AF62" s="157"/>
      <c r="AG62" s="157"/>
      <c r="AH62" s="157"/>
      <c r="AI62" s="157"/>
      <c r="AJ62" s="157"/>
      <c r="AK62" s="110">
        <f>SUM(AK56:AK61)</f>
        <v>0</v>
      </c>
      <c r="AL62" s="112"/>
      <c r="AM62" s="68"/>
      <c r="AN62" s="14"/>
      <c r="AO62" s="69"/>
      <c r="AP62" s="69"/>
      <c r="AQ62" s="69"/>
    </row>
    <row r="63" spans="1:53" ht="20.100000000000001" customHeight="1" x14ac:dyDescent="0.15">
      <c r="A63" s="19"/>
      <c r="B63" s="19"/>
      <c r="C63" s="157"/>
      <c r="D63" s="157"/>
      <c r="E63" s="157"/>
      <c r="F63" s="157"/>
      <c r="G63" s="157"/>
      <c r="H63" s="157"/>
      <c r="I63" s="157"/>
      <c r="J63" s="157"/>
      <c r="K63" s="157"/>
      <c r="L63" s="157"/>
      <c r="M63" s="157"/>
      <c r="N63" s="157"/>
      <c r="O63" s="157"/>
      <c r="P63" s="157"/>
      <c r="Q63" s="157"/>
      <c r="R63" s="157"/>
      <c r="S63" s="157"/>
      <c r="T63" s="62"/>
      <c r="U63" s="157"/>
      <c r="V63" s="157"/>
      <c r="W63" s="157"/>
      <c r="X63" s="157"/>
      <c r="Y63" s="157"/>
      <c r="Z63" s="157"/>
      <c r="AA63" s="157"/>
      <c r="AB63" s="157"/>
      <c r="AC63" s="157"/>
      <c r="AD63" s="157"/>
      <c r="AE63" s="157"/>
      <c r="AF63" s="157"/>
      <c r="AG63" s="157"/>
      <c r="AH63" s="157"/>
      <c r="AI63" s="157"/>
      <c r="AJ63" s="157"/>
      <c r="AK63" s="111"/>
      <c r="AL63" s="68"/>
      <c r="AM63" s="68"/>
      <c r="AN63" s="14"/>
      <c r="AO63" s="69"/>
      <c r="AP63" s="69"/>
      <c r="AQ63" s="69"/>
    </row>
    <row r="64" spans="1:53" ht="30" customHeight="1" thickBot="1" x14ac:dyDescent="0.2">
      <c r="A64" s="19"/>
      <c r="B64" s="19"/>
      <c r="C64" s="157"/>
      <c r="D64" s="102" t="s">
        <v>58</v>
      </c>
      <c r="E64" s="67"/>
      <c r="F64" s="157"/>
      <c r="G64" s="157"/>
      <c r="H64" s="157"/>
      <c r="I64" s="157"/>
      <c r="J64" s="157"/>
      <c r="K64" s="157"/>
      <c r="L64" s="157"/>
      <c r="M64" s="157"/>
      <c r="N64" s="157"/>
      <c r="O64" s="157"/>
      <c r="P64" s="157"/>
      <c r="Q64" s="157"/>
      <c r="R64" s="157"/>
      <c r="S64" s="157"/>
      <c r="T64" s="62"/>
      <c r="U64" s="157"/>
      <c r="V64" s="157"/>
      <c r="W64" s="157"/>
      <c r="X64" s="157"/>
      <c r="Y64" s="157"/>
      <c r="Z64" s="157"/>
      <c r="AA64" s="157"/>
      <c r="AB64" s="157"/>
      <c r="AC64" s="157"/>
      <c r="AD64" s="157"/>
      <c r="AE64" s="157"/>
      <c r="AF64" s="157"/>
      <c r="AG64" s="157"/>
      <c r="AH64" s="157"/>
      <c r="AI64" s="157"/>
      <c r="AJ64" s="157"/>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57"/>
      <c r="B69" s="157"/>
      <c r="C69" s="157"/>
      <c r="D69" s="157"/>
      <c r="E69" s="157"/>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57"/>
      <c r="B70" s="157"/>
      <c r="C70" s="157"/>
      <c r="D70" s="157"/>
      <c r="E70" s="157"/>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57"/>
      <c r="B71" s="157"/>
      <c r="C71" s="157"/>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57"/>
      <c r="B72" s="19"/>
      <c r="C72" s="157"/>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57"/>
      <c r="B73" s="157"/>
      <c r="C73" s="157"/>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57"/>
      <c r="B74" s="157"/>
      <c r="C74" s="157"/>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57"/>
      <c r="B75" s="157"/>
      <c r="C75" s="157"/>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57"/>
      <c r="B76" s="157"/>
      <c r="C76" s="157"/>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57"/>
      <c r="B77" s="157"/>
      <c r="C77" s="157"/>
      <c r="F77" s="121"/>
      <c r="AK77" s="77"/>
      <c r="AL77" s="14"/>
      <c r="AM77" s="14"/>
      <c r="AN77" s="19"/>
      <c r="AO77" s="19"/>
      <c r="AP77" s="19"/>
      <c r="AQ77" s="19"/>
    </row>
    <row r="78" spans="1:43" s="2" customFormat="1" ht="20.100000000000001" customHeight="1" x14ac:dyDescent="0.15">
      <c r="A78" s="157"/>
      <c r="B78" s="157"/>
      <c r="C78" s="157"/>
      <c r="AK78" s="77"/>
      <c r="AL78" s="14"/>
      <c r="AM78" s="14"/>
      <c r="AN78" s="19"/>
      <c r="AO78" s="19"/>
      <c r="AP78" s="19"/>
      <c r="AQ78" s="19"/>
    </row>
    <row r="79" spans="1:43" s="2" customFormat="1" ht="20.100000000000001" customHeight="1" x14ac:dyDescent="0.15">
      <c r="A79" s="157"/>
      <c r="B79" s="157"/>
      <c r="C79" s="157"/>
      <c r="AK79" s="77"/>
      <c r="AL79" s="14"/>
      <c r="AM79" s="14"/>
      <c r="AN79" s="19"/>
      <c r="AO79" s="19"/>
      <c r="AP79" s="19"/>
      <c r="AQ79" s="19"/>
    </row>
    <row r="80" spans="1:43" s="2" customFormat="1" ht="20.100000000000001" customHeight="1" x14ac:dyDescent="0.15">
      <c r="A80" s="157"/>
      <c r="B80" s="157"/>
      <c r="C80" s="157"/>
      <c r="AK80" s="77"/>
      <c r="AL80" s="14"/>
      <c r="AM80" s="14"/>
      <c r="AN80" s="19"/>
      <c r="AO80" s="19"/>
      <c r="AP80" s="19"/>
      <c r="AQ80" s="19"/>
    </row>
    <row r="81" spans="1:43" s="2" customFormat="1" ht="20.100000000000001" customHeight="1" x14ac:dyDescent="0.15">
      <c r="A81" s="157"/>
      <c r="B81" s="157"/>
      <c r="C81" s="157"/>
      <c r="AK81" s="77"/>
      <c r="AL81" s="14"/>
      <c r="AM81" s="14"/>
      <c r="AN81" s="19"/>
      <c r="AO81" s="19"/>
      <c r="AP81" s="19"/>
      <c r="AQ81" s="19"/>
    </row>
    <row r="82" spans="1:43" s="2" customFormat="1" ht="20.100000000000001" customHeight="1" x14ac:dyDescent="0.15">
      <c r="A82" s="157"/>
      <c r="B82" s="157"/>
      <c r="C82" s="157"/>
      <c r="AK82" s="77"/>
      <c r="AL82" s="14"/>
      <c r="AM82" s="14"/>
      <c r="AN82" s="19"/>
      <c r="AO82" s="19"/>
      <c r="AP82" s="19"/>
      <c r="AQ82" s="19"/>
    </row>
    <row r="83" spans="1:43" s="2" customFormat="1" ht="20.100000000000001" customHeight="1" x14ac:dyDescent="0.15">
      <c r="A83" s="157"/>
      <c r="B83" s="157"/>
      <c r="C83" s="157"/>
      <c r="AK83" s="77"/>
      <c r="AL83" s="14"/>
      <c r="AM83" s="14"/>
      <c r="AN83" s="19"/>
      <c r="AO83" s="19"/>
      <c r="AP83" s="19"/>
      <c r="AQ83" s="19"/>
    </row>
    <row r="84" spans="1:43" s="2" customFormat="1" ht="20.100000000000001" customHeight="1" x14ac:dyDescent="0.15">
      <c r="A84" s="157"/>
      <c r="B84" s="157"/>
      <c r="C84" s="157"/>
      <c r="AK84" s="77"/>
      <c r="AL84" s="14"/>
      <c r="AM84" s="14"/>
      <c r="AN84" s="19"/>
      <c r="AO84" s="19"/>
      <c r="AP84" s="19"/>
      <c r="AQ84" s="19"/>
    </row>
    <row r="85" spans="1:43" s="2" customFormat="1" ht="30" customHeight="1" x14ac:dyDescent="0.15">
      <c r="A85" s="157"/>
      <c r="B85" s="157"/>
      <c r="C85" s="157"/>
      <c r="D85" s="87"/>
      <c r="E85" s="19"/>
      <c r="F85" s="19"/>
      <c r="G85" s="19"/>
      <c r="H85" s="19"/>
      <c r="I85" s="19"/>
      <c r="J85" s="19"/>
      <c r="K85" s="19"/>
      <c r="L85" s="19"/>
      <c r="M85" s="19"/>
      <c r="N85" s="19"/>
      <c r="O85" s="19"/>
      <c r="P85" s="19"/>
      <c r="Q85" s="19"/>
      <c r="R85" s="19"/>
      <c r="S85" s="19"/>
      <c r="T85" s="19"/>
      <c r="U85" s="19"/>
      <c r="V85" s="19"/>
      <c r="W85" s="19"/>
      <c r="X85" s="19"/>
      <c r="Y85" s="19"/>
      <c r="Z85" s="19"/>
      <c r="AA85" s="19"/>
      <c r="AB85" s="157"/>
      <c r="AC85" s="157"/>
      <c r="AD85" s="19"/>
      <c r="AE85" s="19"/>
      <c r="AF85" s="19"/>
      <c r="AG85" s="19"/>
      <c r="AH85" s="19"/>
      <c r="AI85" s="19"/>
      <c r="AJ85" s="19"/>
      <c r="AK85" s="77"/>
      <c r="AL85" s="14"/>
      <c r="AM85" s="14"/>
      <c r="AN85" s="19"/>
      <c r="AO85" s="19"/>
      <c r="AP85" s="19"/>
      <c r="AQ85" s="19"/>
    </row>
    <row r="86" spans="1:43" s="2" customFormat="1" ht="30" customHeight="1" x14ac:dyDescent="0.15">
      <c r="A86" s="157"/>
      <c r="B86" s="157"/>
      <c r="C86" s="157"/>
      <c r="D86" s="87"/>
      <c r="E86" s="19"/>
      <c r="F86" s="19"/>
      <c r="G86" s="19"/>
      <c r="H86" s="19"/>
      <c r="I86" s="19"/>
      <c r="J86" s="19"/>
      <c r="K86" s="19"/>
      <c r="L86" s="19"/>
      <c r="M86" s="19"/>
      <c r="N86" s="19"/>
      <c r="O86" s="19"/>
      <c r="P86" s="19"/>
      <c r="Q86" s="19"/>
      <c r="R86" s="19"/>
      <c r="S86" s="19"/>
      <c r="T86" s="19"/>
      <c r="U86" s="19"/>
      <c r="V86" s="19"/>
      <c r="W86" s="19"/>
      <c r="X86" s="19"/>
      <c r="Y86" s="19"/>
      <c r="Z86" s="19"/>
      <c r="AA86" s="19"/>
      <c r="AB86" s="157"/>
      <c r="AC86" s="157"/>
      <c r="AD86" s="19"/>
      <c r="AE86" s="19"/>
      <c r="AF86" s="19"/>
      <c r="AG86" s="19"/>
      <c r="AH86" s="19"/>
      <c r="AI86" s="19"/>
      <c r="AJ86" s="19"/>
      <c r="AK86" s="77"/>
      <c r="AL86" s="14"/>
      <c r="AM86" s="14"/>
      <c r="AN86" s="19"/>
      <c r="AO86" s="19"/>
      <c r="AP86" s="19"/>
      <c r="AQ86" s="19"/>
    </row>
    <row r="87" spans="1:43" s="2" customFormat="1" ht="30" customHeight="1" x14ac:dyDescent="0.15">
      <c r="A87" s="157"/>
      <c r="B87" s="157"/>
      <c r="C87" s="157"/>
      <c r="D87" s="87"/>
      <c r="E87" s="19"/>
      <c r="F87" s="19"/>
      <c r="G87" s="19"/>
      <c r="H87" s="19"/>
      <c r="I87" s="19"/>
      <c r="J87" s="19"/>
      <c r="K87" s="19"/>
      <c r="L87" s="19"/>
      <c r="M87" s="19"/>
      <c r="N87" s="19"/>
      <c r="O87" s="19"/>
      <c r="P87" s="19"/>
      <c r="Q87" s="19"/>
      <c r="R87" s="19"/>
      <c r="S87" s="19"/>
      <c r="T87" s="19"/>
      <c r="U87" s="19"/>
      <c r="V87" s="19"/>
      <c r="W87" s="19"/>
      <c r="X87" s="19"/>
      <c r="Y87" s="19"/>
      <c r="Z87" s="19"/>
      <c r="AA87" s="19"/>
      <c r="AB87" s="157"/>
      <c r="AC87" s="157"/>
      <c r="AD87" s="19"/>
      <c r="AE87" s="19"/>
      <c r="AF87" s="19"/>
      <c r="AG87" s="19"/>
      <c r="AH87" s="19"/>
      <c r="AI87" s="19"/>
      <c r="AJ87" s="19"/>
      <c r="AK87" s="77"/>
      <c r="AL87" s="14"/>
      <c r="AM87" s="14"/>
      <c r="AN87" s="19"/>
      <c r="AO87" s="19"/>
      <c r="AP87" s="19"/>
      <c r="AQ87" s="19"/>
    </row>
    <row r="88" spans="1:43" s="2" customFormat="1" ht="30" customHeight="1" x14ac:dyDescent="0.15">
      <c r="A88" s="157"/>
      <c r="B88" s="157"/>
      <c r="C88" s="157"/>
      <c r="D88" s="87"/>
      <c r="E88" s="19"/>
      <c r="F88" s="19"/>
      <c r="G88" s="19"/>
      <c r="H88" s="19"/>
      <c r="I88" s="19"/>
      <c r="J88" s="19"/>
      <c r="K88" s="19"/>
      <c r="L88" s="19"/>
      <c r="M88" s="19"/>
      <c r="N88" s="19"/>
      <c r="O88" s="19"/>
      <c r="P88" s="19"/>
      <c r="Q88" s="19"/>
      <c r="R88" s="19"/>
      <c r="S88" s="19"/>
      <c r="T88" s="19"/>
      <c r="U88" s="19"/>
      <c r="V88" s="19"/>
      <c r="W88" s="19"/>
      <c r="X88" s="19"/>
      <c r="Y88" s="19"/>
      <c r="Z88" s="19"/>
      <c r="AA88" s="19"/>
      <c r="AB88" s="157"/>
      <c r="AC88" s="157"/>
      <c r="AD88" s="19"/>
      <c r="AE88" s="19"/>
      <c r="AF88" s="19"/>
      <c r="AG88" s="19"/>
      <c r="AH88" s="19"/>
      <c r="AI88" s="19"/>
      <c r="AJ88" s="19"/>
      <c r="AK88" s="77"/>
      <c r="AL88" s="14"/>
      <c r="AM88" s="14"/>
      <c r="AN88" s="19"/>
      <c r="AO88" s="19"/>
      <c r="AP88" s="19"/>
      <c r="AQ88" s="19"/>
    </row>
    <row r="89" spans="1:43" s="2" customFormat="1" ht="30" customHeight="1" x14ac:dyDescent="0.15">
      <c r="A89" s="157"/>
      <c r="B89" s="157"/>
      <c r="C89" s="157"/>
      <c r="D89" s="87"/>
      <c r="E89" s="19"/>
      <c r="F89" s="19"/>
      <c r="G89" s="19"/>
      <c r="H89" s="19"/>
      <c r="I89" s="19"/>
      <c r="J89" s="19"/>
      <c r="K89" s="19"/>
      <c r="L89" s="19"/>
      <c r="M89" s="19"/>
      <c r="N89" s="19"/>
      <c r="O89" s="19"/>
      <c r="P89" s="19"/>
      <c r="Q89" s="19"/>
      <c r="R89" s="19"/>
      <c r="S89" s="19"/>
      <c r="T89" s="19"/>
      <c r="U89" s="19"/>
      <c r="V89" s="19"/>
      <c r="W89" s="19"/>
      <c r="X89" s="19"/>
      <c r="Y89" s="19"/>
      <c r="Z89" s="19"/>
      <c r="AA89" s="19"/>
      <c r="AB89" s="157"/>
      <c r="AC89" s="157"/>
      <c r="AD89" s="19"/>
      <c r="AE89" s="19"/>
      <c r="AF89" s="19"/>
      <c r="AG89" s="19"/>
      <c r="AH89" s="19"/>
      <c r="AI89" s="19"/>
      <c r="AJ89" s="19"/>
      <c r="AK89" s="77"/>
      <c r="AL89" s="14"/>
      <c r="AM89" s="14"/>
      <c r="AN89" s="19"/>
      <c r="AO89" s="19"/>
      <c r="AP89" s="19"/>
      <c r="AQ89" s="19"/>
    </row>
    <row r="90" spans="1:43" s="2" customFormat="1" ht="30" customHeight="1" x14ac:dyDescent="0.15">
      <c r="A90" s="157"/>
      <c r="B90" s="157"/>
      <c r="C90" s="157"/>
      <c r="D90" s="87"/>
      <c r="E90" s="19"/>
      <c r="F90" s="19"/>
      <c r="G90" s="19"/>
      <c r="H90" s="19"/>
      <c r="I90" s="19"/>
      <c r="J90" s="19"/>
      <c r="K90" s="19"/>
      <c r="L90" s="19"/>
      <c r="M90" s="19"/>
      <c r="N90" s="19"/>
      <c r="O90" s="19"/>
      <c r="P90" s="19"/>
      <c r="Q90" s="19"/>
      <c r="R90" s="19"/>
      <c r="S90" s="19"/>
      <c r="T90" s="19"/>
      <c r="U90" s="19"/>
      <c r="V90" s="19"/>
      <c r="W90" s="19"/>
      <c r="X90" s="19"/>
      <c r="Y90" s="19"/>
      <c r="Z90" s="19"/>
      <c r="AA90" s="19"/>
      <c r="AB90" s="157"/>
      <c r="AC90" s="157"/>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10月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56"/>
      <c r="Y111" s="156"/>
      <c r="Z111" s="156"/>
      <c r="AA111" s="156"/>
      <c r="AB111" s="153"/>
      <c r="AC111" s="153"/>
      <c r="AD111" s="154"/>
      <c r="AE111" s="154"/>
      <c r="AF111" s="154"/>
      <c r="AG111" s="154"/>
      <c r="AH111" s="155"/>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65" priority="12">
      <formula>COUNT($AJ$20)</formula>
    </cfRule>
  </conditionalFormatting>
  <conditionalFormatting sqref="AJ40:AJ42">
    <cfRule type="expression" dxfId="64" priority="11">
      <formula>COUNT($AJ$20)</formula>
    </cfRule>
  </conditionalFormatting>
  <conditionalFormatting sqref="AJ23">
    <cfRule type="expression" dxfId="63" priority="10">
      <formula>COUNT($AJ$20)</formula>
    </cfRule>
  </conditionalFormatting>
  <conditionalFormatting sqref="F65:AJ67">
    <cfRule type="expression" dxfId="62" priority="9">
      <formula>"(F20+F21)*2&gt;=F22"</formula>
    </cfRule>
  </conditionalFormatting>
  <conditionalFormatting sqref="F68:AJ68">
    <cfRule type="containsText" dxfId="61" priority="8" operator="containsText" text="NOT">
      <formula>NOT(ISERROR(SEARCH("NOT",F68)))</formula>
    </cfRule>
  </conditionalFormatting>
  <conditionalFormatting sqref="AJ56:AJ61">
    <cfRule type="expression" dxfId="60" priority="7">
      <formula>COUNT($AJ$20)</formula>
    </cfRule>
  </conditionalFormatting>
  <conditionalFormatting sqref="F76:AJ76">
    <cfRule type="cellIs" dxfId="59" priority="5" operator="equal">
      <formula>"×"</formula>
    </cfRule>
  </conditionalFormatting>
  <conditionalFormatting sqref="F76:AJ76">
    <cfRule type="expression" dxfId="58" priority="6">
      <formula>"(F20+F21)*2&gt;=F22"</formula>
    </cfRule>
  </conditionalFormatting>
  <conditionalFormatting sqref="F68:AJ68">
    <cfRule type="expression" priority="4">
      <formula>NOT</formula>
    </cfRule>
    <cfRule type="expression" dxfId="57" priority="3">
      <formula>"NOT"</formula>
    </cfRule>
    <cfRule type="containsText" dxfId="56" priority="1" operator="containsText" text="NOT">
      <formula>NOT(ISERROR(SEARCH("NOT",F68)))</formula>
    </cfRule>
  </conditionalFormatting>
  <conditionalFormatting sqref="F76:AJ76">
    <cfRule type="containsText" dxfId="55" priority="2" operator="containsText" text="NOT">
      <formula>NOT(ISERROR(SEARCH("NOT",F76)))</formula>
    </cfRule>
  </conditionalFormatting>
  <dataValidations count="3">
    <dataValidation type="list" allowBlank="1" showInputMessage="1" showErrorMessage="1" sqref="D56:D61">
      <formula1>休止病床</formula1>
    </dataValidation>
    <dataValidation type="list" allowBlank="1" showInputMessage="1" showErrorMessage="1" sqref="C21:C50 C56:C61">
      <formula1>病床の種類</formula1>
    </dataValidation>
    <dataValidation type="list" allowBlank="1" showInputMessage="1" showErrorMessage="1" sqref="D21:D50">
      <formula1>休止病床</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'データ入力（※編集しないでください）'!$A$1:$A$12</xm:f>
          </x14:formula1>
          <xm:sqref>A21 A56:A61</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'データ入力（※編集しないでください）'!$F$2:$F$11</xm:f>
          </x14:formula1>
          <xm:sqref>F21:AJ50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74"/>
      <c r="AA2" s="174"/>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110</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74"/>
      <c r="AA7" s="174"/>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74"/>
      <c r="AA8" s="174"/>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74"/>
      <c r="AA9" s="174"/>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74"/>
      <c r="AA10" s="174"/>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74"/>
      <c r="AA11" s="174"/>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74"/>
      <c r="AA12" s="174"/>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74"/>
      <c r="AA13" s="174"/>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74"/>
      <c r="AA14" s="174"/>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74"/>
      <c r="AA15" s="174"/>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f>IF(COUNTIF(A21,'データ入力（※編集しないでください）'!F15),"　",29)</f>
        <v>29</v>
      </c>
      <c r="AI20" s="26">
        <f>IF(COUNTIF(AH20,'データ入力（※編集しないでください）'!F15),"　",30)</f>
        <v>30</v>
      </c>
      <c r="AJ20" s="27" t="str">
        <f>IF(COUNTIF('データ入力（※編集しないでください）'!E15:E21,A21),"31"," ")</f>
        <v xml:space="preserve"> </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23</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74"/>
      <c r="D51" s="174"/>
      <c r="E51" s="143"/>
      <c r="F51" s="174"/>
      <c r="G51" s="174"/>
      <c r="H51" s="174"/>
      <c r="I51" s="174"/>
      <c r="J51" s="174"/>
      <c r="K51" s="174"/>
      <c r="L51" s="174"/>
      <c r="M51" s="174"/>
      <c r="N51" s="174"/>
      <c r="O51" s="174"/>
      <c r="P51" s="174"/>
      <c r="Q51" s="174"/>
      <c r="R51" s="174"/>
      <c r="S51" s="174"/>
      <c r="T51" s="62"/>
      <c r="U51" s="174"/>
      <c r="V51" s="174"/>
      <c r="W51" s="174"/>
      <c r="X51" s="174"/>
      <c r="Y51" s="174"/>
      <c r="Z51" s="174"/>
      <c r="AA51" s="174"/>
      <c r="AB51" s="174"/>
      <c r="AC51" s="174"/>
      <c r="AD51" s="174"/>
      <c r="AE51" s="174"/>
      <c r="AF51" s="174"/>
      <c r="AG51" s="174"/>
      <c r="AH51" s="174"/>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74"/>
      <c r="D52" s="174"/>
      <c r="E52" s="174"/>
      <c r="F52" s="174"/>
      <c r="G52" s="174"/>
      <c r="H52" s="174"/>
      <c r="I52" s="174"/>
      <c r="J52" s="174"/>
      <c r="K52" s="174"/>
      <c r="L52" s="174"/>
      <c r="M52" s="174"/>
      <c r="N52" s="174"/>
      <c r="O52" s="174"/>
      <c r="P52" s="174"/>
      <c r="Q52" s="174"/>
      <c r="R52" s="174"/>
      <c r="S52" s="174"/>
      <c r="T52" s="62"/>
      <c r="U52" s="174"/>
      <c r="V52" s="174"/>
      <c r="W52" s="174"/>
      <c r="X52" s="174"/>
      <c r="Y52" s="174"/>
      <c r="Z52" s="174"/>
      <c r="AA52" s="174"/>
      <c r="AB52" s="174"/>
      <c r="AC52" s="174"/>
      <c r="AD52" s="174"/>
      <c r="AE52" s="174"/>
      <c r="AF52" s="174"/>
      <c r="AG52" s="174"/>
      <c r="AH52" s="174"/>
      <c r="AI52" s="174"/>
      <c r="AJ52" s="174"/>
      <c r="AK52" s="68"/>
      <c r="AL52" s="68"/>
      <c r="AM52" s="68"/>
      <c r="AN52" s="14"/>
      <c r="AO52" s="69"/>
      <c r="AP52" s="14"/>
      <c r="AQ52" s="69"/>
      <c r="AV52" s="2"/>
      <c r="BA52" s="2"/>
    </row>
    <row r="53" spans="1:53" ht="30" customHeight="1" x14ac:dyDescent="0.15">
      <c r="A53" s="101" t="s">
        <v>102</v>
      </c>
      <c r="B53" s="19"/>
      <c r="C53" s="174"/>
      <c r="D53" s="174"/>
      <c r="E53" s="174"/>
      <c r="F53" s="174"/>
      <c r="G53" s="174"/>
      <c r="H53" s="174"/>
      <c r="I53" s="174"/>
      <c r="J53" s="174"/>
      <c r="K53" s="174"/>
      <c r="L53" s="174"/>
      <c r="M53" s="174"/>
      <c r="N53" s="174"/>
      <c r="O53" s="174"/>
      <c r="P53" s="174"/>
      <c r="Q53" s="174"/>
      <c r="R53" s="174"/>
      <c r="S53" s="174"/>
      <c r="T53" s="62"/>
      <c r="U53" s="174"/>
      <c r="V53" s="174"/>
      <c r="W53" s="174"/>
      <c r="X53" s="174"/>
      <c r="Y53" s="174"/>
      <c r="Z53" s="174"/>
      <c r="AA53" s="174"/>
      <c r="AB53" s="174"/>
      <c r="AC53" s="174"/>
      <c r="AD53" s="174"/>
      <c r="AE53" s="174"/>
      <c r="AF53" s="174"/>
      <c r="AG53" s="174"/>
      <c r="AH53" s="174"/>
      <c r="AI53" s="174"/>
      <c r="AJ53" s="174"/>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v>30</v>
      </c>
      <c r="AJ55" s="26">
        <v>31</v>
      </c>
      <c r="AK55" s="113" t="s">
        <v>97</v>
      </c>
      <c r="AL55" s="68"/>
      <c r="AM55" s="68"/>
      <c r="AN55" s="19"/>
      <c r="AO55" s="69"/>
      <c r="AP55" s="69"/>
      <c r="AQ55" s="69"/>
    </row>
    <row r="56" spans="1:53" ht="30" customHeight="1" x14ac:dyDescent="0.15">
      <c r="A56" s="263" t="s">
        <v>23</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74"/>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74"/>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74"/>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74"/>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74"/>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74"/>
      <c r="AM61" s="68"/>
      <c r="AN61" s="19"/>
      <c r="AO61" s="69"/>
      <c r="AP61" s="69"/>
      <c r="AQ61" s="69"/>
    </row>
    <row r="62" spans="1:53" ht="30" customHeight="1" thickBot="1" x14ac:dyDescent="0.2">
      <c r="A62" s="97"/>
      <c r="B62" s="19"/>
      <c r="C62" s="174"/>
      <c r="D62" s="174"/>
      <c r="E62" s="174"/>
      <c r="F62" s="174"/>
      <c r="G62" s="174"/>
      <c r="H62" s="174"/>
      <c r="I62" s="174"/>
      <c r="J62" s="174"/>
      <c r="K62" s="174"/>
      <c r="L62" s="174"/>
      <c r="M62" s="174"/>
      <c r="N62" s="174"/>
      <c r="O62" s="174"/>
      <c r="P62" s="174"/>
      <c r="Q62" s="174"/>
      <c r="R62" s="174"/>
      <c r="S62" s="174"/>
      <c r="T62" s="62"/>
      <c r="U62" s="174"/>
      <c r="V62" s="174"/>
      <c r="W62" s="174"/>
      <c r="X62" s="174"/>
      <c r="Y62" s="174"/>
      <c r="Z62" s="174"/>
      <c r="AA62" s="174"/>
      <c r="AB62" s="174"/>
      <c r="AC62" s="174"/>
      <c r="AD62" s="174"/>
      <c r="AE62" s="174"/>
      <c r="AF62" s="174"/>
      <c r="AG62" s="174"/>
      <c r="AH62" s="174"/>
      <c r="AI62" s="174"/>
      <c r="AJ62" s="174"/>
      <c r="AK62" s="110">
        <f>SUM(AK56:AK61)</f>
        <v>0</v>
      </c>
      <c r="AL62" s="112"/>
      <c r="AM62" s="68"/>
      <c r="AN62" s="14"/>
      <c r="AO62" s="69"/>
      <c r="AP62" s="69"/>
      <c r="AQ62" s="69"/>
    </row>
    <row r="63" spans="1:53" ht="20.100000000000001" customHeight="1" x14ac:dyDescent="0.15">
      <c r="A63" s="19"/>
      <c r="B63" s="19"/>
      <c r="C63" s="174"/>
      <c r="D63" s="174"/>
      <c r="E63" s="174"/>
      <c r="F63" s="174"/>
      <c r="G63" s="174"/>
      <c r="H63" s="174"/>
      <c r="I63" s="174"/>
      <c r="J63" s="174"/>
      <c r="K63" s="174"/>
      <c r="L63" s="174"/>
      <c r="M63" s="174"/>
      <c r="N63" s="174"/>
      <c r="O63" s="174"/>
      <c r="P63" s="174"/>
      <c r="Q63" s="174"/>
      <c r="R63" s="174"/>
      <c r="S63" s="174"/>
      <c r="T63" s="62"/>
      <c r="U63" s="174"/>
      <c r="V63" s="174"/>
      <c r="W63" s="174"/>
      <c r="X63" s="174"/>
      <c r="Y63" s="174"/>
      <c r="Z63" s="174"/>
      <c r="AA63" s="174"/>
      <c r="AB63" s="174"/>
      <c r="AC63" s="174"/>
      <c r="AD63" s="174"/>
      <c r="AE63" s="174"/>
      <c r="AF63" s="174"/>
      <c r="AG63" s="174"/>
      <c r="AH63" s="174"/>
      <c r="AI63" s="174"/>
      <c r="AJ63" s="174"/>
      <c r="AK63" s="111"/>
      <c r="AL63" s="68"/>
      <c r="AM63" s="68"/>
      <c r="AN63" s="14"/>
      <c r="AO63" s="69"/>
      <c r="AP63" s="69"/>
      <c r="AQ63" s="69"/>
    </row>
    <row r="64" spans="1:53" ht="30" customHeight="1" thickBot="1" x14ac:dyDescent="0.2">
      <c r="A64" s="19"/>
      <c r="B64" s="19"/>
      <c r="C64" s="174"/>
      <c r="D64" s="102" t="s">
        <v>58</v>
      </c>
      <c r="E64" s="67"/>
      <c r="F64" s="174"/>
      <c r="G64" s="174"/>
      <c r="H64" s="174"/>
      <c r="I64" s="174"/>
      <c r="J64" s="174"/>
      <c r="K64" s="174"/>
      <c r="L64" s="174"/>
      <c r="M64" s="174"/>
      <c r="N64" s="174"/>
      <c r="O64" s="174"/>
      <c r="P64" s="174"/>
      <c r="Q64" s="174"/>
      <c r="R64" s="174"/>
      <c r="S64" s="174"/>
      <c r="T64" s="62"/>
      <c r="U64" s="174"/>
      <c r="V64" s="174"/>
      <c r="W64" s="174"/>
      <c r="X64" s="174"/>
      <c r="Y64" s="174"/>
      <c r="Z64" s="174"/>
      <c r="AA64" s="174"/>
      <c r="AB64" s="174"/>
      <c r="AC64" s="174"/>
      <c r="AD64" s="174"/>
      <c r="AE64" s="174"/>
      <c r="AF64" s="174"/>
      <c r="AG64" s="174"/>
      <c r="AH64" s="174"/>
      <c r="AI64" s="174"/>
      <c r="AJ64" s="174"/>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74"/>
      <c r="B69" s="174"/>
      <c r="C69" s="174"/>
      <c r="D69" s="174"/>
      <c r="E69" s="174"/>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74"/>
      <c r="B70" s="174"/>
      <c r="C70" s="174"/>
      <c r="D70" s="174"/>
      <c r="E70" s="174"/>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74"/>
      <c r="B71" s="174"/>
      <c r="C71" s="174"/>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74"/>
      <c r="B72" s="19"/>
      <c r="C72" s="174"/>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74"/>
      <c r="B73" s="174"/>
      <c r="C73" s="174"/>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74"/>
      <c r="B74" s="174"/>
      <c r="C74" s="174"/>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74"/>
      <c r="B75" s="174"/>
      <c r="C75" s="174"/>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74"/>
      <c r="B76" s="174"/>
      <c r="C76" s="174"/>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74"/>
      <c r="B77" s="174"/>
      <c r="C77" s="174"/>
      <c r="F77" s="121"/>
      <c r="AK77" s="77"/>
      <c r="AL77" s="14"/>
      <c r="AM77" s="14"/>
      <c r="AN77" s="19"/>
      <c r="AO77" s="19"/>
      <c r="AP77" s="19"/>
      <c r="AQ77" s="19"/>
    </row>
    <row r="78" spans="1:43" s="2" customFormat="1" ht="20.100000000000001" customHeight="1" x14ac:dyDescent="0.15">
      <c r="A78" s="174"/>
      <c r="B78" s="174"/>
      <c r="C78" s="174"/>
      <c r="AK78" s="77"/>
      <c r="AL78" s="14"/>
      <c r="AM78" s="14"/>
      <c r="AN78" s="19"/>
      <c r="AO78" s="19"/>
      <c r="AP78" s="19"/>
      <c r="AQ78" s="19"/>
    </row>
    <row r="79" spans="1:43" s="2" customFormat="1" ht="20.100000000000001" customHeight="1" x14ac:dyDescent="0.15">
      <c r="A79" s="174"/>
      <c r="B79" s="174"/>
      <c r="C79" s="174"/>
      <c r="AK79" s="77"/>
      <c r="AL79" s="14"/>
      <c r="AM79" s="14"/>
      <c r="AN79" s="19"/>
      <c r="AO79" s="19"/>
      <c r="AP79" s="19"/>
      <c r="AQ79" s="19"/>
    </row>
    <row r="80" spans="1:43" s="2" customFormat="1" ht="20.100000000000001" customHeight="1" x14ac:dyDescent="0.15">
      <c r="A80" s="174"/>
      <c r="B80" s="174"/>
      <c r="C80" s="174"/>
      <c r="AK80" s="77"/>
      <c r="AL80" s="14"/>
      <c r="AM80" s="14"/>
      <c r="AN80" s="19"/>
      <c r="AO80" s="19"/>
      <c r="AP80" s="19"/>
      <c r="AQ80" s="19"/>
    </row>
    <row r="81" spans="1:43" s="2" customFormat="1" ht="20.100000000000001" customHeight="1" x14ac:dyDescent="0.15">
      <c r="A81" s="174"/>
      <c r="B81" s="174"/>
      <c r="C81" s="174"/>
      <c r="AK81" s="77"/>
      <c r="AL81" s="14"/>
      <c r="AM81" s="14"/>
      <c r="AN81" s="19"/>
      <c r="AO81" s="19"/>
      <c r="AP81" s="19"/>
      <c r="AQ81" s="19"/>
    </row>
    <row r="82" spans="1:43" s="2" customFormat="1" ht="20.100000000000001" customHeight="1" x14ac:dyDescent="0.15">
      <c r="A82" s="174"/>
      <c r="B82" s="174"/>
      <c r="C82" s="174"/>
      <c r="AK82" s="77"/>
      <c r="AL82" s="14"/>
      <c r="AM82" s="14"/>
      <c r="AN82" s="19"/>
      <c r="AO82" s="19"/>
      <c r="AP82" s="19"/>
      <c r="AQ82" s="19"/>
    </row>
    <row r="83" spans="1:43" s="2" customFormat="1" ht="20.100000000000001" customHeight="1" x14ac:dyDescent="0.15">
      <c r="A83" s="174"/>
      <c r="B83" s="174"/>
      <c r="C83" s="174"/>
      <c r="AK83" s="77"/>
      <c r="AL83" s="14"/>
      <c r="AM83" s="14"/>
      <c r="AN83" s="19"/>
      <c r="AO83" s="19"/>
      <c r="AP83" s="19"/>
      <c r="AQ83" s="19"/>
    </row>
    <row r="84" spans="1:43" s="2" customFormat="1" ht="20.100000000000001" customHeight="1" x14ac:dyDescent="0.15">
      <c r="A84" s="174"/>
      <c r="B84" s="174"/>
      <c r="C84" s="174"/>
      <c r="AK84" s="77"/>
      <c r="AL84" s="14"/>
      <c r="AM84" s="14"/>
      <c r="AN84" s="19"/>
      <c r="AO84" s="19"/>
      <c r="AP84" s="19"/>
      <c r="AQ84" s="19"/>
    </row>
    <row r="85" spans="1:43" s="2" customFormat="1" ht="30" customHeight="1" x14ac:dyDescent="0.15">
      <c r="A85" s="174"/>
      <c r="B85" s="174"/>
      <c r="C85" s="174"/>
      <c r="D85" s="87"/>
      <c r="E85" s="19"/>
      <c r="F85" s="19"/>
      <c r="G85" s="19"/>
      <c r="H85" s="19"/>
      <c r="I85" s="19"/>
      <c r="J85" s="19"/>
      <c r="K85" s="19"/>
      <c r="L85" s="19"/>
      <c r="M85" s="19"/>
      <c r="N85" s="19"/>
      <c r="O85" s="19"/>
      <c r="P85" s="19"/>
      <c r="Q85" s="19"/>
      <c r="R85" s="19"/>
      <c r="S85" s="19"/>
      <c r="T85" s="19"/>
      <c r="U85" s="19"/>
      <c r="V85" s="19"/>
      <c r="W85" s="19"/>
      <c r="X85" s="19"/>
      <c r="Y85" s="19"/>
      <c r="Z85" s="19"/>
      <c r="AA85" s="19"/>
      <c r="AB85" s="174"/>
      <c r="AC85" s="174"/>
      <c r="AD85" s="19"/>
      <c r="AE85" s="19"/>
      <c r="AF85" s="19"/>
      <c r="AG85" s="19"/>
      <c r="AH85" s="19"/>
      <c r="AI85" s="19"/>
      <c r="AJ85" s="19"/>
      <c r="AK85" s="77"/>
      <c r="AL85" s="14"/>
      <c r="AM85" s="14"/>
      <c r="AN85" s="19"/>
      <c r="AO85" s="19"/>
      <c r="AP85" s="19"/>
      <c r="AQ85" s="19"/>
    </row>
    <row r="86" spans="1:43" s="2" customFormat="1" ht="30" customHeight="1" x14ac:dyDescent="0.15">
      <c r="A86" s="174"/>
      <c r="B86" s="174"/>
      <c r="C86" s="174"/>
      <c r="D86" s="87"/>
      <c r="E86" s="19"/>
      <c r="F86" s="19"/>
      <c r="G86" s="19"/>
      <c r="H86" s="19"/>
      <c r="I86" s="19"/>
      <c r="J86" s="19"/>
      <c r="K86" s="19"/>
      <c r="L86" s="19"/>
      <c r="M86" s="19"/>
      <c r="N86" s="19"/>
      <c r="O86" s="19"/>
      <c r="P86" s="19"/>
      <c r="Q86" s="19"/>
      <c r="R86" s="19"/>
      <c r="S86" s="19"/>
      <c r="T86" s="19"/>
      <c r="U86" s="19"/>
      <c r="V86" s="19"/>
      <c r="W86" s="19"/>
      <c r="X86" s="19"/>
      <c r="Y86" s="19"/>
      <c r="Z86" s="19"/>
      <c r="AA86" s="19"/>
      <c r="AB86" s="174"/>
      <c r="AC86" s="174"/>
      <c r="AD86" s="19"/>
      <c r="AE86" s="19"/>
      <c r="AF86" s="19"/>
      <c r="AG86" s="19"/>
      <c r="AH86" s="19"/>
      <c r="AI86" s="19"/>
      <c r="AJ86" s="19"/>
      <c r="AK86" s="77"/>
      <c r="AL86" s="14"/>
      <c r="AM86" s="14"/>
      <c r="AN86" s="19"/>
      <c r="AO86" s="19"/>
      <c r="AP86" s="19"/>
      <c r="AQ86" s="19"/>
    </row>
    <row r="87" spans="1:43" s="2" customFormat="1" ht="30" customHeight="1" x14ac:dyDescent="0.15">
      <c r="A87" s="174"/>
      <c r="B87" s="174"/>
      <c r="C87" s="174"/>
      <c r="D87" s="87"/>
      <c r="E87" s="19"/>
      <c r="F87" s="19"/>
      <c r="G87" s="19"/>
      <c r="H87" s="19"/>
      <c r="I87" s="19"/>
      <c r="J87" s="19"/>
      <c r="K87" s="19"/>
      <c r="L87" s="19"/>
      <c r="M87" s="19"/>
      <c r="N87" s="19"/>
      <c r="O87" s="19"/>
      <c r="P87" s="19"/>
      <c r="Q87" s="19"/>
      <c r="R87" s="19"/>
      <c r="S87" s="19"/>
      <c r="T87" s="19"/>
      <c r="U87" s="19"/>
      <c r="V87" s="19"/>
      <c r="W87" s="19"/>
      <c r="X87" s="19"/>
      <c r="Y87" s="19"/>
      <c r="Z87" s="19"/>
      <c r="AA87" s="19"/>
      <c r="AB87" s="174"/>
      <c r="AC87" s="174"/>
      <c r="AD87" s="19"/>
      <c r="AE87" s="19"/>
      <c r="AF87" s="19"/>
      <c r="AG87" s="19"/>
      <c r="AH87" s="19"/>
      <c r="AI87" s="19"/>
      <c r="AJ87" s="19"/>
      <c r="AK87" s="77"/>
      <c r="AL87" s="14"/>
      <c r="AM87" s="14"/>
      <c r="AN87" s="19"/>
      <c r="AO87" s="19"/>
      <c r="AP87" s="19"/>
      <c r="AQ87" s="19"/>
    </row>
    <row r="88" spans="1:43" s="2" customFormat="1" ht="30" customHeight="1" x14ac:dyDescent="0.15">
      <c r="A88" s="174"/>
      <c r="B88" s="174"/>
      <c r="C88" s="174"/>
      <c r="D88" s="87"/>
      <c r="E88" s="19"/>
      <c r="F88" s="19"/>
      <c r="G88" s="19"/>
      <c r="H88" s="19"/>
      <c r="I88" s="19"/>
      <c r="J88" s="19"/>
      <c r="K88" s="19"/>
      <c r="L88" s="19"/>
      <c r="M88" s="19"/>
      <c r="N88" s="19"/>
      <c r="O88" s="19"/>
      <c r="P88" s="19"/>
      <c r="Q88" s="19"/>
      <c r="R88" s="19"/>
      <c r="S88" s="19"/>
      <c r="T88" s="19"/>
      <c r="U88" s="19"/>
      <c r="V88" s="19"/>
      <c r="W88" s="19"/>
      <c r="X88" s="19"/>
      <c r="Y88" s="19"/>
      <c r="Z88" s="19"/>
      <c r="AA88" s="19"/>
      <c r="AB88" s="174"/>
      <c r="AC88" s="174"/>
      <c r="AD88" s="19"/>
      <c r="AE88" s="19"/>
      <c r="AF88" s="19"/>
      <c r="AG88" s="19"/>
      <c r="AH88" s="19"/>
      <c r="AI88" s="19"/>
      <c r="AJ88" s="19"/>
      <c r="AK88" s="77"/>
      <c r="AL88" s="14"/>
      <c r="AM88" s="14"/>
      <c r="AN88" s="19"/>
      <c r="AO88" s="19"/>
      <c r="AP88" s="19"/>
      <c r="AQ88" s="19"/>
    </row>
    <row r="89" spans="1:43" s="2" customFormat="1" ht="30" customHeight="1" x14ac:dyDescent="0.15">
      <c r="A89" s="174"/>
      <c r="B89" s="174"/>
      <c r="C89" s="174"/>
      <c r="D89" s="87"/>
      <c r="E89" s="19"/>
      <c r="F89" s="19"/>
      <c r="G89" s="19"/>
      <c r="H89" s="19"/>
      <c r="I89" s="19"/>
      <c r="J89" s="19"/>
      <c r="K89" s="19"/>
      <c r="L89" s="19"/>
      <c r="M89" s="19"/>
      <c r="N89" s="19"/>
      <c r="O89" s="19"/>
      <c r="P89" s="19"/>
      <c r="Q89" s="19"/>
      <c r="R89" s="19"/>
      <c r="S89" s="19"/>
      <c r="T89" s="19"/>
      <c r="U89" s="19"/>
      <c r="V89" s="19"/>
      <c r="W89" s="19"/>
      <c r="X89" s="19"/>
      <c r="Y89" s="19"/>
      <c r="Z89" s="19"/>
      <c r="AA89" s="19"/>
      <c r="AB89" s="174"/>
      <c r="AC89" s="174"/>
      <c r="AD89" s="19"/>
      <c r="AE89" s="19"/>
      <c r="AF89" s="19"/>
      <c r="AG89" s="19"/>
      <c r="AH89" s="19"/>
      <c r="AI89" s="19"/>
      <c r="AJ89" s="19"/>
      <c r="AK89" s="77"/>
      <c r="AL89" s="14"/>
      <c r="AM89" s="14"/>
      <c r="AN89" s="19"/>
      <c r="AO89" s="19"/>
      <c r="AP89" s="19"/>
      <c r="AQ89" s="19"/>
    </row>
    <row r="90" spans="1:43" s="2" customFormat="1" ht="30" customHeight="1" x14ac:dyDescent="0.15">
      <c r="A90" s="174"/>
      <c r="B90" s="174"/>
      <c r="C90" s="174"/>
      <c r="D90" s="87"/>
      <c r="E90" s="19"/>
      <c r="F90" s="19"/>
      <c r="G90" s="19"/>
      <c r="H90" s="19"/>
      <c r="I90" s="19"/>
      <c r="J90" s="19"/>
      <c r="K90" s="19"/>
      <c r="L90" s="19"/>
      <c r="M90" s="19"/>
      <c r="N90" s="19"/>
      <c r="O90" s="19"/>
      <c r="P90" s="19"/>
      <c r="Q90" s="19"/>
      <c r="R90" s="19"/>
      <c r="S90" s="19"/>
      <c r="T90" s="19"/>
      <c r="U90" s="19"/>
      <c r="V90" s="19"/>
      <c r="W90" s="19"/>
      <c r="X90" s="19"/>
      <c r="Y90" s="19"/>
      <c r="Z90" s="19"/>
      <c r="AA90" s="19"/>
      <c r="AB90" s="174"/>
      <c r="AC90" s="174"/>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11月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71"/>
      <c r="Y111" s="171"/>
      <c r="Z111" s="171"/>
      <c r="AA111" s="171"/>
      <c r="AB111" s="172"/>
      <c r="AC111" s="172"/>
      <c r="AD111" s="173"/>
      <c r="AE111" s="173"/>
      <c r="AF111" s="173"/>
      <c r="AG111" s="173"/>
      <c r="AH111" s="170"/>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54" priority="12">
      <formula>COUNT($AJ$20)</formula>
    </cfRule>
  </conditionalFormatting>
  <conditionalFormatting sqref="AJ40:AJ42">
    <cfRule type="expression" dxfId="53" priority="11">
      <formula>COUNT($AJ$20)</formula>
    </cfRule>
  </conditionalFormatting>
  <conditionalFormatting sqref="AJ23">
    <cfRule type="expression" dxfId="52" priority="10">
      <formula>COUNT($AJ$20)</formula>
    </cfRule>
  </conditionalFormatting>
  <conditionalFormatting sqref="F65:AJ67">
    <cfRule type="expression" dxfId="51" priority="9">
      <formula>"(F20+F21)*2&gt;=F22"</formula>
    </cfRule>
  </conditionalFormatting>
  <conditionalFormatting sqref="F68:AJ68">
    <cfRule type="containsText" dxfId="50" priority="8" operator="containsText" text="NOT">
      <formula>NOT(ISERROR(SEARCH("NOT",F68)))</formula>
    </cfRule>
  </conditionalFormatting>
  <conditionalFormatting sqref="AJ56:AJ61">
    <cfRule type="expression" dxfId="49" priority="7">
      <formula>COUNT($AJ$20)</formula>
    </cfRule>
  </conditionalFormatting>
  <conditionalFormatting sqref="F76:AJ76">
    <cfRule type="cellIs" dxfId="48" priority="5" operator="equal">
      <formula>"×"</formula>
    </cfRule>
  </conditionalFormatting>
  <conditionalFormatting sqref="F76:AJ76">
    <cfRule type="expression" dxfId="47" priority="6">
      <formula>"(F20+F21)*2&gt;=F22"</formula>
    </cfRule>
  </conditionalFormatting>
  <conditionalFormatting sqref="F68:AJ68">
    <cfRule type="containsText" dxfId="46" priority="1" operator="containsText" text="NOT">
      <formula>NOT(ISERROR(SEARCH("NOT",F68)))</formula>
    </cfRule>
    <cfRule type="expression" dxfId="45" priority="3">
      <formula>"NOT"</formula>
    </cfRule>
    <cfRule type="expression" priority="4">
      <formula>NOT</formula>
    </cfRule>
  </conditionalFormatting>
  <conditionalFormatting sqref="F76:AJ76">
    <cfRule type="containsText" dxfId="44" priority="2" operator="containsText" text="NOT">
      <formula>NOT(ISERROR(SEARCH("NOT",F76)))</formula>
    </cfRule>
  </conditionalFormatting>
  <dataValidations count="2">
    <dataValidation type="list" allowBlank="1" showInputMessage="1" showErrorMessage="1" sqref="D21:D50 D56:D61">
      <formula1>休止病床</formula1>
    </dataValidation>
    <dataValidation type="list" allowBlank="1" showInputMessage="1" showErrorMessage="1" sqref="C21:C50 C56:C61">
      <formula1>病床の種類</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'データ入力（※編集しないでください）'!$F$2:$F$11</xm:f>
          </x14:formula1>
          <xm:sqref>F21:AJ50</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'データ入力（※編集しないでください）'!$A$1:$A$12</xm:f>
          </x14:formula1>
          <xm:sqref>A21 A56:A61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74"/>
      <c r="AA2" s="174"/>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111</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74"/>
      <c r="AA7" s="174"/>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74"/>
      <c r="AA8" s="174"/>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74"/>
      <c r="AA9" s="174"/>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74"/>
      <c r="AA10" s="174"/>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74"/>
      <c r="AA11" s="174"/>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74"/>
      <c r="AA12" s="174"/>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74"/>
      <c r="AA13" s="174"/>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74"/>
      <c r="AA14" s="174"/>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74"/>
      <c r="AA15" s="174"/>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f>IF(COUNTIF(A21,'データ入力（※編集しないでください）'!F15),"　",29)</f>
        <v>29</v>
      </c>
      <c r="AI20" s="26">
        <f>IF(COUNTIF(AH20,'データ入力（※編集しないでください）'!F15),"　",30)</f>
        <v>30</v>
      </c>
      <c r="AJ20" s="27" t="str">
        <f>IF(COUNTIF('データ入力（※編集しないでください）'!E15:E21,A21),"31"," ")</f>
        <v>31</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24</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74"/>
      <c r="D51" s="174"/>
      <c r="E51" s="143"/>
      <c r="F51" s="174"/>
      <c r="G51" s="174"/>
      <c r="H51" s="174"/>
      <c r="I51" s="174"/>
      <c r="J51" s="174"/>
      <c r="K51" s="174"/>
      <c r="L51" s="174"/>
      <c r="M51" s="174"/>
      <c r="N51" s="174"/>
      <c r="O51" s="174"/>
      <c r="P51" s="174"/>
      <c r="Q51" s="174"/>
      <c r="R51" s="174"/>
      <c r="S51" s="174"/>
      <c r="T51" s="62"/>
      <c r="U51" s="174"/>
      <c r="V51" s="174"/>
      <c r="W51" s="174"/>
      <c r="X51" s="174"/>
      <c r="Y51" s="174"/>
      <c r="Z51" s="174"/>
      <c r="AA51" s="174"/>
      <c r="AB51" s="174"/>
      <c r="AC51" s="174"/>
      <c r="AD51" s="174"/>
      <c r="AE51" s="174"/>
      <c r="AF51" s="174"/>
      <c r="AG51" s="174"/>
      <c r="AH51" s="174"/>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74"/>
      <c r="D52" s="174"/>
      <c r="E52" s="174"/>
      <c r="F52" s="174"/>
      <c r="G52" s="174"/>
      <c r="H52" s="174"/>
      <c r="I52" s="174"/>
      <c r="J52" s="174"/>
      <c r="K52" s="174"/>
      <c r="L52" s="174"/>
      <c r="M52" s="174"/>
      <c r="N52" s="174"/>
      <c r="O52" s="174"/>
      <c r="P52" s="174"/>
      <c r="Q52" s="174"/>
      <c r="R52" s="174"/>
      <c r="S52" s="174"/>
      <c r="T52" s="62"/>
      <c r="U52" s="174"/>
      <c r="V52" s="174"/>
      <c r="W52" s="174"/>
      <c r="X52" s="174"/>
      <c r="Y52" s="174"/>
      <c r="Z52" s="174"/>
      <c r="AA52" s="174"/>
      <c r="AB52" s="174"/>
      <c r="AC52" s="174"/>
      <c r="AD52" s="174"/>
      <c r="AE52" s="174"/>
      <c r="AF52" s="174"/>
      <c r="AG52" s="174"/>
      <c r="AH52" s="174"/>
      <c r="AI52" s="174"/>
      <c r="AJ52" s="174"/>
      <c r="AK52" s="68"/>
      <c r="AL52" s="68"/>
      <c r="AM52" s="68"/>
      <c r="AN52" s="14"/>
      <c r="AO52" s="69"/>
      <c r="AP52" s="14"/>
      <c r="AQ52" s="69"/>
      <c r="AV52" s="2"/>
      <c r="BA52" s="2"/>
    </row>
    <row r="53" spans="1:53" ht="30" customHeight="1" x14ac:dyDescent="0.15">
      <c r="A53" s="101" t="s">
        <v>102</v>
      </c>
      <c r="B53" s="19"/>
      <c r="C53" s="174"/>
      <c r="D53" s="174"/>
      <c r="E53" s="174"/>
      <c r="F53" s="174"/>
      <c r="G53" s="174"/>
      <c r="H53" s="174"/>
      <c r="I53" s="174"/>
      <c r="J53" s="174"/>
      <c r="K53" s="174"/>
      <c r="L53" s="174"/>
      <c r="M53" s="174"/>
      <c r="N53" s="174"/>
      <c r="O53" s="174"/>
      <c r="P53" s="174"/>
      <c r="Q53" s="174"/>
      <c r="R53" s="174"/>
      <c r="S53" s="174"/>
      <c r="T53" s="62"/>
      <c r="U53" s="174"/>
      <c r="V53" s="174"/>
      <c r="W53" s="174"/>
      <c r="X53" s="174"/>
      <c r="Y53" s="174"/>
      <c r="Z53" s="174"/>
      <c r="AA53" s="174"/>
      <c r="AB53" s="174"/>
      <c r="AC53" s="174"/>
      <c r="AD53" s="174"/>
      <c r="AE53" s="174"/>
      <c r="AF53" s="174"/>
      <c r="AG53" s="174"/>
      <c r="AH53" s="174"/>
      <c r="AI53" s="174"/>
      <c r="AJ53" s="174"/>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v>30</v>
      </c>
      <c r="AJ55" s="26">
        <v>31</v>
      </c>
      <c r="AK55" s="113" t="s">
        <v>97</v>
      </c>
      <c r="AL55" s="68"/>
      <c r="AM55" s="68"/>
      <c r="AN55" s="19"/>
      <c r="AO55" s="69"/>
      <c r="AP55" s="69"/>
      <c r="AQ55" s="69"/>
    </row>
    <row r="56" spans="1:53" ht="30" customHeight="1" x14ac:dyDescent="0.15">
      <c r="A56" s="263" t="s">
        <v>24</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74"/>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74"/>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74"/>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74"/>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74"/>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74"/>
      <c r="AM61" s="68"/>
      <c r="AN61" s="19"/>
      <c r="AO61" s="69"/>
      <c r="AP61" s="69"/>
      <c r="AQ61" s="69"/>
    </row>
    <row r="62" spans="1:53" ht="30" customHeight="1" thickBot="1" x14ac:dyDescent="0.2">
      <c r="A62" s="97"/>
      <c r="B62" s="19"/>
      <c r="C62" s="174"/>
      <c r="D62" s="174"/>
      <c r="E62" s="174"/>
      <c r="F62" s="174"/>
      <c r="G62" s="174"/>
      <c r="H62" s="174"/>
      <c r="I62" s="174"/>
      <c r="J62" s="174"/>
      <c r="K62" s="174"/>
      <c r="L62" s="174"/>
      <c r="M62" s="174"/>
      <c r="N62" s="174"/>
      <c r="O62" s="174"/>
      <c r="P62" s="174"/>
      <c r="Q62" s="174"/>
      <c r="R62" s="174"/>
      <c r="S62" s="174"/>
      <c r="T62" s="62"/>
      <c r="U62" s="174"/>
      <c r="V62" s="174"/>
      <c r="W62" s="174"/>
      <c r="X62" s="174"/>
      <c r="Y62" s="174"/>
      <c r="Z62" s="174"/>
      <c r="AA62" s="174"/>
      <c r="AB62" s="174"/>
      <c r="AC62" s="174"/>
      <c r="AD62" s="174"/>
      <c r="AE62" s="174"/>
      <c r="AF62" s="174"/>
      <c r="AG62" s="174"/>
      <c r="AH62" s="174"/>
      <c r="AI62" s="174"/>
      <c r="AJ62" s="174"/>
      <c r="AK62" s="110">
        <f>SUM(AK56:AK61)</f>
        <v>0</v>
      </c>
      <c r="AL62" s="112"/>
      <c r="AM62" s="68"/>
      <c r="AN62" s="14"/>
      <c r="AO62" s="69"/>
      <c r="AP62" s="69"/>
      <c r="AQ62" s="69"/>
    </row>
    <row r="63" spans="1:53" ht="20.100000000000001" customHeight="1" x14ac:dyDescent="0.15">
      <c r="A63" s="19"/>
      <c r="B63" s="19"/>
      <c r="C63" s="174"/>
      <c r="D63" s="174"/>
      <c r="E63" s="174"/>
      <c r="F63" s="174"/>
      <c r="G63" s="174"/>
      <c r="H63" s="174"/>
      <c r="I63" s="174"/>
      <c r="J63" s="174"/>
      <c r="K63" s="174"/>
      <c r="L63" s="174"/>
      <c r="M63" s="174"/>
      <c r="N63" s="174"/>
      <c r="O63" s="174"/>
      <c r="P63" s="174"/>
      <c r="Q63" s="174"/>
      <c r="R63" s="174"/>
      <c r="S63" s="174"/>
      <c r="T63" s="62"/>
      <c r="U63" s="174"/>
      <c r="V63" s="174"/>
      <c r="W63" s="174"/>
      <c r="X63" s="174"/>
      <c r="Y63" s="174"/>
      <c r="Z63" s="174"/>
      <c r="AA63" s="174"/>
      <c r="AB63" s="174"/>
      <c r="AC63" s="174"/>
      <c r="AD63" s="174"/>
      <c r="AE63" s="174"/>
      <c r="AF63" s="174"/>
      <c r="AG63" s="174"/>
      <c r="AH63" s="174"/>
      <c r="AI63" s="174"/>
      <c r="AJ63" s="174"/>
      <c r="AK63" s="111"/>
      <c r="AL63" s="68"/>
      <c r="AM63" s="68"/>
      <c r="AN63" s="14"/>
      <c r="AO63" s="69"/>
      <c r="AP63" s="69"/>
      <c r="AQ63" s="69"/>
    </row>
    <row r="64" spans="1:53" ht="30" customHeight="1" thickBot="1" x14ac:dyDescent="0.2">
      <c r="A64" s="19"/>
      <c r="B64" s="19"/>
      <c r="C64" s="174"/>
      <c r="D64" s="102" t="s">
        <v>58</v>
      </c>
      <c r="E64" s="67"/>
      <c r="F64" s="174"/>
      <c r="G64" s="174"/>
      <c r="H64" s="174"/>
      <c r="I64" s="174"/>
      <c r="J64" s="174"/>
      <c r="K64" s="174"/>
      <c r="L64" s="174"/>
      <c r="M64" s="174"/>
      <c r="N64" s="174"/>
      <c r="O64" s="174"/>
      <c r="P64" s="174"/>
      <c r="Q64" s="174"/>
      <c r="R64" s="174"/>
      <c r="S64" s="174"/>
      <c r="T64" s="62"/>
      <c r="U64" s="174"/>
      <c r="V64" s="174"/>
      <c r="W64" s="174"/>
      <c r="X64" s="174"/>
      <c r="Y64" s="174"/>
      <c r="Z64" s="174"/>
      <c r="AA64" s="174"/>
      <c r="AB64" s="174"/>
      <c r="AC64" s="174"/>
      <c r="AD64" s="174"/>
      <c r="AE64" s="174"/>
      <c r="AF64" s="174"/>
      <c r="AG64" s="174"/>
      <c r="AH64" s="174"/>
      <c r="AI64" s="174"/>
      <c r="AJ64" s="174"/>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74"/>
      <c r="B69" s="174"/>
      <c r="C69" s="174"/>
      <c r="D69" s="174"/>
      <c r="E69" s="174"/>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74"/>
      <c r="B70" s="174"/>
      <c r="C70" s="174"/>
      <c r="D70" s="174"/>
      <c r="E70" s="174"/>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74"/>
      <c r="B71" s="174"/>
      <c r="C71" s="174"/>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74"/>
      <c r="B72" s="19"/>
      <c r="C72" s="174"/>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74"/>
      <c r="B73" s="174"/>
      <c r="C73" s="174"/>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74"/>
      <c r="B74" s="174"/>
      <c r="C74" s="174"/>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74"/>
      <c r="B75" s="174"/>
      <c r="C75" s="174"/>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74"/>
      <c r="B76" s="174"/>
      <c r="C76" s="174"/>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74"/>
      <c r="B77" s="174"/>
      <c r="C77" s="174"/>
      <c r="F77" s="121"/>
      <c r="AK77" s="77"/>
      <c r="AL77" s="14"/>
      <c r="AM77" s="14"/>
      <c r="AN77" s="19"/>
      <c r="AO77" s="19"/>
      <c r="AP77" s="19"/>
      <c r="AQ77" s="19"/>
    </row>
    <row r="78" spans="1:43" s="2" customFormat="1" ht="20.100000000000001" customHeight="1" x14ac:dyDescent="0.15">
      <c r="A78" s="174"/>
      <c r="B78" s="174"/>
      <c r="C78" s="174"/>
      <c r="AK78" s="77"/>
      <c r="AL78" s="14"/>
      <c r="AM78" s="14"/>
      <c r="AN78" s="19"/>
      <c r="AO78" s="19"/>
      <c r="AP78" s="19"/>
      <c r="AQ78" s="19"/>
    </row>
    <row r="79" spans="1:43" s="2" customFormat="1" ht="20.100000000000001" customHeight="1" x14ac:dyDescent="0.15">
      <c r="A79" s="174"/>
      <c r="B79" s="174"/>
      <c r="C79" s="174"/>
      <c r="AK79" s="77"/>
      <c r="AL79" s="14"/>
      <c r="AM79" s="14"/>
      <c r="AN79" s="19"/>
      <c r="AO79" s="19"/>
      <c r="AP79" s="19"/>
      <c r="AQ79" s="19"/>
    </row>
    <row r="80" spans="1:43" s="2" customFormat="1" ht="20.100000000000001" customHeight="1" x14ac:dyDescent="0.15">
      <c r="A80" s="174"/>
      <c r="B80" s="174"/>
      <c r="C80" s="174"/>
      <c r="AK80" s="77"/>
      <c r="AL80" s="14"/>
      <c r="AM80" s="14"/>
      <c r="AN80" s="19"/>
      <c r="AO80" s="19"/>
      <c r="AP80" s="19"/>
      <c r="AQ80" s="19"/>
    </row>
    <row r="81" spans="1:43" s="2" customFormat="1" ht="20.100000000000001" customHeight="1" x14ac:dyDescent="0.15">
      <c r="A81" s="174"/>
      <c r="B81" s="174"/>
      <c r="C81" s="174"/>
      <c r="AK81" s="77"/>
      <c r="AL81" s="14"/>
      <c r="AM81" s="14"/>
      <c r="AN81" s="19"/>
      <c r="AO81" s="19"/>
      <c r="AP81" s="19"/>
      <c r="AQ81" s="19"/>
    </row>
    <row r="82" spans="1:43" s="2" customFormat="1" ht="20.100000000000001" customHeight="1" x14ac:dyDescent="0.15">
      <c r="A82" s="174"/>
      <c r="B82" s="174"/>
      <c r="C82" s="174"/>
      <c r="AK82" s="77"/>
      <c r="AL82" s="14"/>
      <c r="AM82" s="14"/>
      <c r="AN82" s="19"/>
      <c r="AO82" s="19"/>
      <c r="AP82" s="19"/>
      <c r="AQ82" s="19"/>
    </row>
    <row r="83" spans="1:43" s="2" customFormat="1" ht="20.100000000000001" customHeight="1" x14ac:dyDescent="0.15">
      <c r="A83" s="174"/>
      <c r="B83" s="174"/>
      <c r="C83" s="174"/>
      <c r="AK83" s="77"/>
      <c r="AL83" s="14"/>
      <c r="AM83" s="14"/>
      <c r="AN83" s="19"/>
      <c r="AO83" s="19"/>
      <c r="AP83" s="19"/>
      <c r="AQ83" s="19"/>
    </row>
    <row r="84" spans="1:43" s="2" customFormat="1" ht="20.100000000000001" customHeight="1" x14ac:dyDescent="0.15">
      <c r="A84" s="174"/>
      <c r="B84" s="174"/>
      <c r="C84" s="174"/>
      <c r="AK84" s="77"/>
      <c r="AL84" s="14"/>
      <c r="AM84" s="14"/>
      <c r="AN84" s="19"/>
      <c r="AO84" s="19"/>
      <c r="AP84" s="19"/>
      <c r="AQ84" s="19"/>
    </row>
    <row r="85" spans="1:43" s="2" customFormat="1" ht="30" customHeight="1" x14ac:dyDescent="0.15">
      <c r="A85" s="174"/>
      <c r="B85" s="174"/>
      <c r="C85" s="174"/>
      <c r="D85" s="87"/>
      <c r="E85" s="19"/>
      <c r="F85" s="19"/>
      <c r="G85" s="19"/>
      <c r="H85" s="19"/>
      <c r="I85" s="19"/>
      <c r="J85" s="19"/>
      <c r="K85" s="19"/>
      <c r="L85" s="19"/>
      <c r="M85" s="19"/>
      <c r="N85" s="19"/>
      <c r="O85" s="19"/>
      <c r="P85" s="19"/>
      <c r="Q85" s="19"/>
      <c r="R85" s="19"/>
      <c r="S85" s="19"/>
      <c r="T85" s="19"/>
      <c r="U85" s="19"/>
      <c r="V85" s="19"/>
      <c r="W85" s="19"/>
      <c r="X85" s="19"/>
      <c r="Y85" s="19"/>
      <c r="Z85" s="19"/>
      <c r="AA85" s="19"/>
      <c r="AB85" s="174"/>
      <c r="AC85" s="174"/>
      <c r="AD85" s="19"/>
      <c r="AE85" s="19"/>
      <c r="AF85" s="19"/>
      <c r="AG85" s="19"/>
      <c r="AH85" s="19"/>
      <c r="AI85" s="19"/>
      <c r="AJ85" s="19"/>
      <c r="AK85" s="77"/>
      <c r="AL85" s="14"/>
      <c r="AM85" s="14"/>
      <c r="AN85" s="19"/>
      <c r="AO85" s="19"/>
      <c r="AP85" s="19"/>
      <c r="AQ85" s="19"/>
    </row>
    <row r="86" spans="1:43" s="2" customFormat="1" ht="30" customHeight="1" x14ac:dyDescent="0.15">
      <c r="A86" s="174"/>
      <c r="B86" s="174"/>
      <c r="C86" s="174"/>
      <c r="D86" s="87"/>
      <c r="E86" s="19"/>
      <c r="F86" s="19"/>
      <c r="G86" s="19"/>
      <c r="H86" s="19"/>
      <c r="I86" s="19"/>
      <c r="J86" s="19"/>
      <c r="K86" s="19"/>
      <c r="L86" s="19"/>
      <c r="M86" s="19"/>
      <c r="N86" s="19"/>
      <c r="O86" s="19"/>
      <c r="P86" s="19"/>
      <c r="Q86" s="19"/>
      <c r="R86" s="19"/>
      <c r="S86" s="19"/>
      <c r="T86" s="19"/>
      <c r="U86" s="19"/>
      <c r="V86" s="19"/>
      <c r="W86" s="19"/>
      <c r="X86" s="19"/>
      <c r="Y86" s="19"/>
      <c r="Z86" s="19"/>
      <c r="AA86" s="19"/>
      <c r="AB86" s="174"/>
      <c r="AC86" s="174"/>
      <c r="AD86" s="19"/>
      <c r="AE86" s="19"/>
      <c r="AF86" s="19"/>
      <c r="AG86" s="19"/>
      <c r="AH86" s="19"/>
      <c r="AI86" s="19"/>
      <c r="AJ86" s="19"/>
      <c r="AK86" s="77"/>
      <c r="AL86" s="14"/>
      <c r="AM86" s="14"/>
      <c r="AN86" s="19"/>
      <c r="AO86" s="19"/>
      <c r="AP86" s="19"/>
      <c r="AQ86" s="19"/>
    </row>
    <row r="87" spans="1:43" s="2" customFormat="1" ht="30" customHeight="1" x14ac:dyDescent="0.15">
      <c r="A87" s="174"/>
      <c r="B87" s="174"/>
      <c r="C87" s="174"/>
      <c r="D87" s="87"/>
      <c r="E87" s="19"/>
      <c r="F87" s="19"/>
      <c r="G87" s="19"/>
      <c r="H87" s="19"/>
      <c r="I87" s="19"/>
      <c r="J87" s="19"/>
      <c r="K87" s="19"/>
      <c r="L87" s="19"/>
      <c r="M87" s="19"/>
      <c r="N87" s="19"/>
      <c r="O87" s="19"/>
      <c r="P87" s="19"/>
      <c r="Q87" s="19"/>
      <c r="R87" s="19"/>
      <c r="S87" s="19"/>
      <c r="T87" s="19"/>
      <c r="U87" s="19"/>
      <c r="V87" s="19"/>
      <c r="W87" s="19"/>
      <c r="X87" s="19"/>
      <c r="Y87" s="19"/>
      <c r="Z87" s="19"/>
      <c r="AA87" s="19"/>
      <c r="AB87" s="174"/>
      <c r="AC87" s="174"/>
      <c r="AD87" s="19"/>
      <c r="AE87" s="19"/>
      <c r="AF87" s="19"/>
      <c r="AG87" s="19"/>
      <c r="AH87" s="19"/>
      <c r="AI87" s="19"/>
      <c r="AJ87" s="19"/>
      <c r="AK87" s="77"/>
      <c r="AL87" s="14"/>
      <c r="AM87" s="14"/>
      <c r="AN87" s="19"/>
      <c r="AO87" s="19"/>
      <c r="AP87" s="19"/>
      <c r="AQ87" s="19"/>
    </row>
    <row r="88" spans="1:43" s="2" customFormat="1" ht="30" customHeight="1" x14ac:dyDescent="0.15">
      <c r="A88" s="174"/>
      <c r="B88" s="174"/>
      <c r="C88" s="174"/>
      <c r="D88" s="87"/>
      <c r="E88" s="19"/>
      <c r="F88" s="19"/>
      <c r="G88" s="19"/>
      <c r="H88" s="19"/>
      <c r="I88" s="19"/>
      <c r="J88" s="19"/>
      <c r="K88" s="19"/>
      <c r="L88" s="19"/>
      <c r="M88" s="19"/>
      <c r="N88" s="19"/>
      <c r="O88" s="19"/>
      <c r="P88" s="19"/>
      <c r="Q88" s="19"/>
      <c r="R88" s="19"/>
      <c r="S88" s="19"/>
      <c r="T88" s="19"/>
      <c r="U88" s="19"/>
      <c r="V88" s="19"/>
      <c r="W88" s="19"/>
      <c r="X88" s="19"/>
      <c r="Y88" s="19"/>
      <c r="Z88" s="19"/>
      <c r="AA88" s="19"/>
      <c r="AB88" s="174"/>
      <c r="AC88" s="174"/>
      <c r="AD88" s="19"/>
      <c r="AE88" s="19"/>
      <c r="AF88" s="19"/>
      <c r="AG88" s="19"/>
      <c r="AH88" s="19"/>
      <c r="AI88" s="19"/>
      <c r="AJ88" s="19"/>
      <c r="AK88" s="77"/>
      <c r="AL88" s="14"/>
      <c r="AM88" s="14"/>
      <c r="AN88" s="19"/>
      <c r="AO88" s="19"/>
      <c r="AP88" s="19"/>
      <c r="AQ88" s="19"/>
    </row>
    <row r="89" spans="1:43" s="2" customFormat="1" ht="30" customHeight="1" x14ac:dyDescent="0.15">
      <c r="A89" s="174"/>
      <c r="B89" s="174"/>
      <c r="C89" s="174"/>
      <c r="D89" s="87"/>
      <c r="E89" s="19"/>
      <c r="F89" s="19"/>
      <c r="G89" s="19"/>
      <c r="H89" s="19"/>
      <c r="I89" s="19"/>
      <c r="J89" s="19"/>
      <c r="K89" s="19"/>
      <c r="L89" s="19"/>
      <c r="M89" s="19"/>
      <c r="N89" s="19"/>
      <c r="O89" s="19"/>
      <c r="P89" s="19"/>
      <c r="Q89" s="19"/>
      <c r="R89" s="19"/>
      <c r="S89" s="19"/>
      <c r="T89" s="19"/>
      <c r="U89" s="19"/>
      <c r="V89" s="19"/>
      <c r="W89" s="19"/>
      <c r="X89" s="19"/>
      <c r="Y89" s="19"/>
      <c r="Z89" s="19"/>
      <c r="AA89" s="19"/>
      <c r="AB89" s="174"/>
      <c r="AC89" s="174"/>
      <c r="AD89" s="19"/>
      <c r="AE89" s="19"/>
      <c r="AF89" s="19"/>
      <c r="AG89" s="19"/>
      <c r="AH89" s="19"/>
      <c r="AI89" s="19"/>
      <c r="AJ89" s="19"/>
      <c r="AK89" s="77"/>
      <c r="AL89" s="14"/>
      <c r="AM89" s="14"/>
      <c r="AN89" s="19"/>
      <c r="AO89" s="19"/>
      <c r="AP89" s="19"/>
      <c r="AQ89" s="19"/>
    </row>
    <row r="90" spans="1:43" s="2" customFormat="1" ht="30" customHeight="1" x14ac:dyDescent="0.15">
      <c r="A90" s="174"/>
      <c r="B90" s="174"/>
      <c r="C90" s="174"/>
      <c r="D90" s="87"/>
      <c r="E90" s="19"/>
      <c r="F90" s="19"/>
      <c r="G90" s="19"/>
      <c r="H90" s="19"/>
      <c r="I90" s="19"/>
      <c r="J90" s="19"/>
      <c r="K90" s="19"/>
      <c r="L90" s="19"/>
      <c r="M90" s="19"/>
      <c r="N90" s="19"/>
      <c r="O90" s="19"/>
      <c r="P90" s="19"/>
      <c r="Q90" s="19"/>
      <c r="R90" s="19"/>
      <c r="S90" s="19"/>
      <c r="T90" s="19"/>
      <c r="U90" s="19"/>
      <c r="V90" s="19"/>
      <c r="W90" s="19"/>
      <c r="X90" s="19"/>
      <c r="Y90" s="19"/>
      <c r="Z90" s="19"/>
      <c r="AA90" s="19"/>
      <c r="AB90" s="174"/>
      <c r="AC90" s="174"/>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12月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71"/>
      <c r="Y111" s="171"/>
      <c r="Z111" s="171"/>
      <c r="AA111" s="171"/>
      <c r="AB111" s="172"/>
      <c r="AC111" s="172"/>
      <c r="AD111" s="173"/>
      <c r="AE111" s="173"/>
      <c r="AF111" s="173"/>
      <c r="AG111" s="173"/>
      <c r="AH111" s="170"/>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43" priority="12">
      <formula>COUNT($AJ$20)</formula>
    </cfRule>
  </conditionalFormatting>
  <conditionalFormatting sqref="AJ40:AJ42">
    <cfRule type="expression" dxfId="42" priority="11">
      <formula>COUNT($AJ$20)</formula>
    </cfRule>
  </conditionalFormatting>
  <conditionalFormatting sqref="AJ23">
    <cfRule type="expression" dxfId="41" priority="10">
      <formula>COUNT($AJ$20)</formula>
    </cfRule>
  </conditionalFormatting>
  <conditionalFormatting sqref="F65:AJ67">
    <cfRule type="expression" dxfId="40" priority="9">
      <formula>"(F20+F21)*2&gt;=F22"</formula>
    </cfRule>
  </conditionalFormatting>
  <conditionalFormatting sqref="F68:AJ68">
    <cfRule type="containsText" dxfId="39" priority="8" operator="containsText" text="NOT">
      <formula>NOT(ISERROR(SEARCH("NOT",F68)))</formula>
    </cfRule>
  </conditionalFormatting>
  <conditionalFormatting sqref="AJ56:AJ61">
    <cfRule type="expression" dxfId="38" priority="7">
      <formula>COUNT($AJ$20)</formula>
    </cfRule>
  </conditionalFormatting>
  <conditionalFormatting sqref="F76:AJ76">
    <cfRule type="cellIs" dxfId="37" priority="5" operator="equal">
      <formula>"×"</formula>
    </cfRule>
  </conditionalFormatting>
  <conditionalFormatting sqref="F76:AJ76">
    <cfRule type="expression" dxfId="36" priority="6">
      <formula>"(F20+F21)*2&gt;=F22"</formula>
    </cfRule>
  </conditionalFormatting>
  <conditionalFormatting sqref="F68:AJ68">
    <cfRule type="containsText" dxfId="35" priority="1" operator="containsText" text="NOT">
      <formula>NOT(ISERROR(SEARCH("NOT",F68)))</formula>
    </cfRule>
    <cfRule type="expression" dxfId="34" priority="3">
      <formula>"NOT"</formula>
    </cfRule>
    <cfRule type="expression" priority="4">
      <formula>NOT</formula>
    </cfRule>
  </conditionalFormatting>
  <conditionalFormatting sqref="F76:AJ76">
    <cfRule type="containsText" dxfId="33" priority="2" operator="containsText" text="NOT">
      <formula>NOT(ISERROR(SEARCH("NOT",F76)))</formula>
    </cfRule>
  </conditionalFormatting>
  <dataValidations count="2">
    <dataValidation type="list" allowBlank="1" showInputMessage="1" showErrorMessage="1" sqref="C21:C50 C56:C61">
      <formula1>病床の種類</formula1>
    </dataValidation>
    <dataValidation type="list" allowBlank="1" showInputMessage="1" showErrorMessage="1" sqref="D21:D50 D56:D61">
      <formula1>休止病床</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'データ入力（※編集しないでください）'!$A$1:$A$12</xm:f>
          </x14:formula1>
          <xm:sqref>A21 A56:A61</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'データ入力（※編集しないでください）'!$F$2:$F$11</xm:f>
          </x14:formula1>
          <xm:sqref>F21:AJ50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74"/>
      <c r="AA2" s="174"/>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112</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74"/>
      <c r="AA7" s="174"/>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74"/>
      <c r="AA8" s="174"/>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74"/>
      <c r="AA9" s="174"/>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74"/>
      <c r="AA10" s="174"/>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74"/>
      <c r="AA11" s="174"/>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74"/>
      <c r="AA12" s="174"/>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74"/>
      <c r="AA13" s="174"/>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74"/>
      <c r="AA14" s="174"/>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74"/>
      <c r="AA15" s="174"/>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f>IF(COUNTIF(A21,'データ入力（※編集しないでください）'!F15),"　",29)</f>
        <v>29</v>
      </c>
      <c r="AI20" s="26">
        <f>IF(COUNTIF(AH20,'データ入力（※編集しないでください）'!F15),"　",30)</f>
        <v>30</v>
      </c>
      <c r="AJ20" s="27" t="str">
        <f>IF(COUNTIF('データ入力（※編集しないでください）'!E15:E21,A21),"31"," ")</f>
        <v>31</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11</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74"/>
      <c r="D51" s="174"/>
      <c r="E51" s="143"/>
      <c r="F51" s="174"/>
      <c r="G51" s="174"/>
      <c r="H51" s="174"/>
      <c r="I51" s="174"/>
      <c r="J51" s="174"/>
      <c r="K51" s="174"/>
      <c r="L51" s="174"/>
      <c r="M51" s="174"/>
      <c r="N51" s="174"/>
      <c r="O51" s="174"/>
      <c r="P51" s="174"/>
      <c r="Q51" s="174"/>
      <c r="R51" s="174"/>
      <c r="S51" s="174"/>
      <c r="T51" s="62"/>
      <c r="U51" s="174"/>
      <c r="V51" s="174"/>
      <c r="W51" s="174"/>
      <c r="X51" s="174"/>
      <c r="Y51" s="174"/>
      <c r="Z51" s="174"/>
      <c r="AA51" s="174"/>
      <c r="AB51" s="174"/>
      <c r="AC51" s="174"/>
      <c r="AD51" s="174"/>
      <c r="AE51" s="174"/>
      <c r="AF51" s="174"/>
      <c r="AG51" s="174"/>
      <c r="AH51" s="174"/>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74"/>
      <c r="D52" s="174"/>
      <c r="E52" s="174"/>
      <c r="F52" s="174"/>
      <c r="G52" s="174"/>
      <c r="H52" s="174"/>
      <c r="I52" s="174"/>
      <c r="J52" s="174"/>
      <c r="K52" s="174"/>
      <c r="L52" s="174"/>
      <c r="M52" s="174"/>
      <c r="N52" s="174"/>
      <c r="O52" s="174"/>
      <c r="P52" s="174"/>
      <c r="Q52" s="174"/>
      <c r="R52" s="174"/>
      <c r="S52" s="174"/>
      <c r="T52" s="62"/>
      <c r="U52" s="174"/>
      <c r="V52" s="174"/>
      <c r="W52" s="174"/>
      <c r="X52" s="174"/>
      <c r="Y52" s="174"/>
      <c r="Z52" s="174"/>
      <c r="AA52" s="174"/>
      <c r="AB52" s="174"/>
      <c r="AC52" s="174"/>
      <c r="AD52" s="174"/>
      <c r="AE52" s="174"/>
      <c r="AF52" s="174"/>
      <c r="AG52" s="174"/>
      <c r="AH52" s="174"/>
      <c r="AI52" s="174"/>
      <c r="AJ52" s="174"/>
      <c r="AK52" s="68"/>
      <c r="AL52" s="68"/>
      <c r="AM52" s="68"/>
      <c r="AN52" s="14"/>
      <c r="AO52" s="69"/>
      <c r="AP52" s="14"/>
      <c r="AQ52" s="69"/>
      <c r="AV52" s="2"/>
      <c r="BA52" s="2"/>
    </row>
    <row r="53" spans="1:53" ht="30" customHeight="1" x14ac:dyDescent="0.15">
      <c r="A53" s="101" t="s">
        <v>102</v>
      </c>
      <c r="B53" s="19"/>
      <c r="C53" s="174"/>
      <c r="D53" s="174"/>
      <c r="E53" s="174"/>
      <c r="F53" s="174"/>
      <c r="G53" s="174"/>
      <c r="H53" s="174"/>
      <c r="I53" s="174"/>
      <c r="J53" s="174"/>
      <c r="K53" s="174"/>
      <c r="L53" s="174"/>
      <c r="M53" s="174"/>
      <c r="N53" s="174"/>
      <c r="O53" s="174"/>
      <c r="P53" s="174"/>
      <c r="Q53" s="174"/>
      <c r="R53" s="174"/>
      <c r="S53" s="174"/>
      <c r="T53" s="62"/>
      <c r="U53" s="174"/>
      <c r="V53" s="174"/>
      <c r="W53" s="174"/>
      <c r="X53" s="174"/>
      <c r="Y53" s="174"/>
      <c r="Z53" s="174"/>
      <c r="AA53" s="174"/>
      <c r="AB53" s="174"/>
      <c r="AC53" s="174"/>
      <c r="AD53" s="174"/>
      <c r="AE53" s="174"/>
      <c r="AF53" s="174"/>
      <c r="AG53" s="174"/>
      <c r="AH53" s="174"/>
      <c r="AI53" s="174"/>
      <c r="AJ53" s="174"/>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v>30</v>
      </c>
      <c r="AJ55" s="26">
        <v>31</v>
      </c>
      <c r="AK55" s="113" t="s">
        <v>97</v>
      </c>
      <c r="AL55" s="68"/>
      <c r="AM55" s="68"/>
      <c r="AN55" s="19"/>
      <c r="AO55" s="69"/>
      <c r="AP55" s="69"/>
      <c r="AQ55" s="69"/>
    </row>
    <row r="56" spans="1:53" ht="30" customHeight="1" x14ac:dyDescent="0.15">
      <c r="A56" s="263" t="s">
        <v>11</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74"/>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74"/>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74"/>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74"/>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74"/>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74"/>
      <c r="AM61" s="68"/>
      <c r="AN61" s="19"/>
      <c r="AO61" s="69"/>
      <c r="AP61" s="69"/>
      <c r="AQ61" s="69"/>
    </row>
    <row r="62" spans="1:53" ht="30" customHeight="1" thickBot="1" x14ac:dyDescent="0.2">
      <c r="A62" s="97"/>
      <c r="B62" s="19"/>
      <c r="C62" s="174"/>
      <c r="D62" s="174"/>
      <c r="E62" s="174"/>
      <c r="F62" s="174"/>
      <c r="G62" s="174"/>
      <c r="H62" s="174"/>
      <c r="I62" s="174"/>
      <c r="J62" s="174"/>
      <c r="K62" s="174"/>
      <c r="L62" s="174"/>
      <c r="M62" s="174"/>
      <c r="N62" s="174"/>
      <c r="O62" s="174"/>
      <c r="P62" s="174"/>
      <c r="Q62" s="174"/>
      <c r="R62" s="174"/>
      <c r="S62" s="174"/>
      <c r="T62" s="62"/>
      <c r="U62" s="174"/>
      <c r="V62" s="174"/>
      <c r="W62" s="174"/>
      <c r="X62" s="174"/>
      <c r="Y62" s="174"/>
      <c r="Z62" s="174"/>
      <c r="AA62" s="174"/>
      <c r="AB62" s="174"/>
      <c r="AC62" s="174"/>
      <c r="AD62" s="174"/>
      <c r="AE62" s="174"/>
      <c r="AF62" s="174"/>
      <c r="AG62" s="174"/>
      <c r="AH62" s="174"/>
      <c r="AI62" s="174"/>
      <c r="AJ62" s="174"/>
      <c r="AK62" s="110">
        <f>SUM(AK56:AK61)</f>
        <v>0</v>
      </c>
      <c r="AL62" s="112"/>
      <c r="AM62" s="68"/>
      <c r="AN62" s="14"/>
      <c r="AO62" s="69"/>
      <c r="AP62" s="69"/>
      <c r="AQ62" s="69"/>
    </row>
    <row r="63" spans="1:53" ht="20.100000000000001" customHeight="1" x14ac:dyDescent="0.15">
      <c r="A63" s="19"/>
      <c r="B63" s="19"/>
      <c r="C63" s="174"/>
      <c r="D63" s="174"/>
      <c r="E63" s="174"/>
      <c r="F63" s="174"/>
      <c r="G63" s="174"/>
      <c r="H63" s="174"/>
      <c r="I63" s="174"/>
      <c r="J63" s="174"/>
      <c r="K63" s="174"/>
      <c r="L63" s="174"/>
      <c r="M63" s="174"/>
      <c r="N63" s="174"/>
      <c r="O63" s="174"/>
      <c r="P63" s="174"/>
      <c r="Q63" s="174"/>
      <c r="R63" s="174"/>
      <c r="S63" s="174"/>
      <c r="T63" s="62"/>
      <c r="U63" s="174"/>
      <c r="V63" s="174"/>
      <c r="W63" s="174"/>
      <c r="X63" s="174"/>
      <c r="Y63" s="174"/>
      <c r="Z63" s="174"/>
      <c r="AA63" s="174"/>
      <c r="AB63" s="174"/>
      <c r="AC63" s="174"/>
      <c r="AD63" s="174"/>
      <c r="AE63" s="174"/>
      <c r="AF63" s="174"/>
      <c r="AG63" s="174"/>
      <c r="AH63" s="174"/>
      <c r="AI63" s="174"/>
      <c r="AJ63" s="174"/>
      <c r="AK63" s="111"/>
      <c r="AL63" s="68"/>
      <c r="AM63" s="68"/>
      <c r="AN63" s="14"/>
      <c r="AO63" s="69"/>
      <c r="AP63" s="69"/>
      <c r="AQ63" s="69"/>
    </row>
    <row r="64" spans="1:53" ht="30" customHeight="1" thickBot="1" x14ac:dyDescent="0.2">
      <c r="A64" s="19"/>
      <c r="B64" s="19"/>
      <c r="C64" s="174"/>
      <c r="D64" s="102" t="s">
        <v>58</v>
      </c>
      <c r="E64" s="67"/>
      <c r="F64" s="174"/>
      <c r="G64" s="174"/>
      <c r="H64" s="174"/>
      <c r="I64" s="174"/>
      <c r="J64" s="174"/>
      <c r="K64" s="174"/>
      <c r="L64" s="174"/>
      <c r="M64" s="174"/>
      <c r="N64" s="174"/>
      <c r="O64" s="174"/>
      <c r="P64" s="174"/>
      <c r="Q64" s="174"/>
      <c r="R64" s="174"/>
      <c r="S64" s="174"/>
      <c r="T64" s="62"/>
      <c r="U64" s="174"/>
      <c r="V64" s="174"/>
      <c r="W64" s="174"/>
      <c r="X64" s="174"/>
      <c r="Y64" s="174"/>
      <c r="Z64" s="174"/>
      <c r="AA64" s="174"/>
      <c r="AB64" s="174"/>
      <c r="AC64" s="174"/>
      <c r="AD64" s="174"/>
      <c r="AE64" s="174"/>
      <c r="AF64" s="174"/>
      <c r="AG64" s="174"/>
      <c r="AH64" s="174"/>
      <c r="AI64" s="174"/>
      <c r="AJ64" s="174"/>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74"/>
      <c r="B69" s="174"/>
      <c r="C69" s="174"/>
      <c r="D69" s="174"/>
      <c r="E69" s="174"/>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74"/>
      <c r="B70" s="174"/>
      <c r="C70" s="174"/>
      <c r="D70" s="174"/>
      <c r="E70" s="174"/>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74"/>
      <c r="B71" s="174"/>
      <c r="C71" s="174"/>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74"/>
      <c r="B72" s="19"/>
      <c r="C72" s="174"/>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74"/>
      <c r="B73" s="174"/>
      <c r="C73" s="174"/>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74"/>
      <c r="B74" s="174"/>
      <c r="C74" s="174"/>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74"/>
      <c r="B75" s="174"/>
      <c r="C75" s="174"/>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74"/>
      <c r="B76" s="174"/>
      <c r="C76" s="174"/>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74"/>
      <c r="B77" s="174"/>
      <c r="C77" s="174"/>
      <c r="F77" s="121"/>
      <c r="AK77" s="77"/>
      <c r="AL77" s="14"/>
      <c r="AM77" s="14"/>
      <c r="AN77" s="19"/>
      <c r="AO77" s="19"/>
      <c r="AP77" s="19"/>
      <c r="AQ77" s="19"/>
    </row>
    <row r="78" spans="1:43" s="2" customFormat="1" ht="20.100000000000001" customHeight="1" x14ac:dyDescent="0.15">
      <c r="A78" s="174"/>
      <c r="B78" s="174"/>
      <c r="C78" s="174"/>
      <c r="AK78" s="77"/>
      <c r="AL78" s="14"/>
      <c r="AM78" s="14"/>
      <c r="AN78" s="19"/>
      <c r="AO78" s="19"/>
      <c r="AP78" s="19"/>
      <c r="AQ78" s="19"/>
    </row>
    <row r="79" spans="1:43" s="2" customFormat="1" ht="20.100000000000001" customHeight="1" x14ac:dyDescent="0.15">
      <c r="A79" s="174"/>
      <c r="B79" s="174"/>
      <c r="C79" s="174"/>
      <c r="AK79" s="77"/>
      <c r="AL79" s="14"/>
      <c r="AM79" s="14"/>
      <c r="AN79" s="19"/>
      <c r="AO79" s="19"/>
      <c r="AP79" s="19"/>
      <c r="AQ79" s="19"/>
    </row>
    <row r="80" spans="1:43" s="2" customFormat="1" ht="20.100000000000001" customHeight="1" x14ac:dyDescent="0.15">
      <c r="A80" s="174"/>
      <c r="B80" s="174"/>
      <c r="C80" s="174"/>
      <c r="AK80" s="77"/>
      <c r="AL80" s="14"/>
      <c r="AM80" s="14"/>
      <c r="AN80" s="19"/>
      <c r="AO80" s="19"/>
      <c r="AP80" s="19"/>
      <c r="AQ80" s="19"/>
    </row>
    <row r="81" spans="1:43" s="2" customFormat="1" ht="20.100000000000001" customHeight="1" x14ac:dyDescent="0.15">
      <c r="A81" s="174"/>
      <c r="B81" s="174"/>
      <c r="C81" s="174"/>
      <c r="AK81" s="77"/>
      <c r="AL81" s="14"/>
      <c r="AM81" s="14"/>
      <c r="AN81" s="19"/>
      <c r="AO81" s="19"/>
      <c r="AP81" s="19"/>
      <c r="AQ81" s="19"/>
    </row>
    <row r="82" spans="1:43" s="2" customFormat="1" ht="20.100000000000001" customHeight="1" x14ac:dyDescent="0.15">
      <c r="A82" s="174"/>
      <c r="B82" s="174"/>
      <c r="C82" s="174"/>
      <c r="AK82" s="77"/>
      <c r="AL82" s="14"/>
      <c r="AM82" s="14"/>
      <c r="AN82" s="19"/>
      <c r="AO82" s="19"/>
      <c r="AP82" s="19"/>
      <c r="AQ82" s="19"/>
    </row>
    <row r="83" spans="1:43" s="2" customFormat="1" ht="20.100000000000001" customHeight="1" x14ac:dyDescent="0.15">
      <c r="A83" s="174"/>
      <c r="B83" s="174"/>
      <c r="C83" s="174"/>
      <c r="AK83" s="77"/>
      <c r="AL83" s="14"/>
      <c r="AM83" s="14"/>
      <c r="AN83" s="19"/>
      <c r="AO83" s="19"/>
      <c r="AP83" s="19"/>
      <c r="AQ83" s="19"/>
    </row>
    <row r="84" spans="1:43" s="2" customFormat="1" ht="20.100000000000001" customHeight="1" x14ac:dyDescent="0.15">
      <c r="A84" s="174"/>
      <c r="B84" s="174"/>
      <c r="C84" s="174"/>
      <c r="AK84" s="77"/>
      <c r="AL84" s="14"/>
      <c r="AM84" s="14"/>
      <c r="AN84" s="19"/>
      <c r="AO84" s="19"/>
      <c r="AP84" s="19"/>
      <c r="AQ84" s="19"/>
    </row>
    <row r="85" spans="1:43" s="2" customFormat="1" ht="30" customHeight="1" x14ac:dyDescent="0.15">
      <c r="A85" s="174"/>
      <c r="B85" s="174"/>
      <c r="C85" s="174"/>
      <c r="D85" s="87"/>
      <c r="E85" s="19"/>
      <c r="F85" s="19"/>
      <c r="G85" s="19"/>
      <c r="H85" s="19"/>
      <c r="I85" s="19"/>
      <c r="J85" s="19"/>
      <c r="K85" s="19"/>
      <c r="L85" s="19"/>
      <c r="M85" s="19"/>
      <c r="N85" s="19"/>
      <c r="O85" s="19"/>
      <c r="P85" s="19"/>
      <c r="Q85" s="19"/>
      <c r="R85" s="19"/>
      <c r="S85" s="19"/>
      <c r="T85" s="19"/>
      <c r="U85" s="19"/>
      <c r="V85" s="19"/>
      <c r="W85" s="19"/>
      <c r="X85" s="19"/>
      <c r="Y85" s="19"/>
      <c r="Z85" s="19"/>
      <c r="AA85" s="19"/>
      <c r="AB85" s="174"/>
      <c r="AC85" s="174"/>
      <c r="AD85" s="19"/>
      <c r="AE85" s="19"/>
      <c r="AF85" s="19"/>
      <c r="AG85" s="19"/>
      <c r="AH85" s="19"/>
      <c r="AI85" s="19"/>
      <c r="AJ85" s="19"/>
      <c r="AK85" s="77"/>
      <c r="AL85" s="14"/>
      <c r="AM85" s="14"/>
      <c r="AN85" s="19"/>
      <c r="AO85" s="19"/>
      <c r="AP85" s="19"/>
      <c r="AQ85" s="19"/>
    </row>
    <row r="86" spans="1:43" s="2" customFormat="1" ht="30" customHeight="1" x14ac:dyDescent="0.15">
      <c r="A86" s="174"/>
      <c r="B86" s="174"/>
      <c r="C86" s="174"/>
      <c r="D86" s="87"/>
      <c r="E86" s="19"/>
      <c r="F86" s="19"/>
      <c r="G86" s="19"/>
      <c r="H86" s="19"/>
      <c r="I86" s="19"/>
      <c r="J86" s="19"/>
      <c r="K86" s="19"/>
      <c r="L86" s="19"/>
      <c r="M86" s="19"/>
      <c r="N86" s="19"/>
      <c r="O86" s="19"/>
      <c r="P86" s="19"/>
      <c r="Q86" s="19"/>
      <c r="R86" s="19"/>
      <c r="S86" s="19"/>
      <c r="T86" s="19"/>
      <c r="U86" s="19"/>
      <c r="V86" s="19"/>
      <c r="W86" s="19"/>
      <c r="X86" s="19"/>
      <c r="Y86" s="19"/>
      <c r="Z86" s="19"/>
      <c r="AA86" s="19"/>
      <c r="AB86" s="174"/>
      <c r="AC86" s="174"/>
      <c r="AD86" s="19"/>
      <c r="AE86" s="19"/>
      <c r="AF86" s="19"/>
      <c r="AG86" s="19"/>
      <c r="AH86" s="19"/>
      <c r="AI86" s="19"/>
      <c r="AJ86" s="19"/>
      <c r="AK86" s="77"/>
      <c r="AL86" s="14"/>
      <c r="AM86" s="14"/>
      <c r="AN86" s="19"/>
      <c r="AO86" s="19"/>
      <c r="AP86" s="19"/>
      <c r="AQ86" s="19"/>
    </row>
    <row r="87" spans="1:43" s="2" customFormat="1" ht="30" customHeight="1" x14ac:dyDescent="0.15">
      <c r="A87" s="174"/>
      <c r="B87" s="174"/>
      <c r="C87" s="174"/>
      <c r="D87" s="87"/>
      <c r="E87" s="19"/>
      <c r="F87" s="19"/>
      <c r="G87" s="19"/>
      <c r="H87" s="19"/>
      <c r="I87" s="19"/>
      <c r="J87" s="19"/>
      <c r="K87" s="19"/>
      <c r="L87" s="19"/>
      <c r="M87" s="19"/>
      <c r="N87" s="19"/>
      <c r="O87" s="19"/>
      <c r="P87" s="19"/>
      <c r="Q87" s="19"/>
      <c r="R87" s="19"/>
      <c r="S87" s="19"/>
      <c r="T87" s="19"/>
      <c r="U87" s="19"/>
      <c r="V87" s="19"/>
      <c r="W87" s="19"/>
      <c r="X87" s="19"/>
      <c r="Y87" s="19"/>
      <c r="Z87" s="19"/>
      <c r="AA87" s="19"/>
      <c r="AB87" s="174"/>
      <c r="AC87" s="174"/>
      <c r="AD87" s="19"/>
      <c r="AE87" s="19"/>
      <c r="AF87" s="19"/>
      <c r="AG87" s="19"/>
      <c r="AH87" s="19"/>
      <c r="AI87" s="19"/>
      <c r="AJ87" s="19"/>
      <c r="AK87" s="77"/>
      <c r="AL87" s="14"/>
      <c r="AM87" s="14"/>
      <c r="AN87" s="19"/>
      <c r="AO87" s="19"/>
      <c r="AP87" s="19"/>
      <c r="AQ87" s="19"/>
    </row>
    <row r="88" spans="1:43" s="2" customFormat="1" ht="30" customHeight="1" x14ac:dyDescent="0.15">
      <c r="A88" s="174"/>
      <c r="B88" s="174"/>
      <c r="C88" s="174"/>
      <c r="D88" s="87"/>
      <c r="E88" s="19"/>
      <c r="F88" s="19"/>
      <c r="G88" s="19"/>
      <c r="H88" s="19"/>
      <c r="I88" s="19"/>
      <c r="J88" s="19"/>
      <c r="K88" s="19"/>
      <c r="L88" s="19"/>
      <c r="M88" s="19"/>
      <c r="N88" s="19"/>
      <c r="O88" s="19"/>
      <c r="P88" s="19"/>
      <c r="Q88" s="19"/>
      <c r="R88" s="19"/>
      <c r="S88" s="19"/>
      <c r="T88" s="19"/>
      <c r="U88" s="19"/>
      <c r="V88" s="19"/>
      <c r="W88" s="19"/>
      <c r="X88" s="19"/>
      <c r="Y88" s="19"/>
      <c r="Z88" s="19"/>
      <c r="AA88" s="19"/>
      <c r="AB88" s="174"/>
      <c r="AC88" s="174"/>
      <c r="AD88" s="19"/>
      <c r="AE88" s="19"/>
      <c r="AF88" s="19"/>
      <c r="AG88" s="19"/>
      <c r="AH88" s="19"/>
      <c r="AI88" s="19"/>
      <c r="AJ88" s="19"/>
      <c r="AK88" s="77"/>
      <c r="AL88" s="14"/>
      <c r="AM88" s="14"/>
      <c r="AN88" s="19"/>
      <c r="AO88" s="19"/>
      <c r="AP88" s="19"/>
      <c r="AQ88" s="19"/>
    </row>
    <row r="89" spans="1:43" s="2" customFormat="1" ht="30" customHeight="1" x14ac:dyDescent="0.15">
      <c r="A89" s="174"/>
      <c r="B89" s="174"/>
      <c r="C89" s="174"/>
      <c r="D89" s="87"/>
      <c r="E89" s="19"/>
      <c r="F89" s="19"/>
      <c r="G89" s="19"/>
      <c r="H89" s="19"/>
      <c r="I89" s="19"/>
      <c r="J89" s="19"/>
      <c r="K89" s="19"/>
      <c r="L89" s="19"/>
      <c r="M89" s="19"/>
      <c r="N89" s="19"/>
      <c r="O89" s="19"/>
      <c r="P89" s="19"/>
      <c r="Q89" s="19"/>
      <c r="R89" s="19"/>
      <c r="S89" s="19"/>
      <c r="T89" s="19"/>
      <c r="U89" s="19"/>
      <c r="V89" s="19"/>
      <c r="W89" s="19"/>
      <c r="X89" s="19"/>
      <c r="Y89" s="19"/>
      <c r="Z89" s="19"/>
      <c r="AA89" s="19"/>
      <c r="AB89" s="174"/>
      <c r="AC89" s="174"/>
      <c r="AD89" s="19"/>
      <c r="AE89" s="19"/>
      <c r="AF89" s="19"/>
      <c r="AG89" s="19"/>
      <c r="AH89" s="19"/>
      <c r="AI89" s="19"/>
      <c r="AJ89" s="19"/>
      <c r="AK89" s="77"/>
      <c r="AL89" s="14"/>
      <c r="AM89" s="14"/>
      <c r="AN89" s="19"/>
      <c r="AO89" s="19"/>
      <c r="AP89" s="19"/>
      <c r="AQ89" s="19"/>
    </row>
    <row r="90" spans="1:43" s="2" customFormat="1" ht="30" customHeight="1" x14ac:dyDescent="0.15">
      <c r="A90" s="174"/>
      <c r="B90" s="174"/>
      <c r="C90" s="174"/>
      <c r="D90" s="87"/>
      <c r="E90" s="19"/>
      <c r="F90" s="19"/>
      <c r="G90" s="19"/>
      <c r="H90" s="19"/>
      <c r="I90" s="19"/>
      <c r="J90" s="19"/>
      <c r="K90" s="19"/>
      <c r="L90" s="19"/>
      <c r="M90" s="19"/>
      <c r="N90" s="19"/>
      <c r="O90" s="19"/>
      <c r="P90" s="19"/>
      <c r="Q90" s="19"/>
      <c r="R90" s="19"/>
      <c r="S90" s="19"/>
      <c r="T90" s="19"/>
      <c r="U90" s="19"/>
      <c r="V90" s="19"/>
      <c r="W90" s="19"/>
      <c r="X90" s="19"/>
      <c r="Y90" s="19"/>
      <c r="Z90" s="19"/>
      <c r="AA90" s="19"/>
      <c r="AB90" s="174"/>
      <c r="AC90" s="174"/>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1月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71"/>
      <c r="Y111" s="171"/>
      <c r="Z111" s="171"/>
      <c r="AA111" s="171"/>
      <c r="AB111" s="172"/>
      <c r="AC111" s="172"/>
      <c r="AD111" s="173"/>
      <c r="AE111" s="173"/>
      <c r="AF111" s="173"/>
      <c r="AG111" s="173"/>
      <c r="AH111" s="170"/>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32" priority="12">
      <formula>COUNT($AJ$20)</formula>
    </cfRule>
  </conditionalFormatting>
  <conditionalFormatting sqref="AJ40:AJ42">
    <cfRule type="expression" dxfId="31" priority="11">
      <formula>COUNT($AJ$20)</formula>
    </cfRule>
  </conditionalFormatting>
  <conditionalFormatting sqref="AJ23">
    <cfRule type="expression" dxfId="30" priority="10">
      <formula>COUNT($AJ$20)</formula>
    </cfRule>
  </conditionalFormatting>
  <conditionalFormatting sqref="F65:AJ67">
    <cfRule type="expression" dxfId="29" priority="9">
      <formula>"(F20+F21)*2&gt;=F22"</formula>
    </cfRule>
  </conditionalFormatting>
  <conditionalFormatting sqref="F68:AJ68">
    <cfRule type="containsText" dxfId="28" priority="8" operator="containsText" text="NOT">
      <formula>NOT(ISERROR(SEARCH("NOT",F68)))</formula>
    </cfRule>
  </conditionalFormatting>
  <conditionalFormatting sqref="AJ56:AJ61">
    <cfRule type="expression" dxfId="27" priority="7">
      <formula>COUNT($AJ$20)</formula>
    </cfRule>
  </conditionalFormatting>
  <conditionalFormatting sqref="F76:AJ76">
    <cfRule type="cellIs" dxfId="26" priority="5" operator="equal">
      <formula>"×"</formula>
    </cfRule>
  </conditionalFormatting>
  <conditionalFormatting sqref="F76:AJ76">
    <cfRule type="expression" dxfId="25" priority="6">
      <formula>"(F20+F21)*2&gt;=F22"</formula>
    </cfRule>
  </conditionalFormatting>
  <conditionalFormatting sqref="F68:AJ68">
    <cfRule type="containsText" dxfId="24" priority="1" operator="containsText" text="NOT">
      <formula>NOT(ISERROR(SEARCH("NOT",F68)))</formula>
    </cfRule>
    <cfRule type="expression" dxfId="23" priority="3">
      <formula>"NOT"</formula>
    </cfRule>
    <cfRule type="expression" priority="4">
      <formula>NOT</formula>
    </cfRule>
  </conditionalFormatting>
  <conditionalFormatting sqref="F76:AJ76">
    <cfRule type="containsText" dxfId="22" priority="2" operator="containsText" text="NOT">
      <formula>NOT(ISERROR(SEARCH("NOT",F76)))</formula>
    </cfRule>
  </conditionalFormatting>
  <dataValidations count="2">
    <dataValidation type="list" allowBlank="1" showInputMessage="1" showErrorMessage="1" sqref="D21:D50 D56:D61">
      <formula1>休止病床</formula1>
    </dataValidation>
    <dataValidation type="list" allowBlank="1" showInputMessage="1" showErrorMessage="1" sqref="C21:C50 C56:C61">
      <formula1>病床の種類</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'データ入力（※編集しないでください）'!$F$2:$F$11</xm:f>
          </x14:formula1>
          <xm:sqref>F21:AJ50</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'データ入力（※編集しないでください）'!$A$1:$A$12</xm:f>
          </x14:formula1>
          <xm:sqref>A21 A56:A61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74"/>
      <c r="AA2" s="174"/>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113</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74"/>
      <c r="AA7" s="174"/>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74"/>
      <c r="AA8" s="174"/>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74"/>
      <c r="AA9" s="174"/>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74"/>
      <c r="AA10" s="174"/>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74"/>
      <c r="AA11" s="174"/>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74"/>
      <c r="AA12" s="174"/>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74"/>
      <c r="AA13" s="174"/>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74"/>
      <c r="AA14" s="174"/>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74"/>
      <c r="AA15" s="174"/>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v>29</v>
      </c>
      <c r="AI20" s="26"/>
      <c r="AJ20" s="27" t="str">
        <f>IF(COUNTIF('データ入力（※編集しないでください）'!E15:E21,A21),"31"," ")</f>
        <v xml:space="preserve"> </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13</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74"/>
      <c r="D51" s="174"/>
      <c r="E51" s="143"/>
      <c r="F51" s="174"/>
      <c r="G51" s="174"/>
      <c r="H51" s="174"/>
      <c r="I51" s="174"/>
      <c r="J51" s="174"/>
      <c r="K51" s="174"/>
      <c r="L51" s="174"/>
      <c r="M51" s="174"/>
      <c r="N51" s="174"/>
      <c r="O51" s="174"/>
      <c r="P51" s="174"/>
      <c r="Q51" s="174"/>
      <c r="R51" s="174"/>
      <c r="S51" s="174"/>
      <c r="T51" s="62"/>
      <c r="U51" s="174"/>
      <c r="V51" s="174"/>
      <c r="W51" s="174"/>
      <c r="X51" s="174"/>
      <c r="Y51" s="174"/>
      <c r="Z51" s="174"/>
      <c r="AA51" s="174"/>
      <c r="AB51" s="174"/>
      <c r="AC51" s="174"/>
      <c r="AD51" s="174"/>
      <c r="AE51" s="174"/>
      <c r="AF51" s="174"/>
      <c r="AG51" s="174"/>
      <c r="AH51" s="174"/>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74"/>
      <c r="D52" s="174"/>
      <c r="E52" s="174"/>
      <c r="F52" s="174"/>
      <c r="G52" s="174"/>
      <c r="H52" s="174"/>
      <c r="I52" s="174"/>
      <c r="J52" s="174"/>
      <c r="K52" s="174"/>
      <c r="L52" s="174"/>
      <c r="M52" s="174"/>
      <c r="N52" s="174"/>
      <c r="O52" s="174"/>
      <c r="P52" s="174"/>
      <c r="Q52" s="174"/>
      <c r="R52" s="174"/>
      <c r="S52" s="174"/>
      <c r="T52" s="62"/>
      <c r="U52" s="174"/>
      <c r="V52" s="174"/>
      <c r="W52" s="174"/>
      <c r="X52" s="174"/>
      <c r="Y52" s="174"/>
      <c r="Z52" s="174"/>
      <c r="AA52" s="174"/>
      <c r="AB52" s="174"/>
      <c r="AC52" s="174"/>
      <c r="AD52" s="174"/>
      <c r="AE52" s="174"/>
      <c r="AF52" s="174"/>
      <c r="AG52" s="174"/>
      <c r="AH52" s="174"/>
      <c r="AI52" s="174"/>
      <c r="AJ52" s="174"/>
      <c r="AK52" s="68"/>
      <c r="AL52" s="68"/>
      <c r="AM52" s="68"/>
      <c r="AN52" s="14"/>
      <c r="AO52" s="69"/>
      <c r="AP52" s="14"/>
      <c r="AQ52" s="69"/>
      <c r="AV52" s="2"/>
      <c r="BA52" s="2"/>
    </row>
    <row r="53" spans="1:53" ht="30" customHeight="1" x14ac:dyDescent="0.15">
      <c r="A53" s="101" t="s">
        <v>102</v>
      </c>
      <c r="B53" s="19"/>
      <c r="C53" s="174"/>
      <c r="D53" s="174"/>
      <c r="E53" s="174"/>
      <c r="F53" s="174"/>
      <c r="G53" s="174"/>
      <c r="H53" s="174"/>
      <c r="I53" s="174"/>
      <c r="J53" s="174"/>
      <c r="K53" s="174"/>
      <c r="L53" s="174"/>
      <c r="M53" s="174"/>
      <c r="N53" s="174"/>
      <c r="O53" s="174"/>
      <c r="P53" s="174"/>
      <c r="Q53" s="174"/>
      <c r="R53" s="174"/>
      <c r="S53" s="174"/>
      <c r="T53" s="62"/>
      <c r="U53" s="174"/>
      <c r="V53" s="174"/>
      <c r="W53" s="174"/>
      <c r="X53" s="174"/>
      <c r="Y53" s="174"/>
      <c r="Z53" s="174"/>
      <c r="AA53" s="174"/>
      <c r="AB53" s="174"/>
      <c r="AC53" s="174"/>
      <c r="AD53" s="174"/>
      <c r="AE53" s="174"/>
      <c r="AF53" s="174"/>
      <c r="AG53" s="174"/>
      <c r="AH53" s="174"/>
      <c r="AI53" s="174"/>
      <c r="AJ53" s="174"/>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c r="AJ55" s="26"/>
      <c r="AK55" s="113" t="s">
        <v>97</v>
      </c>
      <c r="AL55" s="68"/>
      <c r="AM55" s="68"/>
      <c r="AN55" s="19"/>
      <c r="AO55" s="69"/>
      <c r="AP55" s="69"/>
      <c r="AQ55" s="69"/>
    </row>
    <row r="56" spans="1:53" ht="30" customHeight="1" x14ac:dyDescent="0.15">
      <c r="A56" s="263" t="s">
        <v>13</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74"/>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74"/>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74"/>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74"/>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74"/>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74"/>
      <c r="AM61" s="68"/>
      <c r="AN61" s="19"/>
      <c r="AO61" s="69"/>
      <c r="AP61" s="69"/>
      <c r="AQ61" s="69"/>
    </row>
    <row r="62" spans="1:53" ht="30" customHeight="1" thickBot="1" x14ac:dyDescent="0.2">
      <c r="A62" s="97"/>
      <c r="B62" s="19"/>
      <c r="C62" s="174"/>
      <c r="D62" s="174"/>
      <c r="E62" s="174"/>
      <c r="F62" s="174"/>
      <c r="G62" s="174"/>
      <c r="H62" s="174"/>
      <c r="I62" s="174"/>
      <c r="J62" s="174"/>
      <c r="K62" s="174"/>
      <c r="L62" s="174"/>
      <c r="M62" s="174"/>
      <c r="N62" s="174"/>
      <c r="O62" s="174"/>
      <c r="P62" s="174"/>
      <c r="Q62" s="174"/>
      <c r="R62" s="174"/>
      <c r="S62" s="174"/>
      <c r="T62" s="62"/>
      <c r="U62" s="174"/>
      <c r="V62" s="174"/>
      <c r="W62" s="174"/>
      <c r="X62" s="174"/>
      <c r="Y62" s="174"/>
      <c r="Z62" s="174"/>
      <c r="AA62" s="174"/>
      <c r="AB62" s="174"/>
      <c r="AC62" s="174"/>
      <c r="AD62" s="174"/>
      <c r="AE62" s="174"/>
      <c r="AF62" s="174"/>
      <c r="AG62" s="174"/>
      <c r="AH62" s="174"/>
      <c r="AI62" s="174"/>
      <c r="AJ62" s="174"/>
      <c r="AK62" s="110">
        <f>SUM(AK56:AK61)</f>
        <v>0</v>
      </c>
      <c r="AL62" s="112"/>
      <c r="AM62" s="68"/>
      <c r="AN62" s="14"/>
      <c r="AO62" s="69"/>
      <c r="AP62" s="69"/>
      <c r="AQ62" s="69"/>
    </row>
    <row r="63" spans="1:53" ht="20.100000000000001" customHeight="1" x14ac:dyDescent="0.15">
      <c r="A63" s="19"/>
      <c r="B63" s="19"/>
      <c r="C63" s="174"/>
      <c r="D63" s="174"/>
      <c r="E63" s="174"/>
      <c r="F63" s="174"/>
      <c r="G63" s="174"/>
      <c r="H63" s="174"/>
      <c r="I63" s="174"/>
      <c r="J63" s="174"/>
      <c r="K63" s="174"/>
      <c r="L63" s="174"/>
      <c r="M63" s="174"/>
      <c r="N63" s="174"/>
      <c r="O63" s="174"/>
      <c r="P63" s="174"/>
      <c r="Q63" s="174"/>
      <c r="R63" s="174"/>
      <c r="S63" s="174"/>
      <c r="T63" s="62"/>
      <c r="U63" s="174"/>
      <c r="V63" s="174"/>
      <c r="W63" s="174"/>
      <c r="X63" s="174"/>
      <c r="Y63" s="174"/>
      <c r="Z63" s="174"/>
      <c r="AA63" s="174"/>
      <c r="AB63" s="174"/>
      <c r="AC63" s="174"/>
      <c r="AD63" s="174"/>
      <c r="AE63" s="174"/>
      <c r="AF63" s="174"/>
      <c r="AG63" s="174"/>
      <c r="AH63" s="174"/>
      <c r="AI63" s="174"/>
      <c r="AJ63" s="174"/>
      <c r="AK63" s="111"/>
      <c r="AL63" s="68"/>
      <c r="AM63" s="68"/>
      <c r="AN63" s="14"/>
      <c r="AO63" s="69"/>
      <c r="AP63" s="69"/>
      <c r="AQ63" s="69"/>
    </row>
    <row r="64" spans="1:53" ht="30" customHeight="1" thickBot="1" x14ac:dyDescent="0.2">
      <c r="A64" s="19"/>
      <c r="B64" s="19"/>
      <c r="C64" s="174"/>
      <c r="D64" s="102" t="s">
        <v>58</v>
      </c>
      <c r="E64" s="67"/>
      <c r="F64" s="174"/>
      <c r="G64" s="174"/>
      <c r="H64" s="174"/>
      <c r="I64" s="174"/>
      <c r="J64" s="174"/>
      <c r="K64" s="174"/>
      <c r="L64" s="174"/>
      <c r="M64" s="174"/>
      <c r="N64" s="174"/>
      <c r="O64" s="174"/>
      <c r="P64" s="174"/>
      <c r="Q64" s="174"/>
      <c r="R64" s="174"/>
      <c r="S64" s="174"/>
      <c r="T64" s="62"/>
      <c r="U64" s="174"/>
      <c r="V64" s="174"/>
      <c r="W64" s="174"/>
      <c r="X64" s="174"/>
      <c r="Y64" s="174"/>
      <c r="Z64" s="174"/>
      <c r="AA64" s="174"/>
      <c r="AB64" s="174"/>
      <c r="AC64" s="174"/>
      <c r="AD64" s="174"/>
      <c r="AE64" s="174"/>
      <c r="AF64" s="174"/>
      <c r="AG64" s="174"/>
      <c r="AH64" s="174"/>
      <c r="AI64" s="174"/>
      <c r="AJ64" s="174"/>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74"/>
      <c r="B69" s="174"/>
      <c r="C69" s="174"/>
      <c r="D69" s="174"/>
      <c r="E69" s="174"/>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74"/>
      <c r="B70" s="174"/>
      <c r="C70" s="174"/>
      <c r="D70" s="174"/>
      <c r="E70" s="174"/>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74"/>
      <c r="B71" s="174"/>
      <c r="C71" s="174"/>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74"/>
      <c r="B72" s="19"/>
      <c r="C72" s="174"/>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74"/>
      <c r="B73" s="174"/>
      <c r="C73" s="174"/>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74"/>
      <c r="B74" s="174"/>
      <c r="C74" s="174"/>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74"/>
      <c r="B75" s="174"/>
      <c r="C75" s="174"/>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74"/>
      <c r="B76" s="174"/>
      <c r="C76" s="174"/>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74"/>
      <c r="B77" s="174"/>
      <c r="C77" s="174"/>
      <c r="F77" s="121"/>
      <c r="AK77" s="77"/>
      <c r="AL77" s="14"/>
      <c r="AM77" s="14"/>
      <c r="AN77" s="19"/>
      <c r="AO77" s="19"/>
      <c r="AP77" s="19"/>
      <c r="AQ77" s="19"/>
    </row>
    <row r="78" spans="1:43" s="2" customFormat="1" ht="20.100000000000001" customHeight="1" x14ac:dyDescent="0.15">
      <c r="A78" s="174"/>
      <c r="B78" s="174"/>
      <c r="C78" s="174"/>
      <c r="AK78" s="77"/>
      <c r="AL78" s="14"/>
      <c r="AM78" s="14"/>
      <c r="AN78" s="19"/>
      <c r="AO78" s="19"/>
      <c r="AP78" s="19"/>
      <c r="AQ78" s="19"/>
    </row>
    <row r="79" spans="1:43" s="2" customFormat="1" ht="20.100000000000001" customHeight="1" x14ac:dyDescent="0.15">
      <c r="A79" s="174"/>
      <c r="B79" s="174"/>
      <c r="C79" s="174"/>
      <c r="AK79" s="77"/>
      <c r="AL79" s="14"/>
      <c r="AM79" s="14"/>
      <c r="AN79" s="19"/>
      <c r="AO79" s="19"/>
      <c r="AP79" s="19"/>
      <c r="AQ79" s="19"/>
    </row>
    <row r="80" spans="1:43" s="2" customFormat="1" ht="20.100000000000001" customHeight="1" x14ac:dyDescent="0.15">
      <c r="A80" s="174"/>
      <c r="B80" s="174"/>
      <c r="C80" s="174"/>
      <c r="AK80" s="77"/>
      <c r="AL80" s="14"/>
      <c r="AM80" s="14"/>
      <c r="AN80" s="19"/>
      <c r="AO80" s="19"/>
      <c r="AP80" s="19"/>
      <c r="AQ80" s="19"/>
    </row>
    <row r="81" spans="1:43" s="2" customFormat="1" ht="20.100000000000001" customHeight="1" x14ac:dyDescent="0.15">
      <c r="A81" s="174"/>
      <c r="B81" s="174"/>
      <c r="C81" s="174"/>
      <c r="AK81" s="77"/>
      <c r="AL81" s="14"/>
      <c r="AM81" s="14"/>
      <c r="AN81" s="19"/>
      <c r="AO81" s="19"/>
      <c r="AP81" s="19"/>
      <c r="AQ81" s="19"/>
    </row>
    <row r="82" spans="1:43" s="2" customFormat="1" ht="20.100000000000001" customHeight="1" x14ac:dyDescent="0.15">
      <c r="A82" s="174"/>
      <c r="B82" s="174"/>
      <c r="C82" s="174"/>
      <c r="AK82" s="77"/>
      <c r="AL82" s="14"/>
      <c r="AM82" s="14"/>
      <c r="AN82" s="19"/>
      <c r="AO82" s="19"/>
      <c r="AP82" s="19"/>
      <c r="AQ82" s="19"/>
    </row>
    <row r="83" spans="1:43" s="2" customFormat="1" ht="20.100000000000001" customHeight="1" x14ac:dyDescent="0.15">
      <c r="A83" s="174"/>
      <c r="B83" s="174"/>
      <c r="C83" s="174"/>
      <c r="AK83" s="77"/>
      <c r="AL83" s="14"/>
      <c r="AM83" s="14"/>
      <c r="AN83" s="19"/>
      <c r="AO83" s="19"/>
      <c r="AP83" s="19"/>
      <c r="AQ83" s="19"/>
    </row>
    <row r="84" spans="1:43" s="2" customFormat="1" ht="20.100000000000001" customHeight="1" x14ac:dyDescent="0.15">
      <c r="A84" s="174"/>
      <c r="B84" s="174"/>
      <c r="C84" s="174"/>
      <c r="AK84" s="77"/>
      <c r="AL84" s="14"/>
      <c r="AM84" s="14"/>
      <c r="AN84" s="19"/>
      <c r="AO84" s="19"/>
      <c r="AP84" s="19"/>
      <c r="AQ84" s="19"/>
    </row>
    <row r="85" spans="1:43" s="2" customFormat="1" ht="30" customHeight="1" x14ac:dyDescent="0.15">
      <c r="A85" s="174"/>
      <c r="B85" s="174"/>
      <c r="C85" s="174"/>
      <c r="D85" s="87"/>
      <c r="E85" s="19"/>
      <c r="F85" s="19"/>
      <c r="G85" s="19"/>
      <c r="H85" s="19"/>
      <c r="I85" s="19"/>
      <c r="J85" s="19"/>
      <c r="K85" s="19"/>
      <c r="L85" s="19"/>
      <c r="M85" s="19"/>
      <c r="N85" s="19"/>
      <c r="O85" s="19"/>
      <c r="P85" s="19"/>
      <c r="Q85" s="19"/>
      <c r="R85" s="19"/>
      <c r="S85" s="19"/>
      <c r="T85" s="19"/>
      <c r="U85" s="19"/>
      <c r="V85" s="19"/>
      <c r="W85" s="19"/>
      <c r="X85" s="19"/>
      <c r="Y85" s="19"/>
      <c r="Z85" s="19"/>
      <c r="AA85" s="19"/>
      <c r="AB85" s="174"/>
      <c r="AC85" s="174"/>
      <c r="AD85" s="19"/>
      <c r="AE85" s="19"/>
      <c r="AF85" s="19"/>
      <c r="AG85" s="19"/>
      <c r="AH85" s="19"/>
      <c r="AI85" s="19"/>
      <c r="AJ85" s="19"/>
      <c r="AK85" s="77"/>
      <c r="AL85" s="14"/>
      <c r="AM85" s="14"/>
      <c r="AN85" s="19"/>
      <c r="AO85" s="19"/>
      <c r="AP85" s="19"/>
      <c r="AQ85" s="19"/>
    </row>
    <row r="86" spans="1:43" s="2" customFormat="1" ht="30" customHeight="1" x14ac:dyDescent="0.15">
      <c r="A86" s="174"/>
      <c r="B86" s="174"/>
      <c r="C86" s="174"/>
      <c r="D86" s="87"/>
      <c r="E86" s="19"/>
      <c r="F86" s="19"/>
      <c r="G86" s="19"/>
      <c r="H86" s="19"/>
      <c r="I86" s="19"/>
      <c r="J86" s="19"/>
      <c r="K86" s="19"/>
      <c r="L86" s="19"/>
      <c r="M86" s="19"/>
      <c r="N86" s="19"/>
      <c r="O86" s="19"/>
      <c r="P86" s="19"/>
      <c r="Q86" s="19"/>
      <c r="R86" s="19"/>
      <c r="S86" s="19"/>
      <c r="T86" s="19"/>
      <c r="U86" s="19"/>
      <c r="V86" s="19"/>
      <c r="W86" s="19"/>
      <c r="X86" s="19"/>
      <c r="Y86" s="19"/>
      <c r="Z86" s="19"/>
      <c r="AA86" s="19"/>
      <c r="AB86" s="174"/>
      <c r="AC86" s="174"/>
      <c r="AD86" s="19"/>
      <c r="AE86" s="19"/>
      <c r="AF86" s="19"/>
      <c r="AG86" s="19"/>
      <c r="AH86" s="19"/>
      <c r="AI86" s="19"/>
      <c r="AJ86" s="19"/>
      <c r="AK86" s="77"/>
      <c r="AL86" s="14"/>
      <c r="AM86" s="14"/>
      <c r="AN86" s="19"/>
      <c r="AO86" s="19"/>
      <c r="AP86" s="19"/>
      <c r="AQ86" s="19"/>
    </row>
    <row r="87" spans="1:43" s="2" customFormat="1" ht="30" customHeight="1" x14ac:dyDescent="0.15">
      <c r="A87" s="174"/>
      <c r="B87" s="174"/>
      <c r="C87" s="174"/>
      <c r="D87" s="87"/>
      <c r="E87" s="19"/>
      <c r="F87" s="19"/>
      <c r="G87" s="19"/>
      <c r="H87" s="19"/>
      <c r="I87" s="19"/>
      <c r="J87" s="19"/>
      <c r="K87" s="19"/>
      <c r="L87" s="19"/>
      <c r="M87" s="19"/>
      <c r="N87" s="19"/>
      <c r="O87" s="19"/>
      <c r="P87" s="19"/>
      <c r="Q87" s="19"/>
      <c r="R87" s="19"/>
      <c r="S87" s="19"/>
      <c r="T87" s="19"/>
      <c r="U87" s="19"/>
      <c r="V87" s="19"/>
      <c r="W87" s="19"/>
      <c r="X87" s="19"/>
      <c r="Y87" s="19"/>
      <c r="Z87" s="19"/>
      <c r="AA87" s="19"/>
      <c r="AB87" s="174"/>
      <c r="AC87" s="174"/>
      <c r="AD87" s="19"/>
      <c r="AE87" s="19"/>
      <c r="AF87" s="19"/>
      <c r="AG87" s="19"/>
      <c r="AH87" s="19"/>
      <c r="AI87" s="19"/>
      <c r="AJ87" s="19"/>
      <c r="AK87" s="77"/>
      <c r="AL87" s="14"/>
      <c r="AM87" s="14"/>
      <c r="AN87" s="19"/>
      <c r="AO87" s="19"/>
      <c r="AP87" s="19"/>
      <c r="AQ87" s="19"/>
    </row>
    <row r="88" spans="1:43" s="2" customFormat="1" ht="30" customHeight="1" x14ac:dyDescent="0.15">
      <c r="A88" s="174"/>
      <c r="B88" s="174"/>
      <c r="C88" s="174"/>
      <c r="D88" s="87"/>
      <c r="E88" s="19"/>
      <c r="F88" s="19"/>
      <c r="G88" s="19"/>
      <c r="H88" s="19"/>
      <c r="I88" s="19"/>
      <c r="J88" s="19"/>
      <c r="K88" s="19"/>
      <c r="L88" s="19"/>
      <c r="M88" s="19"/>
      <c r="N88" s="19"/>
      <c r="O88" s="19"/>
      <c r="P88" s="19"/>
      <c r="Q88" s="19"/>
      <c r="R88" s="19"/>
      <c r="S88" s="19"/>
      <c r="T88" s="19"/>
      <c r="U88" s="19"/>
      <c r="V88" s="19"/>
      <c r="W88" s="19"/>
      <c r="X88" s="19"/>
      <c r="Y88" s="19"/>
      <c r="Z88" s="19"/>
      <c r="AA88" s="19"/>
      <c r="AB88" s="174"/>
      <c r="AC88" s="174"/>
      <c r="AD88" s="19"/>
      <c r="AE88" s="19"/>
      <c r="AF88" s="19"/>
      <c r="AG88" s="19"/>
      <c r="AH88" s="19"/>
      <c r="AI88" s="19"/>
      <c r="AJ88" s="19"/>
      <c r="AK88" s="77"/>
      <c r="AL88" s="14"/>
      <c r="AM88" s="14"/>
      <c r="AN88" s="19"/>
      <c r="AO88" s="19"/>
      <c r="AP88" s="19"/>
      <c r="AQ88" s="19"/>
    </row>
    <row r="89" spans="1:43" s="2" customFormat="1" ht="30" customHeight="1" x14ac:dyDescent="0.15">
      <c r="A89" s="174"/>
      <c r="B89" s="174"/>
      <c r="C89" s="174"/>
      <c r="D89" s="87"/>
      <c r="E89" s="19"/>
      <c r="F89" s="19"/>
      <c r="G89" s="19"/>
      <c r="H89" s="19"/>
      <c r="I89" s="19"/>
      <c r="J89" s="19"/>
      <c r="K89" s="19"/>
      <c r="L89" s="19"/>
      <c r="M89" s="19"/>
      <c r="N89" s="19"/>
      <c r="O89" s="19"/>
      <c r="P89" s="19"/>
      <c r="Q89" s="19"/>
      <c r="R89" s="19"/>
      <c r="S89" s="19"/>
      <c r="T89" s="19"/>
      <c r="U89" s="19"/>
      <c r="V89" s="19"/>
      <c r="W89" s="19"/>
      <c r="X89" s="19"/>
      <c r="Y89" s="19"/>
      <c r="Z89" s="19"/>
      <c r="AA89" s="19"/>
      <c r="AB89" s="174"/>
      <c r="AC89" s="174"/>
      <c r="AD89" s="19"/>
      <c r="AE89" s="19"/>
      <c r="AF89" s="19"/>
      <c r="AG89" s="19"/>
      <c r="AH89" s="19"/>
      <c r="AI89" s="19"/>
      <c r="AJ89" s="19"/>
      <c r="AK89" s="77"/>
      <c r="AL89" s="14"/>
      <c r="AM89" s="14"/>
      <c r="AN89" s="19"/>
      <c r="AO89" s="19"/>
      <c r="AP89" s="19"/>
      <c r="AQ89" s="19"/>
    </row>
    <row r="90" spans="1:43" s="2" customFormat="1" ht="30" customHeight="1" x14ac:dyDescent="0.15">
      <c r="A90" s="174"/>
      <c r="B90" s="174"/>
      <c r="C90" s="174"/>
      <c r="D90" s="87"/>
      <c r="E90" s="19"/>
      <c r="F90" s="19"/>
      <c r="G90" s="19"/>
      <c r="H90" s="19"/>
      <c r="I90" s="19"/>
      <c r="J90" s="19"/>
      <c r="K90" s="19"/>
      <c r="L90" s="19"/>
      <c r="M90" s="19"/>
      <c r="N90" s="19"/>
      <c r="O90" s="19"/>
      <c r="P90" s="19"/>
      <c r="Q90" s="19"/>
      <c r="R90" s="19"/>
      <c r="S90" s="19"/>
      <c r="T90" s="19"/>
      <c r="U90" s="19"/>
      <c r="V90" s="19"/>
      <c r="W90" s="19"/>
      <c r="X90" s="19"/>
      <c r="Y90" s="19"/>
      <c r="Z90" s="19"/>
      <c r="AA90" s="19"/>
      <c r="AB90" s="174"/>
      <c r="AC90" s="174"/>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2月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71"/>
      <c r="Y111" s="171"/>
      <c r="Z111" s="171"/>
      <c r="AA111" s="171"/>
      <c r="AB111" s="172"/>
      <c r="AC111" s="172"/>
      <c r="AD111" s="173"/>
      <c r="AE111" s="173"/>
      <c r="AF111" s="173"/>
      <c r="AG111" s="173"/>
      <c r="AH111" s="170"/>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21" priority="12">
      <formula>COUNT($AJ$20)</formula>
    </cfRule>
  </conditionalFormatting>
  <conditionalFormatting sqref="AJ40:AJ42">
    <cfRule type="expression" dxfId="20" priority="11">
      <formula>COUNT($AJ$20)</formula>
    </cfRule>
  </conditionalFormatting>
  <conditionalFormatting sqref="AJ23">
    <cfRule type="expression" dxfId="19" priority="10">
      <formula>COUNT($AJ$20)</formula>
    </cfRule>
  </conditionalFormatting>
  <conditionalFormatting sqref="F65:AJ67">
    <cfRule type="expression" dxfId="18" priority="9">
      <formula>"(F20+F21)*2&gt;=F22"</formula>
    </cfRule>
  </conditionalFormatting>
  <conditionalFormatting sqref="F68:AJ68">
    <cfRule type="containsText" dxfId="17" priority="8" operator="containsText" text="NOT">
      <formula>NOT(ISERROR(SEARCH("NOT",F68)))</formula>
    </cfRule>
  </conditionalFormatting>
  <conditionalFormatting sqref="AJ56:AJ61">
    <cfRule type="expression" dxfId="16" priority="7">
      <formula>COUNT($AJ$20)</formula>
    </cfRule>
  </conditionalFormatting>
  <conditionalFormatting sqref="F76:AJ76">
    <cfRule type="cellIs" dxfId="15" priority="5" operator="equal">
      <formula>"×"</formula>
    </cfRule>
  </conditionalFormatting>
  <conditionalFormatting sqref="F76:AJ76">
    <cfRule type="expression" dxfId="14" priority="6">
      <formula>"(F20+F21)*2&gt;=F22"</formula>
    </cfRule>
  </conditionalFormatting>
  <conditionalFormatting sqref="F68:AJ68">
    <cfRule type="containsText" dxfId="13" priority="1" operator="containsText" text="NOT">
      <formula>NOT(ISERROR(SEARCH("NOT",F68)))</formula>
    </cfRule>
    <cfRule type="expression" dxfId="12" priority="3">
      <formula>"NOT"</formula>
    </cfRule>
    <cfRule type="expression" priority="4">
      <formula>NOT</formula>
    </cfRule>
  </conditionalFormatting>
  <conditionalFormatting sqref="F76:AJ76">
    <cfRule type="containsText" dxfId="11" priority="2" operator="containsText" text="NOT">
      <formula>NOT(ISERROR(SEARCH("NOT",F76)))</formula>
    </cfRule>
  </conditionalFormatting>
  <dataValidations count="2">
    <dataValidation type="list" allowBlank="1" showInputMessage="1" showErrorMessage="1" sqref="C21:C50 C56:C61">
      <formula1>病床の種類</formula1>
    </dataValidation>
    <dataValidation type="list" allowBlank="1" showInputMessage="1" showErrorMessage="1" sqref="D21:D50 D56:D61">
      <formula1>休止病床</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'データ入力（※編集しないでください）'!$A$1:$A$12</xm:f>
          </x14:formula1>
          <xm:sqref>A21 A56:A61</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'データ入力（※編集しないでください）'!$F$2:$F$11</xm:f>
          </x14:formula1>
          <xm:sqref>F21:AJ50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1"/>
  <sheetViews>
    <sheetView view="pageBreakPreview" zoomScale="66" zoomScaleNormal="70" zoomScaleSheetLayoutView="66" workbookViewId="0">
      <selection activeCell="H28" sqref="H28"/>
    </sheetView>
  </sheetViews>
  <sheetFormatPr defaultRowHeight="13.5" x14ac:dyDescent="0.15"/>
  <cols>
    <col min="1" max="1" width="6.625" style="4" customWidth="1"/>
    <col min="2" max="2" width="12.625" style="4" customWidth="1"/>
    <col min="3" max="4" width="11.625" style="4" customWidth="1"/>
    <col min="5" max="5" width="14" style="4" customWidth="1"/>
    <col min="6" max="36" width="4" style="4" customWidth="1"/>
    <col min="37" max="37" width="11.125" style="4" customWidth="1"/>
    <col min="38" max="38" width="9" style="4" customWidth="1"/>
    <col min="39" max="39" width="11.625" style="4" customWidth="1"/>
    <col min="40" max="40" width="0.875" style="4" customWidth="1"/>
    <col min="41" max="41" width="16.625" style="4" customWidth="1"/>
    <col min="42" max="42" width="0.875" style="4" customWidth="1"/>
    <col min="43" max="43" width="17.625" style="4" customWidth="1"/>
    <col min="44" max="16384" width="9" style="4"/>
  </cols>
  <sheetData>
    <row r="1" spans="1:43" ht="30" customHeight="1" x14ac:dyDescent="0.15">
      <c r="A1" s="119" t="s">
        <v>108</v>
      </c>
      <c r="B1" s="114"/>
      <c r="C1" s="114"/>
      <c r="D1" s="1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270" t="s">
        <v>115</v>
      </c>
    </row>
    <row r="2" spans="1:43" ht="15.75" customHeight="1" x14ac:dyDescent="0.15">
      <c r="A2" s="13"/>
      <c r="B2" s="87"/>
      <c r="C2" s="19"/>
      <c r="D2" s="19"/>
      <c r="E2" s="19"/>
      <c r="F2" s="19"/>
      <c r="G2" s="19"/>
      <c r="H2" s="19"/>
      <c r="I2" s="19"/>
      <c r="J2" s="19"/>
      <c r="K2" s="19"/>
      <c r="L2" s="19"/>
      <c r="M2" s="19"/>
      <c r="N2" s="19"/>
      <c r="O2" s="19"/>
      <c r="P2" s="19"/>
      <c r="Q2" s="19"/>
      <c r="R2" s="19"/>
      <c r="S2" s="19"/>
      <c r="T2" s="19"/>
      <c r="U2" s="19"/>
      <c r="V2" s="19"/>
      <c r="W2" s="19"/>
      <c r="X2" s="19"/>
      <c r="Y2" s="19"/>
      <c r="Z2" s="174"/>
      <c r="AA2" s="174"/>
      <c r="AB2" s="19"/>
      <c r="AC2" s="19"/>
      <c r="AD2" s="19"/>
      <c r="AE2" s="19"/>
      <c r="AF2" s="19"/>
      <c r="AG2" s="19"/>
      <c r="AH2" s="19"/>
      <c r="AI2" s="14"/>
      <c r="AJ2" s="14"/>
      <c r="AK2" s="14"/>
      <c r="AL2" s="14"/>
      <c r="AM2" s="14"/>
      <c r="AN2" s="14"/>
      <c r="AO2" s="14"/>
      <c r="AP2" s="14"/>
      <c r="AQ2" s="14"/>
    </row>
    <row r="3" spans="1:43" ht="30" customHeight="1" x14ac:dyDescent="0.15">
      <c r="A3" s="14"/>
      <c r="B3" s="14"/>
      <c r="C3" s="14"/>
      <c r="D3" s="14"/>
      <c r="E3" s="14"/>
      <c r="F3" s="14"/>
      <c r="G3" s="14"/>
      <c r="H3" s="14"/>
      <c r="I3" s="14"/>
      <c r="J3" s="116" t="s">
        <v>29</v>
      </c>
      <c r="K3" s="114"/>
      <c r="L3" s="114"/>
      <c r="M3" s="114"/>
      <c r="N3" s="117"/>
      <c r="O3" s="16"/>
      <c r="P3" s="258" t="s">
        <v>114</v>
      </c>
      <c r="Q3" s="258"/>
      <c r="R3" s="258"/>
      <c r="S3" s="258"/>
      <c r="T3" s="258"/>
      <c r="U3" s="258"/>
      <c r="V3" s="258"/>
      <c r="W3" s="258"/>
      <c r="X3" s="258"/>
      <c r="Y3" s="258"/>
      <c r="Z3" s="258"/>
      <c r="AA3" s="258"/>
      <c r="AB3" s="258"/>
      <c r="AC3" s="16"/>
      <c r="AD3" s="16"/>
      <c r="AE3" s="16"/>
      <c r="AF3" s="16"/>
      <c r="AG3" s="14"/>
      <c r="AH3" s="14"/>
      <c r="AI3" s="14"/>
      <c r="AJ3" s="14"/>
      <c r="AK3" s="14"/>
      <c r="AL3" s="14"/>
      <c r="AM3" s="14"/>
      <c r="AN3" s="14"/>
      <c r="AO3" s="14"/>
      <c r="AP3" s="14"/>
      <c r="AQ3" s="14"/>
    </row>
    <row r="4" spans="1:43" ht="15.75" customHeight="1" x14ac:dyDescent="0.15">
      <c r="A4" s="14"/>
      <c r="B4" s="14"/>
      <c r="C4" s="14"/>
      <c r="D4" s="14"/>
      <c r="E4" s="14"/>
      <c r="F4" s="14"/>
      <c r="G4" s="14"/>
      <c r="H4" s="14"/>
      <c r="I4" s="14"/>
      <c r="J4" s="15"/>
      <c r="K4" s="14"/>
      <c r="L4" s="14"/>
      <c r="M4" s="14"/>
      <c r="N4" s="16"/>
      <c r="O4" s="16"/>
      <c r="P4" s="16"/>
      <c r="Q4" s="16"/>
      <c r="R4" s="16"/>
      <c r="S4" s="16"/>
      <c r="T4" s="16"/>
      <c r="U4" s="16"/>
      <c r="V4" s="16"/>
      <c r="W4" s="16"/>
      <c r="X4" s="16"/>
      <c r="Y4" s="16"/>
      <c r="Z4" s="16"/>
      <c r="AA4" s="16"/>
      <c r="AB4" s="16"/>
      <c r="AC4" s="16"/>
      <c r="AD4" s="16"/>
      <c r="AE4" s="16"/>
      <c r="AF4" s="16"/>
      <c r="AG4" s="14"/>
      <c r="AH4" s="14"/>
      <c r="AI4" s="14"/>
      <c r="AJ4" s="14"/>
      <c r="AK4" s="14"/>
      <c r="AL4" s="14"/>
      <c r="AM4" s="14"/>
      <c r="AN4" s="14"/>
      <c r="AO4" s="14"/>
      <c r="AP4" s="14"/>
      <c r="AQ4" s="14"/>
    </row>
    <row r="5" spans="1:43" ht="21.95" customHeight="1" x14ac:dyDescent="0.15">
      <c r="A5" s="17" t="s">
        <v>0</v>
      </c>
      <c r="B5" s="14"/>
      <c r="C5" s="14"/>
      <c r="D5" s="14"/>
      <c r="E5" s="14"/>
      <c r="F5" s="14"/>
      <c r="G5" s="14"/>
      <c r="H5" s="14"/>
      <c r="I5" s="14"/>
      <c r="J5" s="18"/>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1.95" customHeight="1" x14ac:dyDescent="0.15">
      <c r="A6" s="17" t="s">
        <v>81</v>
      </c>
      <c r="B6" s="84"/>
      <c r="C6" s="84"/>
      <c r="D6" s="84"/>
      <c r="E6" s="84"/>
      <c r="F6" s="84"/>
      <c r="G6" s="84"/>
      <c r="H6" s="84"/>
      <c r="I6" s="84"/>
      <c r="J6" s="95"/>
      <c r="K6" s="84"/>
      <c r="L6" s="84"/>
      <c r="M6" s="84"/>
      <c r="N6" s="84"/>
      <c r="O6" s="84"/>
      <c r="P6" s="84"/>
      <c r="Q6" s="84"/>
      <c r="R6" s="84"/>
      <c r="S6" s="84"/>
      <c r="T6" s="84"/>
      <c r="U6" s="84"/>
      <c r="V6" s="84"/>
      <c r="W6" s="84"/>
      <c r="X6" s="84"/>
      <c r="Y6" s="84"/>
      <c r="Z6" s="84"/>
      <c r="AA6" s="84"/>
      <c r="AB6" s="84"/>
      <c r="AC6" s="84"/>
      <c r="AD6" s="84"/>
      <c r="AE6" s="84"/>
      <c r="AF6" s="84"/>
      <c r="AG6" s="84"/>
      <c r="AH6" s="84"/>
      <c r="AI6" s="14"/>
      <c r="AJ6" s="14"/>
      <c r="AK6" s="14"/>
      <c r="AL6" s="14"/>
      <c r="AM6" s="14"/>
      <c r="AN6" s="14"/>
      <c r="AO6" s="14"/>
      <c r="AP6" s="14"/>
      <c r="AQ6" s="14"/>
    </row>
    <row r="7" spans="1:43" ht="21.95" customHeight="1" x14ac:dyDescent="0.15">
      <c r="A7" s="17"/>
      <c r="B7" s="81" t="s">
        <v>76</v>
      </c>
      <c r="C7" s="19"/>
      <c r="D7" s="19"/>
      <c r="E7" s="19"/>
      <c r="F7" s="19"/>
      <c r="G7" s="19"/>
      <c r="H7" s="19"/>
      <c r="I7" s="19"/>
      <c r="J7" s="19"/>
      <c r="K7" s="19"/>
      <c r="L7" s="19"/>
      <c r="M7" s="19"/>
      <c r="N7" s="19"/>
      <c r="O7" s="19"/>
      <c r="P7" s="19"/>
      <c r="Q7" s="19"/>
      <c r="R7" s="19"/>
      <c r="S7" s="19"/>
      <c r="T7" s="19"/>
      <c r="U7" s="19"/>
      <c r="V7" s="19"/>
      <c r="W7" s="19"/>
      <c r="X7" s="19"/>
      <c r="Y7" s="19"/>
      <c r="Z7" s="174"/>
      <c r="AA7" s="174"/>
      <c r="AB7" s="19"/>
      <c r="AC7" s="19"/>
      <c r="AD7" s="19"/>
      <c r="AE7" s="19"/>
      <c r="AF7" s="19"/>
      <c r="AG7" s="19"/>
      <c r="AH7" s="82"/>
      <c r="AI7" s="14"/>
      <c r="AJ7" s="14"/>
      <c r="AK7" s="14"/>
      <c r="AL7" s="14"/>
      <c r="AM7" s="14"/>
      <c r="AN7" s="14"/>
      <c r="AO7" s="14"/>
      <c r="AP7" s="14"/>
      <c r="AQ7" s="14"/>
    </row>
    <row r="8" spans="1:43" ht="21.95" customHeight="1" x14ac:dyDescent="0.15">
      <c r="A8" s="17"/>
      <c r="B8" s="81" t="s">
        <v>96</v>
      </c>
      <c r="C8" s="19"/>
      <c r="D8" s="19"/>
      <c r="E8" s="19"/>
      <c r="F8" s="19"/>
      <c r="G8" s="19"/>
      <c r="H8" s="19"/>
      <c r="I8" s="19"/>
      <c r="J8" s="19"/>
      <c r="K8" s="19"/>
      <c r="L8" s="19"/>
      <c r="M8" s="19"/>
      <c r="N8" s="19"/>
      <c r="O8" s="19"/>
      <c r="P8" s="19"/>
      <c r="Q8" s="19"/>
      <c r="R8" s="19"/>
      <c r="S8" s="19"/>
      <c r="T8" s="19"/>
      <c r="U8" s="19"/>
      <c r="V8" s="19"/>
      <c r="W8" s="19"/>
      <c r="X8" s="19"/>
      <c r="Y8" s="19"/>
      <c r="Z8" s="174"/>
      <c r="AA8" s="174"/>
      <c r="AB8" s="19"/>
      <c r="AC8" s="19"/>
      <c r="AD8" s="19"/>
      <c r="AE8" s="19"/>
      <c r="AF8" s="19"/>
      <c r="AG8" s="19"/>
      <c r="AH8" s="82"/>
      <c r="AI8" s="14"/>
      <c r="AJ8" s="14"/>
      <c r="AK8" s="14"/>
      <c r="AL8" s="14"/>
      <c r="AM8" s="14"/>
      <c r="AN8" s="14"/>
      <c r="AO8" s="14"/>
      <c r="AP8" s="14"/>
      <c r="AQ8" s="14"/>
    </row>
    <row r="9" spans="1:43" ht="21.95" customHeight="1" x14ac:dyDescent="0.15">
      <c r="A9" s="17"/>
      <c r="B9" s="81" t="s">
        <v>77</v>
      </c>
      <c r="C9" s="19"/>
      <c r="D9" s="19"/>
      <c r="E9" s="19"/>
      <c r="F9" s="19"/>
      <c r="G9" s="19"/>
      <c r="H9" s="19"/>
      <c r="I9" s="19"/>
      <c r="J9" s="19"/>
      <c r="K9" s="19"/>
      <c r="L9" s="19"/>
      <c r="M9" s="19"/>
      <c r="N9" s="19"/>
      <c r="O9" s="19"/>
      <c r="P9" s="19"/>
      <c r="Q9" s="19"/>
      <c r="R9" s="19"/>
      <c r="S9" s="19"/>
      <c r="T9" s="19"/>
      <c r="U9" s="19"/>
      <c r="V9" s="19"/>
      <c r="W9" s="19"/>
      <c r="X9" s="19"/>
      <c r="Y9" s="19"/>
      <c r="Z9" s="174"/>
      <c r="AA9" s="174"/>
      <c r="AB9" s="19"/>
      <c r="AC9" s="19"/>
      <c r="AD9" s="19"/>
      <c r="AE9" s="19"/>
      <c r="AF9" s="19"/>
      <c r="AG9" s="19"/>
      <c r="AH9" s="82"/>
      <c r="AI9" s="14"/>
      <c r="AJ9" s="14"/>
      <c r="AK9" s="14"/>
      <c r="AL9" s="14"/>
      <c r="AM9" s="14"/>
      <c r="AN9" s="14"/>
      <c r="AO9" s="14"/>
      <c r="AP9" s="14"/>
      <c r="AQ9" s="14"/>
    </row>
    <row r="10" spans="1:43" ht="21.95" customHeight="1" x14ac:dyDescent="0.15">
      <c r="A10" s="17"/>
      <c r="B10" s="96" t="s">
        <v>93</v>
      </c>
      <c r="C10" s="19"/>
      <c r="D10" s="19"/>
      <c r="E10" s="19"/>
      <c r="F10" s="19"/>
      <c r="G10" s="19"/>
      <c r="H10" s="19"/>
      <c r="I10" s="19"/>
      <c r="J10" s="19"/>
      <c r="K10" s="19"/>
      <c r="L10" s="19"/>
      <c r="M10" s="19"/>
      <c r="N10" s="19"/>
      <c r="O10" s="19"/>
      <c r="P10" s="19"/>
      <c r="Q10" s="19"/>
      <c r="R10" s="19"/>
      <c r="S10" s="19"/>
      <c r="T10" s="19"/>
      <c r="U10" s="19"/>
      <c r="V10" s="19"/>
      <c r="W10" s="19"/>
      <c r="X10" s="19"/>
      <c r="Y10" s="19"/>
      <c r="Z10" s="174"/>
      <c r="AA10" s="174"/>
      <c r="AB10" s="19"/>
      <c r="AC10" s="19"/>
      <c r="AD10" s="19"/>
      <c r="AE10" s="19"/>
      <c r="AF10" s="19"/>
      <c r="AG10" s="19"/>
      <c r="AH10" s="82"/>
      <c r="AI10" s="14"/>
      <c r="AJ10" s="14"/>
      <c r="AK10" s="14"/>
      <c r="AL10" s="14"/>
      <c r="AM10" s="14"/>
      <c r="AN10" s="14"/>
      <c r="AO10" s="14"/>
      <c r="AP10" s="14"/>
      <c r="AQ10" s="14"/>
    </row>
    <row r="11" spans="1:43" ht="21.95" customHeight="1" x14ac:dyDescent="0.15">
      <c r="A11" s="17"/>
      <c r="B11" s="81" t="s">
        <v>80</v>
      </c>
      <c r="C11" s="19"/>
      <c r="D11" s="19"/>
      <c r="E11" s="19"/>
      <c r="F11" s="19"/>
      <c r="G11" s="19"/>
      <c r="H11" s="19"/>
      <c r="I11" s="19"/>
      <c r="J11" s="19"/>
      <c r="K11" s="19"/>
      <c r="L11" s="19"/>
      <c r="M11" s="19"/>
      <c r="N11" s="19"/>
      <c r="O11" s="19"/>
      <c r="P11" s="19"/>
      <c r="Q11" s="19"/>
      <c r="R11" s="19"/>
      <c r="S11" s="19"/>
      <c r="T11" s="19"/>
      <c r="U11" s="19"/>
      <c r="V11" s="19"/>
      <c r="W11" s="19"/>
      <c r="X11" s="19"/>
      <c r="Y11" s="19"/>
      <c r="Z11" s="174"/>
      <c r="AA11" s="174"/>
      <c r="AB11" s="19"/>
      <c r="AC11" s="19"/>
      <c r="AD11" s="19"/>
      <c r="AE11" s="19"/>
      <c r="AF11" s="19"/>
      <c r="AG11" s="19"/>
      <c r="AH11" s="82"/>
      <c r="AI11" s="14"/>
      <c r="AJ11" s="14"/>
      <c r="AK11" s="14"/>
      <c r="AL11" s="14"/>
      <c r="AM11" s="14"/>
      <c r="AN11" s="14"/>
      <c r="AO11" s="14"/>
      <c r="AP11" s="14"/>
      <c r="AQ11" s="14"/>
    </row>
    <row r="12" spans="1:43" ht="21.95" customHeight="1" x14ac:dyDescent="0.15">
      <c r="A12" s="17"/>
      <c r="B12" s="81" t="s">
        <v>72</v>
      </c>
      <c r="C12" s="19"/>
      <c r="D12" s="19"/>
      <c r="E12" s="19"/>
      <c r="F12" s="19"/>
      <c r="G12" s="19"/>
      <c r="H12" s="19"/>
      <c r="I12" s="19"/>
      <c r="J12" s="19"/>
      <c r="K12" s="19"/>
      <c r="L12" s="19"/>
      <c r="M12" s="19"/>
      <c r="N12" s="19"/>
      <c r="O12" s="19"/>
      <c r="P12" s="19"/>
      <c r="Q12" s="19"/>
      <c r="R12" s="19"/>
      <c r="S12" s="19"/>
      <c r="T12" s="19"/>
      <c r="U12" s="19"/>
      <c r="V12" s="19"/>
      <c r="W12" s="19"/>
      <c r="X12" s="19"/>
      <c r="Y12" s="19"/>
      <c r="Z12" s="174"/>
      <c r="AA12" s="174"/>
      <c r="AB12" s="19"/>
      <c r="AC12" s="19"/>
      <c r="AD12" s="19"/>
      <c r="AE12" s="19"/>
      <c r="AF12" s="19"/>
      <c r="AG12" s="19"/>
      <c r="AH12" s="82"/>
      <c r="AI12" s="14"/>
      <c r="AJ12" s="14"/>
      <c r="AK12" s="14"/>
      <c r="AL12" s="14"/>
      <c r="AM12" s="14"/>
      <c r="AN12" s="14"/>
      <c r="AO12" s="14"/>
      <c r="AP12" s="14"/>
      <c r="AQ12" s="14"/>
    </row>
    <row r="13" spans="1:43" ht="21.95" customHeight="1" x14ac:dyDescent="0.15">
      <c r="A13" s="17"/>
      <c r="B13" s="81" t="s">
        <v>73</v>
      </c>
      <c r="C13" s="19"/>
      <c r="D13" s="19"/>
      <c r="E13" s="19"/>
      <c r="F13" s="19"/>
      <c r="G13" s="19"/>
      <c r="H13" s="19"/>
      <c r="I13" s="19"/>
      <c r="J13" s="19"/>
      <c r="K13" s="19"/>
      <c r="L13" s="19"/>
      <c r="M13" s="19"/>
      <c r="N13" s="19"/>
      <c r="O13" s="19"/>
      <c r="P13" s="19"/>
      <c r="Q13" s="19"/>
      <c r="R13" s="19"/>
      <c r="S13" s="19"/>
      <c r="T13" s="19"/>
      <c r="U13" s="19"/>
      <c r="V13" s="19"/>
      <c r="W13" s="19"/>
      <c r="X13" s="19"/>
      <c r="Y13" s="19"/>
      <c r="Z13" s="174"/>
      <c r="AA13" s="174"/>
      <c r="AB13" s="19"/>
      <c r="AC13" s="19"/>
      <c r="AD13" s="19"/>
      <c r="AE13" s="19"/>
      <c r="AF13" s="19"/>
      <c r="AG13" s="19"/>
      <c r="AH13" s="82"/>
      <c r="AI13" s="14"/>
      <c r="AJ13" s="14"/>
      <c r="AK13" s="14"/>
      <c r="AL13" s="14"/>
      <c r="AM13" s="14"/>
      <c r="AN13" s="14"/>
      <c r="AO13" s="14"/>
      <c r="AP13" s="14"/>
      <c r="AQ13" s="14"/>
    </row>
    <row r="14" spans="1:43" ht="21.95" customHeight="1" x14ac:dyDescent="0.15">
      <c r="A14" s="17"/>
      <c r="B14" s="81" t="s">
        <v>47</v>
      </c>
      <c r="C14" s="19"/>
      <c r="D14" s="19"/>
      <c r="E14" s="19"/>
      <c r="F14" s="19"/>
      <c r="G14" s="19"/>
      <c r="H14" s="19"/>
      <c r="I14" s="19"/>
      <c r="J14" s="19"/>
      <c r="K14" s="19"/>
      <c r="L14" s="19"/>
      <c r="M14" s="19"/>
      <c r="N14" s="19"/>
      <c r="O14" s="19"/>
      <c r="P14" s="19"/>
      <c r="Q14" s="19"/>
      <c r="R14" s="19"/>
      <c r="S14" s="19"/>
      <c r="T14" s="19"/>
      <c r="U14" s="19"/>
      <c r="V14" s="19"/>
      <c r="W14" s="19"/>
      <c r="X14" s="19"/>
      <c r="Y14" s="19"/>
      <c r="Z14" s="174"/>
      <c r="AA14" s="174"/>
      <c r="AB14" s="19"/>
      <c r="AC14" s="19"/>
      <c r="AD14" s="19"/>
      <c r="AE14" s="19"/>
      <c r="AF14" s="19"/>
      <c r="AG14" s="19"/>
      <c r="AH14" s="82"/>
      <c r="AI14" s="14"/>
      <c r="AJ14" s="14"/>
      <c r="AK14" s="14"/>
      <c r="AL14" s="14"/>
      <c r="AM14" s="14"/>
      <c r="AN14" s="14"/>
      <c r="AO14" s="14"/>
      <c r="AP14" s="14"/>
      <c r="AQ14" s="14"/>
    </row>
    <row r="15" spans="1:43" ht="21.95" customHeight="1" x14ac:dyDescent="0.15">
      <c r="A15" s="17"/>
      <c r="B15" s="81" t="s">
        <v>39</v>
      </c>
      <c r="C15" s="19"/>
      <c r="D15" s="19"/>
      <c r="E15" s="19"/>
      <c r="F15" s="19"/>
      <c r="G15" s="19"/>
      <c r="H15" s="19"/>
      <c r="I15" s="19"/>
      <c r="J15" s="19"/>
      <c r="K15" s="19"/>
      <c r="L15" s="19"/>
      <c r="M15" s="19"/>
      <c r="N15" s="19"/>
      <c r="O15" s="19"/>
      <c r="P15" s="19"/>
      <c r="Q15" s="19"/>
      <c r="R15" s="19"/>
      <c r="S15" s="19"/>
      <c r="T15" s="19"/>
      <c r="U15" s="19"/>
      <c r="V15" s="19"/>
      <c r="W15" s="19"/>
      <c r="X15" s="19"/>
      <c r="Y15" s="19"/>
      <c r="Z15" s="174"/>
      <c r="AA15" s="174"/>
      <c r="AB15" s="19"/>
      <c r="AC15" s="19"/>
      <c r="AD15" s="19"/>
      <c r="AE15" s="19"/>
      <c r="AF15" s="19"/>
      <c r="AG15" s="19"/>
      <c r="AH15" s="82"/>
      <c r="AI15" s="14"/>
      <c r="AJ15" s="14"/>
      <c r="AK15" s="14"/>
      <c r="AL15" s="14"/>
      <c r="AM15" s="14"/>
      <c r="AN15" s="14"/>
      <c r="AO15" s="14"/>
      <c r="AP15" s="14"/>
      <c r="AQ15" s="14"/>
    </row>
    <row r="16" spans="1:43" ht="21.95" customHeight="1" x14ac:dyDescent="0.15">
      <c r="A16" s="17"/>
      <c r="B16" s="83" t="s">
        <v>48</v>
      </c>
      <c r="C16" s="84"/>
      <c r="D16" s="84"/>
      <c r="E16" s="84"/>
      <c r="F16" s="84"/>
      <c r="G16" s="84"/>
      <c r="H16" s="84"/>
      <c r="I16" s="84"/>
      <c r="J16" s="84"/>
      <c r="K16" s="84"/>
      <c r="L16" s="84"/>
      <c r="M16" s="84"/>
      <c r="N16" s="84"/>
      <c r="O16" s="84"/>
      <c r="P16" s="84"/>
      <c r="Q16" s="84"/>
      <c r="R16" s="84"/>
      <c r="S16" s="84"/>
      <c r="T16" s="84"/>
      <c r="U16" s="84"/>
      <c r="V16" s="84"/>
      <c r="W16" s="84"/>
      <c r="X16" s="84"/>
      <c r="Y16" s="84"/>
      <c r="Z16" s="85"/>
      <c r="AA16" s="85"/>
      <c r="AB16" s="84"/>
      <c r="AC16" s="84"/>
      <c r="AD16" s="84"/>
      <c r="AE16" s="84"/>
      <c r="AF16" s="84"/>
      <c r="AG16" s="84"/>
      <c r="AH16" s="86"/>
      <c r="AI16" s="14"/>
      <c r="AJ16" s="14"/>
      <c r="AK16" s="14"/>
      <c r="AL16" s="14"/>
      <c r="AM16" s="14"/>
      <c r="AN16" s="14"/>
      <c r="AO16" s="14"/>
      <c r="AP16" s="14"/>
      <c r="AQ16" s="14"/>
    </row>
    <row r="17" spans="1:53" ht="21.95" customHeight="1" x14ac:dyDescent="0.15">
      <c r="A17" s="17"/>
      <c r="B17" s="14"/>
      <c r="C17" s="14"/>
      <c r="D17" s="14"/>
      <c r="E17" s="14"/>
      <c r="F17" s="14"/>
      <c r="G17" s="14"/>
      <c r="H17" s="14"/>
      <c r="I17" s="14"/>
      <c r="J17" s="1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53" ht="21.95" customHeight="1" x14ac:dyDescent="0.15">
      <c r="A18" s="115"/>
      <c r="B18" s="115"/>
      <c r="C18" s="115"/>
      <c r="D18" s="14"/>
      <c r="E18" s="14"/>
      <c r="F18" s="14"/>
      <c r="G18" s="14"/>
      <c r="H18" s="14"/>
      <c r="I18" s="14"/>
      <c r="J18" s="1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53" ht="30" customHeight="1" thickBot="1" x14ac:dyDescent="0.2">
      <c r="A19" s="107" t="s">
        <v>84</v>
      </c>
      <c r="B19" s="259"/>
      <c r="C19" s="259"/>
      <c r="D19" s="260" t="s">
        <v>104</v>
      </c>
      <c r="E19" s="260"/>
      <c r="F19" s="260"/>
      <c r="G19" s="260"/>
      <c r="H19" s="260"/>
      <c r="I19" s="260"/>
      <c r="J19" s="260"/>
      <c r="K19" s="260"/>
      <c r="L19" s="260"/>
      <c r="M19" s="260"/>
      <c r="N19" s="260"/>
      <c r="O19" s="260"/>
      <c r="P19" s="260"/>
      <c r="Q19" s="260"/>
      <c r="R19" s="260"/>
      <c r="S19" s="260"/>
      <c r="T19" s="260"/>
      <c r="U19" s="260"/>
      <c r="V19" s="260"/>
      <c r="W19" s="260"/>
      <c r="X19" s="260"/>
      <c r="Y19" s="260"/>
      <c r="Z19" s="261"/>
      <c r="AA19" s="261"/>
      <c r="AB19" s="101" t="s">
        <v>85</v>
      </c>
      <c r="AC19" s="18"/>
      <c r="AD19" s="18"/>
      <c r="AE19" s="18"/>
      <c r="AF19" s="18"/>
      <c r="AG19" s="18"/>
      <c r="AH19" s="18"/>
      <c r="AI19" s="18"/>
      <c r="AJ19" s="18"/>
      <c r="AK19" s="20"/>
      <c r="AL19" s="114"/>
      <c r="AM19" s="118" t="s">
        <v>38</v>
      </c>
      <c r="AN19" s="14"/>
      <c r="AO19" s="252"/>
      <c r="AP19" s="252"/>
      <c r="AQ19" s="252"/>
    </row>
    <row r="20" spans="1:53" ht="80.25" customHeight="1" thickBot="1" x14ac:dyDescent="0.2">
      <c r="A20" s="21"/>
      <c r="B20" s="22" t="s">
        <v>1</v>
      </c>
      <c r="C20" s="129" t="s">
        <v>2</v>
      </c>
      <c r="D20" s="24" t="s">
        <v>3</v>
      </c>
      <c r="E20" s="142" t="s">
        <v>4</v>
      </c>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f>IF(COUNTIF(A21,'データ入力（※編集しないでください）'!F15),"　",29)</f>
        <v>29</v>
      </c>
      <c r="AI20" s="26">
        <f>IF(COUNTIF(AH20,'データ入力（※編集しないでください）'!F15),"　",30)</f>
        <v>30</v>
      </c>
      <c r="AJ20" s="27" t="str">
        <f>IF(COUNTIF('データ入力（※編集しないでください）'!E15:E21,A21),"31"," ")</f>
        <v>31</v>
      </c>
      <c r="AK20" s="22" t="s">
        <v>68</v>
      </c>
      <c r="AL20" s="28" t="s">
        <v>5</v>
      </c>
      <c r="AM20" s="29" t="s">
        <v>69</v>
      </c>
      <c r="AN20" s="14"/>
      <c r="AO20" s="30" t="s">
        <v>6</v>
      </c>
      <c r="AP20" s="14"/>
      <c r="AQ20" s="31" t="s">
        <v>70</v>
      </c>
      <c r="AT20" s="11" t="s">
        <v>66</v>
      </c>
      <c r="AU20" s="12" t="s">
        <v>67</v>
      </c>
      <c r="AV20" s="12" t="s">
        <v>99</v>
      </c>
      <c r="AW20" s="12" t="s">
        <v>63</v>
      </c>
      <c r="AX20" s="12" t="s">
        <v>64</v>
      </c>
      <c r="AY20" s="12" t="s">
        <v>65</v>
      </c>
      <c r="AZ20" s="140" t="s">
        <v>78</v>
      </c>
      <c r="BA20" s="139" t="s">
        <v>100</v>
      </c>
    </row>
    <row r="21" spans="1:53" ht="30" customHeight="1" x14ac:dyDescent="0.15">
      <c r="A21" s="253" t="s">
        <v>16</v>
      </c>
      <c r="B21" s="124"/>
      <c r="C21" s="128"/>
      <c r="D21" s="128"/>
      <c r="E21" s="46" t="b">
        <f>IF($B$19="特定機能病院等",IF(D21="ICU",'データ入力（※編集しないでください）'!$B$15,IF(D21="HCU",'データ入力（※編集しないでください）'!$B$16,IF(AND(D21="一般病床",$Z$19="○"),'データ入力（※編集しないでください）'!$B$17,IF(AND(D21="一般病床",$Z$19="×"),'データ入力（※編集しないでください）'!$B$18,IF(D21="療養病床",'データ入力（※編集しないでください）'!$B$18,0))))),IF($B$19="その他医療機関",IF(D21="ICU",'データ入力（※編集しないでください）'!$C$15,IF(D21="HCU",'データ入力（※編集しないでください）'!$C$16,IF(AND(D21="一般病床",$Z$19="○"),'データ入力（※編集しないでください）'!$C$17,IF(AND(D21="一般病床",$Z$19="×"),'データ入力（※編集しないでください）'!$C$18,IF(D21="療養病床",'データ入力（※編集しないでください）'!$C$18,0)))))))</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33"/>
      <c r="AF21" s="33"/>
      <c r="AG21" s="33"/>
      <c r="AH21" s="33"/>
      <c r="AI21" s="33"/>
      <c r="AJ21" s="33"/>
      <c r="AK21" s="34">
        <f>COUNTIFS(F21:AJ21,"受")+COUNTIFS(F21:AJ21,"休")</f>
        <v>0</v>
      </c>
      <c r="AL21" s="35">
        <f>COUNTIF(F21:AJ21,"△")</f>
        <v>0</v>
      </c>
      <c r="AM21" s="36">
        <f>AK21+AL21</f>
        <v>0</v>
      </c>
      <c r="AN21" s="14"/>
      <c r="AO21" s="37">
        <f>E21*AM21</f>
        <v>0</v>
      </c>
      <c r="AP21" s="14"/>
      <c r="AQ21" s="38"/>
      <c r="AT21" s="9" t="str">
        <f>IF(C21='データ入力（※編集しないでください）'!$C$2,COUNTBLANK(F21:AJ21),"-")</f>
        <v>-</v>
      </c>
      <c r="AU21" s="5">
        <f>IF(C21='データ入力（※編集しないでください）'!$C$2,COUNTIF(F21:AJ21,'データ入力（※編集しないでください）'!$F$2),0)</f>
        <v>0</v>
      </c>
      <c r="AV21" s="10">
        <f>IF(C21='データ入力（※編集しないでください）'!$C$2,COUNTIF(F21:AJ21,'データ入力（※編集しないでください）'!$F$3),0)</f>
        <v>0</v>
      </c>
      <c r="AW21" s="10">
        <f>IF(C21='データ入力（※編集しないでください）'!$C$2,COUNTIF(F21:AJ21,'データ入力（※編集しないでください）'!$F$7),0)</f>
        <v>0</v>
      </c>
      <c r="AX21" s="10">
        <f>IF(C21='データ入力（※編集しないでください）'!$C$2,COUNTIF(F21:AJ21,'データ入力（※編集しないでください）'!$F$6),0)</f>
        <v>0</v>
      </c>
      <c r="AY21" s="10">
        <f>IF(C21='データ入力（※編集しないでください）'!$C$2,COUNTIF(F21:AJ21,'データ入力（※編集しないでください）'!$F$11),0)</f>
        <v>0</v>
      </c>
      <c r="AZ21" s="161">
        <f>IF(C21='データ入力（※編集しないでください）'!$C$2,COUNTIF(F21:AJ21,'データ入力（※編集しないでください）'!$F$4),0)</f>
        <v>0</v>
      </c>
      <c r="BA21" s="162">
        <f>IF(C21='データ入力（※編集しないでください）'!$C$2,COUNTIF(F21:AJ21,'データ入力（※編集しないでください）'!$F$5),0)</f>
        <v>0</v>
      </c>
    </row>
    <row r="22" spans="1:53" ht="30" customHeight="1" x14ac:dyDescent="0.15">
      <c r="A22" s="254"/>
      <c r="B22" s="125"/>
      <c r="C22" s="40"/>
      <c r="D22" s="40"/>
      <c r="E22" s="46" t="b">
        <f>IF($B$19="特定機能病院等",IF(D22="ICU",'データ入力（※編集しないでください）'!$B$15,IF(D22="HCU",'データ入力（※編集しないでください）'!$B$16,IF(AND(D22="一般病床",$Z$19="○"),'データ入力（※編集しないでください）'!$B$17,IF(AND(D22="一般病床",$Z$19="×"),'データ入力（※編集しないでください）'!$B$18,IF(D22="療養病床",'データ入力（※編集しないでください）'!$B$18,0))))),IF($B$19="その他医療機関",IF(D22="ICU",'データ入力（※編集しないでください）'!$C$15,IF(D22="HCU",'データ入力（※編集しないでください）'!$C$16,IF(AND(D22="一般病床",$Z$19="○"),'データ入力（※編集しないでください）'!$C$17,IF(AND(D22="一般病床",$Z$19="×"),'データ入力（※編集しないでください）'!$C$18,IF(D22="療養病床",'データ入力（※編集しないでください）'!$C$18,0)))))))</f>
        <v>0</v>
      </c>
      <c r="F22" s="41"/>
      <c r="G22" s="41"/>
      <c r="H22" s="41"/>
      <c r="I22" s="41"/>
      <c r="J22" s="41"/>
      <c r="K22" s="41"/>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3">
        <f t="shared" ref="AK22:AK50" si="0">COUNTIFS(F22:AJ22,"受")+COUNTIFS(F22:AJ22,"休")</f>
        <v>0</v>
      </c>
      <c r="AL22" s="44">
        <f t="shared" ref="AL22:AL43" si="1">COUNTIF(F22:AJ22,"△")</f>
        <v>0</v>
      </c>
      <c r="AM22" s="45">
        <f>AK22+AL22</f>
        <v>0</v>
      </c>
      <c r="AN22" s="14"/>
      <c r="AO22" s="37">
        <f t="shared" ref="AO22:AO50" si="2">E22*AM22</f>
        <v>0</v>
      </c>
      <c r="AP22" s="14"/>
      <c r="AQ22" s="38"/>
      <c r="AT22" s="6" t="str">
        <f>IF(C22='データ入力（※編集しないでください）'!$C$2,COUNTBLANK(F22:AJ22),"-")</f>
        <v>-</v>
      </c>
      <c r="AU22" s="5">
        <f>IF(C22='データ入力（※編集しないでください）'!$C$2,COUNTIF(F22:AJ22,'データ入力（※編集しないでください）'!$F$2),0)</f>
        <v>0</v>
      </c>
      <c r="AV22" s="10">
        <f>IF(C22='データ入力（※編集しないでください）'!$C$2,COUNTIF(F22:AJ22,'データ入力（※編集しないでください）'!$F$3),0)</f>
        <v>0</v>
      </c>
      <c r="AW22" s="5">
        <f>IF(C22='データ入力（※編集しないでください）'!$C$2,COUNTIF(F22:AJ22,'データ入力（※編集しないでください）'!$F$7),0)</f>
        <v>0</v>
      </c>
      <c r="AX22" s="5">
        <f>IF(C22='データ入力（※編集しないでください）'!$C$2,COUNTIF(F22:AJ22,'データ入力（※編集しないでください）'!$F$6),0)</f>
        <v>0</v>
      </c>
      <c r="AY22" s="5">
        <f>IF(C22='データ入力（※編集しないでください）'!$C$2,COUNTIF(F22:AJ22,'データ入力（※編集しないでください）'!$F$11),0)</f>
        <v>0</v>
      </c>
      <c r="AZ22" s="5">
        <f>IF(C22='データ入力（※編集しないでください）'!$C$2,COUNTIF(F22:AJ22,'データ入力（※編集しないでください）'!$F$3),0)</f>
        <v>0</v>
      </c>
      <c r="BA22" s="163">
        <f>IF(C22='データ入力（※編集しないでください）'!$C$2,COUNTIF(F22:AJ22,'データ入力（※編集しないでください）'!$F$5),0)</f>
        <v>0</v>
      </c>
    </row>
    <row r="23" spans="1:53" ht="30" customHeight="1" x14ac:dyDescent="0.15">
      <c r="A23" s="254"/>
      <c r="B23" s="125"/>
      <c r="C23" s="40"/>
      <c r="D23" s="40"/>
      <c r="E23" s="46" t="b">
        <f>IF($B$19="特定機能病院等",IF(D23="ICU",'データ入力（※編集しないでください）'!$B$15,IF(D23="HCU",'データ入力（※編集しないでください）'!$B$16,IF(AND(D23="一般病床",$Z$19="○"),'データ入力（※編集しないでください）'!$B$17,IF(AND(D23="一般病床",$Z$19="×"),'データ入力（※編集しないでください）'!$B$18,IF(D23="療養病床",'データ入力（※編集しないでください）'!$B$18,0))))),IF($B$19="その他医療機関",IF(D23="ICU",'データ入力（※編集しないでください）'!$C$15,IF(D23="HCU",'データ入力（※編集しないでください）'!$C$16,IF(AND(D23="一般病床",$Z$19="○"),'データ入力（※編集しないでください）'!$C$17,IF(AND(D23="一般病床",$Z$19="×"),'データ入力（※編集しないでください）'!$C$18,IF(D23="療養病床",'データ入力（※編集しないでください）'!$C$18,0)))))))</f>
        <v>0</v>
      </c>
      <c r="F23" s="41"/>
      <c r="G23" s="41"/>
      <c r="H23" s="41"/>
      <c r="I23" s="41"/>
      <c r="J23" s="41"/>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7">
        <f t="shared" si="0"/>
        <v>0</v>
      </c>
      <c r="AL23" s="44">
        <f t="shared" si="1"/>
        <v>0</v>
      </c>
      <c r="AM23" s="45">
        <f t="shared" ref="AM23:AM43" si="3">AK23+AL23</f>
        <v>0</v>
      </c>
      <c r="AN23" s="14"/>
      <c r="AO23" s="37">
        <f t="shared" si="2"/>
        <v>0</v>
      </c>
      <c r="AP23" s="14"/>
      <c r="AQ23" s="38"/>
      <c r="AT23" s="6" t="str">
        <f>IF(C23='データ入力（※編集しないでください）'!$C$2,COUNTBLANK(F23:AJ23),"-")</f>
        <v>-</v>
      </c>
      <c r="AU23" s="5">
        <f>IF(C23='データ入力（※編集しないでください）'!$C$2,COUNTIF(F23:AJ23,'データ入力（※編集しないでください）'!$F$2),0)</f>
        <v>0</v>
      </c>
      <c r="AV23" s="10">
        <f>IF(C23='データ入力（※編集しないでください）'!$C$2,COUNTIF(F23:AJ23,'データ入力（※編集しないでください）'!$F$3),0)</f>
        <v>0</v>
      </c>
      <c r="AW23" s="5">
        <f>IF(C23='データ入力（※編集しないでください）'!$C$2,COUNTIF(F23:AJ23,'データ入力（※編集しないでください）'!$F$7),0)</f>
        <v>0</v>
      </c>
      <c r="AX23" s="5">
        <f>IF(C23='データ入力（※編集しないでください）'!$C$2,COUNTIF(F23:AJ23,'データ入力（※編集しないでください）'!$F$6),0)</f>
        <v>0</v>
      </c>
      <c r="AY23" s="5">
        <f>IF(C23='データ入力（※編集しないでください）'!$C$2,COUNTIF(F23:AJ23,'データ入力（※編集しないでください）'!$F$11),0)</f>
        <v>0</v>
      </c>
      <c r="AZ23" s="10">
        <f>IF(C23='データ入力（※編集しないでください）'!$C$2,COUNTIF(F23:AJ23,'データ入力（※編集しないでください）'!$F$3),0)</f>
        <v>0</v>
      </c>
      <c r="BA23" s="160">
        <f>IF(C23='データ入力（※編集しないでください）'!$C$2,COUNTIF(F23:AJ23,'データ入力（※編集しないでください）'!$F$5),0)</f>
        <v>0</v>
      </c>
    </row>
    <row r="24" spans="1:53" ht="30" customHeight="1" x14ac:dyDescent="0.15">
      <c r="A24" s="254"/>
      <c r="B24" s="125"/>
      <c r="C24" s="40"/>
      <c r="D24" s="40"/>
      <c r="E24" s="46" t="b">
        <f>IF($B$19="特定機能病院等",IF(D24="ICU",'データ入力（※編集しないでください）'!$B$15,IF(D24="HCU",'データ入力（※編集しないでください）'!$B$16,IF(AND(D24="一般病床",$Z$19="○"),'データ入力（※編集しないでください）'!$B$17,IF(AND(D24="一般病床",$Z$19="×"),'データ入力（※編集しないでください）'!$B$18,IF(D24="療養病床",'データ入力（※編集しないでください）'!$B$18,0))))),IF($B$19="その他医療機関",IF(D24="ICU",'データ入力（※編集しないでください）'!$C$15,IF(D24="HCU",'データ入力（※編集しないでください）'!$C$16,IF(AND(D24="一般病床",$Z$19="○"),'データ入力（※編集しないでください）'!$C$17,IF(AND(D24="一般病床",$Z$19="×"),'データ入力（※編集しないでください）'!$C$18,IF(D24="療養病床",'データ入力（※編集しないでください）'!$C$18,0)))))))</f>
        <v>0</v>
      </c>
      <c r="F24" s="41"/>
      <c r="G24" s="41"/>
      <c r="H24" s="41"/>
      <c r="I24" s="41"/>
      <c r="J24" s="41"/>
      <c r="K24" s="41"/>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f t="shared" si="0"/>
        <v>0</v>
      </c>
      <c r="AL24" s="44">
        <f t="shared" si="1"/>
        <v>0</v>
      </c>
      <c r="AM24" s="45">
        <f t="shared" si="3"/>
        <v>0</v>
      </c>
      <c r="AN24" s="14"/>
      <c r="AO24" s="37">
        <f t="shared" si="2"/>
        <v>0</v>
      </c>
      <c r="AP24" s="14"/>
      <c r="AQ24" s="38"/>
      <c r="AT24" s="6" t="str">
        <f>IF(C24='データ入力（※編集しないでください）'!$C$2,COUNTBLANK(F24:AJ24),"-")</f>
        <v>-</v>
      </c>
      <c r="AU24" s="5">
        <f>IF(C24='データ入力（※編集しないでください）'!$C$2,COUNTIF(F24:AJ24,'データ入力（※編集しないでください）'!$F$2),0)</f>
        <v>0</v>
      </c>
      <c r="AV24" s="10">
        <f>IF(C24='データ入力（※編集しないでください）'!$C$2,COUNTIF(F24:AJ24,'データ入力（※編集しないでください）'!$F$3),0)</f>
        <v>0</v>
      </c>
      <c r="AW24" s="5">
        <f>IF(C24='データ入力（※編集しないでください）'!$C$2,COUNTIF(F24:AJ24,'データ入力（※編集しないでください）'!$F$7),0)</f>
        <v>0</v>
      </c>
      <c r="AX24" s="5">
        <f>IF(C24='データ入力（※編集しないでください）'!$C$2,COUNTIF(F24:AJ24,'データ入力（※編集しないでください）'!$F$6),0)</f>
        <v>0</v>
      </c>
      <c r="AY24" s="5">
        <f>IF(C24='データ入力（※編集しないでください）'!$C$2,COUNTIF(F24:AJ24,'データ入力（※編集しないでください）'!$F$11),0)</f>
        <v>0</v>
      </c>
      <c r="AZ24" s="10">
        <f>IF(C24='データ入力（※編集しないでください）'!$C$2,COUNTIF(F24:AJ24,'データ入力（※編集しないでください）'!$F$3),0)</f>
        <v>0</v>
      </c>
      <c r="BA24" s="160">
        <f>IF(C24='データ入力（※編集しないでください）'!$C$2,COUNTIF(F24:AJ24,'データ入力（※編集しないでください）'!$F$5),0)</f>
        <v>0</v>
      </c>
    </row>
    <row r="25" spans="1:53" ht="30" customHeight="1" x14ac:dyDescent="0.15">
      <c r="A25" s="254"/>
      <c r="B25" s="125"/>
      <c r="C25" s="40"/>
      <c r="D25" s="40"/>
      <c r="E25" s="46" t="b">
        <f>IF($B$19="特定機能病院等",IF(D25="ICU",'データ入力（※編集しないでください）'!$B$15,IF(D25="HCU",'データ入力（※編集しないでください）'!$B$16,IF(AND(D25="一般病床",$Z$19="○"),'データ入力（※編集しないでください）'!$B$17,IF(AND(D25="一般病床",$Z$19="×"),'データ入力（※編集しないでください）'!$B$18,IF(D25="療養病床",'データ入力（※編集しないでください）'!$B$18,0))))),IF($B$19="その他医療機関",IF(D25="ICU",'データ入力（※編集しないでください）'!$C$15,IF(D25="HCU",'データ入力（※編集しないでください）'!$C$16,IF(AND(D25="一般病床",$Z$19="○"),'データ入力（※編集しないでください）'!$C$17,IF(AND(D25="一般病床",$Z$19="×"),'データ入力（※編集しないでください）'!$C$18,IF(D25="療養病床",'データ入力（※編集しないでください）'!$C$18,0)))))))</f>
        <v>0</v>
      </c>
      <c r="F25" s="41"/>
      <c r="G25" s="41"/>
      <c r="H25" s="41"/>
      <c r="I25" s="41"/>
      <c r="J25" s="4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7">
        <f t="shared" si="0"/>
        <v>0</v>
      </c>
      <c r="AL25" s="44">
        <f t="shared" si="1"/>
        <v>0</v>
      </c>
      <c r="AM25" s="45">
        <f t="shared" si="3"/>
        <v>0</v>
      </c>
      <c r="AN25" s="14"/>
      <c r="AO25" s="37">
        <f t="shared" si="2"/>
        <v>0</v>
      </c>
      <c r="AP25" s="14"/>
      <c r="AQ25" s="38"/>
      <c r="AT25" s="6" t="str">
        <f>IF(C25='データ入力（※編集しないでください）'!$C$2,COUNTBLANK(F25:AJ25),"-")</f>
        <v>-</v>
      </c>
      <c r="AU25" s="5">
        <f>IF(C25='データ入力（※編集しないでください）'!$C$2,COUNTIF(F25:AJ25,'データ入力（※編集しないでください）'!$F$2),0)</f>
        <v>0</v>
      </c>
      <c r="AV25" s="10">
        <f>IF(C25='データ入力（※編集しないでください）'!$C$2,COUNTIF(F25:AJ25,'データ入力（※編集しないでください）'!$F$3),0)</f>
        <v>0</v>
      </c>
      <c r="AW25" s="5">
        <f>IF(C25='データ入力（※編集しないでください）'!$C$2,COUNTIF(F25:AJ25,'データ入力（※編集しないでください）'!$F$7),0)</f>
        <v>0</v>
      </c>
      <c r="AX25" s="5">
        <f>IF(C25='データ入力（※編集しないでください）'!$C$2,COUNTIF(F25:AJ25,'データ入力（※編集しないでください）'!$F$6),0)</f>
        <v>0</v>
      </c>
      <c r="AY25" s="5">
        <f>IF(C25='データ入力（※編集しないでください）'!$C$2,COUNTIF(F25:AJ25,'データ入力（※編集しないでください）'!$F$11),0)</f>
        <v>0</v>
      </c>
      <c r="AZ25" s="10">
        <f>IF(C25='データ入力（※編集しないでください）'!$C$2,COUNTIF(F25:AJ25,'データ入力（※編集しないでください）'!$F$3),0)</f>
        <v>0</v>
      </c>
      <c r="BA25" s="160">
        <f>IF(C25='データ入力（※編集しないでください）'!$C$2,COUNTIF(F25:AJ25,'データ入力（※編集しないでください）'!$F$5),0)</f>
        <v>0</v>
      </c>
    </row>
    <row r="26" spans="1:53" ht="30" customHeight="1" x14ac:dyDescent="0.15">
      <c r="A26" s="254"/>
      <c r="B26" s="125"/>
      <c r="C26" s="40"/>
      <c r="D26" s="40"/>
      <c r="E26" s="46" t="b">
        <f>IF($B$19="特定機能病院等",IF(D26="ICU",'データ入力（※編集しないでください）'!$B$15,IF(D26="HCU",'データ入力（※編集しないでください）'!$B$16,IF(AND(D26="一般病床",$Z$19="○"),'データ入力（※編集しないでください）'!$B$17,IF(AND(D26="一般病床",$Z$19="×"),'データ入力（※編集しないでください）'!$B$18,IF(D26="療養病床",'データ入力（※編集しないでください）'!$B$18,0))))),IF($B$19="その他医療機関",IF(D26="ICU",'データ入力（※編集しないでください）'!$C$15,IF(D26="HCU",'データ入力（※編集しないでください）'!$C$16,IF(AND(D26="一般病床",$Z$19="○"),'データ入力（※編集しないでください）'!$C$17,IF(AND(D26="一般病床",$Z$19="×"),'データ入力（※編集しないでください）'!$C$18,IF(D26="療養病床",'データ入力（※編集しないでください）'!$C$18,0)))))))</f>
        <v>0</v>
      </c>
      <c r="F26" s="41"/>
      <c r="G26" s="41"/>
      <c r="H26" s="41"/>
      <c r="I26" s="41"/>
      <c r="J26" s="41"/>
      <c r="K26" s="41"/>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7">
        <f t="shared" si="0"/>
        <v>0</v>
      </c>
      <c r="AL26" s="44">
        <f t="shared" si="1"/>
        <v>0</v>
      </c>
      <c r="AM26" s="45">
        <f t="shared" si="3"/>
        <v>0</v>
      </c>
      <c r="AN26" s="14"/>
      <c r="AO26" s="37">
        <f t="shared" si="2"/>
        <v>0</v>
      </c>
      <c r="AP26" s="14"/>
      <c r="AQ26" s="38"/>
      <c r="AT26" s="6" t="str">
        <f>IF(C26='データ入力（※編集しないでください）'!$C$2,COUNTBLANK(F26:AJ26),"-")</f>
        <v>-</v>
      </c>
      <c r="AU26" s="5">
        <f>IF(C26='データ入力（※編集しないでください）'!$C$2,COUNTIF(F26:AJ26,'データ入力（※編集しないでください）'!$F$2),0)</f>
        <v>0</v>
      </c>
      <c r="AV26" s="10">
        <f>IF(C26='データ入力（※編集しないでください）'!$C$2,COUNTIF(F26:AJ26,'データ入力（※編集しないでください）'!$F$3),0)</f>
        <v>0</v>
      </c>
      <c r="AW26" s="5">
        <f>IF(C26='データ入力（※編集しないでください）'!$C$2,COUNTIF(F26:AJ26,'データ入力（※編集しないでください）'!$F$7),0)</f>
        <v>0</v>
      </c>
      <c r="AX26" s="5">
        <f>IF(C26='データ入力（※編集しないでください）'!$C$2,COUNTIF(F26:AJ26,'データ入力（※編集しないでください）'!$F$6),0)</f>
        <v>0</v>
      </c>
      <c r="AY26" s="5">
        <f>IF(C26='データ入力（※編集しないでください）'!$C$2,COUNTIF(F26:AJ26,'データ入力（※編集しないでください）'!$F$11),0)</f>
        <v>0</v>
      </c>
      <c r="AZ26" s="10">
        <f>IF(C26='データ入力（※編集しないでください）'!$C$2,COUNTIF(F26:AJ26,'データ入力（※編集しないでください）'!$F$3),0)</f>
        <v>0</v>
      </c>
      <c r="BA26" s="160">
        <f>IF(C26='データ入力（※編集しないでください）'!$C$2,COUNTIF(F26:AJ26,'データ入力（※編集しないでください）'!$F$5),0)</f>
        <v>0</v>
      </c>
    </row>
    <row r="27" spans="1:53" ht="30" customHeight="1" x14ac:dyDescent="0.15">
      <c r="A27" s="254"/>
      <c r="B27" s="125"/>
      <c r="C27" s="40"/>
      <c r="D27" s="40"/>
      <c r="E27" s="46" t="b">
        <f>IF($B$19="特定機能病院等",IF(D27="ICU",'データ入力（※編集しないでください）'!$B$15,IF(D27="HCU",'データ入力（※編集しないでください）'!$B$16,IF(AND(D27="一般病床",$Z$19="○"),'データ入力（※編集しないでください）'!$B$17,IF(AND(D27="一般病床",$Z$19="×"),'データ入力（※編集しないでください）'!$B$18,IF(D27="療養病床",'データ入力（※編集しないでください）'!$B$18,0))))),IF($B$19="その他医療機関",IF(D27="ICU",'データ入力（※編集しないでください）'!$C$15,IF(D27="HCU",'データ入力（※編集しないでください）'!$C$16,IF(AND(D27="一般病床",$Z$19="○"),'データ入力（※編集しないでください）'!$C$17,IF(AND(D27="一般病床",$Z$19="×"),'データ入力（※編集しないでください）'!$C$18,IF(D27="療養病床",'データ入力（※編集しないでください）'!$C$18,0)))))))</f>
        <v>0</v>
      </c>
      <c r="F27" s="41"/>
      <c r="G27" s="41"/>
      <c r="H27" s="41"/>
      <c r="I27" s="41"/>
      <c r="J27" s="41"/>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7">
        <f t="shared" si="0"/>
        <v>0</v>
      </c>
      <c r="AL27" s="44">
        <f t="shared" si="1"/>
        <v>0</v>
      </c>
      <c r="AM27" s="45">
        <f t="shared" si="3"/>
        <v>0</v>
      </c>
      <c r="AN27" s="14"/>
      <c r="AO27" s="37">
        <f>E27*AM27</f>
        <v>0</v>
      </c>
      <c r="AP27" s="14"/>
      <c r="AQ27" s="38"/>
      <c r="AT27" s="6" t="str">
        <f>IF(C27='データ入力（※編集しないでください）'!$C$2,COUNTBLANK(F27:AJ27),"-")</f>
        <v>-</v>
      </c>
      <c r="AU27" s="5">
        <f>IF(C27='データ入力（※編集しないでください）'!$C$2,COUNTIF(F27:AJ27,'データ入力（※編集しないでください）'!$F$2),0)</f>
        <v>0</v>
      </c>
      <c r="AV27" s="10">
        <f>IF(C27='データ入力（※編集しないでください）'!$C$2,COUNTIF(F27:AJ27,'データ入力（※編集しないでください）'!$F$3),0)</f>
        <v>0</v>
      </c>
      <c r="AW27" s="5">
        <f>IF(C27='データ入力（※編集しないでください）'!$C$2,COUNTIF(F27:AJ27,'データ入力（※編集しないでください）'!$F$7),0)</f>
        <v>0</v>
      </c>
      <c r="AX27" s="5">
        <f>IF(C27='データ入力（※編集しないでください）'!$C$2,COUNTIF(F27:AJ27,'データ入力（※編集しないでください）'!$F$6),0)</f>
        <v>0</v>
      </c>
      <c r="AY27" s="5">
        <f>IF(C27='データ入力（※編集しないでください）'!$C$2,COUNTIF(F27:AJ27,'データ入力（※編集しないでください）'!$F$11),0)</f>
        <v>0</v>
      </c>
      <c r="AZ27" s="10">
        <f>IF(C27='データ入力（※編集しないでください）'!$C$2,COUNTIF(F27:AJ27,'データ入力（※編集しないでください）'!$F$3),0)</f>
        <v>0</v>
      </c>
      <c r="BA27" s="160">
        <f>IF(C27='データ入力（※編集しないでください）'!$C$2,COUNTIF(F27:AJ27,'データ入力（※編集しないでください）'!$F$5),0)</f>
        <v>0</v>
      </c>
    </row>
    <row r="28" spans="1:53" ht="30" customHeight="1" x14ac:dyDescent="0.15">
      <c r="A28" s="254"/>
      <c r="B28" s="125"/>
      <c r="C28" s="40"/>
      <c r="D28" s="40"/>
      <c r="E28" s="46" t="b">
        <f>IF($B$19="特定機能病院等",IF(D28="ICU",'データ入力（※編集しないでください）'!$B$15,IF(D28="HCU",'データ入力（※編集しないでください）'!$B$16,IF(AND(D28="一般病床",$Z$19="○"),'データ入力（※編集しないでください）'!$B$17,IF(AND(D28="一般病床",$Z$19="×"),'データ入力（※編集しないでください）'!$B$18,IF(D28="療養病床",'データ入力（※編集しないでください）'!$B$18,0))))),IF($B$19="その他医療機関",IF(D28="ICU",'データ入力（※編集しないでください）'!$C$15,IF(D28="HCU",'データ入力（※編集しないでください）'!$C$16,IF(AND(D28="一般病床",$Z$19="○"),'データ入力（※編集しないでください）'!$C$17,IF(AND(D28="一般病床",$Z$19="×"),'データ入力（※編集しないでください）'!$C$18,IF(D28="療養病床",'データ入力（※編集しないでください）'!$C$18,0)))))))</f>
        <v>0</v>
      </c>
      <c r="F28" s="41"/>
      <c r="G28" s="41"/>
      <c r="H28" s="41"/>
      <c r="I28" s="41"/>
      <c r="J28" s="41"/>
      <c r="K28" s="41"/>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f t="shared" si="0"/>
        <v>0</v>
      </c>
      <c r="AL28" s="44">
        <f t="shared" si="1"/>
        <v>0</v>
      </c>
      <c r="AM28" s="45">
        <f t="shared" si="3"/>
        <v>0</v>
      </c>
      <c r="AN28" s="14"/>
      <c r="AO28" s="37">
        <f t="shared" si="2"/>
        <v>0</v>
      </c>
      <c r="AP28" s="14"/>
      <c r="AQ28" s="38"/>
      <c r="AT28" s="6" t="str">
        <f>IF(C28='データ入力（※編集しないでください）'!$C$2,COUNTBLANK(F28:AJ28),"-")</f>
        <v>-</v>
      </c>
      <c r="AU28" s="5">
        <f>IF(C28='データ入力（※編集しないでください）'!$C$2,COUNTIF(F28:AJ28,'データ入力（※編集しないでください）'!$F$2),0)</f>
        <v>0</v>
      </c>
      <c r="AV28" s="10">
        <f>IF(C28='データ入力（※編集しないでください）'!$C$2,COUNTIF(F28:AJ28,'データ入力（※編集しないでください）'!$F$3),0)</f>
        <v>0</v>
      </c>
      <c r="AW28" s="5">
        <f>IF(C28='データ入力（※編集しないでください）'!$C$2,COUNTIF(F28:AJ28,'データ入力（※編集しないでください）'!$F$7),0)</f>
        <v>0</v>
      </c>
      <c r="AX28" s="5">
        <f>IF(C28='データ入力（※編集しないでください）'!$C$2,COUNTIF(F28:AJ28,'データ入力（※編集しないでください）'!$F$6),0)</f>
        <v>0</v>
      </c>
      <c r="AY28" s="5">
        <f>IF(C28='データ入力（※編集しないでください）'!$C$2,COUNTIF(F28:AJ28,'データ入力（※編集しないでください）'!$F$11),0)</f>
        <v>0</v>
      </c>
      <c r="AZ28" s="10">
        <f>IF(C28='データ入力（※編集しないでください）'!$C$2,COUNTIF(F28:AJ28,'データ入力（※編集しないでください）'!$F$3),0)</f>
        <v>0</v>
      </c>
      <c r="BA28" s="160">
        <f>IF(C28='データ入力（※編集しないでください）'!$C$2,COUNTIF(F28:AJ28,'データ入力（※編集しないでください）'!$F$5),0)</f>
        <v>0</v>
      </c>
    </row>
    <row r="29" spans="1:53" ht="30" customHeight="1" x14ac:dyDescent="0.15">
      <c r="A29" s="254"/>
      <c r="B29" s="125"/>
      <c r="C29" s="40"/>
      <c r="D29" s="40"/>
      <c r="E29" s="46" t="b">
        <f>IF($B$19="特定機能病院等",IF(D29="ICU",'データ入力（※編集しないでください）'!$B$15,IF(D29="HCU",'データ入力（※編集しないでください）'!$B$16,IF(AND(D29="一般病床",$Z$19="○"),'データ入力（※編集しないでください）'!$B$17,IF(AND(D29="一般病床",$Z$19="×"),'データ入力（※編集しないでください）'!$B$18,IF(D29="療養病床",'データ入力（※編集しないでください）'!$B$18,0))))),IF($B$19="その他医療機関",IF(D29="ICU",'データ入力（※編集しないでください）'!$C$15,IF(D29="HCU",'データ入力（※編集しないでください）'!$C$16,IF(AND(D29="一般病床",$Z$19="○"),'データ入力（※編集しないでください）'!$C$17,IF(AND(D29="一般病床",$Z$19="×"),'データ入力（※編集しないでください）'!$C$18,IF(D29="療養病床",'データ入力（※編集しないでください）'!$C$18,0)))))))</f>
        <v>0</v>
      </c>
      <c r="F29" s="41"/>
      <c r="G29" s="41"/>
      <c r="H29" s="41"/>
      <c r="I29" s="41"/>
      <c r="J29" s="41"/>
      <c r="K29" s="41"/>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8">
        <f t="shared" si="0"/>
        <v>0</v>
      </c>
      <c r="AL29" s="44">
        <f t="shared" si="1"/>
        <v>0</v>
      </c>
      <c r="AM29" s="45">
        <f t="shared" si="3"/>
        <v>0</v>
      </c>
      <c r="AN29" s="14"/>
      <c r="AO29" s="37">
        <f t="shared" si="2"/>
        <v>0</v>
      </c>
      <c r="AP29" s="14"/>
      <c r="AQ29" s="38"/>
      <c r="AT29" s="6" t="str">
        <f>IF(C29='データ入力（※編集しないでください）'!$C$2,COUNTBLANK(F29:AJ29),"-")</f>
        <v>-</v>
      </c>
      <c r="AU29" s="5">
        <f>IF(C29='データ入力（※編集しないでください）'!$C$2,COUNTIF(F29:AJ29,'データ入力（※編集しないでください）'!$F$2),0)</f>
        <v>0</v>
      </c>
      <c r="AV29" s="10">
        <f>IF(C29='データ入力（※編集しないでください）'!$C$2,COUNTIF(F29:AJ29,'データ入力（※編集しないでください）'!$F$3),0)</f>
        <v>0</v>
      </c>
      <c r="AW29" s="5">
        <f>IF(C29='データ入力（※編集しないでください）'!$C$2,COUNTIF(F29:AJ29,'データ入力（※編集しないでください）'!$F$7),0)</f>
        <v>0</v>
      </c>
      <c r="AX29" s="5">
        <f>IF(C29='データ入力（※編集しないでください）'!$C$2,COUNTIF(F29:AJ29,'データ入力（※編集しないでください）'!$F$6),0)</f>
        <v>0</v>
      </c>
      <c r="AY29" s="5">
        <f>IF(C29='データ入力（※編集しないでください）'!$C$2,COUNTIF(F29:AJ29,'データ入力（※編集しないでください）'!$F$11),0)</f>
        <v>0</v>
      </c>
      <c r="AZ29" s="10">
        <f>IF(C29='データ入力（※編集しないでください）'!$C$2,COUNTIF(F29:AJ29,'データ入力（※編集しないでください）'!$F$3),0)</f>
        <v>0</v>
      </c>
      <c r="BA29" s="160">
        <f>IF(C29='データ入力（※編集しないでください）'!$C$2,COUNTIF(F29:AJ29,'データ入力（※編集しないでください）'!$F$5),0)</f>
        <v>0</v>
      </c>
    </row>
    <row r="30" spans="1:53" ht="30" customHeight="1" x14ac:dyDescent="0.15">
      <c r="A30" s="254"/>
      <c r="B30" s="125"/>
      <c r="C30" s="40"/>
      <c r="D30" s="40"/>
      <c r="E30" s="46" t="b">
        <f>IF($B$19="特定機能病院等",IF(D30="ICU",'データ入力（※編集しないでください）'!$B$15,IF(D30="HCU",'データ入力（※編集しないでください）'!$B$16,IF(AND(D30="一般病床",$Z$19="○"),'データ入力（※編集しないでください）'!$B$17,IF(AND(D30="一般病床",$Z$19="×"),'データ入力（※編集しないでください）'!$B$18,IF(D30="療養病床",'データ入力（※編集しないでください）'!$B$18,0))))),IF($B$19="その他医療機関",IF(D30="ICU",'データ入力（※編集しないでください）'!$C$15,IF(D30="HCU",'データ入力（※編集しないでください）'!$C$16,IF(AND(D30="一般病床",$Z$19="○"),'データ入力（※編集しないでください）'!$C$17,IF(AND(D30="一般病床",$Z$19="×"),'データ入力（※編集しないでください）'!$C$18,IF(D30="療養病床",'データ入力（※編集しないでください）'!$C$18,0)))))))</f>
        <v>0</v>
      </c>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7">
        <f t="shared" si="0"/>
        <v>0</v>
      </c>
      <c r="AL30" s="44">
        <f t="shared" si="1"/>
        <v>0</v>
      </c>
      <c r="AM30" s="45">
        <f t="shared" si="3"/>
        <v>0</v>
      </c>
      <c r="AN30" s="14"/>
      <c r="AO30" s="37">
        <f>E30*AM30</f>
        <v>0</v>
      </c>
      <c r="AP30" s="14"/>
      <c r="AQ30" s="38"/>
      <c r="AT30" s="6" t="str">
        <f>IF(C30='データ入力（※編集しないでください）'!$C$2,COUNTBLANK(F30:AJ30),"-")</f>
        <v>-</v>
      </c>
      <c r="AU30" s="5">
        <f>IF(C30='データ入力（※編集しないでください）'!$C$2,COUNTIF(F30:AJ30,'データ入力（※編集しないでください）'!$F$2),0)</f>
        <v>0</v>
      </c>
      <c r="AV30" s="10">
        <f>IF(C30='データ入力（※編集しないでください）'!$C$2,COUNTIF(F30:AJ30,'データ入力（※編集しないでください）'!$F$3),0)</f>
        <v>0</v>
      </c>
      <c r="AW30" s="5">
        <f>IF(C30='データ入力（※編集しないでください）'!$C$2,COUNTIF(F30:AJ30,'データ入力（※編集しないでください）'!$F$7),0)</f>
        <v>0</v>
      </c>
      <c r="AX30" s="5">
        <f>IF(C30='データ入力（※編集しないでください）'!$C$2,COUNTIF(F30:AJ30,'データ入力（※編集しないでください）'!$F$6),0)</f>
        <v>0</v>
      </c>
      <c r="AY30" s="5">
        <f>IF(C30='データ入力（※編集しないでください）'!$C$2,COUNTIF(F30:AJ30,'データ入力（※編集しないでください）'!$F$11),0)</f>
        <v>0</v>
      </c>
      <c r="AZ30" s="10">
        <f>IF(C30='データ入力（※編集しないでください）'!$C$2,COUNTIF(F30:AJ30,'データ入力（※編集しないでください）'!$F$3),0)</f>
        <v>0</v>
      </c>
      <c r="BA30" s="160">
        <f>IF(C30='データ入力（※編集しないでください）'!$C$2,COUNTIF(F30:AJ30,'データ入力（※編集しないでください）'!$F$5),0)</f>
        <v>0</v>
      </c>
    </row>
    <row r="31" spans="1:53" ht="30" customHeight="1" x14ac:dyDescent="0.15">
      <c r="A31" s="254"/>
      <c r="B31" s="125"/>
      <c r="C31" s="40"/>
      <c r="D31" s="40"/>
      <c r="E31" s="46" t="b">
        <f>IF($B$19="特定機能病院等",IF(D31="ICU",'データ入力（※編集しないでください）'!$B$15,IF(D31="HCU",'データ入力（※編集しないでください）'!$B$16,IF(AND(D31="一般病床",$Z$19="○"),'データ入力（※編集しないでください）'!$B$17,IF(AND(D31="一般病床",$Z$19="×"),'データ入力（※編集しないでください）'!$B$18,IF(D31="療養病床",'データ入力（※編集しないでください）'!$B$18,0))))),IF($B$19="その他医療機関",IF(D31="ICU",'データ入力（※編集しないでください）'!$C$15,IF(D31="HCU",'データ入力（※編集しないでください）'!$C$16,IF(AND(D31="一般病床",$Z$19="○"),'データ入力（※編集しないでください）'!$C$17,IF(AND(D31="一般病床",$Z$19="×"),'データ入力（※編集しないでください）'!$C$18,IF(D31="療養病床",'データ入力（※編集しないでください）'!$C$18,0)))))))</f>
        <v>0</v>
      </c>
      <c r="F31" s="41"/>
      <c r="G31" s="41"/>
      <c r="H31" s="41"/>
      <c r="I31" s="41"/>
      <c r="J31" s="41"/>
      <c r="K31" s="4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7">
        <f t="shared" si="0"/>
        <v>0</v>
      </c>
      <c r="AL31" s="44">
        <f t="shared" si="1"/>
        <v>0</v>
      </c>
      <c r="AM31" s="45">
        <f t="shared" si="3"/>
        <v>0</v>
      </c>
      <c r="AN31" s="14"/>
      <c r="AO31" s="37">
        <f t="shared" si="2"/>
        <v>0</v>
      </c>
      <c r="AP31" s="14"/>
      <c r="AQ31" s="38"/>
      <c r="AT31" s="6" t="str">
        <f>IF(C31='データ入力（※編集しないでください）'!$C$2,COUNTBLANK(F31:AJ31),"-")</f>
        <v>-</v>
      </c>
      <c r="AU31" s="5">
        <f>IF(C31='データ入力（※編集しないでください）'!$C$2,COUNTIF(F31:AJ31,'データ入力（※編集しないでください）'!$F$2),0)</f>
        <v>0</v>
      </c>
      <c r="AV31" s="10">
        <f>IF(C31='データ入力（※編集しないでください）'!$C$2,COUNTIF(F31:AJ31,'データ入力（※編集しないでください）'!$F$3),0)</f>
        <v>0</v>
      </c>
      <c r="AW31" s="5">
        <f>IF(C31='データ入力（※編集しないでください）'!$C$2,COUNTIF(F31:AJ31,'データ入力（※編集しないでください）'!$F$7),0)</f>
        <v>0</v>
      </c>
      <c r="AX31" s="5">
        <f>IF(C31='データ入力（※編集しないでください）'!$C$2,COUNTIF(F31:AJ31,'データ入力（※編集しないでください）'!$F$6),0)</f>
        <v>0</v>
      </c>
      <c r="AY31" s="5">
        <f>IF(C31='データ入力（※編集しないでください）'!$C$2,COUNTIF(F31:AJ31,'データ入力（※編集しないでください）'!$F$11),0)</f>
        <v>0</v>
      </c>
      <c r="AZ31" s="10">
        <f>IF(C31='データ入力（※編集しないでください）'!$C$2,COUNTIF(F31:AJ31,'データ入力（※編集しないでください）'!$F$3),0)</f>
        <v>0</v>
      </c>
      <c r="BA31" s="160">
        <f>IF(C31='データ入力（※編集しないでください）'!$C$2,COUNTIF(F31:AJ31,'データ入力（※編集しないでください）'!$F$5),0)</f>
        <v>0</v>
      </c>
    </row>
    <row r="32" spans="1:53" ht="30" customHeight="1" x14ac:dyDescent="0.15">
      <c r="A32" s="254"/>
      <c r="B32" s="125"/>
      <c r="C32" s="40"/>
      <c r="D32" s="40"/>
      <c r="E32" s="46" t="b">
        <f>IF($B$19="特定機能病院等",IF(D32="ICU",'データ入力（※編集しないでください）'!$B$15,IF(D32="HCU",'データ入力（※編集しないでください）'!$B$16,IF(AND(D32="一般病床",$Z$19="○"),'データ入力（※編集しないでください）'!$B$17,IF(AND(D32="一般病床",$Z$19="×"),'データ入力（※編集しないでください）'!$B$18,IF(D32="療養病床",'データ入力（※編集しないでください）'!$B$18,0))))),IF($B$19="その他医療機関",IF(D32="ICU",'データ入力（※編集しないでください）'!$C$15,IF(D32="HCU",'データ入力（※編集しないでください）'!$C$16,IF(AND(D32="一般病床",$Z$19="○"),'データ入力（※編集しないでください）'!$C$17,IF(AND(D32="一般病床",$Z$19="×"),'データ入力（※編集しないでください）'!$C$18,IF(D32="療養病床",'データ入力（※編集しないでください）'!$C$18,0)))))))</f>
        <v>0</v>
      </c>
      <c r="F32" s="41"/>
      <c r="G32" s="41"/>
      <c r="H32" s="41"/>
      <c r="I32" s="41"/>
      <c r="J32" s="41"/>
      <c r="K32" s="4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7">
        <f t="shared" si="0"/>
        <v>0</v>
      </c>
      <c r="AL32" s="44">
        <f t="shared" si="1"/>
        <v>0</v>
      </c>
      <c r="AM32" s="45">
        <f t="shared" si="3"/>
        <v>0</v>
      </c>
      <c r="AN32" s="14"/>
      <c r="AO32" s="37">
        <f t="shared" si="2"/>
        <v>0</v>
      </c>
      <c r="AP32" s="14"/>
      <c r="AQ32" s="38"/>
      <c r="AT32" s="6" t="str">
        <f>IF(C32='データ入力（※編集しないでください）'!$C$2,COUNTBLANK(F32:AJ32),"-")</f>
        <v>-</v>
      </c>
      <c r="AU32" s="5">
        <f>IF(C32='データ入力（※編集しないでください）'!$C$2,COUNTIF(F32:AJ32,'データ入力（※編集しないでください）'!$F$2),0)</f>
        <v>0</v>
      </c>
      <c r="AV32" s="10">
        <f>IF(C32='データ入力（※編集しないでください）'!$C$2,COUNTIF(F32:AJ32,'データ入力（※編集しないでください）'!$F$3),0)</f>
        <v>0</v>
      </c>
      <c r="AW32" s="5">
        <f>IF(C32='データ入力（※編集しないでください）'!$C$2,COUNTIF(F32:AJ32,'データ入力（※編集しないでください）'!$F$7),0)</f>
        <v>0</v>
      </c>
      <c r="AX32" s="5">
        <f>IF(C32='データ入力（※編集しないでください）'!$C$2,COUNTIF(F32:AJ32,'データ入力（※編集しないでください）'!$F$6),0)</f>
        <v>0</v>
      </c>
      <c r="AY32" s="5">
        <f>IF(C32='データ入力（※編集しないでください）'!$C$2,COUNTIF(F32:AJ32,'データ入力（※編集しないでください）'!$F$11),0)</f>
        <v>0</v>
      </c>
      <c r="AZ32" s="10">
        <f>IF(C32='データ入力（※編集しないでください）'!$C$2,COUNTIF(F32:AJ32,'データ入力（※編集しないでください）'!$F$3),0)</f>
        <v>0</v>
      </c>
      <c r="BA32" s="160">
        <f>IF(C32='データ入力（※編集しないでください）'!$C$2,COUNTIF(F32:AJ32,'データ入力（※編集しないでください）'!$F$5),0)</f>
        <v>0</v>
      </c>
    </row>
    <row r="33" spans="1:53" ht="30" customHeight="1" x14ac:dyDescent="0.15">
      <c r="A33" s="254"/>
      <c r="B33" s="125"/>
      <c r="C33" s="40"/>
      <c r="D33" s="40"/>
      <c r="E33" s="46" t="b">
        <f>IF($B$19="特定機能病院等",IF(D33="ICU",'データ入力（※編集しないでください）'!$B$15,IF(D33="HCU",'データ入力（※編集しないでください）'!$B$16,IF(AND(D33="一般病床",$Z$19="○"),'データ入力（※編集しないでください）'!$B$17,IF(AND(D33="一般病床",$Z$19="×"),'データ入力（※編集しないでください）'!$B$18,IF(D33="療養病床",'データ入力（※編集しないでください）'!$B$18,0))))),IF($B$19="その他医療機関",IF(D33="ICU",'データ入力（※編集しないでください）'!$C$15,IF(D33="HCU",'データ入力（※編集しないでください）'!$C$16,IF(AND(D33="一般病床",$Z$19="○"),'データ入力（※編集しないでください）'!$C$17,IF(AND(D33="一般病床",$Z$19="×"),'データ入力（※編集しないでください）'!$C$18,IF(D33="療養病床",'データ入力（※編集しないでください）'!$C$18,0)))))))</f>
        <v>0</v>
      </c>
      <c r="F33" s="41"/>
      <c r="G33" s="41"/>
      <c r="H33" s="41"/>
      <c r="I33" s="41"/>
      <c r="J33" s="41"/>
      <c r="K33" s="41"/>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f t="shared" si="0"/>
        <v>0</v>
      </c>
      <c r="AL33" s="44">
        <f t="shared" si="1"/>
        <v>0</v>
      </c>
      <c r="AM33" s="45">
        <f t="shared" si="3"/>
        <v>0</v>
      </c>
      <c r="AN33" s="14"/>
      <c r="AO33" s="37">
        <f t="shared" si="2"/>
        <v>0</v>
      </c>
      <c r="AP33" s="14"/>
      <c r="AQ33" s="38"/>
      <c r="AT33" s="6" t="str">
        <f>IF(C33='データ入力（※編集しないでください）'!$C$2,COUNTBLANK(F33:AJ33),"-")</f>
        <v>-</v>
      </c>
      <c r="AU33" s="5">
        <f>IF(C33='データ入力（※編集しないでください）'!$C$2,COUNTIF(F33:AJ33,'データ入力（※編集しないでください）'!$F$2),0)</f>
        <v>0</v>
      </c>
      <c r="AV33" s="10">
        <f>IF(C33='データ入力（※編集しないでください）'!$C$2,COUNTIF(F33:AJ33,'データ入力（※編集しないでください）'!$F$3),0)</f>
        <v>0</v>
      </c>
      <c r="AW33" s="5">
        <f>IF(C33='データ入力（※編集しないでください）'!$C$2,COUNTIF(F33:AJ33,'データ入力（※編集しないでください）'!$F$7),0)</f>
        <v>0</v>
      </c>
      <c r="AX33" s="5">
        <f>IF(C33='データ入力（※編集しないでください）'!$C$2,COUNTIF(F33:AJ33,'データ入力（※編集しないでください）'!$F$6),0)</f>
        <v>0</v>
      </c>
      <c r="AY33" s="5">
        <f>IF(C33='データ入力（※編集しないでください）'!$C$2,COUNTIF(F33:AJ33,'データ入力（※編集しないでください）'!$F$11),0)</f>
        <v>0</v>
      </c>
      <c r="AZ33" s="10">
        <f>IF(C33='データ入力（※編集しないでください）'!$C$2,COUNTIF(F33:AJ33,'データ入力（※編集しないでください）'!$F$3),0)</f>
        <v>0</v>
      </c>
      <c r="BA33" s="160">
        <f>IF(C33='データ入力（※編集しないでください）'!$C$2,COUNTIF(F33:AJ33,'データ入力（※編集しないでください）'!$F$5),0)</f>
        <v>0</v>
      </c>
    </row>
    <row r="34" spans="1:53" ht="30" customHeight="1" x14ac:dyDescent="0.15">
      <c r="A34" s="254"/>
      <c r="B34" s="125"/>
      <c r="C34" s="40"/>
      <c r="D34" s="40"/>
      <c r="E34" s="46" t="b">
        <f>IF($B$19="特定機能病院等",IF(D34="ICU",'データ入力（※編集しないでください）'!$B$15,IF(D34="HCU",'データ入力（※編集しないでください）'!$B$16,IF(AND(D34="一般病床",$Z$19="○"),'データ入力（※編集しないでください）'!$B$17,IF(AND(D34="一般病床",$Z$19="×"),'データ入力（※編集しないでください）'!$B$18,IF(D34="療養病床",'データ入力（※編集しないでください）'!$B$18,0))))),IF($B$19="その他医療機関",IF(D34="ICU",'データ入力（※編集しないでください）'!$C$15,IF(D34="HCU",'データ入力（※編集しないでください）'!$C$16,IF(AND(D34="一般病床",$Z$19="○"),'データ入力（※編集しないでください）'!$C$17,IF(AND(D34="一般病床",$Z$19="×"),'データ入力（※編集しないでください）'!$C$18,IF(D34="療養病床",'データ入力（※編集しないでください）'!$C$18,0)))))))</f>
        <v>0</v>
      </c>
      <c r="F34" s="41"/>
      <c r="G34" s="41"/>
      <c r="H34" s="41"/>
      <c r="I34" s="41"/>
      <c r="J34" s="41"/>
      <c r="K34" s="41"/>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8">
        <f t="shared" si="0"/>
        <v>0</v>
      </c>
      <c r="AL34" s="44">
        <f t="shared" si="1"/>
        <v>0</v>
      </c>
      <c r="AM34" s="45">
        <f t="shared" si="3"/>
        <v>0</v>
      </c>
      <c r="AN34" s="14"/>
      <c r="AO34" s="37">
        <f t="shared" si="2"/>
        <v>0</v>
      </c>
      <c r="AP34" s="14"/>
      <c r="AQ34" s="38"/>
      <c r="AT34" s="6" t="str">
        <f>IF(C34='データ入力（※編集しないでください）'!$C$2,COUNTBLANK(F34:AJ34),"-")</f>
        <v>-</v>
      </c>
      <c r="AU34" s="5">
        <f>IF(C34='データ入力（※編集しないでください）'!$C$2,COUNTIF(F34:AJ34,'データ入力（※編集しないでください）'!$F$2),0)</f>
        <v>0</v>
      </c>
      <c r="AV34" s="10">
        <f>IF(C34='データ入力（※編集しないでください）'!$C$2,COUNTIF(F34:AJ34,'データ入力（※編集しないでください）'!$F$3),0)</f>
        <v>0</v>
      </c>
      <c r="AW34" s="5">
        <f>IF(C34='データ入力（※編集しないでください）'!$C$2,COUNTIF(F34:AJ34,'データ入力（※編集しないでください）'!$F$7),0)</f>
        <v>0</v>
      </c>
      <c r="AX34" s="5">
        <f>IF(C34='データ入力（※編集しないでください）'!$C$2,COUNTIF(F34:AJ34,'データ入力（※編集しないでください）'!$F$6),0)</f>
        <v>0</v>
      </c>
      <c r="AY34" s="5">
        <f>IF(C34='データ入力（※編集しないでください）'!$C$2,COUNTIF(F34:AJ34,'データ入力（※編集しないでください）'!$F$11),0)</f>
        <v>0</v>
      </c>
      <c r="AZ34" s="10">
        <f>IF(C34='データ入力（※編集しないでください）'!$C$2,COUNTIF(F34:AJ34,'データ入力（※編集しないでください）'!$F$3),0)</f>
        <v>0</v>
      </c>
      <c r="BA34" s="160">
        <f>IF(C34='データ入力（※編集しないでください）'!$C$2,COUNTIF(F34:AJ34,'データ入力（※編集しないでください）'!$F$5),0)</f>
        <v>0</v>
      </c>
    </row>
    <row r="35" spans="1:53" ht="30" customHeight="1" x14ac:dyDescent="0.15">
      <c r="A35" s="254"/>
      <c r="B35" s="125"/>
      <c r="C35" s="40"/>
      <c r="D35" s="40"/>
      <c r="E35" s="46" t="b">
        <f>IF($B$19="特定機能病院等",IF(D35="ICU",'データ入力（※編集しないでください）'!$B$15,IF(D35="HCU",'データ入力（※編集しないでください）'!$B$16,IF(AND(D35="一般病床",$Z$19="○"),'データ入力（※編集しないでください）'!$B$17,IF(AND(D35="一般病床",$Z$19="×"),'データ入力（※編集しないでください）'!$B$18,IF(D35="療養病床",'データ入力（※編集しないでください）'!$B$18,0))))),IF($B$19="その他医療機関",IF(D35="ICU",'データ入力（※編集しないでください）'!$C$15,IF(D35="HCU",'データ入力（※編集しないでください）'!$C$16,IF(AND(D35="一般病床",$Z$19="○"),'データ入力（※編集しないでください）'!$C$17,IF(AND(D35="一般病床",$Z$19="×"),'データ入力（※編集しないでください）'!$C$18,IF(D35="療養病床",'データ入力（※編集しないでください）'!$C$18,0)))))))</f>
        <v>0</v>
      </c>
      <c r="F35" s="41"/>
      <c r="G35" s="41"/>
      <c r="H35" s="41"/>
      <c r="I35" s="41"/>
      <c r="J35" s="41"/>
      <c r="K35" s="41"/>
      <c r="L35" s="42"/>
      <c r="M35" s="42"/>
      <c r="N35" s="42"/>
      <c r="O35" s="42"/>
      <c r="P35" s="42"/>
      <c r="Q35" s="42"/>
      <c r="R35" s="42"/>
      <c r="S35" s="42"/>
      <c r="T35" s="42"/>
      <c r="U35" s="42"/>
      <c r="V35" s="42"/>
      <c r="W35" s="42"/>
      <c r="X35" s="42"/>
      <c r="Y35" s="42"/>
      <c r="Z35" s="42"/>
      <c r="AA35" s="42"/>
      <c r="AB35" s="42"/>
      <c r="AC35" s="42"/>
      <c r="AD35" s="42"/>
      <c r="AE35" s="42"/>
      <c r="AF35" s="42"/>
      <c r="AG35" s="42"/>
      <c r="AH35" s="42"/>
      <c r="AI35" s="49"/>
      <c r="AJ35" s="49"/>
      <c r="AK35" s="47">
        <f t="shared" si="0"/>
        <v>0</v>
      </c>
      <c r="AL35" s="44">
        <f t="shared" si="1"/>
        <v>0</v>
      </c>
      <c r="AM35" s="45">
        <f t="shared" si="3"/>
        <v>0</v>
      </c>
      <c r="AN35" s="14"/>
      <c r="AO35" s="37">
        <f t="shared" si="2"/>
        <v>0</v>
      </c>
      <c r="AP35" s="14"/>
      <c r="AQ35" s="38"/>
      <c r="AT35" s="6" t="str">
        <f>IF(C35='データ入力（※編集しないでください）'!$C$2,COUNTBLANK(F35:AJ35),"-")</f>
        <v>-</v>
      </c>
      <c r="AU35" s="5">
        <f>IF(C35='データ入力（※編集しないでください）'!$C$2,COUNTIF(F35:AJ35,'データ入力（※編集しないでください）'!$F$2),0)</f>
        <v>0</v>
      </c>
      <c r="AV35" s="10">
        <f>IF(C35='データ入力（※編集しないでください）'!$C$2,COUNTIF(F35:AJ35,'データ入力（※編集しないでください）'!$F$3),0)</f>
        <v>0</v>
      </c>
      <c r="AW35" s="5">
        <f>IF(C35='データ入力（※編集しないでください）'!$C$2,COUNTIF(F35:AJ35,'データ入力（※編集しないでください）'!$F$7),0)</f>
        <v>0</v>
      </c>
      <c r="AX35" s="5">
        <f>IF(C35='データ入力（※編集しないでください）'!$C$2,COUNTIF(F35:AJ35,'データ入力（※編集しないでください）'!$F$6),0)</f>
        <v>0</v>
      </c>
      <c r="AY35" s="5">
        <f>IF(C35='データ入力（※編集しないでください）'!$C$2,COUNTIF(F35:AJ35,'データ入力（※編集しないでください）'!$F$11),0)</f>
        <v>0</v>
      </c>
      <c r="AZ35" s="10">
        <f>IF(C35='データ入力（※編集しないでください）'!$C$2,COUNTIF(F35:AJ35,'データ入力（※編集しないでください）'!$F$3),0)</f>
        <v>0</v>
      </c>
      <c r="BA35" s="160">
        <f>IF(C35='データ入力（※編集しないでください）'!$C$2,COUNTIF(F35:AJ35,'データ入力（※編集しないでください）'!$F$5),0)</f>
        <v>0</v>
      </c>
    </row>
    <row r="36" spans="1:53" ht="30" customHeight="1" x14ac:dyDescent="0.15">
      <c r="A36" s="254"/>
      <c r="B36" s="125"/>
      <c r="C36" s="40"/>
      <c r="D36" s="40"/>
      <c r="E36" s="46" t="b">
        <f>IF($B$19="特定機能病院等",IF(D36="ICU",'データ入力（※編集しないでください）'!$B$15,IF(D36="HCU",'データ入力（※編集しないでください）'!$B$16,IF(AND(D36="一般病床",$Z$19="○"),'データ入力（※編集しないでください）'!$B$17,IF(AND(D36="一般病床",$Z$19="×"),'データ入力（※編集しないでください）'!$B$18,IF(D36="療養病床",'データ入力（※編集しないでください）'!$B$18,0))))),IF($B$19="その他医療機関",IF(D36="ICU",'データ入力（※編集しないでください）'!$C$15,IF(D36="HCU",'データ入力（※編集しないでください）'!$C$16,IF(AND(D36="一般病床",$Z$19="○"),'データ入力（※編集しないでください）'!$C$17,IF(AND(D36="一般病床",$Z$19="×"),'データ入力（※編集しないでください）'!$C$18,IF(D36="療養病床",'データ入力（※編集しないでください）'!$C$18,0)))))))</f>
        <v>0</v>
      </c>
      <c r="F36" s="41"/>
      <c r="G36" s="41"/>
      <c r="H36" s="41"/>
      <c r="I36" s="41"/>
      <c r="J36" s="41"/>
      <c r="K36" s="41"/>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7">
        <f t="shared" si="0"/>
        <v>0</v>
      </c>
      <c r="AL36" s="44">
        <f t="shared" si="1"/>
        <v>0</v>
      </c>
      <c r="AM36" s="45">
        <f t="shared" si="3"/>
        <v>0</v>
      </c>
      <c r="AN36" s="14"/>
      <c r="AO36" s="37">
        <f t="shared" si="2"/>
        <v>0</v>
      </c>
      <c r="AP36" s="14"/>
      <c r="AQ36" s="38"/>
      <c r="AT36" s="6" t="str">
        <f>IF(C36='データ入力（※編集しないでください）'!$C$2,COUNTBLANK(F36:AJ36),"-")</f>
        <v>-</v>
      </c>
      <c r="AU36" s="5">
        <f>IF(C36='データ入力（※編集しないでください）'!$C$2,COUNTIF(F36:AJ36,'データ入力（※編集しないでください）'!$F$2),0)</f>
        <v>0</v>
      </c>
      <c r="AV36" s="10">
        <f>IF(C36='データ入力（※編集しないでください）'!$C$2,COUNTIF(F36:AJ36,'データ入力（※編集しないでください）'!$F$3),0)</f>
        <v>0</v>
      </c>
      <c r="AW36" s="5">
        <f>IF(C36='データ入力（※編集しないでください）'!$C$2,COUNTIF(F36:AJ36,'データ入力（※編集しないでください）'!$F$7),0)</f>
        <v>0</v>
      </c>
      <c r="AX36" s="5">
        <f>IF(C36='データ入力（※編集しないでください）'!$C$2,COUNTIF(F36:AJ36,'データ入力（※編集しないでください）'!$F$6),0)</f>
        <v>0</v>
      </c>
      <c r="AY36" s="5">
        <f>IF(C36='データ入力（※編集しないでください）'!$C$2,COUNTIF(F36:AJ36,'データ入力（※編集しないでください）'!$F$11),0)</f>
        <v>0</v>
      </c>
      <c r="AZ36" s="10">
        <f>IF(C36='データ入力（※編集しないでください）'!$C$2,COUNTIF(F36:AJ36,'データ入力（※編集しないでください）'!$F$3),0)</f>
        <v>0</v>
      </c>
      <c r="BA36" s="160">
        <f>IF(C36='データ入力（※編集しないでください）'!$C$2,COUNTIF(F36:AJ36,'データ入力（※編集しないでください）'!$F$5),0)</f>
        <v>0</v>
      </c>
    </row>
    <row r="37" spans="1:53" ht="30" customHeight="1" x14ac:dyDescent="0.15">
      <c r="A37" s="254"/>
      <c r="B37" s="125"/>
      <c r="C37" s="40"/>
      <c r="D37" s="40"/>
      <c r="E37" s="46" t="b">
        <f>IF($B$19="特定機能病院等",IF(D37="ICU",'データ入力（※編集しないでください）'!$B$15,IF(D37="HCU",'データ入力（※編集しないでください）'!$B$16,IF(AND(D37="一般病床",$Z$19="○"),'データ入力（※編集しないでください）'!$B$17,IF(AND(D37="一般病床",$Z$19="×"),'データ入力（※編集しないでください）'!$B$18,IF(D37="療養病床",'データ入力（※編集しないでください）'!$B$18,0))))),IF($B$19="その他医療機関",IF(D37="ICU",'データ入力（※編集しないでください）'!$C$15,IF(D37="HCU",'データ入力（※編集しないでください）'!$C$16,IF(AND(D37="一般病床",$Z$19="○"),'データ入力（※編集しないでください）'!$C$17,IF(AND(D37="一般病床",$Z$19="×"),'データ入力（※編集しないでください）'!$C$18,IF(D37="療養病床",'データ入力（※編集しないでください）'!$C$18,0)))))))</f>
        <v>0</v>
      </c>
      <c r="F37" s="41"/>
      <c r="G37" s="41"/>
      <c r="H37" s="4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9"/>
      <c r="AJ37" s="50"/>
      <c r="AK37" s="43">
        <f t="shared" si="0"/>
        <v>0</v>
      </c>
      <c r="AL37" s="44">
        <f t="shared" si="1"/>
        <v>0</v>
      </c>
      <c r="AM37" s="45">
        <f t="shared" si="3"/>
        <v>0</v>
      </c>
      <c r="AN37" s="14"/>
      <c r="AO37" s="37">
        <f t="shared" si="2"/>
        <v>0</v>
      </c>
      <c r="AP37" s="14"/>
      <c r="AQ37" s="38"/>
      <c r="AT37" s="6" t="str">
        <f>IF(C37='データ入力（※編集しないでください）'!$C$2,COUNTBLANK(F37:AJ37),"-")</f>
        <v>-</v>
      </c>
      <c r="AU37" s="5">
        <f>IF(C37='データ入力（※編集しないでください）'!$C$2,COUNTIF(F37:AJ37,'データ入力（※編集しないでください）'!$F$2),0)</f>
        <v>0</v>
      </c>
      <c r="AV37" s="10">
        <f>IF(C37='データ入力（※編集しないでください）'!$C$2,COUNTIF(F37:AJ37,'データ入力（※編集しないでください）'!$F$3),0)</f>
        <v>0</v>
      </c>
      <c r="AW37" s="5">
        <f>IF(C37='データ入力（※編集しないでください）'!$C$2,COUNTIF(F37:AJ37,'データ入力（※編集しないでください）'!$F$7),0)</f>
        <v>0</v>
      </c>
      <c r="AX37" s="5">
        <f>IF(C37='データ入力（※編集しないでください）'!$C$2,COUNTIF(F37:AJ37,'データ入力（※編集しないでください）'!$F$6),0)</f>
        <v>0</v>
      </c>
      <c r="AY37" s="5">
        <f>IF(C37='データ入力（※編集しないでください）'!$C$2,COUNTIF(F37:AJ37,'データ入力（※編集しないでください）'!$F$11),0)</f>
        <v>0</v>
      </c>
      <c r="AZ37" s="10">
        <f>IF(C37='データ入力（※編集しないでください）'!$C$2,COUNTIF(F37:AJ37,'データ入力（※編集しないでください）'!$F$3),0)</f>
        <v>0</v>
      </c>
      <c r="BA37" s="160">
        <f>IF(C37='データ入力（※編集しないでください）'!$C$2,COUNTIF(F37:AJ37,'データ入力（※編集しないでください）'!$F$5),0)</f>
        <v>0</v>
      </c>
    </row>
    <row r="38" spans="1:53" ht="30" customHeight="1" x14ac:dyDescent="0.15">
      <c r="A38" s="254"/>
      <c r="B38" s="125"/>
      <c r="C38" s="40"/>
      <c r="D38" s="40"/>
      <c r="E38" s="46" t="b">
        <f>IF($B$19="特定機能病院等",IF(D38="ICU",'データ入力（※編集しないでください）'!$B$15,IF(D38="HCU",'データ入力（※編集しないでください）'!$B$16,IF(AND(D38="一般病床",$Z$19="○"),'データ入力（※編集しないでください）'!$B$17,IF(AND(D38="一般病床",$Z$19="×"),'データ入力（※編集しないでください）'!$B$18,IF(D38="療養病床",'データ入力（※編集しないでください）'!$B$18,0))))),IF($B$19="その他医療機関",IF(D38="ICU",'データ入力（※編集しないでください）'!$C$15,IF(D38="HCU",'データ入力（※編集しないでください）'!$C$16,IF(AND(D38="一般病床",$Z$19="○"),'データ入力（※編集しないでください）'!$C$17,IF(AND(D38="一般病床",$Z$19="×"),'データ入力（※編集しないでください）'!$C$18,IF(D38="療養病床",'データ入力（※編集しないでください）'!$C$18,0)))))))</f>
        <v>0</v>
      </c>
      <c r="F38" s="41"/>
      <c r="G38" s="51"/>
      <c r="H38" s="51"/>
      <c r="I38" s="51"/>
      <c r="J38" s="51"/>
      <c r="K38" s="51"/>
      <c r="L38" s="41"/>
      <c r="M38" s="51"/>
      <c r="N38" s="51"/>
      <c r="O38" s="51"/>
      <c r="P38" s="51"/>
      <c r="Q38" s="51"/>
      <c r="R38" s="51"/>
      <c r="S38" s="51"/>
      <c r="T38" s="42"/>
      <c r="U38" s="51"/>
      <c r="V38" s="51"/>
      <c r="W38" s="51"/>
      <c r="X38" s="51"/>
      <c r="Y38" s="51"/>
      <c r="Z38" s="51"/>
      <c r="AA38" s="51"/>
      <c r="AB38" s="51"/>
      <c r="AC38" s="51"/>
      <c r="AD38" s="51"/>
      <c r="AE38" s="51"/>
      <c r="AF38" s="51"/>
      <c r="AG38" s="51"/>
      <c r="AH38" s="51"/>
      <c r="AI38" s="51"/>
      <c r="AJ38" s="50"/>
      <c r="AK38" s="48">
        <f t="shared" si="0"/>
        <v>0</v>
      </c>
      <c r="AL38" s="44">
        <f t="shared" si="1"/>
        <v>0</v>
      </c>
      <c r="AM38" s="45">
        <f t="shared" si="3"/>
        <v>0</v>
      </c>
      <c r="AN38" s="14"/>
      <c r="AO38" s="37">
        <f t="shared" si="2"/>
        <v>0</v>
      </c>
      <c r="AP38" s="14"/>
      <c r="AQ38" s="38"/>
      <c r="AT38" s="6" t="str">
        <f>IF(C38='データ入力（※編集しないでください）'!$C$2,COUNTBLANK(F38:AJ38),"-")</f>
        <v>-</v>
      </c>
      <c r="AU38" s="5">
        <f>IF(C38='データ入力（※編集しないでください）'!$C$2,COUNTIF(F38:AJ38,'データ入力（※編集しないでください）'!$F$2),0)</f>
        <v>0</v>
      </c>
      <c r="AV38" s="10">
        <f>IF(C38='データ入力（※編集しないでください）'!$C$2,COUNTIF(F38:AJ38,'データ入力（※編集しないでください）'!$F$3),0)</f>
        <v>0</v>
      </c>
      <c r="AW38" s="5">
        <f>IF(C38='データ入力（※編集しないでください）'!$C$2,COUNTIF(F38:AJ38,'データ入力（※編集しないでください）'!$F$7),0)</f>
        <v>0</v>
      </c>
      <c r="AX38" s="5">
        <f>IF(C38='データ入力（※編集しないでください）'!$C$2,COUNTIF(F38:AJ38,'データ入力（※編集しないでください）'!$F$6),0)</f>
        <v>0</v>
      </c>
      <c r="AY38" s="5">
        <f>IF(C38='データ入力（※編集しないでください）'!$C$2,COUNTIF(F38:AJ38,'データ入力（※編集しないでください）'!$F$11),0)</f>
        <v>0</v>
      </c>
      <c r="AZ38" s="10">
        <f>IF(C38='データ入力（※編集しないでください）'!$C$2,COUNTIF(F38:AJ38,'データ入力（※編集しないでください）'!$F$3),0)</f>
        <v>0</v>
      </c>
      <c r="BA38" s="160">
        <f>IF(C38='データ入力（※編集しないでください）'!$C$2,COUNTIF(F38:AJ38,'データ入力（※編集しないでください）'!$F$5),0)</f>
        <v>0</v>
      </c>
    </row>
    <row r="39" spans="1:53" ht="30" customHeight="1" x14ac:dyDescent="0.15">
      <c r="A39" s="254"/>
      <c r="B39" s="125"/>
      <c r="C39" s="40"/>
      <c r="D39" s="40"/>
      <c r="E39" s="46" t="b">
        <f>IF($B$19="特定機能病院等",IF(D39="ICU",'データ入力（※編集しないでください）'!$B$15,IF(D39="HCU",'データ入力（※編集しないでください）'!$B$16,IF(AND(D39="一般病床",$Z$19="○"),'データ入力（※編集しないでください）'!$B$17,IF(AND(D39="一般病床",$Z$19="×"),'データ入力（※編集しないでください）'!$B$18,IF(D39="療養病床",'データ入力（※編集しないでください）'!$B$18,0))))),IF($B$19="その他医療機関",IF(D39="ICU",'データ入力（※編集しないでください）'!$C$15,IF(D39="HCU",'データ入力（※編集しないでください）'!$C$16,IF(AND(D39="一般病床",$Z$19="○"),'データ入力（※編集しないでください）'!$C$17,IF(AND(D39="一般病床",$Z$19="×"),'データ入力（※編集しないでください）'!$C$18,IF(D39="療養病床",'データ入力（※編集しないでください）'!$C$18,0)))))))</f>
        <v>0</v>
      </c>
      <c r="F39" s="41"/>
      <c r="G39" s="51"/>
      <c r="H39" s="51"/>
      <c r="I39" s="51"/>
      <c r="J39" s="51"/>
      <c r="K39" s="42"/>
      <c r="L39" s="42"/>
      <c r="M39" s="42"/>
      <c r="N39" s="42"/>
      <c r="O39" s="42"/>
      <c r="P39" s="42"/>
      <c r="Q39" s="42"/>
      <c r="R39" s="42"/>
      <c r="S39" s="42"/>
      <c r="T39" s="42"/>
      <c r="U39" s="51"/>
      <c r="V39" s="51"/>
      <c r="W39" s="51"/>
      <c r="X39" s="51"/>
      <c r="Y39" s="51"/>
      <c r="Z39" s="51"/>
      <c r="AA39" s="51"/>
      <c r="AB39" s="51"/>
      <c r="AC39" s="51"/>
      <c r="AD39" s="51"/>
      <c r="AE39" s="51"/>
      <c r="AF39" s="51"/>
      <c r="AG39" s="51"/>
      <c r="AH39" s="51"/>
      <c r="AI39" s="51"/>
      <c r="AJ39" s="50"/>
      <c r="AK39" s="48">
        <f t="shared" si="0"/>
        <v>0</v>
      </c>
      <c r="AL39" s="44">
        <f t="shared" si="1"/>
        <v>0</v>
      </c>
      <c r="AM39" s="45">
        <f t="shared" si="3"/>
        <v>0</v>
      </c>
      <c r="AN39" s="14"/>
      <c r="AO39" s="37">
        <f t="shared" si="2"/>
        <v>0</v>
      </c>
      <c r="AP39" s="14"/>
      <c r="AQ39" s="38"/>
      <c r="AT39" s="6" t="str">
        <f>IF(C39='データ入力（※編集しないでください）'!$C$2,COUNTBLANK(F39:AJ39),"-")</f>
        <v>-</v>
      </c>
      <c r="AU39" s="5">
        <f>IF(C39='データ入力（※編集しないでください）'!$C$2,COUNTIF(F39:AJ39,'データ入力（※編集しないでください）'!$F$2),0)</f>
        <v>0</v>
      </c>
      <c r="AV39" s="10">
        <f>IF(C39='データ入力（※編集しないでください）'!$C$2,COUNTIF(F39:AJ39,'データ入力（※編集しないでください）'!$F$3),0)</f>
        <v>0</v>
      </c>
      <c r="AW39" s="5">
        <f>IF(C39='データ入力（※編集しないでください）'!$C$2,COUNTIF(F39:AJ39,'データ入力（※編集しないでください）'!$F$7),0)</f>
        <v>0</v>
      </c>
      <c r="AX39" s="5">
        <f>IF(C39='データ入力（※編集しないでください）'!$C$2,COUNTIF(F39:AJ39,'データ入力（※編集しないでください）'!$F$6),0)</f>
        <v>0</v>
      </c>
      <c r="AY39" s="5">
        <f>IF(C39='データ入力（※編集しないでください）'!$C$2,COUNTIF(F39:AJ39,'データ入力（※編集しないでください）'!$F$11),0)</f>
        <v>0</v>
      </c>
      <c r="AZ39" s="10">
        <f>IF(C39='データ入力（※編集しないでください）'!$C$2,COUNTIF(F39:AJ39,'データ入力（※編集しないでください）'!$F$3),0)</f>
        <v>0</v>
      </c>
      <c r="BA39" s="160">
        <f>IF(C39='データ入力（※編集しないでください）'!$C$2,COUNTIF(F39:AJ39,'データ入力（※編集しないでください）'!$F$5),0)</f>
        <v>0</v>
      </c>
    </row>
    <row r="40" spans="1:53" ht="30" customHeight="1" x14ac:dyDescent="0.15">
      <c r="A40" s="254"/>
      <c r="B40" s="125"/>
      <c r="C40" s="40"/>
      <c r="D40" s="40"/>
      <c r="E40" s="46" t="b">
        <f>IF($B$19="特定機能病院等",IF(D40="ICU",'データ入力（※編集しないでください）'!$B$15,IF(D40="HCU",'データ入力（※編集しないでください）'!$B$16,IF(AND(D40="一般病床",$Z$19="○"),'データ入力（※編集しないでください）'!$B$17,IF(AND(D40="一般病床",$Z$19="×"),'データ入力（※編集しないでください）'!$B$18,IF(D40="療養病床",'データ入力（※編集しないでください）'!$B$18,0))))),IF($B$19="その他医療機関",IF(D40="ICU",'データ入力（※編集しないでください）'!$C$15,IF(D40="HCU",'データ入力（※編集しないでください）'!$C$16,IF(AND(D40="一般病床",$Z$19="○"),'データ入力（※編集しないでください）'!$C$17,IF(AND(D40="一般病床",$Z$19="×"),'データ入力（※編集しないでください）'!$C$18,IF(D40="療養病床",'データ入力（※編集しないでください）'!$C$18,0)))))))</f>
        <v>0</v>
      </c>
      <c r="F40" s="41"/>
      <c r="G40" s="41"/>
      <c r="H40" s="41"/>
      <c r="I40" s="41"/>
      <c r="J40" s="41"/>
      <c r="K40" s="4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f t="shared" si="0"/>
        <v>0</v>
      </c>
      <c r="AL40" s="44">
        <f t="shared" si="1"/>
        <v>0</v>
      </c>
      <c r="AM40" s="45">
        <f t="shared" si="3"/>
        <v>0</v>
      </c>
      <c r="AN40" s="14"/>
      <c r="AO40" s="37">
        <f t="shared" si="2"/>
        <v>0</v>
      </c>
      <c r="AP40" s="14"/>
      <c r="AQ40" s="38"/>
      <c r="AT40" s="6" t="str">
        <f>IF(C40='データ入力（※編集しないでください）'!$C$2,COUNTBLANK(F40:AJ40),"-")</f>
        <v>-</v>
      </c>
      <c r="AU40" s="5">
        <f>IF(C40='データ入力（※編集しないでください）'!$C$2,COUNTIF(F40:AJ40,'データ入力（※編集しないでください）'!$F$2),0)</f>
        <v>0</v>
      </c>
      <c r="AV40" s="10">
        <f>IF(C40='データ入力（※編集しないでください）'!$C$2,COUNTIF(F40:AJ40,'データ入力（※編集しないでください）'!$F$3),0)</f>
        <v>0</v>
      </c>
      <c r="AW40" s="5">
        <f>IF(C40='データ入力（※編集しないでください）'!$C$2,COUNTIF(F40:AJ40,'データ入力（※編集しないでください）'!$F$7),0)</f>
        <v>0</v>
      </c>
      <c r="AX40" s="5">
        <f>IF(C40='データ入力（※編集しないでください）'!$C$2,COUNTIF(F40:AJ40,'データ入力（※編集しないでください）'!$F$6),0)</f>
        <v>0</v>
      </c>
      <c r="AY40" s="5">
        <f>IF(C40='データ入力（※編集しないでください）'!$C$2,COUNTIF(F40:AJ40,'データ入力（※編集しないでください）'!$F$11),0)</f>
        <v>0</v>
      </c>
      <c r="AZ40" s="10">
        <f>IF(C40='データ入力（※編集しないでください）'!$C$2,COUNTIF(F40:AJ40,'データ入力（※編集しないでください）'!$F$3),0)</f>
        <v>0</v>
      </c>
      <c r="BA40" s="160">
        <f>IF(C40='データ入力（※編集しないでください）'!$C$2,COUNTIF(F40:AJ40,'データ入力（※編集しないでください）'!$F$5),0)</f>
        <v>0</v>
      </c>
    </row>
    <row r="41" spans="1:53" ht="30" customHeight="1" x14ac:dyDescent="0.15">
      <c r="A41" s="254"/>
      <c r="B41" s="125"/>
      <c r="C41" s="40"/>
      <c r="D41" s="40"/>
      <c r="E41" s="46" t="b">
        <f>IF($B$19="特定機能病院等",IF(D41="ICU",'データ入力（※編集しないでください）'!$B$15,IF(D41="HCU",'データ入力（※編集しないでください）'!$B$16,IF(AND(D41="一般病床",$Z$19="○"),'データ入力（※編集しないでください）'!$B$17,IF(AND(D41="一般病床",$Z$19="×"),'データ入力（※編集しないでください）'!$B$18,IF(D41="療養病床",'データ入力（※編集しないでください）'!$B$18,0))))),IF($B$19="その他医療機関",IF(D41="ICU",'データ入力（※編集しないでください）'!$C$15,IF(D41="HCU",'データ入力（※編集しないでください）'!$C$16,IF(AND(D41="一般病床",$Z$19="○"),'データ入力（※編集しないでください）'!$C$17,IF(AND(D41="一般病床",$Z$19="×"),'データ入力（※編集しないでください）'!$C$18,IF(D41="療養病床",'データ入力（※編集しないでください）'!$C$18,0)))))))</f>
        <v>0</v>
      </c>
      <c r="F41" s="41"/>
      <c r="G41" s="41"/>
      <c r="H41" s="41"/>
      <c r="I41" s="41"/>
      <c r="J41" s="41"/>
      <c r="K41" s="41"/>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f t="shared" si="0"/>
        <v>0</v>
      </c>
      <c r="AL41" s="44">
        <f t="shared" si="1"/>
        <v>0</v>
      </c>
      <c r="AM41" s="45">
        <f t="shared" si="3"/>
        <v>0</v>
      </c>
      <c r="AN41" s="14"/>
      <c r="AO41" s="37">
        <f t="shared" si="2"/>
        <v>0</v>
      </c>
      <c r="AP41" s="14"/>
      <c r="AQ41" s="38"/>
      <c r="AT41" s="6" t="str">
        <f>IF(C41='データ入力（※編集しないでください）'!$C$2,COUNTBLANK(F41:AJ41),"-")</f>
        <v>-</v>
      </c>
      <c r="AU41" s="5">
        <f>IF(C41='データ入力（※編集しないでください）'!$C$2,COUNTIF(F41:AJ41,'データ入力（※編集しないでください）'!$F$2),0)</f>
        <v>0</v>
      </c>
      <c r="AV41" s="10">
        <f>IF(C41='データ入力（※編集しないでください）'!$C$2,COUNTIF(F41:AJ41,'データ入力（※編集しないでください）'!$F$3),0)</f>
        <v>0</v>
      </c>
      <c r="AW41" s="5">
        <f>IF(C41='データ入力（※編集しないでください）'!$C$2,COUNTIF(F41:AJ41,'データ入力（※編集しないでください）'!$F$7),0)</f>
        <v>0</v>
      </c>
      <c r="AX41" s="5">
        <f>IF(C41='データ入力（※編集しないでください）'!$C$2,COUNTIF(F41:AJ41,'データ入力（※編集しないでください）'!$F$6),0)</f>
        <v>0</v>
      </c>
      <c r="AY41" s="5">
        <f>IF(C41='データ入力（※編集しないでください）'!$C$2,COUNTIF(F41:AJ41,'データ入力（※編集しないでください）'!$F$11),0)</f>
        <v>0</v>
      </c>
      <c r="AZ41" s="10">
        <f>IF(C41='データ入力（※編集しないでください）'!$C$2,COUNTIF(F41:AJ41,'データ入力（※編集しないでください）'!$F$3),0)</f>
        <v>0</v>
      </c>
      <c r="BA41" s="160">
        <f>IF(C41='データ入力（※編集しないでください）'!$C$2,COUNTIF(F41:AJ41,'データ入力（※編集しないでください）'!$F$5),0)</f>
        <v>0</v>
      </c>
    </row>
    <row r="42" spans="1:53" ht="30" customHeight="1" x14ac:dyDescent="0.15">
      <c r="A42" s="254"/>
      <c r="B42" s="125"/>
      <c r="C42" s="40"/>
      <c r="D42" s="40"/>
      <c r="E42" s="46" t="b">
        <f>IF($B$19="特定機能病院等",IF(D42="ICU",'データ入力（※編集しないでください）'!$B$15,IF(D42="HCU",'データ入力（※編集しないでください）'!$B$16,IF(AND(D42="一般病床",$Z$19="○"),'データ入力（※編集しないでください）'!$B$17,IF(AND(D42="一般病床",$Z$19="×"),'データ入力（※編集しないでください）'!$B$18,IF(D42="療養病床",'データ入力（※編集しないでください）'!$B$18,0))))),IF($B$19="その他医療機関",IF(D42="ICU",'データ入力（※編集しないでください）'!$C$15,IF(D42="HCU",'データ入力（※編集しないでください）'!$C$16,IF(AND(D42="一般病床",$Z$19="○"),'データ入力（※編集しないでください）'!$C$17,IF(AND(D42="一般病床",$Z$19="×"),'データ入力（※編集しないでください）'!$C$18,IF(D42="療養病床",'データ入力（※編集しないでください）'!$C$18,0)))))))</f>
        <v>0</v>
      </c>
      <c r="F42" s="41"/>
      <c r="G42" s="41"/>
      <c r="H42" s="41"/>
      <c r="I42" s="41"/>
      <c r="J42" s="41"/>
      <c r="K42" s="41"/>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8">
        <f t="shared" si="0"/>
        <v>0</v>
      </c>
      <c r="AL42" s="44">
        <f t="shared" si="1"/>
        <v>0</v>
      </c>
      <c r="AM42" s="45">
        <f t="shared" si="3"/>
        <v>0</v>
      </c>
      <c r="AN42" s="14"/>
      <c r="AO42" s="37">
        <f t="shared" si="2"/>
        <v>0</v>
      </c>
      <c r="AP42" s="14"/>
      <c r="AQ42" s="38"/>
      <c r="AT42" s="6" t="str">
        <f>IF(C42='データ入力（※編集しないでください）'!$C$2,COUNTBLANK(F42:AJ42),"-")</f>
        <v>-</v>
      </c>
      <c r="AU42" s="5">
        <f>IF(C42='データ入力（※編集しないでください）'!$C$2,COUNTIF(F42:AJ42,'データ入力（※編集しないでください）'!$F$2),0)</f>
        <v>0</v>
      </c>
      <c r="AV42" s="10">
        <f>IF(C42='データ入力（※編集しないでください）'!$C$2,COUNTIF(F42:AJ42,'データ入力（※編集しないでください）'!$F$3),0)</f>
        <v>0</v>
      </c>
      <c r="AW42" s="5">
        <f>IF(C42='データ入力（※編集しないでください）'!$C$2,COUNTIF(F42:AJ42,'データ入力（※編集しないでください）'!$F$7),0)</f>
        <v>0</v>
      </c>
      <c r="AX42" s="5">
        <f>IF(C42='データ入力（※編集しないでください）'!$C$2,COUNTIF(F42:AJ42,'データ入力（※編集しないでください）'!$F$6),0)</f>
        <v>0</v>
      </c>
      <c r="AY42" s="5">
        <f>IF(C42='データ入力（※編集しないでください）'!$C$2,COUNTIF(F42:AJ42,'データ入力（※編集しないでください）'!$F$11),0)</f>
        <v>0</v>
      </c>
      <c r="AZ42" s="10">
        <f>IF(C42='データ入力（※編集しないでください）'!$C$2,COUNTIF(F42:AJ42,'データ入力（※編集しないでください）'!$F$3),0)</f>
        <v>0</v>
      </c>
      <c r="BA42" s="160">
        <f>IF(C42='データ入力（※編集しないでください）'!$C$2,COUNTIF(F42:AJ42,'データ入力（※編集しないでください）'!$F$5),0)</f>
        <v>0</v>
      </c>
    </row>
    <row r="43" spans="1:53" ht="30" customHeight="1" x14ac:dyDescent="0.15">
      <c r="A43" s="254"/>
      <c r="B43" s="125"/>
      <c r="C43" s="40"/>
      <c r="D43" s="40"/>
      <c r="E43" s="46" t="b">
        <f>IF($B$19="特定機能病院等",IF(D43="ICU",'データ入力（※編集しないでください）'!$B$15,IF(D43="HCU",'データ入力（※編集しないでください）'!$B$16,IF(AND(D43="一般病床",$Z$19="○"),'データ入力（※編集しないでください）'!$B$17,IF(AND(D43="一般病床",$Z$19="×"),'データ入力（※編集しないでください）'!$B$18,IF(D43="療養病床",'データ入力（※編集しないでください）'!$B$18,0))))),IF($B$19="その他医療機関",IF(D43="ICU",'データ入力（※編集しないでください）'!$C$15,IF(D43="HCU",'データ入力（※編集しないでください）'!$C$16,IF(AND(D43="一般病床",$Z$19="○"),'データ入力（※編集しないでください）'!$C$17,IF(AND(D43="一般病床",$Z$19="×"),'データ入力（※編集しないでください）'!$C$18,IF(D43="療養病床",'データ入力（※編集しないでください）'!$C$18,0)))))))</f>
        <v>0</v>
      </c>
      <c r="F43" s="41"/>
      <c r="G43" s="41"/>
      <c r="H43" s="41"/>
      <c r="I43" s="41"/>
      <c r="J43" s="41"/>
      <c r="K43" s="41"/>
      <c r="L43" s="41"/>
      <c r="M43" s="41"/>
      <c r="N43" s="41"/>
      <c r="O43" s="41"/>
      <c r="P43" s="51"/>
      <c r="Q43" s="41"/>
      <c r="R43" s="41"/>
      <c r="S43" s="41"/>
      <c r="T43" s="42"/>
      <c r="U43" s="41"/>
      <c r="V43" s="41"/>
      <c r="W43" s="41"/>
      <c r="X43" s="41"/>
      <c r="Y43" s="41"/>
      <c r="Z43" s="41"/>
      <c r="AA43" s="41"/>
      <c r="AB43" s="41"/>
      <c r="AC43" s="41"/>
      <c r="AD43" s="41"/>
      <c r="AE43" s="41"/>
      <c r="AF43" s="41"/>
      <c r="AG43" s="41"/>
      <c r="AH43" s="41"/>
      <c r="AI43" s="41"/>
      <c r="AJ43" s="50"/>
      <c r="AK43" s="47">
        <f t="shared" si="0"/>
        <v>0</v>
      </c>
      <c r="AL43" s="44">
        <f t="shared" si="1"/>
        <v>0</v>
      </c>
      <c r="AM43" s="45">
        <f t="shared" si="3"/>
        <v>0</v>
      </c>
      <c r="AN43" s="14"/>
      <c r="AO43" s="37">
        <f t="shared" si="2"/>
        <v>0</v>
      </c>
      <c r="AP43" s="14"/>
      <c r="AQ43" s="38"/>
      <c r="AT43" s="6" t="str">
        <f>IF(C43='データ入力（※編集しないでください）'!$C$2,COUNTBLANK(F43:AJ43),"-")</f>
        <v>-</v>
      </c>
      <c r="AU43" s="5">
        <f>IF(C43='データ入力（※編集しないでください）'!$C$2,COUNTIF(F43:AJ43,'データ入力（※編集しないでください）'!$F$2),0)</f>
        <v>0</v>
      </c>
      <c r="AV43" s="10">
        <f>IF(C43='データ入力（※編集しないでください）'!$C$2,COUNTIF(F43:AJ43,'データ入力（※編集しないでください）'!$F$3),0)</f>
        <v>0</v>
      </c>
      <c r="AW43" s="5">
        <f>IF(C43='データ入力（※編集しないでください）'!$C$2,COUNTIF(F43:AJ43,'データ入力（※編集しないでください）'!$F$7),0)</f>
        <v>0</v>
      </c>
      <c r="AX43" s="5">
        <f>IF(C43='データ入力（※編集しないでください）'!$C$2,COUNTIF(F43:AJ43,'データ入力（※編集しないでください）'!$F$6),0)</f>
        <v>0</v>
      </c>
      <c r="AY43" s="5">
        <f>IF(C43='データ入力（※編集しないでください）'!$C$2,COUNTIF(F43:AJ43,'データ入力（※編集しないでください）'!$F$11),0)</f>
        <v>0</v>
      </c>
      <c r="AZ43" s="10">
        <f>IF(C43='データ入力（※編集しないでください）'!$C$2,COUNTIF(F43:AJ43,'データ入力（※編集しないでください）'!$F$3),0)</f>
        <v>0</v>
      </c>
      <c r="BA43" s="160">
        <f>IF(C43='データ入力（※編集しないでください）'!$C$2,COUNTIF(F43:AJ43,'データ入力（※編集しないでください）'!$F$5),0)</f>
        <v>0</v>
      </c>
    </row>
    <row r="44" spans="1:53" ht="30" customHeight="1" x14ac:dyDescent="0.15">
      <c r="A44" s="254"/>
      <c r="B44" s="126"/>
      <c r="C44" s="40"/>
      <c r="D44" s="40"/>
      <c r="E44" s="46" t="b">
        <f>IF($B$19="特定機能病院等",IF(D44="ICU",'データ入力（※編集しないでください）'!$B$15,IF(D44="HCU",'データ入力（※編集しないでください）'!$B$16,IF(AND(D44="一般病床",$Z$19="○"),'データ入力（※編集しないでください）'!$B$17,IF(AND(D44="一般病床",$Z$19="×"),'データ入力（※編集しないでください）'!$B$18,IF(D44="療養病床",'データ入力（※編集しないでください）'!$B$18,0))))),IF($B$19="その他医療機関",IF(D44="ICU",'データ入力（※編集しないでください）'!$C$15,IF(D44="HCU",'データ入力（※編集しないでください）'!$C$16,IF(AND(D44="一般病床",$Z$19="○"),'データ入力（※編集しないでください）'!$C$17,IF(AND(D44="一般病床",$Z$19="×"),'データ入力（※編集しないでください）'!$C$18,IF(D44="療養病床",'データ入力（※編集しないでください）'!$C$18,0)))))))</f>
        <v>0</v>
      </c>
      <c r="F44" s="41"/>
      <c r="G44" s="41"/>
      <c r="H44" s="41"/>
      <c r="I44" s="41"/>
      <c r="J44" s="41"/>
      <c r="K44" s="41"/>
      <c r="L44" s="41"/>
      <c r="M44" s="41"/>
      <c r="N44" s="41"/>
      <c r="O44" s="41"/>
      <c r="P44" s="51"/>
      <c r="Q44" s="41"/>
      <c r="R44" s="41"/>
      <c r="S44" s="41"/>
      <c r="T44" s="42"/>
      <c r="U44" s="41"/>
      <c r="V44" s="41"/>
      <c r="W44" s="41"/>
      <c r="X44" s="41"/>
      <c r="Y44" s="41"/>
      <c r="Z44" s="49"/>
      <c r="AA44" s="49"/>
      <c r="AB44" s="49"/>
      <c r="AC44" s="49"/>
      <c r="AD44" s="49"/>
      <c r="AE44" s="49"/>
      <c r="AF44" s="49"/>
      <c r="AG44" s="49"/>
      <c r="AH44" s="49"/>
      <c r="AI44" s="49"/>
      <c r="AJ44" s="52"/>
      <c r="AK44" s="47">
        <f t="shared" si="0"/>
        <v>0</v>
      </c>
      <c r="AL44" s="53">
        <f>COUNTIF(F44:AJ44,"△")</f>
        <v>0</v>
      </c>
      <c r="AM44" s="54">
        <f>AK44+AL44</f>
        <v>0</v>
      </c>
      <c r="AN44" s="14"/>
      <c r="AO44" s="37">
        <f t="shared" si="2"/>
        <v>0</v>
      </c>
      <c r="AP44" s="14"/>
      <c r="AQ44" s="38"/>
      <c r="AT44" s="6" t="str">
        <f>IF(C44='データ入力（※編集しないでください）'!$C$2,COUNTBLANK(F44:AJ44),"-")</f>
        <v>-</v>
      </c>
      <c r="AU44" s="5">
        <f>IF(C44='データ入力（※編集しないでください）'!$C$2,COUNTIF(F44:AJ44,'データ入力（※編集しないでください）'!$F$2),0)</f>
        <v>0</v>
      </c>
      <c r="AV44" s="10">
        <f>IF(C44='データ入力（※編集しないでください）'!$C$2,COUNTIF(F44:AJ44,'データ入力（※編集しないでください）'!$F$3),0)</f>
        <v>0</v>
      </c>
      <c r="AW44" s="5">
        <f>IF(C44='データ入力（※編集しないでください）'!$C$2,COUNTIF(F44:AJ44,'データ入力（※編集しないでください）'!$F$7),0)</f>
        <v>0</v>
      </c>
      <c r="AX44" s="5">
        <f>IF(C44='データ入力（※編集しないでください）'!$C$2,COUNTIF(F44:AJ44,'データ入力（※編集しないでください）'!$F$6),0)</f>
        <v>0</v>
      </c>
      <c r="AY44" s="5">
        <f>IF(C44='データ入力（※編集しないでください）'!$C$2,COUNTIF(F44:AJ44,'データ入力（※編集しないでください）'!$F$11),0)</f>
        <v>0</v>
      </c>
      <c r="AZ44" s="10">
        <f>IF(C44='データ入力（※編集しないでください）'!$C$2,COUNTIF(F44:AJ44,'データ入力（※編集しないでください）'!$F$3),0)</f>
        <v>0</v>
      </c>
      <c r="BA44" s="160">
        <f>IF(C44='データ入力（※編集しないでください）'!$C$2,COUNTIF(F44:AJ44,'データ入力（※編集しないでください）'!$F$5),0)</f>
        <v>0</v>
      </c>
    </row>
    <row r="45" spans="1:53" ht="30" customHeight="1" x14ac:dyDescent="0.15">
      <c r="A45" s="254"/>
      <c r="B45" s="125"/>
      <c r="C45" s="40"/>
      <c r="D45" s="40"/>
      <c r="E45" s="46" t="b">
        <f>IF($B$19="特定機能病院等",IF(D45="ICU",'データ入力（※編集しないでください）'!$B$15,IF(D45="HCU",'データ入力（※編集しないでください）'!$B$16,IF(AND(D45="一般病床",$Z$19="○"),'データ入力（※編集しないでください）'!$B$17,IF(AND(D45="一般病床",$Z$19="×"),'データ入力（※編集しないでください）'!$B$18,IF(D45="療養病床",'データ入力（※編集しないでください）'!$B$18,0))))),IF($B$19="その他医療機関",IF(D45="ICU",'データ入力（※編集しないでください）'!$C$15,IF(D45="HCU",'データ入力（※編集しないでください）'!$C$16,IF(AND(D45="一般病床",$Z$19="○"),'データ入力（※編集しないでください）'!$C$17,IF(AND(D45="一般病床",$Z$19="×"),'データ入力（※編集しないでください）'!$C$18,IF(D45="療養病床",'データ入力（※編集しないでください）'!$C$18,0)))))))</f>
        <v>0</v>
      </c>
      <c r="F45" s="41"/>
      <c r="G45" s="41"/>
      <c r="H45" s="42"/>
      <c r="I45" s="42"/>
      <c r="J45" s="42"/>
      <c r="K45" s="42"/>
      <c r="L45" s="41"/>
      <c r="M45" s="42"/>
      <c r="N45" s="42"/>
      <c r="O45" s="42"/>
      <c r="P45" s="51"/>
      <c r="Q45" s="42"/>
      <c r="R45" s="42"/>
      <c r="S45" s="42"/>
      <c r="T45" s="42"/>
      <c r="U45" s="42"/>
      <c r="V45" s="42"/>
      <c r="W45" s="42"/>
      <c r="X45" s="42"/>
      <c r="Y45" s="42"/>
      <c r="Z45" s="42"/>
      <c r="AA45" s="42"/>
      <c r="AB45" s="42"/>
      <c r="AC45" s="42"/>
      <c r="AD45" s="42"/>
      <c r="AE45" s="42"/>
      <c r="AF45" s="42"/>
      <c r="AG45" s="42"/>
      <c r="AH45" s="42"/>
      <c r="AI45" s="42"/>
      <c r="AJ45" s="50"/>
      <c r="AK45" s="47">
        <f t="shared" si="0"/>
        <v>0</v>
      </c>
      <c r="AL45" s="44">
        <f t="shared" ref="AL45:AL50" si="4">COUNTIF(F45:AJ45,"△")</f>
        <v>0</v>
      </c>
      <c r="AM45" s="45">
        <f t="shared" ref="AM45:AM50" si="5">AK45+AL45</f>
        <v>0</v>
      </c>
      <c r="AN45" s="14"/>
      <c r="AO45" s="37">
        <f>E45*AM45</f>
        <v>0</v>
      </c>
      <c r="AP45" s="14"/>
      <c r="AQ45" s="38"/>
      <c r="AT45" s="6" t="str">
        <f>IF(C45='データ入力（※編集しないでください）'!$C$2,COUNTBLANK(F45:AJ45),"-")</f>
        <v>-</v>
      </c>
      <c r="AU45" s="5">
        <f>IF(C45='データ入力（※編集しないでください）'!$C$2,COUNTIF(F45:AJ45,'データ入力（※編集しないでください）'!$F$2),0)</f>
        <v>0</v>
      </c>
      <c r="AV45" s="10">
        <f>IF(C45='データ入力（※編集しないでください）'!$C$2,COUNTIF(F45:AJ45,'データ入力（※編集しないでください）'!$F$3),0)</f>
        <v>0</v>
      </c>
      <c r="AW45" s="5">
        <f>IF(C45='データ入力（※編集しないでください）'!$C$2,COUNTIF(F45:AJ45,'データ入力（※編集しないでください）'!$F$7),0)</f>
        <v>0</v>
      </c>
      <c r="AX45" s="5">
        <f>IF(C45='データ入力（※編集しないでください）'!$C$2,COUNTIF(F45:AJ45,'データ入力（※編集しないでください）'!$F$6),0)</f>
        <v>0</v>
      </c>
      <c r="AY45" s="5">
        <f>IF(C45='データ入力（※編集しないでください）'!$C$2,COUNTIF(F45:AJ45,'データ入力（※編集しないでください）'!$F$11),0)</f>
        <v>0</v>
      </c>
      <c r="AZ45" s="10">
        <f>IF(C45='データ入力（※編集しないでください）'!$C$2,COUNTIF(F45:AJ45,'データ入力（※編集しないでください）'!$F$3),0)</f>
        <v>0</v>
      </c>
      <c r="BA45" s="160">
        <f>IF(C45='データ入力（※編集しないでください）'!$C$2,COUNTIF(F45:AJ45,'データ入力（※編集しないでください）'!$F$5),0)</f>
        <v>0</v>
      </c>
    </row>
    <row r="46" spans="1:53" ht="30" customHeight="1" x14ac:dyDescent="0.15">
      <c r="A46" s="254"/>
      <c r="B46" s="125"/>
      <c r="C46" s="40"/>
      <c r="D46" s="40"/>
      <c r="E46" s="46" t="b">
        <f>IF($B$19="特定機能病院等",IF(D46="ICU",'データ入力（※編集しないでください）'!$B$15,IF(D46="HCU",'データ入力（※編集しないでください）'!$B$16,IF(AND(D46="一般病床",$Z$19="○"),'データ入力（※編集しないでください）'!$B$17,IF(AND(D46="一般病床",$Z$19="×"),'データ入力（※編集しないでください）'!$B$18,IF(D46="療養病床",'データ入力（※編集しないでください）'!$B$18,0))))),IF($B$19="その他医療機関",IF(D46="ICU",'データ入力（※編集しないでください）'!$C$15,IF(D46="HCU",'データ入力（※編集しないでください）'!$C$16,IF(AND(D46="一般病床",$Z$19="○"),'データ入力（※編集しないでください）'!$C$17,IF(AND(D46="一般病床",$Z$19="×"),'データ入力（※編集しないでください）'!$C$18,IF(D46="療養病床",'データ入力（※編集しないでください）'!$C$18,0)))))))</f>
        <v>0</v>
      </c>
      <c r="F46" s="41"/>
      <c r="G46" s="41"/>
      <c r="H46" s="41"/>
      <c r="I46" s="42"/>
      <c r="J46" s="42"/>
      <c r="K46" s="42"/>
      <c r="L46" s="41"/>
      <c r="M46" s="42"/>
      <c r="N46" s="42"/>
      <c r="O46" s="42"/>
      <c r="P46" s="51"/>
      <c r="Q46" s="42"/>
      <c r="R46" s="42"/>
      <c r="S46" s="42"/>
      <c r="T46" s="42"/>
      <c r="U46" s="42"/>
      <c r="V46" s="42"/>
      <c r="W46" s="42"/>
      <c r="X46" s="42"/>
      <c r="Y46" s="42"/>
      <c r="Z46" s="42"/>
      <c r="AA46" s="42"/>
      <c r="AB46" s="42"/>
      <c r="AC46" s="42"/>
      <c r="AD46" s="42"/>
      <c r="AE46" s="42"/>
      <c r="AF46" s="42"/>
      <c r="AG46" s="42"/>
      <c r="AH46" s="42"/>
      <c r="AI46" s="49"/>
      <c r="AJ46" s="50"/>
      <c r="AK46" s="43">
        <f t="shared" si="0"/>
        <v>0</v>
      </c>
      <c r="AL46" s="44">
        <f t="shared" si="4"/>
        <v>0</v>
      </c>
      <c r="AM46" s="45">
        <f t="shared" si="5"/>
        <v>0</v>
      </c>
      <c r="AN46" s="14"/>
      <c r="AO46" s="37">
        <f t="shared" si="2"/>
        <v>0</v>
      </c>
      <c r="AP46" s="14"/>
      <c r="AQ46" s="38"/>
      <c r="AT46" s="6" t="str">
        <f>IF(C46='データ入力（※編集しないでください）'!$C$2,COUNTBLANK(F46:AJ46),"-")</f>
        <v>-</v>
      </c>
      <c r="AU46" s="5">
        <f>IF(C46='データ入力（※編集しないでください）'!$C$2,COUNTIF(F46:AJ46,'データ入力（※編集しないでください）'!$F$2),0)</f>
        <v>0</v>
      </c>
      <c r="AV46" s="10">
        <f>IF(C46='データ入力（※編集しないでください）'!$C$2,COUNTIF(F46:AJ46,'データ入力（※編集しないでください）'!$F$3),0)</f>
        <v>0</v>
      </c>
      <c r="AW46" s="5">
        <f>IF(C46='データ入力（※編集しないでください）'!$C$2,COUNTIF(F46:AJ46,'データ入力（※編集しないでください）'!$F$7),0)</f>
        <v>0</v>
      </c>
      <c r="AX46" s="5">
        <f>IF(C46='データ入力（※編集しないでください）'!$C$2,COUNTIF(F46:AJ46,'データ入力（※編集しないでください）'!$F$6),0)</f>
        <v>0</v>
      </c>
      <c r="AY46" s="5">
        <f>IF(C46='データ入力（※編集しないでください）'!$C$2,COUNTIF(F46:AJ46,'データ入力（※編集しないでください）'!$F$11),0)</f>
        <v>0</v>
      </c>
      <c r="AZ46" s="10">
        <f>IF(C46='データ入力（※編集しないでください）'!$C$2,COUNTIF(F46:AJ46,'データ入力（※編集しないでください）'!$F$3),0)</f>
        <v>0</v>
      </c>
      <c r="BA46" s="160">
        <f>IF(C46='データ入力（※編集しないでください）'!$C$2,COUNTIF(F46:AJ46,'データ入力（※編集しないでください）'!$F$5),0)</f>
        <v>0</v>
      </c>
    </row>
    <row r="47" spans="1:53" ht="30" customHeight="1" x14ac:dyDescent="0.15">
      <c r="A47" s="254"/>
      <c r="B47" s="125"/>
      <c r="C47" s="40"/>
      <c r="D47" s="40"/>
      <c r="E47" s="46" t="b">
        <f>IF($B$19="特定機能病院等",IF(D47="ICU",'データ入力（※編集しないでください）'!$B$15,IF(D47="HCU",'データ入力（※編集しないでください）'!$B$16,IF(AND(D47="一般病床",$Z$19="○"),'データ入力（※編集しないでください）'!$B$17,IF(AND(D47="一般病床",$Z$19="×"),'データ入力（※編集しないでください）'!$B$18,IF(D47="療養病床",'データ入力（※編集しないでください）'!$B$18,0))))),IF($B$19="その他医療機関",IF(D47="ICU",'データ入力（※編集しないでください）'!$C$15,IF(D47="HCU",'データ入力（※編集しないでください）'!$C$16,IF(AND(D47="一般病床",$Z$19="○"),'データ入力（※編集しないでください）'!$C$17,IF(AND(D47="一般病床",$Z$19="×"),'データ入力（※編集しないでください）'!$C$18,IF(D47="療養病床",'データ入力（※編集しないでください）'!$C$18,0)))))))</f>
        <v>0</v>
      </c>
      <c r="F47" s="41"/>
      <c r="G47" s="51"/>
      <c r="H47" s="51"/>
      <c r="I47" s="51"/>
      <c r="J47" s="51"/>
      <c r="K47" s="51"/>
      <c r="L47" s="41"/>
      <c r="M47" s="51"/>
      <c r="N47" s="51"/>
      <c r="O47" s="51"/>
      <c r="P47" s="51"/>
      <c r="Q47" s="51"/>
      <c r="R47" s="51"/>
      <c r="S47" s="51"/>
      <c r="T47" s="42"/>
      <c r="U47" s="51"/>
      <c r="V47" s="51"/>
      <c r="W47" s="51"/>
      <c r="X47" s="51"/>
      <c r="Y47" s="51"/>
      <c r="Z47" s="51"/>
      <c r="AA47" s="51"/>
      <c r="AB47" s="51"/>
      <c r="AC47" s="51"/>
      <c r="AD47" s="51"/>
      <c r="AE47" s="51"/>
      <c r="AF47" s="51"/>
      <c r="AG47" s="51"/>
      <c r="AH47" s="51"/>
      <c r="AI47" s="51"/>
      <c r="AJ47" s="50"/>
      <c r="AK47" s="48">
        <f t="shared" si="0"/>
        <v>0</v>
      </c>
      <c r="AL47" s="44">
        <f t="shared" si="4"/>
        <v>0</v>
      </c>
      <c r="AM47" s="45">
        <f t="shared" si="5"/>
        <v>0</v>
      </c>
      <c r="AN47" s="14"/>
      <c r="AO47" s="37">
        <f t="shared" si="2"/>
        <v>0</v>
      </c>
      <c r="AP47" s="14"/>
      <c r="AQ47" s="38"/>
      <c r="AT47" s="6" t="str">
        <f>IF(C47='データ入力（※編集しないでください）'!$C$2,COUNTBLANK(F47:AJ47),"-")</f>
        <v>-</v>
      </c>
      <c r="AU47" s="5">
        <f>IF(C47='データ入力（※編集しないでください）'!$C$2,COUNTIF(F47:AJ47,'データ入力（※編集しないでください）'!$F$2),0)</f>
        <v>0</v>
      </c>
      <c r="AV47" s="10">
        <f>IF(C47='データ入力（※編集しないでください）'!$C$2,COUNTIF(F47:AJ47,'データ入力（※編集しないでください）'!$F$3),0)</f>
        <v>0</v>
      </c>
      <c r="AW47" s="5">
        <f>IF(C47='データ入力（※編集しないでください）'!$C$2,COUNTIF(F47:AJ47,'データ入力（※編集しないでください）'!$F$7),0)</f>
        <v>0</v>
      </c>
      <c r="AX47" s="5">
        <f>IF(C47='データ入力（※編集しないでください）'!$C$2,COUNTIF(F47:AJ47,'データ入力（※編集しないでください）'!$F$6),0)</f>
        <v>0</v>
      </c>
      <c r="AY47" s="5">
        <f>IF(C47='データ入力（※編集しないでください）'!$C$2,COUNTIF(F47:AJ47,'データ入力（※編集しないでください）'!$F$11),0)</f>
        <v>0</v>
      </c>
      <c r="AZ47" s="10">
        <f>IF(C47='データ入力（※編集しないでください）'!$C$2,COUNTIF(F47:AJ47,'データ入力（※編集しないでください）'!$F$3),0)</f>
        <v>0</v>
      </c>
      <c r="BA47" s="160">
        <f>IF(C47='データ入力（※編集しないでください）'!$C$2,COUNTIF(F47:AJ47,'データ入力（※編集しないでください）'!$F$5),0)</f>
        <v>0</v>
      </c>
    </row>
    <row r="48" spans="1:53" ht="30" customHeight="1" x14ac:dyDescent="0.15">
      <c r="A48" s="254"/>
      <c r="B48" s="125"/>
      <c r="C48" s="40"/>
      <c r="D48" s="40"/>
      <c r="E48" s="46" t="b">
        <f>IF($B$19="特定機能病院等",IF(D48="ICU",'データ入力（※編集しないでください）'!$B$15,IF(D48="HCU",'データ入力（※編集しないでください）'!$B$16,IF(AND(D48="一般病床",$Z$19="○"),'データ入力（※編集しないでください）'!$B$17,IF(AND(D48="一般病床",$Z$19="×"),'データ入力（※編集しないでください）'!$B$18,IF(D48="療養病床",'データ入力（※編集しないでください）'!$B$18,0))))),IF($B$19="その他医療機関",IF(D48="ICU",'データ入力（※編集しないでください）'!$C$15,IF(D48="HCU",'データ入力（※編集しないでください）'!$C$16,IF(AND(D48="一般病床",$Z$19="○"),'データ入力（※編集しないでください）'!$C$17,IF(AND(D48="一般病床",$Z$19="×"),'データ入力（※編集しないでください）'!$C$18,IF(D48="療養病床",'データ入力（※編集しないでください）'!$C$18,0)))))))</f>
        <v>0</v>
      </c>
      <c r="F48" s="41"/>
      <c r="G48" s="51"/>
      <c r="H48" s="51"/>
      <c r="I48" s="51"/>
      <c r="J48" s="51"/>
      <c r="K48" s="51"/>
      <c r="L48" s="41"/>
      <c r="M48" s="51"/>
      <c r="N48" s="51"/>
      <c r="O48" s="51"/>
      <c r="P48" s="51"/>
      <c r="Q48" s="51"/>
      <c r="R48" s="51"/>
      <c r="S48" s="51"/>
      <c r="T48" s="51"/>
      <c r="U48" s="51"/>
      <c r="V48" s="51"/>
      <c r="W48" s="51"/>
      <c r="X48" s="51"/>
      <c r="Y48" s="51"/>
      <c r="Z48" s="51"/>
      <c r="AA48" s="51"/>
      <c r="AB48" s="51"/>
      <c r="AC48" s="51"/>
      <c r="AD48" s="51"/>
      <c r="AE48" s="51"/>
      <c r="AF48" s="51"/>
      <c r="AG48" s="51"/>
      <c r="AH48" s="51"/>
      <c r="AI48" s="51"/>
      <c r="AJ48" s="50"/>
      <c r="AK48" s="48">
        <f t="shared" si="0"/>
        <v>0</v>
      </c>
      <c r="AL48" s="44">
        <f t="shared" si="4"/>
        <v>0</v>
      </c>
      <c r="AM48" s="45">
        <f t="shared" si="5"/>
        <v>0</v>
      </c>
      <c r="AN48" s="14"/>
      <c r="AO48" s="37">
        <f t="shared" si="2"/>
        <v>0</v>
      </c>
      <c r="AP48" s="14"/>
      <c r="AQ48" s="38"/>
      <c r="AT48" s="6" t="str">
        <f>IF(C48='データ入力（※編集しないでください）'!$C$2,COUNTBLANK(F48:AJ48),"-")</f>
        <v>-</v>
      </c>
      <c r="AU48" s="5">
        <f>IF(C48='データ入力（※編集しないでください）'!$C$2,COUNTIF(F48:AJ48,'データ入力（※編集しないでください）'!$F$2),0)</f>
        <v>0</v>
      </c>
      <c r="AV48" s="10">
        <f>IF(C48='データ入力（※編集しないでください）'!$C$2,COUNTIF(F48:AJ48,'データ入力（※編集しないでください）'!$F$3),0)</f>
        <v>0</v>
      </c>
      <c r="AW48" s="5">
        <f>IF(C48='データ入力（※編集しないでください）'!$C$2,COUNTIF(F48:AJ48,'データ入力（※編集しないでください）'!$F$7),0)</f>
        <v>0</v>
      </c>
      <c r="AX48" s="5">
        <f>IF(C48='データ入力（※編集しないでください）'!$C$2,COUNTIF(F48:AJ48,'データ入力（※編集しないでください）'!$F$6),0)</f>
        <v>0</v>
      </c>
      <c r="AY48" s="5">
        <f>IF(C48='データ入力（※編集しないでください）'!$C$2,COUNTIF(F48:AJ48,'データ入力（※編集しないでください）'!$F$11),0)</f>
        <v>0</v>
      </c>
      <c r="AZ48" s="10">
        <f>IF(C48='データ入力（※編集しないでください）'!$C$2,COUNTIF(F48:AJ48,'データ入力（※編集しないでください）'!$F$3),0)</f>
        <v>0</v>
      </c>
      <c r="BA48" s="160">
        <f>IF(C48='データ入力（※編集しないでください）'!$C$2,COUNTIF(F48:AJ48,'データ入力（※編集しないでください）'!$F$5),0)</f>
        <v>0</v>
      </c>
    </row>
    <row r="49" spans="1:53" ht="30" customHeight="1" x14ac:dyDescent="0.15">
      <c r="A49" s="254"/>
      <c r="B49" s="125"/>
      <c r="C49" s="40"/>
      <c r="D49" s="40"/>
      <c r="E49" s="46" t="b">
        <f>IF($B$19="特定機能病院等",IF(D49="ICU",'データ入力（※編集しないでください）'!$B$15,IF(D49="HCU",'データ入力（※編集しないでください）'!$B$16,IF(AND(D49="一般病床",$Z$19="○"),'データ入力（※編集しないでください）'!$B$17,IF(AND(D49="一般病床",$Z$19="×"),'データ入力（※編集しないでください）'!$B$18,IF(D49="療養病床",'データ入力（※編集しないでください）'!$B$18,0))))),IF($B$19="その他医療機関",IF(D49="ICU",'データ入力（※編集しないでください）'!$C$15,IF(D49="HCU",'データ入力（※編集しないでください）'!$C$16,IF(AND(D49="一般病床",$Z$19="○"),'データ入力（※編集しないでください）'!$C$17,IF(AND(D49="一般病床",$Z$19="×"),'データ入力（※編集しないでください）'!$C$18,IF(D49="療養病床",'データ入力（※編集しないでください）'!$C$18,0)))))))</f>
        <v>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0"/>
      <c r="AK49" s="47">
        <f>COUNTIFS(F49:AJ49,"受")+COUNTIFS(F49:AJ49,"休")</f>
        <v>0</v>
      </c>
      <c r="AL49" s="44">
        <f t="shared" si="4"/>
        <v>0</v>
      </c>
      <c r="AM49" s="45">
        <f t="shared" si="5"/>
        <v>0</v>
      </c>
      <c r="AN49" s="14"/>
      <c r="AO49" s="37">
        <f t="shared" si="2"/>
        <v>0</v>
      </c>
      <c r="AP49" s="14"/>
      <c r="AQ49" s="38"/>
      <c r="AT49" s="6" t="str">
        <f>IF(C49='データ入力（※編集しないでください）'!$C$2,COUNTBLANK(F49:AJ49),"-")</f>
        <v>-</v>
      </c>
      <c r="AU49" s="5">
        <f>IF(C49='データ入力（※編集しないでください）'!$C$2,COUNTIF(F49:AJ49,'データ入力（※編集しないでください）'!$F$2),0)</f>
        <v>0</v>
      </c>
      <c r="AV49" s="10">
        <f>IF(C49='データ入力（※編集しないでください）'!$C$2,COUNTIF(F49:AJ49,'データ入力（※編集しないでください）'!$F$3),0)</f>
        <v>0</v>
      </c>
      <c r="AW49" s="5">
        <f>IF(C49='データ入力（※編集しないでください）'!$C$2,COUNTIF(F49:AJ49,'データ入力（※編集しないでください）'!$F$7),0)</f>
        <v>0</v>
      </c>
      <c r="AX49" s="5">
        <f>IF(C49='データ入力（※編集しないでください）'!$C$2,COUNTIF(F49:AJ49,'データ入力（※編集しないでください）'!$F$6),0)</f>
        <v>0</v>
      </c>
      <c r="AY49" s="5">
        <f>IF(C49='データ入力（※編集しないでください）'!$C$2,COUNTIF(F49:AJ49,'データ入力（※編集しないでください）'!$F$11),0)</f>
        <v>0</v>
      </c>
      <c r="AZ49" s="10">
        <f>IF(C49='データ入力（※編集しないでください）'!$C$2,COUNTIF(F49:AJ49,'データ入力（※編集しないでください）'!$F$3),0)</f>
        <v>0</v>
      </c>
      <c r="BA49" s="160">
        <f>IF(C49='データ入力（※編集しないでください）'!$C$2,COUNTIF(F49:AJ49,'データ入力（※編集しないでください）'!$F$5),0)</f>
        <v>0</v>
      </c>
    </row>
    <row r="50" spans="1:53" ht="30" customHeight="1" thickBot="1" x14ac:dyDescent="0.2">
      <c r="A50" s="255"/>
      <c r="B50" s="127"/>
      <c r="C50" s="56"/>
      <c r="D50" s="56"/>
      <c r="E50" s="46" t="b">
        <f>IF($B$19="特定機能病院等",IF(D50="ICU",'データ入力（※編集しないでください）'!$B$15,IF(D50="HCU",'データ入力（※編集しないでください）'!$B$16,IF(AND(D50="一般病床",$Z$19="○"),'データ入力（※編集しないでください）'!$B$17,IF(AND(D50="一般病床",$Z$19="×"),'データ入力（※編集しないでください）'!$B$18,IF(D50="療養病床",'データ入力（※編集しないでください）'!$B$18,0))))),IF($B$19="その他医療機関",IF(D50="ICU",'データ入力（※編集しないでください）'!$C$15,IF(D50="HCU",'データ入力（※編集しないでください）'!$C$16,IF(AND(D50="一般病床",$Z$19="○"),'データ入力（※編集しないでください）'!$C$17,IF(AND(D50="一般病床",$Z$19="×"),'データ入力（※編集しないでください）'!$C$18,IF(D50="療養病床",'データ入力（※編集しないでください）'!$C$18,0)))))))</f>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8"/>
      <c r="AK50" s="59">
        <f t="shared" si="0"/>
        <v>0</v>
      </c>
      <c r="AL50" s="60">
        <f t="shared" si="4"/>
        <v>0</v>
      </c>
      <c r="AM50" s="61">
        <f t="shared" si="5"/>
        <v>0</v>
      </c>
      <c r="AN50" s="14"/>
      <c r="AO50" s="37">
        <f t="shared" si="2"/>
        <v>0</v>
      </c>
      <c r="AP50" s="14"/>
      <c r="AQ50" s="38"/>
      <c r="AT50" s="7" t="str">
        <f>IF(C50='データ入力（※編集しないでください）'!$C$2,COUNTBLANK(F50:AJ50),"-")</f>
        <v>-</v>
      </c>
      <c r="AU50" s="8">
        <f>IF(C50='データ入力（※編集しないでください）'!$C$2,COUNTIF(F50:AJ50,'データ入力（※編集しないでください）'!$F$2),0)</f>
        <v>0</v>
      </c>
      <c r="AV50" s="138">
        <f>IF(C50='データ入力（※編集しないでください）'!$C$2,COUNTIF(F50:AJ50,'データ入力（※編集しないでください）'!$F$3),0)</f>
        <v>0</v>
      </c>
      <c r="AW50" s="8">
        <f>IF(C50='データ入力（※編集しないでください）'!$C$2,COUNTIF(F50:AJ50,'データ入力（※編集しないでください）'!$F$7),0)</f>
        <v>0</v>
      </c>
      <c r="AX50" s="8">
        <f>IF(C50='データ入力（※編集しないでください）'!$C$2,COUNTIF(F50:AJ50,'データ入力（※編集しないでください）'!$F$6),0)</f>
        <v>0</v>
      </c>
      <c r="AY50" s="8">
        <f>IF(C50='データ入力（※編集しないでください）'!$C$2,COUNTIF(F50:AJ50,'データ入力（※編集しないでください）'!$F$11),0)</f>
        <v>0</v>
      </c>
      <c r="AZ50" s="158">
        <f>IF(C50='データ入力（※編集しないでください）'!$C$2,COUNTIF(F50:AJ50,'データ入力（※編集しないでください）'!$F$3),0)</f>
        <v>0</v>
      </c>
      <c r="BA50" s="159">
        <f>IF(C50='データ入力（※編集しないでください）'!$C$2,COUNTIF(F50:AJ50,'データ入力（※編集しないでください）'!$F$5),0)</f>
        <v>0</v>
      </c>
    </row>
    <row r="51" spans="1:53" ht="30" customHeight="1" thickBot="1" x14ac:dyDescent="0.2">
      <c r="A51" s="19"/>
      <c r="B51" s="19"/>
      <c r="C51" s="174"/>
      <c r="D51" s="174"/>
      <c r="E51" s="143"/>
      <c r="F51" s="174"/>
      <c r="G51" s="174"/>
      <c r="H51" s="174"/>
      <c r="I51" s="174"/>
      <c r="J51" s="174"/>
      <c r="K51" s="174"/>
      <c r="L51" s="174"/>
      <c r="M51" s="174"/>
      <c r="N51" s="174"/>
      <c r="O51" s="174"/>
      <c r="P51" s="174"/>
      <c r="Q51" s="174"/>
      <c r="R51" s="174"/>
      <c r="S51" s="174"/>
      <c r="T51" s="62"/>
      <c r="U51" s="174"/>
      <c r="V51" s="174"/>
      <c r="W51" s="174"/>
      <c r="X51" s="174"/>
      <c r="Y51" s="174"/>
      <c r="Z51" s="174"/>
      <c r="AA51" s="174"/>
      <c r="AB51" s="174"/>
      <c r="AC51" s="174"/>
      <c r="AD51" s="174"/>
      <c r="AE51" s="174"/>
      <c r="AF51" s="174"/>
      <c r="AG51" s="174"/>
      <c r="AH51" s="174"/>
      <c r="AI51" s="262"/>
      <c r="AJ51" s="262"/>
      <c r="AK51" s="63">
        <f>SUM(AK21:AK50)</f>
        <v>0</v>
      </c>
      <c r="AL51" s="64">
        <f>SUM(AL21:AL50)</f>
        <v>0</v>
      </c>
      <c r="AM51" s="65">
        <f>SUM(AM21:AM50)</f>
        <v>0</v>
      </c>
      <c r="AN51" s="14"/>
      <c r="AO51" s="66">
        <f>SUM(AO21:AO50)</f>
        <v>0</v>
      </c>
      <c r="AP51" s="14"/>
      <c r="AQ51" s="66">
        <f>SUM(AQ44:AQ50)</f>
        <v>0</v>
      </c>
      <c r="AV51" s="137"/>
      <c r="BA51" s="137"/>
    </row>
    <row r="52" spans="1:53" ht="30" customHeight="1" x14ac:dyDescent="0.15">
      <c r="A52" s="19"/>
      <c r="B52" s="19"/>
      <c r="C52" s="174"/>
      <c r="D52" s="174"/>
      <c r="E52" s="174"/>
      <c r="F52" s="174"/>
      <c r="G52" s="174"/>
      <c r="H52" s="174"/>
      <c r="I52" s="174"/>
      <c r="J52" s="174"/>
      <c r="K52" s="174"/>
      <c r="L52" s="174"/>
      <c r="M52" s="174"/>
      <c r="N52" s="174"/>
      <c r="O52" s="174"/>
      <c r="P52" s="174"/>
      <c r="Q52" s="174"/>
      <c r="R52" s="174"/>
      <c r="S52" s="174"/>
      <c r="T52" s="62"/>
      <c r="U52" s="174"/>
      <c r="V52" s="174"/>
      <c r="W52" s="174"/>
      <c r="X52" s="174"/>
      <c r="Y52" s="174"/>
      <c r="Z52" s="174"/>
      <c r="AA52" s="174"/>
      <c r="AB52" s="174"/>
      <c r="AC52" s="174"/>
      <c r="AD52" s="174"/>
      <c r="AE52" s="174"/>
      <c r="AF52" s="174"/>
      <c r="AG52" s="174"/>
      <c r="AH52" s="174"/>
      <c r="AI52" s="174"/>
      <c r="AJ52" s="174"/>
      <c r="AK52" s="68"/>
      <c r="AL52" s="68"/>
      <c r="AM52" s="68"/>
      <c r="AN52" s="14"/>
      <c r="AO52" s="69"/>
      <c r="AP52" s="14"/>
      <c r="AQ52" s="69"/>
      <c r="AV52" s="2"/>
      <c r="BA52" s="2"/>
    </row>
    <row r="53" spans="1:53" ht="30" customHeight="1" x14ac:dyDescent="0.15">
      <c r="A53" s="101" t="s">
        <v>102</v>
      </c>
      <c r="B53" s="19"/>
      <c r="C53" s="174"/>
      <c r="D53" s="174"/>
      <c r="E53" s="174"/>
      <c r="F53" s="174"/>
      <c r="G53" s="174"/>
      <c r="H53" s="174"/>
      <c r="I53" s="174"/>
      <c r="J53" s="174"/>
      <c r="K53" s="174"/>
      <c r="L53" s="174"/>
      <c r="M53" s="174"/>
      <c r="N53" s="174"/>
      <c r="O53" s="174"/>
      <c r="P53" s="174"/>
      <c r="Q53" s="174"/>
      <c r="R53" s="174"/>
      <c r="S53" s="174"/>
      <c r="T53" s="62"/>
      <c r="U53" s="174"/>
      <c r="V53" s="174"/>
      <c r="W53" s="174"/>
      <c r="X53" s="174"/>
      <c r="Y53" s="174"/>
      <c r="Z53" s="174"/>
      <c r="AA53" s="174"/>
      <c r="AB53" s="174"/>
      <c r="AC53" s="174"/>
      <c r="AD53" s="174"/>
      <c r="AE53" s="174"/>
      <c r="AF53" s="174"/>
      <c r="AG53" s="174"/>
      <c r="AH53" s="174"/>
      <c r="AI53" s="174"/>
      <c r="AJ53" s="174"/>
      <c r="AK53" s="68"/>
      <c r="AL53" s="68"/>
      <c r="AM53" s="68"/>
      <c r="AN53" s="14"/>
      <c r="AO53" s="69"/>
      <c r="AP53" s="14"/>
      <c r="AQ53" s="69"/>
    </row>
    <row r="54" spans="1:53" ht="30" customHeight="1" thickBot="1" x14ac:dyDescent="0.2">
      <c r="A54" s="107" t="s">
        <v>101</v>
      </c>
      <c r="B54" s="98"/>
      <c r="C54" s="108"/>
      <c r="D54" s="108"/>
      <c r="E54" s="108"/>
      <c r="F54" s="108"/>
      <c r="G54" s="108"/>
      <c r="H54" s="108"/>
      <c r="I54" s="108"/>
      <c r="J54" s="108"/>
      <c r="K54" s="108"/>
      <c r="L54" s="108"/>
      <c r="M54" s="108"/>
      <c r="N54" s="108"/>
      <c r="O54" s="108"/>
      <c r="P54" s="108"/>
      <c r="Q54" s="108"/>
      <c r="R54" s="108"/>
      <c r="S54" s="108"/>
      <c r="T54" s="109"/>
      <c r="U54" s="108"/>
      <c r="V54" s="108"/>
      <c r="W54" s="108"/>
      <c r="X54" s="108"/>
      <c r="Y54" s="108"/>
      <c r="Z54" s="108"/>
      <c r="AA54" s="108"/>
      <c r="AB54" s="108"/>
      <c r="AC54" s="108"/>
      <c r="AD54" s="108"/>
      <c r="AE54" s="108"/>
      <c r="AF54" s="108"/>
      <c r="AG54" s="108"/>
      <c r="AH54" s="108"/>
      <c r="AI54" s="108"/>
      <c r="AJ54" s="108"/>
      <c r="AK54" s="106"/>
      <c r="AL54" s="68"/>
      <c r="AM54" s="68"/>
      <c r="AN54" s="14"/>
      <c r="AO54" s="69"/>
      <c r="AP54" s="14"/>
      <c r="AQ54" s="69"/>
    </row>
    <row r="55" spans="1:53" ht="30" customHeight="1" thickBot="1" x14ac:dyDescent="0.2">
      <c r="A55" s="99"/>
      <c r="B55" s="22" t="s">
        <v>1</v>
      </c>
      <c r="C55" s="23" t="s">
        <v>2</v>
      </c>
      <c r="D55" s="24" t="s">
        <v>3</v>
      </c>
      <c r="E55" s="25" t="s">
        <v>4</v>
      </c>
      <c r="F55" s="26">
        <v>1</v>
      </c>
      <c r="G55" s="26">
        <v>2</v>
      </c>
      <c r="H55" s="26">
        <v>3</v>
      </c>
      <c r="I55" s="26">
        <v>4</v>
      </c>
      <c r="J55" s="26">
        <v>5</v>
      </c>
      <c r="K55" s="26">
        <v>6</v>
      </c>
      <c r="L55" s="26">
        <v>7</v>
      </c>
      <c r="M55" s="26">
        <v>8</v>
      </c>
      <c r="N55" s="26">
        <v>9</v>
      </c>
      <c r="O55" s="26">
        <v>10</v>
      </c>
      <c r="P55" s="26">
        <v>11</v>
      </c>
      <c r="Q55" s="26">
        <v>12</v>
      </c>
      <c r="R55" s="26">
        <v>13</v>
      </c>
      <c r="S55" s="26">
        <v>14</v>
      </c>
      <c r="T55" s="26">
        <v>15</v>
      </c>
      <c r="U55" s="26">
        <v>16</v>
      </c>
      <c r="V55" s="26">
        <v>17</v>
      </c>
      <c r="W55" s="26">
        <v>18</v>
      </c>
      <c r="X55" s="26">
        <v>19</v>
      </c>
      <c r="Y55" s="26">
        <v>20</v>
      </c>
      <c r="Z55" s="26">
        <v>21</v>
      </c>
      <c r="AA55" s="26">
        <v>22</v>
      </c>
      <c r="AB55" s="26">
        <v>23</v>
      </c>
      <c r="AC55" s="26">
        <v>24</v>
      </c>
      <c r="AD55" s="26">
        <v>25</v>
      </c>
      <c r="AE55" s="26">
        <v>26</v>
      </c>
      <c r="AF55" s="26">
        <v>27</v>
      </c>
      <c r="AG55" s="26">
        <v>28</v>
      </c>
      <c r="AH55" s="26">
        <v>29</v>
      </c>
      <c r="AI55" s="26">
        <v>30</v>
      </c>
      <c r="AJ55" s="26">
        <v>31</v>
      </c>
      <c r="AK55" s="113" t="s">
        <v>97</v>
      </c>
      <c r="AL55" s="68"/>
      <c r="AM55" s="68"/>
      <c r="AN55" s="19"/>
      <c r="AO55" s="69"/>
      <c r="AP55" s="69"/>
      <c r="AQ55" s="69"/>
    </row>
    <row r="56" spans="1:53" ht="30" customHeight="1" x14ac:dyDescent="0.15">
      <c r="A56" s="263" t="s">
        <v>16</v>
      </c>
      <c r="B56" s="39"/>
      <c r="C56" s="131"/>
      <c r="D56" s="131"/>
      <c r="E56" s="132"/>
      <c r="F56" s="51"/>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100"/>
      <c r="AK56" s="36">
        <f>COUNTIF(F56:AJ56,"○")+COUNTIF(F56:AJ56,"☆")+COUNTIF(F56:AJ56,"●")+COUNTIF(F56:AJ56,"★")</f>
        <v>0</v>
      </c>
      <c r="AL56" s="174"/>
      <c r="AM56" s="68"/>
      <c r="AN56" s="19"/>
      <c r="AO56" s="69"/>
      <c r="AP56" s="69"/>
      <c r="AQ56" s="69"/>
    </row>
    <row r="57" spans="1:53" ht="30" customHeight="1" x14ac:dyDescent="0.15">
      <c r="A57" s="264"/>
      <c r="B57" s="39"/>
      <c r="C57" s="133"/>
      <c r="D57" s="133"/>
      <c r="E57" s="134"/>
      <c r="F57" s="51"/>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50"/>
      <c r="AK57" s="130">
        <f>COUNTIF(F57:AJ57,"○")+COUNTIF(F57:AJ57,"☆")+COUNTIF(F57:AJ57,"●")+COUNTIF(F57:AJ57,"★")</f>
        <v>0</v>
      </c>
      <c r="AL57" s="174"/>
      <c r="AM57" s="68"/>
      <c r="AN57" s="19"/>
      <c r="AO57" s="69"/>
      <c r="AP57" s="69"/>
      <c r="AQ57" s="69"/>
    </row>
    <row r="58" spans="1:53" ht="30" customHeight="1" x14ac:dyDescent="0.15">
      <c r="A58" s="264"/>
      <c r="B58" s="39"/>
      <c r="C58" s="133"/>
      <c r="D58" s="133"/>
      <c r="E58" s="134"/>
      <c r="F58" s="51"/>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50"/>
      <c r="AK58" s="61">
        <f>COUNTIF(F58:AJ58,"○")+COUNTIF(F58:AJ58,"☆")+COUNTIF(F58:AJ58,"●")+COUNTIF(F58:AJ58,"★")</f>
        <v>0</v>
      </c>
      <c r="AL58" s="174"/>
      <c r="AM58" s="68"/>
      <c r="AN58" s="19"/>
      <c r="AO58" s="69"/>
      <c r="AP58" s="69"/>
      <c r="AQ58" s="69"/>
    </row>
    <row r="59" spans="1:53" ht="30" customHeight="1" x14ac:dyDescent="0.15">
      <c r="A59" s="264"/>
      <c r="B59" s="39"/>
      <c r="C59" s="133"/>
      <c r="D59" s="133"/>
      <c r="E59" s="134"/>
      <c r="F59" s="51"/>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50"/>
      <c r="AK59" s="61">
        <f>COUNTIF(F59:AJ59,"○")+COUNTIF(F59:AJ59,"☆")+COUNTIF(F59:AJ59,"●")+COUNTIF(F59:AJ59,"★")</f>
        <v>0</v>
      </c>
      <c r="AL59" s="174"/>
      <c r="AM59" s="68"/>
      <c r="AN59" s="19"/>
      <c r="AO59" s="69"/>
      <c r="AP59" s="69"/>
      <c r="AQ59" s="69"/>
    </row>
    <row r="60" spans="1:53" ht="30" customHeight="1" x14ac:dyDescent="0.15">
      <c r="A60" s="264"/>
      <c r="B60" s="39"/>
      <c r="C60" s="133"/>
      <c r="D60" s="133"/>
      <c r="E60" s="134"/>
      <c r="F60" s="51"/>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50"/>
      <c r="AK60" s="45">
        <f t="shared" ref="AK60:AK61" si="6">COUNTIF(F60:AJ60,"○")+COUNTIF(F60:AJ60,"☆")+COUNTIF(F60:AJ60,"●")+COUNTIF(F60:AJ60,"★")</f>
        <v>0</v>
      </c>
      <c r="AL60" s="174"/>
      <c r="AM60" s="68"/>
      <c r="AN60" s="19"/>
      <c r="AO60" s="69"/>
      <c r="AP60" s="69"/>
      <c r="AQ60" s="69"/>
    </row>
    <row r="61" spans="1:53" ht="30" customHeight="1" thickBot="1" x14ac:dyDescent="0.2">
      <c r="A61" s="264"/>
      <c r="B61" s="55"/>
      <c r="C61" s="135"/>
      <c r="D61" s="135"/>
      <c r="E61" s="136"/>
      <c r="F61" s="104"/>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58"/>
      <c r="AK61" s="54">
        <f t="shared" si="6"/>
        <v>0</v>
      </c>
      <c r="AL61" s="174"/>
      <c r="AM61" s="68"/>
      <c r="AN61" s="19"/>
      <c r="AO61" s="69"/>
      <c r="AP61" s="69"/>
      <c r="AQ61" s="69"/>
    </row>
    <row r="62" spans="1:53" ht="30" customHeight="1" thickBot="1" x14ac:dyDescent="0.2">
      <c r="A62" s="97"/>
      <c r="B62" s="19"/>
      <c r="C62" s="174"/>
      <c r="D62" s="174"/>
      <c r="E62" s="174"/>
      <c r="F62" s="174"/>
      <c r="G62" s="174"/>
      <c r="H62" s="174"/>
      <c r="I62" s="174"/>
      <c r="J62" s="174"/>
      <c r="K62" s="174"/>
      <c r="L62" s="174"/>
      <c r="M62" s="174"/>
      <c r="N62" s="174"/>
      <c r="O62" s="174"/>
      <c r="P62" s="174"/>
      <c r="Q62" s="174"/>
      <c r="R62" s="174"/>
      <c r="S62" s="174"/>
      <c r="T62" s="62"/>
      <c r="U62" s="174"/>
      <c r="V62" s="174"/>
      <c r="W62" s="174"/>
      <c r="X62" s="174"/>
      <c r="Y62" s="174"/>
      <c r="Z62" s="174"/>
      <c r="AA62" s="174"/>
      <c r="AB62" s="174"/>
      <c r="AC62" s="174"/>
      <c r="AD62" s="174"/>
      <c r="AE62" s="174"/>
      <c r="AF62" s="174"/>
      <c r="AG62" s="174"/>
      <c r="AH62" s="174"/>
      <c r="AI62" s="174"/>
      <c r="AJ62" s="174"/>
      <c r="AK62" s="110">
        <f>SUM(AK56:AK61)</f>
        <v>0</v>
      </c>
      <c r="AL62" s="112"/>
      <c r="AM62" s="68"/>
      <c r="AN62" s="14"/>
      <c r="AO62" s="69"/>
      <c r="AP62" s="69"/>
      <c r="AQ62" s="69"/>
    </row>
    <row r="63" spans="1:53" ht="20.100000000000001" customHeight="1" x14ac:dyDescent="0.15">
      <c r="A63" s="19"/>
      <c r="B63" s="19"/>
      <c r="C63" s="174"/>
      <c r="D63" s="174"/>
      <c r="E63" s="174"/>
      <c r="F63" s="174"/>
      <c r="G63" s="174"/>
      <c r="H63" s="174"/>
      <c r="I63" s="174"/>
      <c r="J63" s="174"/>
      <c r="K63" s="174"/>
      <c r="L63" s="174"/>
      <c r="M63" s="174"/>
      <c r="N63" s="174"/>
      <c r="O63" s="174"/>
      <c r="P63" s="174"/>
      <c r="Q63" s="174"/>
      <c r="R63" s="174"/>
      <c r="S63" s="174"/>
      <c r="T63" s="62"/>
      <c r="U63" s="174"/>
      <c r="V63" s="174"/>
      <c r="W63" s="174"/>
      <c r="X63" s="174"/>
      <c r="Y63" s="174"/>
      <c r="Z63" s="174"/>
      <c r="AA63" s="174"/>
      <c r="AB63" s="174"/>
      <c r="AC63" s="174"/>
      <c r="AD63" s="174"/>
      <c r="AE63" s="174"/>
      <c r="AF63" s="174"/>
      <c r="AG63" s="174"/>
      <c r="AH63" s="174"/>
      <c r="AI63" s="174"/>
      <c r="AJ63" s="174"/>
      <c r="AK63" s="111"/>
      <c r="AL63" s="68"/>
      <c r="AM63" s="68"/>
      <c r="AN63" s="14"/>
      <c r="AO63" s="69"/>
      <c r="AP63" s="69"/>
      <c r="AQ63" s="69"/>
    </row>
    <row r="64" spans="1:53" ht="30" customHeight="1" thickBot="1" x14ac:dyDescent="0.2">
      <c r="A64" s="19"/>
      <c r="B64" s="19"/>
      <c r="C64" s="174"/>
      <c r="D64" s="102" t="s">
        <v>58</v>
      </c>
      <c r="E64" s="67"/>
      <c r="F64" s="174"/>
      <c r="G64" s="174"/>
      <c r="H64" s="174"/>
      <c r="I64" s="174"/>
      <c r="J64" s="174"/>
      <c r="K64" s="174"/>
      <c r="L64" s="174"/>
      <c r="M64" s="174"/>
      <c r="N64" s="174"/>
      <c r="O64" s="174"/>
      <c r="P64" s="174"/>
      <c r="Q64" s="174"/>
      <c r="R64" s="174"/>
      <c r="S64" s="174"/>
      <c r="T64" s="62"/>
      <c r="U64" s="174"/>
      <c r="V64" s="174"/>
      <c r="W64" s="174"/>
      <c r="X64" s="174"/>
      <c r="Y64" s="174"/>
      <c r="Z64" s="174"/>
      <c r="AA64" s="174"/>
      <c r="AB64" s="174"/>
      <c r="AC64" s="174"/>
      <c r="AD64" s="174"/>
      <c r="AE64" s="174"/>
      <c r="AF64" s="174"/>
      <c r="AG64" s="174"/>
      <c r="AH64" s="174"/>
      <c r="AI64" s="174"/>
      <c r="AJ64" s="174"/>
      <c r="AK64" s="68"/>
      <c r="AL64" s="68"/>
      <c r="AM64" s="68"/>
      <c r="AN64" s="14"/>
      <c r="AO64" s="69"/>
      <c r="AP64" s="14"/>
      <c r="AQ64" s="69"/>
    </row>
    <row r="65" spans="1:43" ht="20.100000000000001" customHeight="1" x14ac:dyDescent="0.15">
      <c r="A65" s="19"/>
      <c r="B65" s="19"/>
      <c r="C65" s="19"/>
      <c r="D65" s="265" t="s">
        <v>71</v>
      </c>
      <c r="E65" s="70" t="s">
        <v>42</v>
      </c>
      <c r="F65" s="71">
        <f>COUNTIFS($D21:$D50,"HCU",F21:F50,"受")+COUNTIFS($D21:$D50,"ICU",F21:F50,"受")+COUNTIFS($D21:$D50,"HCU",F21:F50,"○")+COUNTIFS($D21:$D50,"ICU",F21:F50,"○")+COUNTIFS($D21:$D50,"HCU",F21:F50,"△")+COUNTIFS($D21:$D50,"ICU",F21:F50,"△")+COUNTIFS($D21:$D50,"HCU",F21:F50,"☆")+COUNTIFS($D21:$D50,"ICU",F21:F50,"☆")</f>
        <v>0</v>
      </c>
      <c r="G65" s="71">
        <f t="shared" ref="G65:AJ65" si="7">COUNTIFS($D21:$D50,"HCU",G21:G50,"受")+COUNTIFS($D21:$D50,"ICU",G21:G50,"受")+COUNTIFS($D21:$D50,"HCU",G21:G50,"○")+COUNTIFS($D21:$D50,"ICU",G21:G50,"○")+COUNTIFS($D21:$D50,"HCU",G21:G50,"△")+COUNTIFS($D21:$D50,"ICU",G21:G50,"△")+COUNTIFS($D21:$D50,"HCU",G21:G50,"☆")+COUNTIFS($D21:$D50,"ICU",G21:G50,"☆")</f>
        <v>0</v>
      </c>
      <c r="H65" s="71">
        <f t="shared" si="7"/>
        <v>0</v>
      </c>
      <c r="I65" s="71">
        <f t="shared" si="7"/>
        <v>0</v>
      </c>
      <c r="J65" s="71">
        <f t="shared" si="7"/>
        <v>0</v>
      </c>
      <c r="K65" s="71">
        <f t="shared" si="7"/>
        <v>0</v>
      </c>
      <c r="L65" s="71">
        <f t="shared" si="7"/>
        <v>0</v>
      </c>
      <c r="M65" s="71">
        <f t="shared" si="7"/>
        <v>0</v>
      </c>
      <c r="N65" s="71">
        <f t="shared" si="7"/>
        <v>0</v>
      </c>
      <c r="O65" s="71">
        <f t="shared" si="7"/>
        <v>0</v>
      </c>
      <c r="P65" s="71">
        <f t="shared" si="7"/>
        <v>0</v>
      </c>
      <c r="Q65" s="71">
        <f t="shared" si="7"/>
        <v>0</v>
      </c>
      <c r="R65" s="71">
        <f t="shared" si="7"/>
        <v>0</v>
      </c>
      <c r="S65" s="71">
        <f t="shared" si="7"/>
        <v>0</v>
      </c>
      <c r="T65" s="71">
        <f t="shared" si="7"/>
        <v>0</v>
      </c>
      <c r="U65" s="71">
        <f t="shared" si="7"/>
        <v>0</v>
      </c>
      <c r="V65" s="71">
        <f t="shared" si="7"/>
        <v>0</v>
      </c>
      <c r="W65" s="71">
        <f t="shared" si="7"/>
        <v>0</v>
      </c>
      <c r="X65" s="71">
        <f t="shared" si="7"/>
        <v>0</v>
      </c>
      <c r="Y65" s="71">
        <f t="shared" si="7"/>
        <v>0</v>
      </c>
      <c r="Z65" s="71">
        <f t="shared" si="7"/>
        <v>0</v>
      </c>
      <c r="AA65" s="71">
        <f t="shared" si="7"/>
        <v>0</v>
      </c>
      <c r="AB65" s="71">
        <f t="shared" si="7"/>
        <v>0</v>
      </c>
      <c r="AC65" s="71">
        <f t="shared" si="7"/>
        <v>0</v>
      </c>
      <c r="AD65" s="71">
        <f t="shared" si="7"/>
        <v>0</v>
      </c>
      <c r="AE65" s="71">
        <f t="shared" si="7"/>
        <v>0</v>
      </c>
      <c r="AF65" s="71">
        <f t="shared" si="7"/>
        <v>0</v>
      </c>
      <c r="AG65" s="71">
        <f t="shared" si="7"/>
        <v>0</v>
      </c>
      <c r="AH65" s="71">
        <f>COUNTIFS($D21:$D50,"HCU",AH21:AH50,"受")+COUNTIFS($D21:$D50,"ICU",AH21:AH50,"受")+COUNTIFS($D21:$D50,"HCU",AH21:AH50,"○")+COUNTIFS($D21:$D50,"ICU",AH21:AH50,"○")+COUNTIFS($D21:$D50,"HCU",AH21:AH50,"△")+COUNTIFS($D21:$D50,"ICU",AH21:AH50,"△")+COUNTIFS($D21:$D50,"HCU",AH21:AH50,"☆")+COUNTIFS($D21:$D50,"ICU",AH21:AH50,"☆")</f>
        <v>0</v>
      </c>
      <c r="AI65" s="71">
        <f t="shared" si="7"/>
        <v>0</v>
      </c>
      <c r="AJ65" s="79">
        <f t="shared" si="7"/>
        <v>0</v>
      </c>
      <c r="AK65" s="68"/>
      <c r="AL65" s="68"/>
      <c r="AM65" s="68"/>
      <c r="AN65" s="14"/>
      <c r="AO65" s="69"/>
      <c r="AP65" s="14"/>
      <c r="AQ65" s="69"/>
    </row>
    <row r="66" spans="1:43" ht="20.100000000000001" customHeight="1" x14ac:dyDescent="0.15">
      <c r="A66" s="19"/>
      <c r="B66" s="19"/>
      <c r="C66" s="19"/>
      <c r="D66" s="238"/>
      <c r="E66" s="72" t="s">
        <v>41</v>
      </c>
      <c r="F66" s="73">
        <f>COUNTIFS($D21:$D50,"一般病床",F21:F50,"受")+COUNTIFS($D21:$D50,"一般病床",F21:F50,"○")+COUNTIFS($D21:$D50,"一般病床",F21:F50,"△")+COUNTIFS($D21:$D50,"一般病床",F21:F50,"☆")</f>
        <v>0</v>
      </c>
      <c r="G66" s="73">
        <f t="shared" ref="G66:AJ66" si="8">COUNTIFS($D21:$D50,"一般病床",G21:G50,"受")+COUNTIFS($D21:$D50,"一般病床",G21:G50,"○")+COUNTIFS($D21:$D50,"一般病床",G21:G50,"△")+COUNTIFS($D21:$D50,"一般病床",G21:G50,"☆")</f>
        <v>0</v>
      </c>
      <c r="H66" s="73">
        <f t="shared" si="8"/>
        <v>0</v>
      </c>
      <c r="I66" s="73">
        <f t="shared" si="8"/>
        <v>0</v>
      </c>
      <c r="J66" s="73">
        <f t="shared" si="8"/>
        <v>0</v>
      </c>
      <c r="K66" s="73">
        <f t="shared" si="8"/>
        <v>0</v>
      </c>
      <c r="L66" s="73">
        <f t="shared" si="8"/>
        <v>0</v>
      </c>
      <c r="M66" s="73">
        <f t="shared" si="8"/>
        <v>0</v>
      </c>
      <c r="N66" s="73">
        <f t="shared" si="8"/>
        <v>0</v>
      </c>
      <c r="O66" s="73">
        <f t="shared" si="8"/>
        <v>0</v>
      </c>
      <c r="P66" s="73">
        <f t="shared" si="8"/>
        <v>0</v>
      </c>
      <c r="Q66" s="73">
        <f t="shared" si="8"/>
        <v>0</v>
      </c>
      <c r="R66" s="73">
        <f t="shared" si="8"/>
        <v>0</v>
      </c>
      <c r="S66" s="73">
        <f t="shared" si="8"/>
        <v>0</v>
      </c>
      <c r="T66" s="73">
        <f t="shared" si="8"/>
        <v>0</v>
      </c>
      <c r="U66" s="73">
        <f t="shared" si="8"/>
        <v>0</v>
      </c>
      <c r="V66" s="73">
        <f t="shared" si="8"/>
        <v>0</v>
      </c>
      <c r="W66" s="73">
        <f t="shared" si="8"/>
        <v>0</v>
      </c>
      <c r="X66" s="73">
        <f t="shared" si="8"/>
        <v>0</v>
      </c>
      <c r="Y66" s="73">
        <f t="shared" si="8"/>
        <v>0</v>
      </c>
      <c r="Z66" s="73">
        <f t="shared" si="8"/>
        <v>0</v>
      </c>
      <c r="AA66" s="73">
        <f t="shared" si="8"/>
        <v>0</v>
      </c>
      <c r="AB66" s="73">
        <f t="shared" si="8"/>
        <v>0</v>
      </c>
      <c r="AC66" s="73">
        <f t="shared" si="8"/>
        <v>0</v>
      </c>
      <c r="AD66" s="73">
        <f t="shared" si="8"/>
        <v>0</v>
      </c>
      <c r="AE66" s="73">
        <f t="shared" si="8"/>
        <v>0</v>
      </c>
      <c r="AF66" s="73">
        <f t="shared" si="8"/>
        <v>0</v>
      </c>
      <c r="AG66" s="73">
        <f t="shared" si="8"/>
        <v>0</v>
      </c>
      <c r="AH66" s="73">
        <f t="shared" si="8"/>
        <v>0</v>
      </c>
      <c r="AI66" s="73">
        <f t="shared" si="8"/>
        <v>0</v>
      </c>
      <c r="AJ66" s="147">
        <f t="shared" si="8"/>
        <v>0</v>
      </c>
      <c r="AK66" s="68"/>
      <c r="AL66" s="68"/>
      <c r="AM66" s="68"/>
      <c r="AN66" s="14"/>
      <c r="AO66" s="69"/>
      <c r="AP66" s="14"/>
      <c r="AQ66" s="69"/>
    </row>
    <row r="67" spans="1:43" ht="20.100000000000001" customHeight="1" thickBot="1" x14ac:dyDescent="0.2">
      <c r="A67" s="19"/>
      <c r="B67" s="19"/>
      <c r="C67" s="19"/>
      <c r="D67" s="266" t="s">
        <v>40</v>
      </c>
      <c r="E67" s="267"/>
      <c r="F67" s="74">
        <f>COUNTIF(F21:F50,"休")</f>
        <v>0</v>
      </c>
      <c r="G67" s="75">
        <f t="shared" ref="G67:AJ67" si="9">COUNTIF(G21:G50,"休")</f>
        <v>0</v>
      </c>
      <c r="H67" s="75">
        <f t="shared" si="9"/>
        <v>0</v>
      </c>
      <c r="I67" s="75">
        <f t="shared" si="9"/>
        <v>0</v>
      </c>
      <c r="J67" s="75">
        <f t="shared" si="9"/>
        <v>0</v>
      </c>
      <c r="K67" s="75">
        <f t="shared" si="9"/>
        <v>0</v>
      </c>
      <c r="L67" s="75">
        <f t="shared" si="9"/>
        <v>0</v>
      </c>
      <c r="M67" s="75">
        <f>COUNTIF(M21:M50,"休")</f>
        <v>0</v>
      </c>
      <c r="N67" s="75">
        <f t="shared" si="9"/>
        <v>0</v>
      </c>
      <c r="O67" s="75">
        <f t="shared" si="9"/>
        <v>0</v>
      </c>
      <c r="P67" s="75">
        <f t="shared" si="9"/>
        <v>0</v>
      </c>
      <c r="Q67" s="75">
        <f t="shared" si="9"/>
        <v>0</v>
      </c>
      <c r="R67" s="75">
        <f t="shared" si="9"/>
        <v>0</v>
      </c>
      <c r="S67" s="75">
        <f t="shared" si="9"/>
        <v>0</v>
      </c>
      <c r="T67" s="75">
        <f t="shared" si="9"/>
        <v>0</v>
      </c>
      <c r="U67" s="75">
        <f t="shared" si="9"/>
        <v>0</v>
      </c>
      <c r="V67" s="75">
        <f t="shared" si="9"/>
        <v>0</v>
      </c>
      <c r="W67" s="75">
        <f t="shared" si="9"/>
        <v>0</v>
      </c>
      <c r="X67" s="75">
        <f t="shared" si="9"/>
        <v>0</v>
      </c>
      <c r="Y67" s="75">
        <f t="shared" si="9"/>
        <v>0</v>
      </c>
      <c r="Z67" s="75">
        <f t="shared" si="9"/>
        <v>0</v>
      </c>
      <c r="AA67" s="75">
        <f t="shared" si="9"/>
        <v>0</v>
      </c>
      <c r="AB67" s="75">
        <f t="shared" si="9"/>
        <v>0</v>
      </c>
      <c r="AC67" s="75">
        <f t="shared" si="9"/>
        <v>0</v>
      </c>
      <c r="AD67" s="75">
        <f t="shared" si="9"/>
        <v>0</v>
      </c>
      <c r="AE67" s="75">
        <f t="shared" si="9"/>
        <v>0</v>
      </c>
      <c r="AF67" s="75">
        <f t="shared" si="9"/>
        <v>0</v>
      </c>
      <c r="AG67" s="75">
        <f t="shared" si="9"/>
        <v>0</v>
      </c>
      <c r="AH67" s="75">
        <f t="shared" si="9"/>
        <v>0</v>
      </c>
      <c r="AI67" s="75">
        <f t="shared" si="9"/>
        <v>0</v>
      </c>
      <c r="AJ67" s="76">
        <f t="shared" si="9"/>
        <v>0</v>
      </c>
      <c r="AK67" s="68"/>
      <c r="AL67" s="68"/>
      <c r="AM67" s="68"/>
      <c r="AN67" s="14"/>
      <c r="AO67" s="69"/>
      <c r="AP67" s="14"/>
      <c r="AQ67" s="69"/>
    </row>
    <row r="68" spans="1:43" ht="20.100000000000001" customHeight="1" thickTop="1" thickBot="1" x14ac:dyDescent="0.2">
      <c r="A68" s="19"/>
      <c r="B68" s="19"/>
      <c r="C68" s="14"/>
      <c r="D68" s="268" t="s">
        <v>35</v>
      </c>
      <c r="E68" s="269"/>
      <c r="F68" s="144" t="str">
        <f t="shared" ref="F68:AJ68" si="10">IF(F65*2+F66*1&gt;=F67,"OK","NOT")</f>
        <v>OK</v>
      </c>
      <c r="G68" s="144" t="str">
        <f t="shared" si="10"/>
        <v>OK</v>
      </c>
      <c r="H68" s="144" t="str">
        <f t="shared" si="10"/>
        <v>OK</v>
      </c>
      <c r="I68" s="144" t="str">
        <f t="shared" si="10"/>
        <v>OK</v>
      </c>
      <c r="J68" s="144" t="str">
        <f t="shared" si="10"/>
        <v>OK</v>
      </c>
      <c r="K68" s="144" t="str">
        <f t="shared" si="10"/>
        <v>OK</v>
      </c>
      <c r="L68" s="144" t="str">
        <f t="shared" si="10"/>
        <v>OK</v>
      </c>
      <c r="M68" s="144" t="str">
        <f t="shared" si="10"/>
        <v>OK</v>
      </c>
      <c r="N68" s="144" t="str">
        <f t="shared" si="10"/>
        <v>OK</v>
      </c>
      <c r="O68" s="144" t="str">
        <f t="shared" si="10"/>
        <v>OK</v>
      </c>
      <c r="P68" s="144" t="str">
        <f t="shared" si="10"/>
        <v>OK</v>
      </c>
      <c r="Q68" s="144" t="str">
        <f t="shared" si="10"/>
        <v>OK</v>
      </c>
      <c r="R68" s="144" t="str">
        <f t="shared" si="10"/>
        <v>OK</v>
      </c>
      <c r="S68" s="144" t="str">
        <f t="shared" si="10"/>
        <v>OK</v>
      </c>
      <c r="T68" s="144" t="str">
        <f t="shared" si="10"/>
        <v>OK</v>
      </c>
      <c r="U68" s="144" t="str">
        <f t="shared" si="10"/>
        <v>OK</v>
      </c>
      <c r="V68" s="144" t="str">
        <f t="shared" si="10"/>
        <v>OK</v>
      </c>
      <c r="W68" s="144" t="str">
        <f t="shared" si="10"/>
        <v>OK</v>
      </c>
      <c r="X68" s="144" t="str">
        <f t="shared" si="10"/>
        <v>OK</v>
      </c>
      <c r="Y68" s="144" t="str">
        <f t="shared" si="10"/>
        <v>OK</v>
      </c>
      <c r="Z68" s="144" t="str">
        <f t="shared" si="10"/>
        <v>OK</v>
      </c>
      <c r="AA68" s="144" t="str">
        <f t="shared" si="10"/>
        <v>OK</v>
      </c>
      <c r="AB68" s="144" t="str">
        <f t="shared" si="10"/>
        <v>OK</v>
      </c>
      <c r="AC68" s="144" t="str">
        <f t="shared" si="10"/>
        <v>OK</v>
      </c>
      <c r="AD68" s="144" t="str">
        <f t="shared" si="10"/>
        <v>OK</v>
      </c>
      <c r="AE68" s="144" t="str">
        <f t="shared" si="10"/>
        <v>OK</v>
      </c>
      <c r="AF68" s="144" t="str">
        <f t="shared" si="10"/>
        <v>OK</v>
      </c>
      <c r="AG68" s="144" t="str">
        <f t="shared" si="10"/>
        <v>OK</v>
      </c>
      <c r="AH68" s="144" t="str">
        <f t="shared" si="10"/>
        <v>OK</v>
      </c>
      <c r="AI68" s="144" t="str">
        <f t="shared" si="10"/>
        <v>OK</v>
      </c>
      <c r="AJ68" s="145" t="str">
        <f t="shared" si="10"/>
        <v>OK</v>
      </c>
      <c r="AK68" s="68"/>
      <c r="AL68" s="68"/>
      <c r="AM68" s="68"/>
      <c r="AN68" s="14"/>
      <c r="AO68" s="69"/>
      <c r="AP68" s="14"/>
      <c r="AQ68" s="69"/>
    </row>
    <row r="69" spans="1:43" s="2" customFormat="1" ht="20.100000000000001" customHeight="1" x14ac:dyDescent="0.15">
      <c r="A69" s="174"/>
      <c r="B69" s="174"/>
      <c r="C69" s="174"/>
      <c r="D69" s="174"/>
      <c r="E69" s="174"/>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77"/>
      <c r="AL69" s="14"/>
      <c r="AM69" s="14"/>
      <c r="AN69" s="19"/>
      <c r="AO69" s="19"/>
      <c r="AP69" s="19"/>
      <c r="AQ69" s="19"/>
    </row>
    <row r="70" spans="1:43" s="2" customFormat="1" ht="20.100000000000001" customHeight="1" x14ac:dyDescent="0.15">
      <c r="A70" s="174"/>
      <c r="B70" s="174"/>
      <c r="C70" s="174"/>
      <c r="D70" s="174"/>
      <c r="E70" s="174"/>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77"/>
      <c r="AL70" s="14"/>
      <c r="AM70" s="14"/>
      <c r="AN70" s="19"/>
      <c r="AO70" s="19"/>
      <c r="AP70" s="19"/>
      <c r="AQ70" s="19"/>
    </row>
    <row r="71" spans="1:43" s="2" customFormat="1" ht="30" customHeight="1" thickBot="1" x14ac:dyDescent="0.2">
      <c r="A71" s="174"/>
      <c r="B71" s="174"/>
      <c r="C71" s="174"/>
      <c r="D71" s="103" t="s">
        <v>57</v>
      </c>
      <c r="E71" s="7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77"/>
      <c r="AL71" s="14"/>
      <c r="AM71" s="14"/>
      <c r="AN71" s="19"/>
      <c r="AO71" s="19"/>
      <c r="AP71" s="19"/>
      <c r="AQ71" s="19"/>
    </row>
    <row r="72" spans="1:43" s="2" customFormat="1" ht="20.100000000000001" customHeight="1" x14ac:dyDescent="0.15">
      <c r="A72" s="174"/>
      <c r="B72" s="19"/>
      <c r="C72" s="174"/>
      <c r="D72" s="256" t="s">
        <v>90</v>
      </c>
      <c r="E72" s="257"/>
      <c r="F72" s="164">
        <f>COUNTIF(F21:F50,"○")+COUNTIF(F21:F50,"●")</f>
        <v>0</v>
      </c>
      <c r="G72" s="165">
        <f t="shared" ref="G72:AJ72" si="11">COUNTIF(G21:G50,"○")+COUNTIF(G21:G50,"●")</f>
        <v>0</v>
      </c>
      <c r="H72" s="165">
        <f t="shared" si="11"/>
        <v>0</v>
      </c>
      <c r="I72" s="165">
        <f t="shared" si="11"/>
        <v>0</v>
      </c>
      <c r="J72" s="165">
        <f t="shared" si="11"/>
        <v>0</v>
      </c>
      <c r="K72" s="165">
        <f t="shared" si="11"/>
        <v>0</v>
      </c>
      <c r="L72" s="165">
        <f t="shared" si="11"/>
        <v>0</v>
      </c>
      <c r="M72" s="165">
        <f t="shared" si="11"/>
        <v>0</v>
      </c>
      <c r="N72" s="165">
        <f t="shared" si="11"/>
        <v>0</v>
      </c>
      <c r="O72" s="165">
        <f t="shared" si="11"/>
        <v>0</v>
      </c>
      <c r="P72" s="165">
        <f t="shared" si="11"/>
        <v>0</v>
      </c>
      <c r="Q72" s="165">
        <f t="shared" si="11"/>
        <v>0</v>
      </c>
      <c r="R72" s="165">
        <f t="shared" si="11"/>
        <v>0</v>
      </c>
      <c r="S72" s="165">
        <f t="shared" si="11"/>
        <v>0</v>
      </c>
      <c r="T72" s="165">
        <f t="shared" si="11"/>
        <v>0</v>
      </c>
      <c r="U72" s="165">
        <f t="shared" si="11"/>
        <v>0</v>
      </c>
      <c r="V72" s="165">
        <f t="shared" si="11"/>
        <v>0</v>
      </c>
      <c r="W72" s="165">
        <f t="shared" si="11"/>
        <v>0</v>
      </c>
      <c r="X72" s="165">
        <f t="shared" si="11"/>
        <v>0</v>
      </c>
      <c r="Y72" s="165">
        <f t="shared" si="11"/>
        <v>0</v>
      </c>
      <c r="Z72" s="165">
        <f t="shared" si="11"/>
        <v>0</v>
      </c>
      <c r="AA72" s="165">
        <f t="shared" si="11"/>
        <v>0</v>
      </c>
      <c r="AB72" s="165">
        <f t="shared" si="11"/>
        <v>0</v>
      </c>
      <c r="AC72" s="165">
        <f t="shared" si="11"/>
        <v>0</v>
      </c>
      <c r="AD72" s="165">
        <f t="shared" si="11"/>
        <v>0</v>
      </c>
      <c r="AE72" s="165">
        <f t="shared" si="11"/>
        <v>0</v>
      </c>
      <c r="AF72" s="165">
        <f t="shared" si="11"/>
        <v>0</v>
      </c>
      <c r="AG72" s="165">
        <f t="shared" si="11"/>
        <v>0</v>
      </c>
      <c r="AH72" s="165">
        <f t="shared" si="11"/>
        <v>0</v>
      </c>
      <c r="AI72" s="165">
        <f t="shared" si="11"/>
        <v>0</v>
      </c>
      <c r="AJ72" s="166">
        <f t="shared" si="11"/>
        <v>0</v>
      </c>
      <c r="AK72" s="80"/>
      <c r="AL72" s="14"/>
      <c r="AM72" s="14"/>
      <c r="AN72" s="19"/>
      <c r="AO72" s="19"/>
      <c r="AP72" s="19"/>
      <c r="AQ72" s="19"/>
    </row>
    <row r="73" spans="1:43" s="2" customFormat="1" ht="20.100000000000001" customHeight="1" thickBot="1" x14ac:dyDescent="0.2">
      <c r="A73" s="174"/>
      <c r="B73" s="174"/>
      <c r="C73" s="174"/>
      <c r="D73" s="238" t="s">
        <v>91</v>
      </c>
      <c r="E73" s="239"/>
      <c r="F73" s="167">
        <f>COUNTIF(F56:F61,"○")+COUNTIF(F56:F61,"●")</f>
        <v>0</v>
      </c>
      <c r="G73" s="168">
        <f t="shared" ref="G73:AJ73" si="12">COUNTIF(G56:G61,"○")+COUNTIF(G56:G61,"●")</f>
        <v>0</v>
      </c>
      <c r="H73" s="168">
        <f t="shared" si="12"/>
        <v>0</v>
      </c>
      <c r="I73" s="168">
        <f t="shared" si="12"/>
        <v>0</v>
      </c>
      <c r="J73" s="168">
        <f t="shared" si="12"/>
        <v>0</v>
      </c>
      <c r="K73" s="168">
        <f t="shared" si="12"/>
        <v>0</v>
      </c>
      <c r="L73" s="168">
        <f t="shared" si="12"/>
        <v>0</v>
      </c>
      <c r="M73" s="168">
        <f t="shared" si="12"/>
        <v>0</v>
      </c>
      <c r="N73" s="168">
        <f t="shared" si="12"/>
        <v>0</v>
      </c>
      <c r="O73" s="168">
        <f t="shared" si="12"/>
        <v>0</v>
      </c>
      <c r="P73" s="168">
        <f t="shared" si="12"/>
        <v>0</v>
      </c>
      <c r="Q73" s="168">
        <f t="shared" si="12"/>
        <v>0</v>
      </c>
      <c r="R73" s="168">
        <f t="shared" si="12"/>
        <v>0</v>
      </c>
      <c r="S73" s="168">
        <f t="shared" si="12"/>
        <v>0</v>
      </c>
      <c r="T73" s="168">
        <f t="shared" si="12"/>
        <v>0</v>
      </c>
      <c r="U73" s="168">
        <f t="shared" si="12"/>
        <v>0</v>
      </c>
      <c r="V73" s="168">
        <f t="shared" si="12"/>
        <v>0</v>
      </c>
      <c r="W73" s="168">
        <f t="shared" si="12"/>
        <v>0</v>
      </c>
      <c r="X73" s="168">
        <f t="shared" si="12"/>
        <v>0</v>
      </c>
      <c r="Y73" s="168">
        <f t="shared" si="12"/>
        <v>0</v>
      </c>
      <c r="Z73" s="168">
        <f t="shared" si="12"/>
        <v>0</v>
      </c>
      <c r="AA73" s="168">
        <f t="shared" si="12"/>
        <v>0</v>
      </c>
      <c r="AB73" s="168">
        <f t="shared" si="12"/>
        <v>0</v>
      </c>
      <c r="AC73" s="168">
        <f t="shared" si="12"/>
        <v>0</v>
      </c>
      <c r="AD73" s="168">
        <f t="shared" si="12"/>
        <v>0</v>
      </c>
      <c r="AE73" s="168">
        <f t="shared" si="12"/>
        <v>0</v>
      </c>
      <c r="AF73" s="168">
        <f t="shared" si="12"/>
        <v>0</v>
      </c>
      <c r="AG73" s="168">
        <f t="shared" si="12"/>
        <v>0</v>
      </c>
      <c r="AH73" s="168">
        <f t="shared" si="12"/>
        <v>0</v>
      </c>
      <c r="AI73" s="168">
        <f t="shared" si="12"/>
        <v>0</v>
      </c>
      <c r="AJ73" s="169">
        <f t="shared" si="12"/>
        <v>0</v>
      </c>
      <c r="AK73" s="80"/>
      <c r="AL73" s="14"/>
      <c r="AM73" s="14"/>
      <c r="AN73" s="19"/>
      <c r="AO73" s="19"/>
      <c r="AP73" s="19"/>
      <c r="AQ73" s="19"/>
    </row>
    <row r="74" spans="1:43" s="2" customFormat="1" ht="20.100000000000001" customHeight="1" thickTop="1" x14ac:dyDescent="0.15">
      <c r="A74" s="174"/>
      <c r="B74" s="174"/>
      <c r="C74" s="174"/>
      <c r="D74" s="240" t="s">
        <v>56</v>
      </c>
      <c r="E74" s="241"/>
      <c r="F74" s="151">
        <f>SUM(F72:F73)</f>
        <v>0</v>
      </c>
      <c r="G74" s="151">
        <f>SUM(G72:G73)</f>
        <v>0</v>
      </c>
      <c r="H74" s="151">
        <f t="shared" ref="H74:AJ74" si="13">SUM(H72:H73)</f>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1">
        <f t="shared" si="13"/>
        <v>0</v>
      </c>
      <c r="AE74" s="151">
        <f t="shared" si="13"/>
        <v>0</v>
      </c>
      <c r="AF74" s="151">
        <f t="shared" si="13"/>
        <v>0</v>
      </c>
      <c r="AG74" s="151">
        <f t="shared" si="13"/>
        <v>0</v>
      </c>
      <c r="AH74" s="151">
        <f t="shared" si="13"/>
        <v>0</v>
      </c>
      <c r="AI74" s="151">
        <f t="shared" si="13"/>
        <v>0</v>
      </c>
      <c r="AJ74" s="152">
        <f t="shared" si="13"/>
        <v>0</v>
      </c>
      <c r="AK74" s="80"/>
      <c r="AL74" s="14"/>
      <c r="AM74" s="14"/>
      <c r="AN74" s="19"/>
      <c r="AO74" s="19"/>
      <c r="AP74" s="19"/>
      <c r="AQ74" s="19"/>
    </row>
    <row r="75" spans="1:43" s="2" customFormat="1" ht="20.100000000000001" customHeight="1" thickBot="1" x14ac:dyDescent="0.2">
      <c r="A75" s="174"/>
      <c r="B75" s="174"/>
      <c r="C75" s="174"/>
      <c r="D75" s="242" t="s">
        <v>82</v>
      </c>
      <c r="E75" s="243"/>
      <c r="F75" s="148"/>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50"/>
      <c r="AK75" s="77"/>
      <c r="AL75" s="14"/>
      <c r="AM75" s="14"/>
      <c r="AN75" s="19"/>
      <c r="AO75" s="19"/>
      <c r="AP75" s="19"/>
      <c r="AQ75" s="19"/>
    </row>
    <row r="76" spans="1:43" s="2" customFormat="1" ht="20.100000000000001" customHeight="1" thickTop="1" thickBot="1" x14ac:dyDescent="0.2">
      <c r="A76" s="174"/>
      <c r="B76" s="174"/>
      <c r="C76" s="174"/>
      <c r="D76" s="244" t="s">
        <v>83</v>
      </c>
      <c r="E76" s="245"/>
      <c r="F76" s="120" t="str">
        <f>IF(F74-F75=0,"OK","NOT")</f>
        <v>OK</v>
      </c>
      <c r="G76" s="122" t="str">
        <f t="shared" ref="G76:AJ76" si="14">IF(G74-G75=0,"OK","NOT")</f>
        <v>OK</v>
      </c>
      <c r="H76" s="122" t="str">
        <f t="shared" si="14"/>
        <v>OK</v>
      </c>
      <c r="I76" s="122" t="str">
        <f t="shared" si="14"/>
        <v>OK</v>
      </c>
      <c r="J76" s="122" t="str">
        <f t="shared" si="14"/>
        <v>OK</v>
      </c>
      <c r="K76" s="122" t="str">
        <f t="shared" si="14"/>
        <v>OK</v>
      </c>
      <c r="L76" s="122" t="str">
        <f t="shared" si="14"/>
        <v>OK</v>
      </c>
      <c r="M76" s="122" t="str">
        <f t="shared" si="14"/>
        <v>OK</v>
      </c>
      <c r="N76" s="122" t="str">
        <f t="shared" si="14"/>
        <v>OK</v>
      </c>
      <c r="O76" s="122" t="str">
        <f t="shared" si="14"/>
        <v>OK</v>
      </c>
      <c r="P76" s="122" t="str">
        <f t="shared" si="14"/>
        <v>OK</v>
      </c>
      <c r="Q76" s="122" t="str">
        <f t="shared" si="14"/>
        <v>OK</v>
      </c>
      <c r="R76" s="122" t="str">
        <f t="shared" si="14"/>
        <v>OK</v>
      </c>
      <c r="S76" s="122" t="str">
        <f t="shared" si="14"/>
        <v>OK</v>
      </c>
      <c r="T76" s="122" t="str">
        <f t="shared" si="14"/>
        <v>OK</v>
      </c>
      <c r="U76" s="122" t="str">
        <f t="shared" si="14"/>
        <v>OK</v>
      </c>
      <c r="V76" s="122" t="str">
        <f t="shared" si="14"/>
        <v>OK</v>
      </c>
      <c r="W76" s="122" t="str">
        <f t="shared" si="14"/>
        <v>OK</v>
      </c>
      <c r="X76" s="122" t="str">
        <f t="shared" si="14"/>
        <v>OK</v>
      </c>
      <c r="Y76" s="122" t="str">
        <f t="shared" si="14"/>
        <v>OK</v>
      </c>
      <c r="Z76" s="122" t="str">
        <f t="shared" si="14"/>
        <v>OK</v>
      </c>
      <c r="AA76" s="122" t="str">
        <f t="shared" si="14"/>
        <v>OK</v>
      </c>
      <c r="AB76" s="122" t="str">
        <f t="shared" si="14"/>
        <v>OK</v>
      </c>
      <c r="AC76" s="122" t="str">
        <f t="shared" si="14"/>
        <v>OK</v>
      </c>
      <c r="AD76" s="122" t="str">
        <f t="shared" si="14"/>
        <v>OK</v>
      </c>
      <c r="AE76" s="122" t="str">
        <f t="shared" si="14"/>
        <v>OK</v>
      </c>
      <c r="AF76" s="122" t="str">
        <f t="shared" si="14"/>
        <v>OK</v>
      </c>
      <c r="AG76" s="122" t="str">
        <f t="shared" si="14"/>
        <v>OK</v>
      </c>
      <c r="AH76" s="122" t="str">
        <f t="shared" si="14"/>
        <v>OK</v>
      </c>
      <c r="AI76" s="122" t="str">
        <f t="shared" si="14"/>
        <v>OK</v>
      </c>
      <c r="AJ76" s="146" t="str">
        <f t="shared" si="14"/>
        <v>OK</v>
      </c>
      <c r="AK76" s="123"/>
      <c r="AL76" s="14"/>
      <c r="AM76" s="14"/>
      <c r="AN76" s="19"/>
      <c r="AO76" s="19"/>
      <c r="AP76" s="19"/>
      <c r="AQ76" s="19"/>
    </row>
    <row r="77" spans="1:43" s="2" customFormat="1" ht="20.100000000000001" customHeight="1" x14ac:dyDescent="0.15">
      <c r="A77" s="174"/>
      <c r="B77" s="174"/>
      <c r="C77" s="174"/>
      <c r="F77" s="121"/>
      <c r="AK77" s="77"/>
      <c r="AL77" s="14"/>
      <c r="AM77" s="14"/>
      <c r="AN77" s="19"/>
      <c r="AO77" s="19"/>
      <c r="AP77" s="19"/>
      <c r="AQ77" s="19"/>
    </row>
    <row r="78" spans="1:43" s="2" customFormat="1" ht="20.100000000000001" customHeight="1" x14ac:dyDescent="0.15">
      <c r="A78" s="174"/>
      <c r="B78" s="174"/>
      <c r="C78" s="174"/>
      <c r="AK78" s="77"/>
      <c r="AL78" s="14"/>
      <c r="AM78" s="14"/>
      <c r="AN78" s="19"/>
      <c r="AO78" s="19"/>
      <c r="AP78" s="19"/>
      <c r="AQ78" s="19"/>
    </row>
    <row r="79" spans="1:43" s="2" customFormat="1" ht="20.100000000000001" customHeight="1" x14ac:dyDescent="0.15">
      <c r="A79" s="174"/>
      <c r="B79" s="174"/>
      <c r="C79" s="174"/>
      <c r="AK79" s="77"/>
      <c r="AL79" s="14"/>
      <c r="AM79" s="14"/>
      <c r="AN79" s="19"/>
      <c r="AO79" s="19"/>
      <c r="AP79" s="19"/>
      <c r="AQ79" s="19"/>
    </row>
    <row r="80" spans="1:43" s="2" customFormat="1" ht="20.100000000000001" customHeight="1" x14ac:dyDescent="0.15">
      <c r="A80" s="174"/>
      <c r="B80" s="174"/>
      <c r="C80" s="174"/>
      <c r="AK80" s="77"/>
      <c r="AL80" s="14"/>
      <c r="AM80" s="14"/>
      <c r="AN80" s="19"/>
      <c r="AO80" s="19"/>
      <c r="AP80" s="19"/>
      <c r="AQ80" s="19"/>
    </row>
    <row r="81" spans="1:43" s="2" customFormat="1" ht="20.100000000000001" customHeight="1" x14ac:dyDescent="0.15">
      <c r="A81" s="174"/>
      <c r="B81" s="174"/>
      <c r="C81" s="174"/>
      <c r="AK81" s="77"/>
      <c r="AL81" s="14"/>
      <c r="AM81" s="14"/>
      <c r="AN81" s="19"/>
      <c r="AO81" s="19"/>
      <c r="AP81" s="19"/>
      <c r="AQ81" s="19"/>
    </row>
    <row r="82" spans="1:43" s="2" customFormat="1" ht="20.100000000000001" customHeight="1" x14ac:dyDescent="0.15">
      <c r="A82" s="174"/>
      <c r="B82" s="174"/>
      <c r="C82" s="174"/>
      <c r="AK82" s="77"/>
      <c r="AL82" s="14"/>
      <c r="AM82" s="14"/>
      <c r="AN82" s="19"/>
      <c r="AO82" s="19"/>
      <c r="AP82" s="19"/>
      <c r="AQ82" s="19"/>
    </row>
    <row r="83" spans="1:43" s="2" customFormat="1" ht="20.100000000000001" customHeight="1" x14ac:dyDescent="0.15">
      <c r="A83" s="174"/>
      <c r="B83" s="174"/>
      <c r="C83" s="174"/>
      <c r="AK83" s="77"/>
      <c r="AL83" s="14"/>
      <c r="AM83" s="14"/>
      <c r="AN83" s="19"/>
      <c r="AO83" s="19"/>
      <c r="AP83" s="19"/>
      <c r="AQ83" s="19"/>
    </row>
    <row r="84" spans="1:43" s="2" customFormat="1" ht="20.100000000000001" customHeight="1" x14ac:dyDescent="0.15">
      <c r="A84" s="174"/>
      <c r="B84" s="174"/>
      <c r="C84" s="174"/>
      <c r="AK84" s="77"/>
      <c r="AL84" s="14"/>
      <c r="AM84" s="14"/>
      <c r="AN84" s="19"/>
      <c r="AO84" s="19"/>
      <c r="AP84" s="19"/>
      <c r="AQ84" s="19"/>
    </row>
    <row r="85" spans="1:43" s="2" customFormat="1" ht="30" customHeight="1" x14ac:dyDescent="0.15">
      <c r="A85" s="174"/>
      <c r="B85" s="174"/>
      <c r="C85" s="174"/>
      <c r="D85" s="87"/>
      <c r="E85" s="19"/>
      <c r="F85" s="19"/>
      <c r="G85" s="19"/>
      <c r="H85" s="19"/>
      <c r="I85" s="19"/>
      <c r="J85" s="19"/>
      <c r="K85" s="19"/>
      <c r="L85" s="19"/>
      <c r="M85" s="19"/>
      <c r="N85" s="19"/>
      <c r="O85" s="19"/>
      <c r="P85" s="19"/>
      <c r="Q85" s="19"/>
      <c r="R85" s="19"/>
      <c r="S85" s="19"/>
      <c r="T85" s="19"/>
      <c r="U85" s="19"/>
      <c r="V85" s="19"/>
      <c r="W85" s="19"/>
      <c r="X85" s="19"/>
      <c r="Y85" s="19"/>
      <c r="Z85" s="19"/>
      <c r="AA85" s="19"/>
      <c r="AB85" s="174"/>
      <c r="AC85" s="174"/>
      <c r="AD85" s="19"/>
      <c r="AE85" s="19"/>
      <c r="AF85" s="19"/>
      <c r="AG85" s="19"/>
      <c r="AH85" s="19"/>
      <c r="AI85" s="19"/>
      <c r="AJ85" s="19"/>
      <c r="AK85" s="77"/>
      <c r="AL85" s="14"/>
      <c r="AM85" s="14"/>
      <c r="AN85" s="19"/>
      <c r="AO85" s="19"/>
      <c r="AP85" s="19"/>
      <c r="AQ85" s="19"/>
    </row>
    <row r="86" spans="1:43" s="2" customFormat="1" ht="30" customHeight="1" x14ac:dyDescent="0.15">
      <c r="A86" s="174"/>
      <c r="B86" s="174"/>
      <c r="C86" s="174"/>
      <c r="D86" s="87"/>
      <c r="E86" s="19"/>
      <c r="F86" s="19"/>
      <c r="G86" s="19"/>
      <c r="H86" s="19"/>
      <c r="I86" s="19"/>
      <c r="J86" s="19"/>
      <c r="K86" s="19"/>
      <c r="L86" s="19"/>
      <c r="M86" s="19"/>
      <c r="N86" s="19"/>
      <c r="O86" s="19"/>
      <c r="P86" s="19"/>
      <c r="Q86" s="19"/>
      <c r="R86" s="19"/>
      <c r="S86" s="19"/>
      <c r="T86" s="19"/>
      <c r="U86" s="19"/>
      <c r="V86" s="19"/>
      <c r="W86" s="19"/>
      <c r="X86" s="19"/>
      <c r="Y86" s="19"/>
      <c r="Z86" s="19"/>
      <c r="AA86" s="19"/>
      <c r="AB86" s="174"/>
      <c r="AC86" s="174"/>
      <c r="AD86" s="19"/>
      <c r="AE86" s="19"/>
      <c r="AF86" s="19"/>
      <c r="AG86" s="19"/>
      <c r="AH86" s="19"/>
      <c r="AI86" s="19"/>
      <c r="AJ86" s="19"/>
      <c r="AK86" s="77"/>
      <c r="AL86" s="14"/>
      <c r="AM86" s="14"/>
      <c r="AN86" s="19"/>
      <c r="AO86" s="19"/>
      <c r="AP86" s="19"/>
      <c r="AQ86" s="19"/>
    </row>
    <row r="87" spans="1:43" s="2" customFormat="1" ht="30" customHeight="1" x14ac:dyDescent="0.15">
      <c r="A87" s="174"/>
      <c r="B87" s="174"/>
      <c r="C87" s="174"/>
      <c r="D87" s="87"/>
      <c r="E87" s="19"/>
      <c r="F87" s="19"/>
      <c r="G87" s="19"/>
      <c r="H87" s="19"/>
      <c r="I87" s="19"/>
      <c r="J87" s="19"/>
      <c r="K87" s="19"/>
      <c r="L87" s="19"/>
      <c r="M87" s="19"/>
      <c r="N87" s="19"/>
      <c r="O87" s="19"/>
      <c r="P87" s="19"/>
      <c r="Q87" s="19"/>
      <c r="R87" s="19"/>
      <c r="S87" s="19"/>
      <c r="T87" s="19"/>
      <c r="U87" s="19"/>
      <c r="V87" s="19"/>
      <c r="W87" s="19"/>
      <c r="X87" s="19"/>
      <c r="Y87" s="19"/>
      <c r="Z87" s="19"/>
      <c r="AA87" s="19"/>
      <c r="AB87" s="174"/>
      <c r="AC87" s="174"/>
      <c r="AD87" s="19"/>
      <c r="AE87" s="19"/>
      <c r="AF87" s="19"/>
      <c r="AG87" s="19"/>
      <c r="AH87" s="19"/>
      <c r="AI87" s="19"/>
      <c r="AJ87" s="19"/>
      <c r="AK87" s="77"/>
      <c r="AL87" s="14"/>
      <c r="AM87" s="14"/>
      <c r="AN87" s="19"/>
      <c r="AO87" s="19"/>
      <c r="AP87" s="19"/>
      <c r="AQ87" s="19"/>
    </row>
    <row r="88" spans="1:43" s="2" customFormat="1" ht="30" customHeight="1" x14ac:dyDescent="0.15">
      <c r="A88" s="174"/>
      <c r="B88" s="174"/>
      <c r="C88" s="174"/>
      <c r="D88" s="87"/>
      <c r="E88" s="19"/>
      <c r="F88" s="19"/>
      <c r="G88" s="19"/>
      <c r="H88" s="19"/>
      <c r="I88" s="19"/>
      <c r="J88" s="19"/>
      <c r="K88" s="19"/>
      <c r="L88" s="19"/>
      <c r="M88" s="19"/>
      <c r="N88" s="19"/>
      <c r="O88" s="19"/>
      <c r="P88" s="19"/>
      <c r="Q88" s="19"/>
      <c r="R88" s="19"/>
      <c r="S88" s="19"/>
      <c r="T88" s="19"/>
      <c r="U88" s="19"/>
      <c r="V88" s="19"/>
      <c r="W88" s="19"/>
      <c r="X88" s="19"/>
      <c r="Y88" s="19"/>
      <c r="Z88" s="19"/>
      <c r="AA88" s="19"/>
      <c r="AB88" s="174"/>
      <c r="AC88" s="174"/>
      <c r="AD88" s="19"/>
      <c r="AE88" s="19"/>
      <c r="AF88" s="19"/>
      <c r="AG88" s="19"/>
      <c r="AH88" s="19"/>
      <c r="AI88" s="19"/>
      <c r="AJ88" s="19"/>
      <c r="AK88" s="77"/>
      <c r="AL88" s="14"/>
      <c r="AM88" s="14"/>
      <c r="AN88" s="19"/>
      <c r="AO88" s="19"/>
      <c r="AP88" s="19"/>
      <c r="AQ88" s="19"/>
    </row>
    <row r="89" spans="1:43" s="2" customFormat="1" ht="30" customHeight="1" x14ac:dyDescent="0.15">
      <c r="A89" s="174"/>
      <c r="B89" s="174"/>
      <c r="C89" s="174"/>
      <c r="D89" s="87"/>
      <c r="E89" s="19"/>
      <c r="F89" s="19"/>
      <c r="G89" s="19"/>
      <c r="H89" s="19"/>
      <c r="I89" s="19"/>
      <c r="J89" s="19"/>
      <c r="K89" s="19"/>
      <c r="L89" s="19"/>
      <c r="M89" s="19"/>
      <c r="N89" s="19"/>
      <c r="O89" s="19"/>
      <c r="P89" s="19"/>
      <c r="Q89" s="19"/>
      <c r="R89" s="19"/>
      <c r="S89" s="19"/>
      <c r="T89" s="19"/>
      <c r="U89" s="19"/>
      <c r="V89" s="19"/>
      <c r="W89" s="19"/>
      <c r="X89" s="19"/>
      <c r="Y89" s="19"/>
      <c r="Z89" s="19"/>
      <c r="AA89" s="19"/>
      <c r="AB89" s="174"/>
      <c r="AC89" s="174"/>
      <c r="AD89" s="19"/>
      <c r="AE89" s="19"/>
      <c r="AF89" s="19"/>
      <c r="AG89" s="19"/>
      <c r="AH89" s="19"/>
      <c r="AI89" s="19"/>
      <c r="AJ89" s="19"/>
      <c r="AK89" s="77"/>
      <c r="AL89" s="14"/>
      <c r="AM89" s="14"/>
      <c r="AN89" s="19"/>
      <c r="AO89" s="19"/>
      <c r="AP89" s="19"/>
      <c r="AQ89" s="19"/>
    </row>
    <row r="90" spans="1:43" s="2" customFormat="1" ht="30" customHeight="1" x14ac:dyDescent="0.15">
      <c r="A90" s="174"/>
      <c r="B90" s="174"/>
      <c r="C90" s="174"/>
      <c r="D90" s="87"/>
      <c r="E90" s="19"/>
      <c r="F90" s="19"/>
      <c r="G90" s="19"/>
      <c r="H90" s="19"/>
      <c r="I90" s="19"/>
      <c r="J90" s="19"/>
      <c r="K90" s="19"/>
      <c r="L90" s="19"/>
      <c r="M90" s="19"/>
      <c r="N90" s="19"/>
      <c r="O90" s="19"/>
      <c r="P90" s="19"/>
      <c r="Q90" s="19"/>
      <c r="R90" s="19"/>
      <c r="S90" s="19"/>
      <c r="T90" s="19"/>
      <c r="U90" s="19"/>
      <c r="V90" s="19"/>
      <c r="W90" s="19"/>
      <c r="X90" s="19"/>
      <c r="Y90" s="19"/>
      <c r="Z90" s="19"/>
      <c r="AA90" s="19"/>
      <c r="AB90" s="174"/>
      <c r="AC90" s="174"/>
      <c r="AD90" s="19"/>
      <c r="AE90" s="19"/>
      <c r="AF90" s="19"/>
      <c r="AG90" s="19"/>
      <c r="AH90" s="19"/>
      <c r="AI90" s="19"/>
      <c r="AJ90" s="19"/>
      <c r="AK90" s="77"/>
      <c r="AL90" s="14"/>
      <c r="AM90" s="14"/>
      <c r="AN90" s="19"/>
      <c r="AO90" s="19"/>
      <c r="AP90" s="19"/>
      <c r="AQ90" s="19"/>
    </row>
    <row r="91" spans="1:43" ht="21" customHeight="1"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ht="21" customHeight="1" x14ac:dyDescent="0.15">
      <c r="A92" s="14"/>
      <c r="B92" s="119" t="s">
        <v>74</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ht="21" customHeight="1" x14ac:dyDescent="0.15">
      <c r="A93" s="14"/>
      <c r="B93" s="246"/>
      <c r="C93" s="247"/>
      <c r="D93" s="250" t="s">
        <v>54</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ht="21" customHeight="1" x14ac:dyDescent="0.15">
      <c r="A94" s="14"/>
      <c r="B94" s="248"/>
      <c r="C94" s="249"/>
      <c r="D94" s="251"/>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ht="21" customHeight="1"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ht="21" customHeight="1" x14ac:dyDescent="0.15">
      <c r="A96" s="14"/>
      <c r="B96" s="119" t="s">
        <v>55</v>
      </c>
      <c r="C96" s="13"/>
      <c r="D96" s="13"/>
      <c r="E96" s="13"/>
      <c r="F96" s="13"/>
      <c r="G96" s="13"/>
      <c r="H96" s="13"/>
      <c r="I96" s="13"/>
      <c r="J96" s="13"/>
      <c r="K96" s="13"/>
      <c r="L96" s="13"/>
      <c r="M96" s="13"/>
      <c r="N96" s="88"/>
      <c r="O96" s="88"/>
      <c r="P96" s="14"/>
      <c r="Q96" s="14"/>
      <c r="R96" s="14"/>
      <c r="S96" s="14"/>
      <c r="T96" s="14"/>
      <c r="U96" s="14"/>
      <c r="V96" s="14"/>
      <c r="W96" s="14"/>
      <c r="X96" s="14"/>
      <c r="Y96" s="14"/>
      <c r="Z96" s="14"/>
      <c r="AA96" s="14"/>
      <c r="AB96" s="14"/>
      <c r="AC96" s="13"/>
      <c r="AD96" s="13"/>
      <c r="AE96" s="13"/>
      <c r="AF96" s="14"/>
      <c r="AG96" s="14"/>
      <c r="AH96" s="14"/>
      <c r="AI96" s="14"/>
      <c r="AJ96" s="14"/>
      <c r="AK96" s="14"/>
      <c r="AL96" s="14"/>
      <c r="AM96" s="14"/>
      <c r="AN96" s="14"/>
      <c r="AO96" s="14"/>
      <c r="AP96" s="14"/>
      <c r="AQ96" s="14"/>
    </row>
    <row r="97" spans="1:44" ht="21" customHeight="1" x14ac:dyDescent="0.15">
      <c r="A97" s="14"/>
      <c r="B97" s="222"/>
      <c r="C97" s="222"/>
      <c r="D97" s="222"/>
      <c r="E97" s="222"/>
      <c r="F97" s="222"/>
      <c r="G97" s="222"/>
      <c r="H97" s="222" t="str">
        <f>A21</f>
        <v>3月</v>
      </c>
      <c r="I97" s="222"/>
      <c r="J97" s="222"/>
      <c r="K97" s="222"/>
      <c r="L97" s="15"/>
      <c r="M97" s="15"/>
      <c r="N97" s="15"/>
      <c r="O97" s="15"/>
      <c r="P97" s="14"/>
      <c r="Q97" s="14"/>
      <c r="R97" s="14"/>
      <c r="S97" s="14"/>
      <c r="T97" s="14"/>
      <c r="U97" s="14"/>
      <c r="V97" s="14"/>
      <c r="W97" s="14"/>
      <c r="X97" s="14"/>
      <c r="Y97" s="14"/>
      <c r="Z97" s="14"/>
      <c r="AA97" s="14"/>
      <c r="AB97" s="14"/>
      <c r="AC97" s="13"/>
      <c r="AD97" s="13"/>
      <c r="AE97" s="13"/>
      <c r="AF97" s="14"/>
      <c r="AG97" s="14"/>
      <c r="AH97" s="14"/>
      <c r="AI97" s="14"/>
      <c r="AJ97" s="14"/>
      <c r="AK97" s="14"/>
      <c r="AL97" s="14"/>
      <c r="AM97" s="14"/>
      <c r="AN97" s="14"/>
      <c r="AO97" s="14"/>
      <c r="AP97" s="14"/>
      <c r="AQ97" s="14"/>
    </row>
    <row r="98" spans="1:44" ht="21" customHeight="1" x14ac:dyDescent="0.15">
      <c r="A98" s="14"/>
      <c r="B98" s="222" t="s">
        <v>49</v>
      </c>
      <c r="C98" s="222"/>
      <c r="D98" s="222"/>
      <c r="E98" s="222"/>
      <c r="F98" s="222"/>
      <c r="G98" s="222"/>
      <c r="H98" s="223">
        <f>COUNTIF(C21:C50,'データ入力（※編集しないでください）'!$C$2)</f>
        <v>0</v>
      </c>
      <c r="I98" s="223"/>
      <c r="J98" s="223"/>
      <c r="K98" s="223"/>
      <c r="L98" s="15"/>
      <c r="M98" s="15"/>
      <c r="N98" s="15"/>
      <c r="O98" s="15"/>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4" ht="21" customHeight="1" x14ac:dyDescent="0.15">
      <c r="A99" s="14"/>
      <c r="B99" s="222"/>
      <c r="C99" s="222"/>
      <c r="D99" s="222"/>
      <c r="E99" s="222"/>
      <c r="F99" s="222"/>
      <c r="G99" s="222"/>
      <c r="H99" s="223"/>
      <c r="I99" s="223"/>
      <c r="J99" s="223"/>
      <c r="K99" s="223"/>
      <c r="L99" s="15"/>
      <c r="M99" s="15"/>
      <c r="N99" s="15"/>
      <c r="O99" s="15"/>
      <c r="P99" s="14"/>
      <c r="Q99" s="14"/>
      <c r="R99" s="14"/>
      <c r="S99" s="14"/>
      <c r="T99" s="14"/>
      <c r="U99" s="14"/>
      <c r="V99" s="14"/>
      <c r="W99" s="14"/>
      <c r="X99" s="14"/>
      <c r="Y99" s="14"/>
      <c r="Z99" s="14"/>
      <c r="AA99" s="14"/>
      <c r="AB99" s="13"/>
      <c r="AC99" s="14"/>
      <c r="AD99" s="14"/>
      <c r="AE99" s="14"/>
      <c r="AF99" s="14"/>
      <c r="AG99" s="14"/>
      <c r="AH99" s="14"/>
      <c r="AI99" s="14"/>
      <c r="AJ99" s="14"/>
      <c r="AK99" s="14"/>
      <c r="AL99" s="14"/>
      <c r="AM99" s="14"/>
      <c r="AN99" s="14"/>
      <c r="AO99" s="14"/>
      <c r="AP99" s="14"/>
      <c r="AQ99" s="14"/>
    </row>
    <row r="100" spans="1:44" ht="21" customHeight="1" x14ac:dyDescent="0.15">
      <c r="A100" s="14"/>
      <c r="B100" s="222" t="s">
        <v>50</v>
      </c>
      <c r="C100" s="222"/>
      <c r="D100" s="222"/>
      <c r="E100" s="222"/>
      <c r="F100" s="222"/>
      <c r="G100" s="222"/>
      <c r="H100" s="224">
        <f>H98*31-SUM(AT21:AT50)</f>
        <v>0</v>
      </c>
      <c r="I100" s="225"/>
      <c r="J100" s="225"/>
      <c r="K100" s="226"/>
      <c r="L100" s="89"/>
      <c r="M100" s="89"/>
      <c r="N100" s="89"/>
      <c r="O100" s="89"/>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4" ht="21" customHeight="1" x14ac:dyDescent="0.15">
      <c r="A101" s="14"/>
      <c r="B101" s="222"/>
      <c r="C101" s="222"/>
      <c r="D101" s="222"/>
      <c r="E101" s="222"/>
      <c r="F101" s="222"/>
      <c r="G101" s="222"/>
      <c r="H101" s="227"/>
      <c r="I101" s="228"/>
      <c r="J101" s="228"/>
      <c r="K101" s="229"/>
      <c r="L101" s="89"/>
      <c r="M101" s="89"/>
      <c r="N101" s="89"/>
      <c r="O101" s="89"/>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4" ht="21" customHeight="1" x14ac:dyDescent="0.15">
      <c r="A102" s="14"/>
      <c r="B102" s="13"/>
      <c r="C102" s="13"/>
      <c r="D102" s="13"/>
      <c r="E102" s="13"/>
      <c r="F102" s="13"/>
      <c r="G102" s="13"/>
      <c r="H102" s="13"/>
      <c r="I102" s="13"/>
      <c r="J102" s="13"/>
      <c r="K102" s="13"/>
      <c r="L102" s="13"/>
      <c r="M102" s="13"/>
      <c r="N102" s="88"/>
      <c r="O102" s="88"/>
      <c r="P102" s="88"/>
      <c r="Q102" s="13"/>
      <c r="R102" s="13"/>
      <c r="S102" s="13"/>
      <c r="T102" s="13"/>
      <c r="U102" s="13"/>
      <c r="V102" s="13"/>
      <c r="W102" s="13"/>
      <c r="X102" s="13"/>
      <c r="Y102" s="13"/>
      <c r="Z102" s="13"/>
      <c r="AA102" s="13"/>
      <c r="AB102" s="13"/>
      <c r="AC102" s="14"/>
      <c r="AD102" s="14"/>
      <c r="AE102" s="14"/>
      <c r="AF102" s="14"/>
      <c r="AG102" s="14"/>
      <c r="AH102" s="14"/>
      <c r="AI102" s="14"/>
      <c r="AJ102" s="14"/>
      <c r="AK102" s="14"/>
      <c r="AL102" s="14"/>
      <c r="AM102" s="14"/>
      <c r="AN102" s="14"/>
      <c r="AO102" s="14"/>
      <c r="AP102" s="14"/>
      <c r="AQ102" s="14"/>
    </row>
    <row r="103" spans="1:44" ht="21" customHeight="1" x14ac:dyDescent="0.15">
      <c r="A103" s="14"/>
      <c r="B103" s="119" t="s">
        <v>75</v>
      </c>
      <c r="C103" s="13"/>
      <c r="D103" s="13"/>
      <c r="E103" s="13"/>
      <c r="F103" s="13"/>
      <c r="G103" s="13"/>
      <c r="H103" s="13"/>
      <c r="I103" s="13"/>
      <c r="J103" s="13"/>
      <c r="K103" s="13"/>
      <c r="L103" s="13"/>
      <c r="M103" s="13"/>
      <c r="N103" s="88"/>
      <c r="O103" s="88"/>
      <c r="P103" s="88"/>
      <c r="Q103" s="13"/>
      <c r="R103" s="14"/>
      <c r="S103" s="14"/>
      <c r="T103" s="14"/>
      <c r="U103" s="14"/>
      <c r="V103" s="14"/>
      <c r="W103" s="14"/>
      <c r="X103" s="13"/>
      <c r="Y103" s="13"/>
      <c r="Z103" s="13"/>
      <c r="AA103" s="13"/>
      <c r="AB103" s="13"/>
      <c r="AC103" s="13"/>
      <c r="AD103" s="13"/>
      <c r="AE103" s="13"/>
      <c r="AF103" s="13"/>
      <c r="AG103" s="19"/>
      <c r="AH103" s="19"/>
      <c r="AI103" s="14"/>
      <c r="AJ103" s="14"/>
      <c r="AK103" s="14"/>
      <c r="AL103" s="14"/>
      <c r="AM103" s="14"/>
      <c r="AN103" s="14"/>
      <c r="AO103" s="14"/>
      <c r="AP103" s="14"/>
      <c r="AQ103" s="14"/>
    </row>
    <row r="104" spans="1:44" ht="21" customHeight="1" x14ac:dyDescent="0.15">
      <c r="A104" s="14"/>
      <c r="B104" s="222" t="s">
        <v>51</v>
      </c>
      <c r="C104" s="222"/>
      <c r="D104" s="222"/>
      <c r="E104" s="15"/>
      <c r="F104" s="19"/>
      <c r="G104" s="15"/>
      <c r="H104" s="15"/>
      <c r="I104" s="14"/>
      <c r="J104" s="14"/>
      <c r="K104" s="14"/>
      <c r="L104" s="14"/>
      <c r="M104" s="14"/>
      <c r="N104" s="14"/>
      <c r="O104" s="14"/>
      <c r="P104" s="14"/>
      <c r="Q104" s="14"/>
      <c r="R104" s="14"/>
      <c r="S104" s="14"/>
      <c r="T104" s="14"/>
      <c r="U104" s="14"/>
      <c r="V104" s="14"/>
      <c r="W104" s="14"/>
      <c r="X104" s="13"/>
      <c r="Y104" s="13"/>
      <c r="Z104" s="13"/>
      <c r="AA104" s="13"/>
      <c r="AB104" s="13"/>
      <c r="AC104" s="13"/>
      <c r="AD104" s="13"/>
      <c r="AE104" s="13"/>
      <c r="AF104" s="13"/>
      <c r="AG104" s="14"/>
      <c r="AH104" s="14"/>
      <c r="AI104" s="14"/>
      <c r="AJ104" s="14"/>
      <c r="AK104" s="14"/>
      <c r="AL104" s="14"/>
      <c r="AM104" s="14"/>
      <c r="AN104" s="14"/>
      <c r="AO104" s="14"/>
      <c r="AP104" s="14"/>
      <c r="AQ104" s="14"/>
    </row>
    <row r="105" spans="1:44" ht="21" customHeight="1" x14ac:dyDescent="0.15">
      <c r="A105" s="14"/>
      <c r="B105" s="222">
        <f>SUM(AU21:AV50)</f>
        <v>0</v>
      </c>
      <c r="C105" s="222"/>
      <c r="D105" s="222"/>
      <c r="E105" s="90"/>
      <c r="F105" s="19"/>
      <c r="G105" s="15"/>
      <c r="H105" s="15"/>
      <c r="I105" s="14"/>
      <c r="J105" s="14"/>
      <c r="K105" s="14"/>
      <c r="L105" s="14"/>
      <c r="M105" s="14"/>
      <c r="N105" s="14"/>
      <c r="O105" s="14"/>
      <c r="P105" s="14"/>
      <c r="Q105" s="14"/>
      <c r="R105" s="14"/>
      <c r="S105" s="14"/>
      <c r="T105" s="14"/>
      <c r="U105" s="14"/>
      <c r="V105" s="14"/>
      <c r="W105" s="14"/>
      <c r="X105" s="14"/>
      <c r="Y105" s="14"/>
      <c r="Z105" s="13"/>
      <c r="AA105" s="13"/>
      <c r="AB105" s="13"/>
      <c r="AC105" s="13"/>
      <c r="AD105" s="14"/>
      <c r="AE105" s="14"/>
      <c r="AF105" s="14"/>
      <c r="AG105" s="14"/>
      <c r="AH105" s="14"/>
      <c r="AI105" s="14"/>
      <c r="AJ105" s="14"/>
      <c r="AK105" s="14"/>
      <c r="AL105" s="14"/>
      <c r="AM105" s="14"/>
      <c r="AN105" s="14"/>
      <c r="AO105" s="14"/>
      <c r="AP105" s="14"/>
      <c r="AQ105" s="14"/>
    </row>
    <row r="106" spans="1:44" ht="21" customHeight="1" thickBot="1" x14ac:dyDescent="0.2">
      <c r="A106" s="14"/>
      <c r="B106" s="222"/>
      <c r="C106" s="222"/>
      <c r="D106" s="222"/>
      <c r="E106" s="90"/>
      <c r="F106" s="15"/>
      <c r="G106" s="15"/>
      <c r="H106" s="15"/>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4" ht="21" customHeight="1" x14ac:dyDescent="0.15">
      <c r="A107" s="14"/>
      <c r="B107" s="13"/>
      <c r="C107" s="13"/>
      <c r="D107" s="13"/>
      <c r="E107" s="13"/>
      <c r="F107" s="13"/>
      <c r="G107" s="13"/>
      <c r="H107" s="13"/>
      <c r="I107" s="13"/>
      <c r="J107" s="13"/>
      <c r="K107" s="13"/>
      <c r="L107" s="13"/>
      <c r="M107" s="13"/>
      <c r="N107" s="88"/>
      <c r="O107" s="88"/>
      <c r="P107" s="88"/>
      <c r="Q107" s="13"/>
      <c r="R107" s="14"/>
      <c r="S107" s="14"/>
      <c r="T107" s="14"/>
      <c r="U107" s="14"/>
      <c r="V107" s="14"/>
      <c r="W107" s="14"/>
      <c r="X107" s="230">
        <f>B105</f>
        <v>0</v>
      </c>
      <c r="Y107" s="231"/>
      <c r="Z107" s="231"/>
      <c r="AA107" s="232"/>
      <c r="AB107" s="236" t="s">
        <v>52</v>
      </c>
      <c r="AC107" s="236"/>
      <c r="AD107" s="237" t="e">
        <f>ROUND(X107/X109,4)*100</f>
        <v>#DIV/0!</v>
      </c>
      <c r="AE107" s="237"/>
      <c r="AF107" s="237"/>
      <c r="AG107" s="237"/>
      <c r="AH107" s="209" t="s">
        <v>53</v>
      </c>
      <c r="AI107" s="14"/>
      <c r="AJ107" s="14"/>
      <c r="AK107" s="14"/>
      <c r="AL107" s="14"/>
      <c r="AM107" s="14"/>
      <c r="AN107" s="14"/>
      <c r="AO107" s="14"/>
      <c r="AP107" s="14"/>
      <c r="AQ107" s="14"/>
    </row>
    <row r="108" spans="1:44" ht="21" customHeight="1" x14ac:dyDescent="0.15">
      <c r="A108" s="14"/>
      <c r="B108" s="119" t="s">
        <v>79</v>
      </c>
      <c r="C108" s="13"/>
      <c r="D108" s="13"/>
      <c r="E108" s="13"/>
      <c r="F108" s="13"/>
      <c r="G108" s="13"/>
      <c r="H108" s="13"/>
      <c r="I108" s="13"/>
      <c r="J108" s="13"/>
      <c r="K108" s="13"/>
      <c r="L108" s="13"/>
      <c r="M108" s="13"/>
      <c r="N108" s="88"/>
      <c r="O108" s="88"/>
      <c r="P108" s="88"/>
      <c r="Q108" s="13"/>
      <c r="R108" s="14"/>
      <c r="S108" s="14"/>
      <c r="T108" s="14"/>
      <c r="U108" s="14"/>
      <c r="V108" s="14"/>
      <c r="W108" s="14"/>
      <c r="X108" s="233"/>
      <c r="Y108" s="234"/>
      <c r="Z108" s="234"/>
      <c r="AA108" s="235"/>
      <c r="AB108" s="236"/>
      <c r="AC108" s="236"/>
      <c r="AD108" s="237"/>
      <c r="AE108" s="237"/>
      <c r="AF108" s="237"/>
      <c r="AG108" s="237"/>
      <c r="AH108" s="209"/>
      <c r="AI108" s="14"/>
      <c r="AJ108" s="14"/>
      <c r="AK108" s="14"/>
      <c r="AL108" s="14"/>
      <c r="AM108" s="14"/>
      <c r="AN108" s="14"/>
      <c r="AO108" s="14"/>
      <c r="AP108" s="14"/>
      <c r="AQ108" s="14"/>
    </row>
    <row r="109" spans="1:44" ht="21" customHeight="1" x14ac:dyDescent="0.15">
      <c r="A109" s="14"/>
      <c r="B109" s="210">
        <f>SUM(AW21:BA50)</f>
        <v>0</v>
      </c>
      <c r="C109" s="211"/>
      <c r="D109" s="211"/>
      <c r="E109" s="211"/>
      <c r="F109" s="212"/>
      <c r="G109" s="91"/>
      <c r="H109" s="13"/>
      <c r="I109" s="13"/>
      <c r="J109" s="13"/>
      <c r="K109" s="13"/>
      <c r="L109" s="13"/>
      <c r="M109" s="13"/>
      <c r="N109" s="88"/>
      <c r="O109" s="88"/>
      <c r="P109" s="88"/>
      <c r="Q109" s="13"/>
      <c r="R109" s="14"/>
      <c r="S109" s="14"/>
      <c r="T109" s="14"/>
      <c r="U109" s="14"/>
      <c r="V109" s="14"/>
      <c r="W109" s="14"/>
      <c r="X109" s="216">
        <f>H100-B109</f>
        <v>0</v>
      </c>
      <c r="Y109" s="217"/>
      <c r="Z109" s="217"/>
      <c r="AA109" s="218"/>
      <c r="AB109" s="236"/>
      <c r="AC109" s="236"/>
      <c r="AD109" s="237"/>
      <c r="AE109" s="237"/>
      <c r="AF109" s="237"/>
      <c r="AG109" s="237"/>
      <c r="AH109" s="209"/>
      <c r="AI109" s="14"/>
      <c r="AJ109" s="14"/>
      <c r="AK109" s="14"/>
      <c r="AL109" s="14"/>
      <c r="AM109" s="14"/>
      <c r="AN109" s="14"/>
      <c r="AO109" s="14"/>
      <c r="AP109" s="14"/>
      <c r="AQ109" s="14"/>
    </row>
    <row r="110" spans="1:44" ht="21" customHeight="1" thickBot="1" x14ac:dyDescent="0.2">
      <c r="A110" s="14"/>
      <c r="B110" s="213"/>
      <c r="C110" s="214"/>
      <c r="D110" s="214"/>
      <c r="E110" s="214"/>
      <c r="F110" s="215"/>
      <c r="G110" s="91"/>
      <c r="H110" s="15"/>
      <c r="I110" s="13"/>
      <c r="J110" s="13"/>
      <c r="K110" s="13"/>
      <c r="L110" s="13"/>
      <c r="M110" s="13"/>
      <c r="N110" s="88"/>
      <c r="O110" s="88"/>
      <c r="P110" s="88"/>
      <c r="Q110" s="13"/>
      <c r="R110" s="14"/>
      <c r="S110" s="14"/>
      <c r="T110" s="14"/>
      <c r="U110" s="14"/>
      <c r="V110" s="14"/>
      <c r="W110" s="14"/>
      <c r="X110" s="219"/>
      <c r="Y110" s="220"/>
      <c r="Z110" s="220"/>
      <c r="AA110" s="221"/>
      <c r="AB110" s="236"/>
      <c r="AC110" s="236"/>
      <c r="AD110" s="237"/>
      <c r="AE110" s="237"/>
      <c r="AF110" s="237"/>
      <c r="AG110" s="237"/>
      <c r="AH110" s="209"/>
      <c r="AI110" s="14"/>
      <c r="AJ110" s="14"/>
      <c r="AK110" s="14"/>
      <c r="AL110" s="14"/>
      <c r="AM110" s="14"/>
      <c r="AN110" s="13"/>
      <c r="AO110" s="13"/>
      <c r="AP110" s="13"/>
      <c r="AQ110" s="13"/>
      <c r="AR110" s="3"/>
    </row>
    <row r="111" spans="1:44" ht="21" customHeight="1" x14ac:dyDescent="0.15">
      <c r="A111" s="14"/>
      <c r="B111" s="92"/>
      <c r="C111" s="92"/>
      <c r="D111" s="92"/>
      <c r="E111" s="92"/>
      <c r="F111" s="92"/>
      <c r="G111" s="93"/>
      <c r="H111" s="15"/>
      <c r="I111" s="13"/>
      <c r="J111" s="13"/>
      <c r="K111" s="13"/>
      <c r="L111" s="13"/>
      <c r="M111" s="13"/>
      <c r="N111" s="88"/>
      <c r="O111" s="88"/>
      <c r="P111" s="88"/>
      <c r="Q111" s="13"/>
      <c r="R111" s="14"/>
      <c r="S111" s="14"/>
      <c r="T111" s="14"/>
      <c r="U111" s="14"/>
      <c r="V111" s="14"/>
      <c r="W111" s="14"/>
      <c r="X111" s="171"/>
      <c r="Y111" s="171"/>
      <c r="Z111" s="171"/>
      <c r="AA111" s="171"/>
      <c r="AB111" s="172"/>
      <c r="AC111" s="172"/>
      <c r="AD111" s="173"/>
      <c r="AE111" s="173"/>
      <c r="AF111" s="173"/>
      <c r="AG111" s="173"/>
      <c r="AH111" s="170"/>
      <c r="AI111" s="14"/>
      <c r="AJ111" s="14"/>
      <c r="AK111" s="14"/>
      <c r="AL111" s="14"/>
      <c r="AM111" s="14"/>
      <c r="AN111" s="13"/>
      <c r="AO111" s="13"/>
      <c r="AP111" s="13"/>
      <c r="AQ111" s="13"/>
      <c r="AR111" s="3"/>
    </row>
    <row r="112" spans="1:44" ht="30" customHeight="1" x14ac:dyDescent="0.15">
      <c r="A112" s="141" t="s">
        <v>60</v>
      </c>
      <c r="B112" s="9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ht="15" customHeight="1" x14ac:dyDescent="0.15">
      <c r="A113" s="190" t="s">
        <v>105</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2"/>
    </row>
    <row r="114" spans="1:43" ht="15" customHeight="1" x14ac:dyDescent="0.15">
      <c r="A114" s="19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5"/>
    </row>
    <row r="115" spans="1:43" ht="20.100000000000001" customHeight="1"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3"/>
    </row>
    <row r="116" spans="1:43" ht="20.100000000000001" customHeight="1" x14ac:dyDescent="0.15">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6"/>
    </row>
    <row r="117" spans="1:43" ht="20.100000000000001"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6"/>
    </row>
    <row r="118" spans="1:43" ht="20.100000000000001"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6"/>
    </row>
    <row r="119" spans="1:43" ht="20.100000000000001"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6"/>
    </row>
    <row r="120" spans="1:43" ht="20.100000000000001" customHeight="1" x14ac:dyDescent="0.15">
      <c r="A120" s="187"/>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9"/>
    </row>
    <row r="121" spans="1:43" ht="15" customHeight="1" x14ac:dyDescent="0.15">
      <c r="A121" s="175" t="s">
        <v>106</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7"/>
    </row>
    <row r="122" spans="1:43" ht="15" customHeight="1" x14ac:dyDescent="0.15">
      <c r="A122" s="196"/>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80"/>
    </row>
    <row r="123" spans="1:43" ht="15" customHeight="1" x14ac:dyDescent="0.15">
      <c r="A123" s="196"/>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80"/>
    </row>
    <row r="124" spans="1:43" ht="15" customHeight="1" x14ac:dyDescent="0.1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9"/>
    </row>
    <row r="125" spans="1:43" ht="20.100000000000001" customHeight="1" x14ac:dyDescent="0.15">
      <c r="A125" s="18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row>
    <row r="126" spans="1:43" ht="20.100000000000001"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6"/>
    </row>
    <row r="127" spans="1:43" ht="20.100000000000001" customHeight="1" x14ac:dyDescent="0.15">
      <c r="A127" s="184"/>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6"/>
    </row>
    <row r="128" spans="1:43" ht="20.100000000000001" customHeight="1" x14ac:dyDescent="0.15">
      <c r="A128" s="184"/>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6"/>
    </row>
    <row r="129" spans="1:43" ht="20.100000000000001" customHeight="1" x14ac:dyDescent="0.1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6"/>
    </row>
    <row r="130" spans="1:43" ht="20.100000000000001" customHeight="1" x14ac:dyDescent="0.15">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9"/>
    </row>
    <row r="131" spans="1:43" ht="15" customHeight="1" x14ac:dyDescent="0.15">
      <c r="A131" s="200" t="s">
        <v>107</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2"/>
    </row>
    <row r="132" spans="1:43" ht="15" customHeight="1" x14ac:dyDescent="0.15">
      <c r="A132" s="203"/>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5"/>
    </row>
    <row r="133" spans="1:43" ht="15" customHeight="1" x14ac:dyDescent="0.15">
      <c r="A133" s="203"/>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5"/>
    </row>
    <row r="134" spans="1:43" ht="15" customHeight="1" x14ac:dyDescent="0.15">
      <c r="A134" s="206"/>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row>
    <row r="135" spans="1:43" ht="20.100000000000001" customHeight="1" x14ac:dyDescent="0.15">
      <c r="A135" s="18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row>
    <row r="136" spans="1:43" ht="20.100000000000001" customHeight="1" x14ac:dyDescent="0.15">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6"/>
    </row>
    <row r="137" spans="1:43" ht="20.100000000000001" customHeight="1" x14ac:dyDescent="0.15">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6"/>
    </row>
    <row r="138" spans="1:43" ht="20.100000000000001" customHeight="1" x14ac:dyDescent="0.15">
      <c r="A138" s="184"/>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3" ht="20.100000000000001" customHeight="1" x14ac:dyDescent="0.15">
      <c r="A139" s="184"/>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6"/>
    </row>
    <row r="140" spans="1:43" ht="20.100000000000001" customHeight="1" x14ac:dyDescent="0.15">
      <c r="A140" s="187"/>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9"/>
    </row>
    <row r="141" spans="1:43" ht="15" customHeight="1" x14ac:dyDescent="0.15">
      <c r="A141" s="175" t="s">
        <v>103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7"/>
    </row>
    <row r="142" spans="1:43" ht="15" customHeight="1" x14ac:dyDescent="0.15">
      <c r="A142" s="178"/>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80"/>
    </row>
    <row r="143" spans="1:43" ht="20.100000000000001" customHeight="1" x14ac:dyDescent="0.15">
      <c r="A143" s="181"/>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row>
    <row r="144" spans="1:43" ht="20.100000000000001" customHeight="1" x14ac:dyDescent="0.15">
      <c r="A144" s="184"/>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6"/>
    </row>
    <row r="145" spans="1:43" ht="20.100000000000001" customHeight="1" x14ac:dyDescent="0.15">
      <c r="A145" s="184"/>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6"/>
    </row>
    <row r="146" spans="1:43" ht="20.100000000000001" customHeight="1" x14ac:dyDescent="0.15">
      <c r="A146" s="184"/>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6"/>
    </row>
    <row r="147" spans="1:43" ht="20.100000000000001" customHeight="1" x14ac:dyDescent="0.15">
      <c r="A147" s="184"/>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6"/>
    </row>
    <row r="148" spans="1:43" ht="20.100000000000001" customHeight="1" x14ac:dyDescent="0.15">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9"/>
    </row>
    <row r="149" spans="1:43" ht="21" customHeight="1" x14ac:dyDescent="0.15"/>
    <row r="150" spans="1:43" ht="21" customHeight="1" x14ac:dyDescent="0.15"/>
    <row r="151" spans="1:43" ht="21" customHeight="1" x14ac:dyDescent="0.15"/>
    <row r="152" spans="1:43" ht="21" customHeight="1" x14ac:dyDescent="0.15"/>
    <row r="153" spans="1:43" ht="21" customHeight="1" x14ac:dyDescent="0.15"/>
    <row r="154" spans="1:43" ht="21" customHeight="1" x14ac:dyDescent="0.15"/>
    <row r="155" spans="1:43" ht="21" customHeight="1" x14ac:dyDescent="0.15"/>
    <row r="156" spans="1:43" ht="21" customHeight="1" x14ac:dyDescent="0.15"/>
    <row r="157" spans="1:43" ht="21" customHeight="1" x14ac:dyDescent="0.15"/>
    <row r="158" spans="1:43" ht="21" customHeight="1" x14ac:dyDescent="0.15"/>
    <row r="159" spans="1:43" ht="21" customHeight="1" x14ac:dyDescent="0.15"/>
    <row r="160" spans="1:4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sheetData>
  <dataConsolidate/>
  <mergeCells count="40">
    <mergeCell ref="AO19:AQ19"/>
    <mergeCell ref="A21:A50"/>
    <mergeCell ref="D72:E72"/>
    <mergeCell ref="P3:AB3"/>
    <mergeCell ref="B19:C19"/>
    <mergeCell ref="D19:Y19"/>
    <mergeCell ref="Z19:AA19"/>
    <mergeCell ref="AI51:AJ51"/>
    <mergeCell ref="A56:A61"/>
    <mergeCell ref="D65:D66"/>
    <mergeCell ref="D67:E67"/>
    <mergeCell ref="D68:E68"/>
    <mergeCell ref="D73:E73"/>
    <mergeCell ref="D74:E74"/>
    <mergeCell ref="D75:E75"/>
    <mergeCell ref="D76:E76"/>
    <mergeCell ref="B93:C94"/>
    <mergeCell ref="D93:D94"/>
    <mergeCell ref="AH107:AH110"/>
    <mergeCell ref="B109:F110"/>
    <mergeCell ref="X109:AA110"/>
    <mergeCell ref="B97:G97"/>
    <mergeCell ref="H97:K97"/>
    <mergeCell ref="B98:G99"/>
    <mergeCell ref="H98:K99"/>
    <mergeCell ref="B100:G101"/>
    <mergeCell ref="H100:K101"/>
    <mergeCell ref="B104:D104"/>
    <mergeCell ref="B105:D106"/>
    <mergeCell ref="X107:AA108"/>
    <mergeCell ref="AB107:AC110"/>
    <mergeCell ref="AD107:AG110"/>
    <mergeCell ref="A141:AQ142"/>
    <mergeCell ref="A143:AQ148"/>
    <mergeCell ref="A113:AQ114"/>
    <mergeCell ref="A115:AQ120"/>
    <mergeCell ref="A121:AQ124"/>
    <mergeCell ref="A125:AQ130"/>
    <mergeCell ref="A131:AQ134"/>
    <mergeCell ref="A135:AQ140"/>
  </mergeCells>
  <phoneticPr fontId="2"/>
  <conditionalFormatting sqref="AJ22 AJ43:AJ50 AJ24:AJ39">
    <cfRule type="expression" dxfId="10" priority="12">
      <formula>COUNT($AJ$20)</formula>
    </cfRule>
  </conditionalFormatting>
  <conditionalFormatting sqref="AJ40:AJ42">
    <cfRule type="expression" dxfId="9" priority="11">
      <formula>COUNT($AJ$20)</formula>
    </cfRule>
  </conditionalFormatting>
  <conditionalFormatting sqref="AJ23">
    <cfRule type="expression" dxfId="8" priority="10">
      <formula>COUNT($AJ$20)</formula>
    </cfRule>
  </conditionalFormatting>
  <conditionalFormatting sqref="F65:AJ67">
    <cfRule type="expression" dxfId="7" priority="9">
      <formula>"(F20+F21)*2&gt;=F22"</formula>
    </cfRule>
  </conditionalFormatting>
  <conditionalFormatting sqref="F68:AJ68">
    <cfRule type="containsText" dxfId="6" priority="8" operator="containsText" text="NOT">
      <formula>NOT(ISERROR(SEARCH("NOT",F68)))</formula>
    </cfRule>
  </conditionalFormatting>
  <conditionalFormatting sqref="AJ56:AJ61">
    <cfRule type="expression" dxfId="5" priority="7">
      <formula>COUNT($AJ$20)</formula>
    </cfRule>
  </conditionalFormatting>
  <conditionalFormatting sqref="F76:AJ76">
    <cfRule type="cellIs" dxfId="4" priority="5" operator="equal">
      <formula>"×"</formula>
    </cfRule>
  </conditionalFormatting>
  <conditionalFormatting sqref="F76:AJ76">
    <cfRule type="expression" dxfId="3" priority="6">
      <formula>"(F20+F21)*2&gt;=F22"</formula>
    </cfRule>
  </conditionalFormatting>
  <conditionalFormatting sqref="F68:AJ68">
    <cfRule type="containsText" dxfId="2" priority="1" operator="containsText" text="NOT">
      <formula>NOT(ISERROR(SEARCH("NOT",F68)))</formula>
    </cfRule>
    <cfRule type="expression" dxfId="1" priority="3">
      <formula>"NOT"</formula>
    </cfRule>
    <cfRule type="expression" priority="4">
      <formula>NOT</formula>
    </cfRule>
  </conditionalFormatting>
  <conditionalFormatting sqref="F76:AJ76">
    <cfRule type="containsText" dxfId="0" priority="2" operator="containsText" text="NOT">
      <formula>NOT(ISERROR(SEARCH("NOT",F76)))</formula>
    </cfRule>
  </conditionalFormatting>
  <dataValidations count="2">
    <dataValidation type="list" allowBlank="1" showInputMessage="1" showErrorMessage="1" sqref="C21:C50 C56:C61">
      <formula1>病床の種類</formula1>
    </dataValidation>
    <dataValidation type="list" allowBlank="1" showInputMessage="1" showErrorMessage="1" sqref="D21:D50 D56:D61">
      <formula1>休止病床</formula1>
    </dataValidation>
  </dataValidations>
  <pageMargins left="0.39370078740157483" right="0.19685039370078741" top="0.78740157480314965" bottom="0.19685039370078741" header="0.51181102362204722" footer="0.31496062992125984"/>
  <pageSetup paperSize="8" scale="51" fitToHeight="2" orientation="portrait" cellComments="asDisplayed" r:id="rId1"/>
  <rowBreaks count="1" manualBreakCount="1">
    <brk id="90" max="4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'データ入力（※編集しないでください）'!$A$1:$A$12</xm:f>
          </x14:formula1>
          <xm:sqref>A21 A56:A61</xm:sqref>
        </x14:dataValidation>
        <x14:dataValidation type="list" allowBlank="1" showInputMessage="1" showErrorMessage="1">
          <x14:formula1>
            <xm:f>'データ入力（※編集しないでください）'!$H$2:$H$3</xm:f>
          </x14:formula1>
          <xm:sqref>B19:C19</xm:sqref>
        </x14:dataValidation>
        <x14:dataValidation type="list" allowBlank="1" showInputMessage="1" showErrorMessage="1">
          <x14:formula1>
            <xm:f>'データ入力（※編集しないでください）'!$G$2:$G$3</xm:f>
          </x14:formula1>
          <xm:sqref>Z19</xm:sqref>
        </x14:dataValidation>
        <x14:dataValidation type="list" allowBlank="1" showInputMessage="1" showErrorMessage="1">
          <x14:formula1>
            <xm:f>'データ入力（※編集しないでください）'!$F$2:$F$5</xm:f>
          </x14:formula1>
          <xm:sqref>F56:AJ61</xm:sqref>
        </x14:dataValidation>
        <x14:dataValidation type="list" allowBlank="1" showInputMessage="1" showErrorMessage="1">
          <x14:formula1>
            <xm:f>'データ入力（※編集しないでください）'!$F$2:$F$11</xm:f>
          </x14:formula1>
          <xm:sqref>F21:AJ50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1"/>
  <sheetViews>
    <sheetView workbookViewId="0">
      <selection activeCell="F26" sqref="F26"/>
    </sheetView>
  </sheetViews>
  <sheetFormatPr defaultRowHeight="13.5" x14ac:dyDescent="0.15"/>
  <cols>
    <col min="1" max="1" width="9" style="1"/>
    <col min="2" max="6" width="12.75" style="1" customWidth="1"/>
    <col min="7" max="16384" width="9" style="1"/>
  </cols>
  <sheetData>
    <row r="1" spans="1:8" x14ac:dyDescent="0.15">
      <c r="A1" s="1" t="s">
        <v>11</v>
      </c>
      <c r="C1" s="1" t="s">
        <v>2</v>
      </c>
      <c r="D1" s="1" t="s">
        <v>34</v>
      </c>
      <c r="E1" s="1" t="s">
        <v>30</v>
      </c>
      <c r="F1" s="1" t="s">
        <v>12</v>
      </c>
    </row>
    <row r="2" spans="1:8" x14ac:dyDescent="0.15">
      <c r="A2" s="1" t="s">
        <v>13</v>
      </c>
      <c r="C2" s="1" t="s">
        <v>62</v>
      </c>
      <c r="D2" s="1" t="s">
        <v>14</v>
      </c>
      <c r="E2" s="1" t="s">
        <v>31</v>
      </c>
      <c r="F2" s="1" t="s">
        <v>15</v>
      </c>
      <c r="G2" s="1" t="s">
        <v>86</v>
      </c>
      <c r="H2" s="1" t="s">
        <v>88</v>
      </c>
    </row>
    <row r="3" spans="1:8" x14ac:dyDescent="0.15">
      <c r="A3" s="1" t="s">
        <v>16</v>
      </c>
      <c r="C3" s="1" t="s">
        <v>8</v>
      </c>
      <c r="D3" s="1" t="s">
        <v>17</v>
      </c>
      <c r="E3" s="1" t="s">
        <v>32</v>
      </c>
      <c r="F3" s="1" t="s">
        <v>92</v>
      </c>
      <c r="G3" s="1" t="s">
        <v>87</v>
      </c>
      <c r="H3" s="1" t="s">
        <v>89</v>
      </c>
    </row>
    <row r="4" spans="1:8" x14ac:dyDescent="0.15">
      <c r="A4" s="1" t="s">
        <v>18</v>
      </c>
      <c r="D4" s="1" t="s">
        <v>7</v>
      </c>
      <c r="E4" s="1" t="s">
        <v>33</v>
      </c>
      <c r="F4" s="1" t="s">
        <v>94</v>
      </c>
    </row>
    <row r="5" spans="1:8" x14ac:dyDescent="0.15">
      <c r="A5" s="1" t="s">
        <v>19</v>
      </c>
      <c r="D5" s="1" t="s">
        <v>109</v>
      </c>
      <c r="E5" s="1" t="s">
        <v>109</v>
      </c>
      <c r="F5" s="1" t="s">
        <v>95</v>
      </c>
    </row>
    <row r="6" spans="1:8" x14ac:dyDescent="0.15">
      <c r="A6" s="1" t="s">
        <v>20</v>
      </c>
      <c r="F6" s="1" t="s">
        <v>59</v>
      </c>
    </row>
    <row r="7" spans="1:8" x14ac:dyDescent="0.15">
      <c r="A7" s="1" t="s">
        <v>21</v>
      </c>
      <c r="F7" s="1" t="s">
        <v>44</v>
      </c>
    </row>
    <row r="8" spans="1:8" x14ac:dyDescent="0.15">
      <c r="A8" s="1" t="s">
        <v>22</v>
      </c>
      <c r="F8" s="1" t="s">
        <v>61</v>
      </c>
    </row>
    <row r="9" spans="1:8" x14ac:dyDescent="0.15">
      <c r="A9" s="1" t="s">
        <v>9</v>
      </c>
      <c r="F9" s="1" t="s">
        <v>45</v>
      </c>
    </row>
    <row r="10" spans="1:8" x14ac:dyDescent="0.15">
      <c r="A10" s="1" t="s">
        <v>10</v>
      </c>
      <c r="F10" s="1" t="s">
        <v>46</v>
      </c>
    </row>
    <row r="11" spans="1:8" x14ac:dyDescent="0.15">
      <c r="A11" s="1" t="s">
        <v>23</v>
      </c>
      <c r="F11" s="1" t="s">
        <v>43</v>
      </c>
    </row>
    <row r="12" spans="1:8" x14ac:dyDescent="0.15">
      <c r="A12" s="1" t="s">
        <v>24</v>
      </c>
    </row>
    <row r="14" spans="1:8" x14ac:dyDescent="0.15">
      <c r="A14" s="1" t="s">
        <v>25</v>
      </c>
      <c r="E14" s="1" t="s">
        <v>36</v>
      </c>
    </row>
    <row r="15" spans="1:8" x14ac:dyDescent="0.15">
      <c r="A15" s="1" t="s">
        <v>26</v>
      </c>
      <c r="B15" s="1">
        <v>174000</v>
      </c>
      <c r="C15" s="1">
        <v>121000</v>
      </c>
      <c r="E15" s="1" t="s">
        <v>11</v>
      </c>
      <c r="F15" s="1" t="s">
        <v>37</v>
      </c>
    </row>
    <row r="16" spans="1:8" x14ac:dyDescent="0.15">
      <c r="A16" s="1" t="s">
        <v>27</v>
      </c>
      <c r="B16" s="1">
        <v>85000</v>
      </c>
      <c r="C16" s="1">
        <v>85000</v>
      </c>
      <c r="E16" s="1" t="s">
        <v>16</v>
      </c>
    </row>
    <row r="17" spans="1:5" x14ac:dyDescent="0.15">
      <c r="A17" s="1" t="s">
        <v>28</v>
      </c>
      <c r="B17" s="1">
        <v>30000</v>
      </c>
      <c r="C17" s="1">
        <v>29000</v>
      </c>
      <c r="E17" s="1" t="s">
        <v>19</v>
      </c>
    </row>
    <row r="18" spans="1:5" x14ac:dyDescent="0.15">
      <c r="A18" s="1" t="s">
        <v>109</v>
      </c>
      <c r="B18" s="1">
        <v>16000</v>
      </c>
      <c r="C18" s="1">
        <v>16000</v>
      </c>
      <c r="E18" s="1" t="s">
        <v>21</v>
      </c>
    </row>
    <row r="19" spans="1:5" x14ac:dyDescent="0.15">
      <c r="E19" s="1" t="s">
        <v>22</v>
      </c>
    </row>
    <row r="20" spans="1:5" x14ac:dyDescent="0.15">
      <c r="E20" s="1" t="s">
        <v>10</v>
      </c>
    </row>
    <row r="21" spans="1:5" x14ac:dyDescent="0.15">
      <c r="E21" s="1" t="s">
        <v>24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病床使用状況表（１０月分）</vt:lpstr>
      <vt:lpstr>病床使用状況表（１1月分）</vt:lpstr>
      <vt:lpstr>病床使用状況表（１２月分）</vt:lpstr>
      <vt:lpstr>病床使用状況表（１月分）</vt:lpstr>
      <vt:lpstr>病床使用状況表（２月分）</vt:lpstr>
      <vt:lpstr>病床使用状況表（３月分）</vt:lpstr>
      <vt:lpstr>データ入力（※編集しないでください）</vt:lpstr>
      <vt:lpstr>'病床使用状況表（１０月分）'!Print_Area</vt:lpstr>
      <vt:lpstr>'病床使用状況表（１1月分）'!Print_Area</vt:lpstr>
      <vt:lpstr>'病床使用状況表（１２月分）'!Print_Area</vt:lpstr>
      <vt:lpstr>'病床使用状況表（１月分）'!Print_Area</vt:lpstr>
      <vt:lpstr>'病床使用状況表（２月分）'!Print_Area</vt:lpstr>
      <vt:lpstr>'病床使用状況表（３月分）'!Print_Area</vt:lpstr>
      <vt:lpstr>確保病床</vt:lpstr>
      <vt:lpstr>確保病床の区分</vt:lpstr>
      <vt:lpstr>休止病床</vt:lpstr>
      <vt:lpstr>休止病床の区分</vt:lpstr>
      <vt:lpstr>空床状況</vt:lpstr>
      <vt:lpstr>病院区分</vt:lpstr>
      <vt:lpstr>病床の区分休止</vt:lpstr>
      <vt:lpstr>病床の種類</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Windows ユーザー</cp:lastModifiedBy>
  <cp:lastPrinted>2023-10-27T08:54:55Z</cp:lastPrinted>
  <dcterms:created xsi:type="dcterms:W3CDTF">2020-12-26T09:47:50Z</dcterms:created>
  <dcterms:modified xsi:type="dcterms:W3CDTF">2023-12-07T01:49:36Z</dcterms:modified>
</cp:coreProperties>
</file>