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4　令和４年度財政状況資料集の作成・公表について\05　修正後データ\"/>
    </mc:Choice>
  </mc:AlternateContent>
  <bookViews>
    <workbookView xWindow="0" yWindow="0" windowWidth="15315" windowHeight="6840" tabRatio="821"/>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8" i="12" l="1"/>
  <c r="AF88" i="12"/>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BE36" i="10"/>
  <c r="AM36" i="10"/>
  <c r="U36" i="10"/>
  <c r="BE35" i="10"/>
  <c r="AM35" i="10"/>
  <c r="C35" i="10"/>
  <c r="C36" i="10" s="1"/>
  <c r="BE34" i="10"/>
  <c r="C34" i="10"/>
  <c r="C37"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BW34" i="10" l="1"/>
  <c r="BW35" i="10" s="1"/>
  <c r="BW36" i="10" s="1"/>
  <c r="BW37" i="10" s="1"/>
  <c r="BW38" i="10" s="1"/>
  <c r="BW39" i="10" s="1"/>
  <c r="BW40" i="10" s="1"/>
  <c r="BW41" i="10" s="1"/>
  <c r="BW42" i="10" s="1"/>
  <c r="BW43" i="10" s="1"/>
  <c r="AM34" i="10"/>
  <c r="CO34" i="10" l="1"/>
  <c r="CO35" i="10" s="1"/>
</calcChain>
</file>

<file path=xl/sharedStrings.xml><?xml version="1.0" encoding="utf-8"?>
<sst xmlns="http://schemas.openxmlformats.org/spreadsheetml/2006/main" count="1104" uniqueCount="622">
  <si>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</si>
  <si>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</si>
  <si>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</si>
  <si>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</si>
  <si>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</si>
  <si>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</si>
  <si>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</si>
  <si>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</si>
  <si>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</si>
  <si>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</si>
  <si>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</si>
  <si>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</si>
  <si>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</si>
  <si>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</si>
  <si>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</si>
  <si>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</si>
  <si>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</si>
  <si>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</si>
  <si>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</si>
  <si>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</si>
  <si>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</si>
  <si>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</si>
  <si>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</si>
  <si>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</si>
  <si>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</si>
  <si>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</si>
  <si>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</si>
  <si>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</si>
  <si>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</si>
  <si>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</si>
  <si>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</si>
  <si>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</si>
  <si>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</si>
  <si>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</si>
  <si>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</si>
  <si>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</si>
  <si>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</si>
  <si>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</si>
  <si>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</si>
  <si>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</si>
  <si>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</si>
  <si>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</si>
  <si>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</si>
  <si>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</si>
  <si>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</si>
  <si>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</si>
  <si>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</si>
  <si>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</si>
  <si>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</si>
  <si>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</si>
  <si>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</si>
  <si>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</si>
  <si>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</si>
  <si>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</si>
  <si>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</si>
  <si>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</si>
  <si>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</si>
  <si>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</si>
  <si>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</si>
  <si>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</si>
  <si>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</si>
  <si>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</si>
  <si>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</si>
  <si>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</si>
  <si>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</si>
  <si>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</si>
  <si>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</si>
  <si>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</si>
  <si>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</si>
  <si>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</si>
  <si>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</si>
  <si>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</si>
  <si>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</si>
  <si>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</si>
  <si>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</si>
  <si>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</si>
  <si>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</si>
  <si>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</si>
  <si>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</si>
  <si>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</si>
  <si>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</si>
  <si>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</si>
  <si>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</si>
  <si>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</si>
  <si>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</si>
  <si>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</si>
  <si>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</si>
  <si>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</si>
  <si>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</si>
  <si>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</si>
  <si>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</si>
  <si>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</si>
  <si>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</si>
  <si>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</si>
  <si>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</si>
  <si>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</si>
  <si>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</si>
  <si>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</si>
  <si>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</si>
  <si>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</si>
  <si>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田川市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</si>
  <si>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</si>
  <si>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</si>
  <si>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</si>
  <si>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</si>
  <si>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</si>
  <si>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</si>
  <si>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</si>
  <si>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</si>
  <si>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</si>
  <si>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</si>
  <si>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</si>
  <si>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</si>
  <si>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</si>
  <si>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</si>
  <si>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</si>
  <si>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</si>
  <si>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</si>
  <si>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</si>
  <si>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</si>
  <si>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</si>
  <si>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</si>
  <si>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</si>
  <si>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</si>
  <si>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</si>
  <si>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</si>
  <si>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</si>
  <si>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</si>
  <si>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</si>
  <si>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</si>
  <si>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</si>
  <si>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</si>
  <si>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</si>
  <si>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</si>
  <si>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</si>
  <si>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</si>
  <si>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</si>
  <si>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</si>
  <si>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</si>
  <si>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</si>
  <si>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</si>
  <si>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</si>
  <si>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</si>
  <si>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</si>
  <si>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</si>
  <si>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</si>
  <si>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</si>
  <si>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</si>
  <si>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</si>
  <si>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</si>
  <si>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</si>
  <si>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</si>
  <si>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</si>
  <si>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</si>
  <si>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</si>
  <si>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</si>
  <si>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</si>
  <si>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</si>
  <si>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</si>
  <si>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</si>
  <si>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</si>
  <si>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</si>
  <si>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</si>
  <si>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</si>
  <si>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</si>
  <si>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</si>
  <si>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</si>
  <si>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</si>
  <si>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</si>
  <si>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</si>
  <si>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</si>
  <si>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</si>
  <si>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</si>
  <si>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</si>
  <si>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</si>
  <si>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</si>
  <si>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</si>
  <si>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</si>
  <si>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</si>
  <si>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</si>
  <si>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</si>
  <si>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</si>
  <si>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</si>
  <si>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</si>
  <si>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</si>
  <si>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</si>
  <si>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</si>
  <si>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</si>
  <si>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</si>
  <si>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</si>
  <si>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</si>
  <si>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</si>
  <si>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</si>
  <si>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</si>
  <si>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</si>
  <si>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</si>
  <si>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</si>
  <si>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</si>
  <si>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</si>
  <si>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</si>
  <si>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</si>
  <si>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</si>
  <si>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</si>
  <si>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</si>
  <si>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</si>
  <si>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</si>
  <si>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</si>
  <si>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</si>
  <si>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</si>
  <si>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</si>
  <si>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</si>
  <si>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</si>
  <si>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</si>
  <si>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</si>
  <si>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</si>
  <si>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</si>
  <si>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</si>
  <si>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</si>
  <si>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</si>
  <si>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</si>
  <si>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</si>
  <si>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</si>
  <si>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</si>
  <si>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福岡県田川市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</si>
  <si>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</si>
  <si>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</si>
  <si>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</si>
  <si>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</si>
  <si>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</si>
  <si>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</si>
  <si>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</si>
  <si>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</si>
  <si>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</si>
  <si>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</si>
  <si>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</si>
  <si>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</si>
  <si>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</si>
  <si>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</si>
  <si>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</si>
  <si>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</si>
  <si>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</si>
  <si>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</si>
  <si>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</si>
  <si>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</si>
  <si>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</si>
  <si>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</si>
  <si>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</si>
  <si>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</si>
  <si>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</si>
  <si>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</si>
  <si>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</si>
  <si>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</si>
  <si>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</si>
  <si>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</si>
  <si>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</si>
  <si>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</si>
  <si>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</si>
  <si>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</si>
  <si>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</si>
  <si>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</si>
  <si>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</si>
  <si>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</si>
  <si>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</si>
  <si>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</si>
  <si>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</si>
  <si>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</si>
  <si>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</si>
  <si>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</si>
  <si>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</si>
  <si>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</si>
  <si>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</si>
  <si>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</si>
  <si>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</si>
  <si>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</si>
  <si>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</si>
  <si>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</si>
  <si>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</si>
  <si>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</si>
  <si>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</si>
  <si>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</si>
  <si>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</si>
  <si>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</si>
  <si>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</si>
  <si>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</si>
  <si>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</si>
  <si>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</si>
  <si>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</si>
  <si>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</si>
  <si>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</si>
  <si>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</si>
  <si>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</si>
  <si>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</si>
  <si>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</si>
  <si>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</si>
  <si>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</si>
  <si>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</si>
  <si>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</si>
  <si>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</si>
  <si>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</si>
  <si>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</si>
  <si>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</si>
  <si>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</si>
  <si>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</si>
  <si>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</si>
  <si>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</si>
  <si>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</si>
  <si>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</si>
  <si>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</si>
  <si>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</si>
  <si>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</si>
  <si>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</si>
  <si>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</si>
  <si>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</si>
  <si>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</si>
  <si>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</si>
  <si>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</si>
  <si>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</si>
  <si>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</si>
  <si>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</si>
  <si>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</si>
  <si>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</si>
  <si>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</si>
  <si>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</si>
  <si>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</si>
  <si>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</si>
  <si>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</si>
  <si>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</si>
  <si>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</si>
  <si>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</si>
  <si>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</si>
  <si>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</si>
  <si>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</si>
  <si>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</si>
  <si>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</si>
  <si>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</si>
  <si>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</si>
  <si>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</si>
  <si>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</si>
  <si>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</si>
  <si>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</si>
  <si>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</si>
  <si>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</si>
  <si>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</si>
  <si>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</si>
  <si>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</si>
  <si>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</si>
  <si>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</si>
  <si>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</si>
  <si>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</si>
  <si>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</si>
  <si>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</si>
  <si>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</si>
  <si>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</si>
  <si>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</si>
  <si>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</si>
  <si>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</si>
  <si>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</si>
  <si>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</si>
  <si>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</si>
  <si>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</si>
  <si>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</si>
  <si>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</si>
  <si>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</si>
  <si>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</si>
  <si>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</si>
  <si>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</si>
  <si>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</si>
  <si>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</si>
  <si>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</si>
  <si>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</si>
  <si>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</si>
  <si>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</si>
  <si>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</si>
  <si>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</si>
  <si>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</si>
  <si>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</si>
  <si>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福岡県田川市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</si>
  <si>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</si>
  <si>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</si>
  <si>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</si>
  <si>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</si>
  <si>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</si>
  <si>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</si>
  <si>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</si>
  <si>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</si>
  <si>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</si>
  <si>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</si>
  <si>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</si>
  <si>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</si>
  <si>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</si>
  <si>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</si>
  <si>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</si>
  <si>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</si>
  <si>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</si>
  <si>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</si>
  <si>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</si>
  <si>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</si>
  <si>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急患医療特別会計</t>
    <phoneticPr fontId="5"/>
  </si>
  <si>
    <t>田川市等三線沿線地域交通体系整備事業基金特別会計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</si>
  <si>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</si>
  <si>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</si>
  <si>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</si>
  <si>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</si>
  <si>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</si>
  <si>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</si>
  <si>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</si>
  <si>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</si>
  <si>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</si>
  <si>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</si>
  <si>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</si>
  <si>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</si>
  <si>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</si>
  <si>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</si>
  <si>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</si>
  <si>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</si>
  <si>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</si>
  <si>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</si>
  <si>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</si>
  <si>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</si>
  <si>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</si>
  <si>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</si>
  <si>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</si>
  <si>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</si>
  <si>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</si>
  <si>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</si>
  <si>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</si>
  <si>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</si>
  <si>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</si>
  <si>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</si>
  <si>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</si>
  <si>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</si>
  <si>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</si>
  <si>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</si>
  <si>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</si>
  <si>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</si>
  <si>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</si>
  <si>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</si>
  <si>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</si>
  <si>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</si>
  <si>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</si>
  <si>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</si>
  <si>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</si>
  <si>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</si>
  <si>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</si>
  <si>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</si>
  <si>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</si>
  <si>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</si>
  <si>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</si>
  <si>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</si>
  <si>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</si>
  <si>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</si>
  <si>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</si>
  <si>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</si>
  <si>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</si>
  <si>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</si>
  <si>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</si>
  <si>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</si>
  <si>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</si>
  <si>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</si>
  <si>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</si>
  <si>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</si>
  <si>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</si>
  <si>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</si>
  <si>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</si>
  <si>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</si>
  <si>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</si>
  <si>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</si>
  <si>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</si>
  <si>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</si>
  <si>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</si>
  <si>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</si>
  <si>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</si>
  <si>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</si>
  <si>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</si>
  <si>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</si>
  <si>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</si>
  <si>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</si>
  <si>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</si>
  <si>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</si>
  <si>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</si>
  <si>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</si>
  <si>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</si>
  <si>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</si>
  <si>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</si>
  <si>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</si>
  <si>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</si>
  <si>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</si>
  <si>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</si>
  <si>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</si>
  <si>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</si>
  <si>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</si>
  <si>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</si>
  <si>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</si>
  <si>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</si>
  <si>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</si>
  <si>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</si>
  <si>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</si>
  <si>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</si>
  <si>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</si>
  <si>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</si>
  <si>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</si>
  <si>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</si>
  <si>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</si>
  <si>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</si>
  <si>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</si>
  <si>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</si>
  <si>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</si>
  <si>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</si>
  <si>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</si>
  <si>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</si>
  <si>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</si>
  <si>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</si>
  <si>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</si>
  <si>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</si>
  <si>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</si>
  <si>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</si>
  <si>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</si>
  <si>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</si>
  <si>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</si>
  <si>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</si>
  <si>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</si>
  <si>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</si>
  <si>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</si>
  <si>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</si>
  <si>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</si>
  <si>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</si>
  <si>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</si>
  <si>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</si>
  <si>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</si>
  <si>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</si>
  <si>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</si>
  <si>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</si>
  <si>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</si>
  <si>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</si>
  <si>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</si>
  <si>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</si>
  <si>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</si>
  <si>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</si>
  <si>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</si>
  <si>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</si>
  <si>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</si>
  <si>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</si>
  <si>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</si>
  <si>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</si>
  <si>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</si>
  <si>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</si>
  <si>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</si>
  <si>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</si>
  <si>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</si>
  <si>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</si>
  <si>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</si>
  <si>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</si>
  <si>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</si>
  <si>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</si>
  <si>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</si>
  <si>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</si>
  <si>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</si>
  <si>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</si>
  <si>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</si>
  <si>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</si>
  <si>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</si>
  <si>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</si>
  <si>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</si>
  <si>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</si>
  <si>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</si>
  <si>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</si>
  <si>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</si>
  <si>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</si>
  <si>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</si>
  <si>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</si>
  <si>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</si>
  <si>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</si>
  <si>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</si>
  <si>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</si>
  <si>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</si>
  <si>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</si>
  <si>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4.66</t>
  </si>
  <si>
    <t>▲ 9.77</t>
  </si>
  <si>
    <t>▲ 4.90</t>
  </si>
  <si>
    <t>▲ 5.64</t>
  </si>
  <si>
    <t>病院事業会計</t>
  </si>
  <si>
    <t>一般会計</t>
  </si>
  <si>
    <t>国民健康保険特別会計</t>
  </si>
  <si>
    <t>住宅新築資金等貸付特別会計</t>
  </si>
  <si>
    <t>田川市等三線沿線地域交通体系整備事業基金特別会計</t>
  </si>
  <si>
    <t>後期高齢者医療特別会計</t>
  </si>
  <si>
    <t>急患医療特別会計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</si>
  <si>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</si>
  <si>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</si>
  <si>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</si>
  <si>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</si>
  <si>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</si>
  <si>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</si>
  <si>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</si>
  <si>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</si>
  <si>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</si>
  <si>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田川広域水道企業団（水道事業会計）</t>
    <phoneticPr fontId="2"/>
  </si>
  <si>
    <t>福岡県田川地区消防組合（一般会計）</t>
    <phoneticPr fontId="2"/>
  </si>
  <si>
    <t>田川地区斎場組合（一般会計）</t>
    <phoneticPr fontId="2"/>
  </si>
  <si>
    <t>田川地区清掃施設組合（一般会計）</t>
    <phoneticPr fontId="2"/>
  </si>
  <si>
    <t>田川郡東部環境衛生施設組合（一般会計）</t>
    <phoneticPr fontId="2"/>
  </si>
  <si>
    <t>福岡県介護保険広域連合（一般会計）</t>
    <phoneticPr fontId="2"/>
  </si>
  <si>
    <t>福岡県介護保険広域連合（介護保険事業特別会計）</t>
    <phoneticPr fontId="2"/>
  </si>
  <si>
    <t>福岡県後期高齢者医療広域連合（一般会計）</t>
    <phoneticPr fontId="2"/>
  </si>
  <si>
    <t>福岡県後期高齢者医療広域連合（後期高齢者医療特別会計）</t>
    <phoneticPr fontId="2"/>
  </si>
  <si>
    <t>福岡県自治振興組合（一般会計）</t>
    <phoneticPr fontId="2"/>
  </si>
  <si>
    <t>福岡県自治振興組合（公文書館事業特別会計）</t>
    <phoneticPr fontId="2"/>
  </si>
  <si>
    <t>田川地区広域環境衛生施設組合（一般会計）</t>
    <rPh sb="0" eb="4">
      <t>タガワチク</t>
    </rPh>
    <rPh sb="4" eb="6">
      <t>コウイキ</t>
    </rPh>
    <rPh sb="6" eb="8">
      <t>カンキョウ</t>
    </rPh>
    <rPh sb="8" eb="10">
      <t>エイセイ</t>
    </rPh>
    <rPh sb="10" eb="12">
      <t>シセツ</t>
    </rPh>
    <rPh sb="12" eb="14">
      <t>クミアイ</t>
    </rPh>
    <rPh sb="15" eb="19">
      <t>イッパンカイケイ</t>
    </rPh>
    <phoneticPr fontId="2"/>
  </si>
  <si>
    <t>田川市住宅管理公社</t>
    <phoneticPr fontId="2"/>
  </si>
  <si>
    <t>Ｃｏｃｏテラスたがわ</t>
    <phoneticPr fontId="2"/>
  </si>
  <si>
    <t>-</t>
    <phoneticPr fontId="2"/>
  </si>
  <si>
    <t>特定農業施設管理基金</t>
    <rPh sb="0" eb="6">
      <t>トクテイノウギョウシセツ</t>
    </rPh>
    <rPh sb="6" eb="8">
      <t>カンリ</t>
    </rPh>
    <rPh sb="8" eb="10">
      <t>キキン</t>
    </rPh>
    <phoneticPr fontId="5"/>
  </si>
  <si>
    <t>浄化槽整備基金</t>
    <rPh sb="0" eb="3">
      <t>ジョウカソウ</t>
    </rPh>
    <rPh sb="3" eb="7">
      <t>セイビキキン</t>
    </rPh>
    <phoneticPr fontId="2"/>
  </si>
  <si>
    <t>庁舎整備基金</t>
    <rPh sb="0" eb="6">
      <t>チョウシャセイビキキン</t>
    </rPh>
    <phoneticPr fontId="2"/>
  </si>
  <si>
    <t>廃棄物処理施設整備基金</t>
    <rPh sb="0" eb="5">
      <t>ハイキブツショリ</t>
    </rPh>
    <rPh sb="5" eb="7">
      <t>シセツ</t>
    </rPh>
    <rPh sb="7" eb="11">
      <t>セイビキキン</t>
    </rPh>
    <phoneticPr fontId="2"/>
  </si>
  <si>
    <t>ふるさと寄附活用基金</t>
    <rPh sb="4" eb="6">
      <t>キフ</t>
    </rPh>
    <rPh sb="6" eb="8">
      <t>カツヨウ</t>
    </rPh>
    <rPh sb="8" eb="10">
      <t>キキン</t>
    </rPh>
    <phoneticPr fontId="2"/>
  </si>
  <si>
    <t>-</t>
    <phoneticPr fontId="2"/>
  </si>
  <si>
    <t>-</t>
    <phoneticPr fontId="2"/>
  </si>
  <si>
    <t>-</t>
    <phoneticPr fontId="2"/>
  </si>
  <si>
    <t>-</t>
    <phoneticPr fontId="2"/>
  </si>
  <si>
    <t>法適用企業</t>
    <rPh sb="0" eb="5">
      <t>ホウテキヨウキギョウ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</si>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</sst>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177" fontId="34" fillId="6" borderId="125" xfId="12" applyNumberFormat="1" applyFont="1" applyFill="1" applyBorder="1" applyAlignment="1" applyProtection="1">
      <alignment horizontal="right" vertical="center" shrinkToFit="1"/>
      <protection locked="0"/>
    </xf>
    <xf numFmtId="177" fontId="34" fillId="6" borderId="146" xfId="12" applyNumberFormat="1" applyFont="1" applyFill="1" applyBorder="1" applyAlignment="1" applyProtection="1">
      <alignment horizontal="right" vertical="center" shrinkToFit="1"/>
      <protection locked="0"/>
    </xf>
    <xf numFmtId="177" fontId="34" fillId="6" borderId="126"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65080</c:v>
                </c:pt>
                <c:pt idx="1">
                  <c:v>79288</c:v>
                </c:pt>
                <c:pt idx="2">
                  <c:v>84962</c:v>
                </c:pt>
                <c:pt idx="3">
                  <c:v>71279</c:v>
                </c:pt>
                <c:pt idx="4">
                  <c:v>74994</c:v>
                </c:pt>
              </c:numCache>
            </c:numRef>
          </c:val>
          <c:smooth val="0"/>
          <c:extLst xmlns:c16r2="http://schemas.microsoft.com/office/drawing/2015/06/chart">
            <c:ext xmlns:c16="http://schemas.microsoft.com/office/drawing/2014/chart" uri="{C3380CC4-5D6E-409C-BE32-E72D297353CC}">
              <c16:uniqueId val="{00000000-F967-42E0-A043-9521337AB9B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54456</c:v>
                </c:pt>
                <c:pt idx="1">
                  <c:v>65750</c:v>
                </c:pt>
                <c:pt idx="2">
                  <c:v>70912</c:v>
                </c:pt>
                <c:pt idx="3">
                  <c:v>126560</c:v>
                </c:pt>
                <c:pt idx="4">
                  <c:v>147070</c:v>
                </c:pt>
              </c:numCache>
            </c:numRef>
          </c:val>
          <c:smooth val="0"/>
          <c:extLst xmlns:c16r2="http://schemas.microsoft.com/office/drawing/2015/06/chart">
            <c:ext xmlns:c16="http://schemas.microsoft.com/office/drawing/2014/chart" uri="{C3380CC4-5D6E-409C-BE32-E72D297353CC}">
              <c16:uniqueId val="{00000001-F967-42E0-A043-9521337AB9BC}"/>
            </c:ext>
          </c:extLst>
        </c:ser>
        <c:dLbls>
          <c:showLegendKey val="0"/>
          <c:showVal val="0"/>
          <c:showCatName val="0"/>
          <c:showSerName val="0"/>
          <c:showPercent val="0"/>
          <c:showBubbleSize val="0"/>
        </c:dLbls>
        <c:marker val="1"/>
        <c:smooth val="0"/>
        <c:axId val="408399648"/>
        <c:axId val="408400032"/>
      </c:lineChart>
      <c:catAx>
        <c:axId val="408399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8400032"/>
        <c:crosses val="autoZero"/>
        <c:auto val="1"/>
        <c:lblAlgn val="ctr"/>
        <c:lblOffset val="100"/>
        <c:tickLblSkip val="1"/>
        <c:tickMarkSkip val="1"/>
        <c:noMultiLvlLbl val="0"/>
      </c:catAx>
      <c:valAx>
        <c:axId val="40840003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8399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4.84</c:v>
                </c:pt>
                <c:pt idx="1">
                  <c:v>4.3099999999999996</c:v>
                </c:pt>
                <c:pt idx="2">
                  <c:v>3.09</c:v>
                </c:pt>
                <c:pt idx="3">
                  <c:v>7.33</c:v>
                </c:pt>
                <c:pt idx="4">
                  <c:v>3.27</c:v>
                </c:pt>
              </c:numCache>
            </c:numRef>
          </c:val>
          <c:extLst xmlns:c16r2="http://schemas.microsoft.com/office/drawing/2015/06/chart">
            <c:ext xmlns:c16="http://schemas.microsoft.com/office/drawing/2014/chart" uri="{C3380CC4-5D6E-409C-BE32-E72D297353CC}">
              <c16:uniqueId val="{00000000-E33E-44CD-90FC-61537540B9C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25.74</c:v>
                </c:pt>
                <c:pt idx="1">
                  <c:v>18.760000000000002</c:v>
                </c:pt>
                <c:pt idx="2">
                  <c:v>16.91</c:v>
                </c:pt>
                <c:pt idx="3">
                  <c:v>18.27</c:v>
                </c:pt>
                <c:pt idx="4">
                  <c:v>20.75</c:v>
                </c:pt>
              </c:numCache>
            </c:numRef>
          </c:val>
          <c:extLst xmlns:c16r2="http://schemas.microsoft.com/office/drawing/2015/06/chart">
            <c:ext xmlns:c16="http://schemas.microsoft.com/office/drawing/2014/chart" uri="{C3380CC4-5D6E-409C-BE32-E72D297353CC}">
              <c16:uniqueId val="{00000001-E33E-44CD-90FC-61537540B9CD}"/>
            </c:ext>
          </c:extLst>
        </c:ser>
        <c:dLbls>
          <c:showLegendKey val="0"/>
          <c:showVal val="0"/>
          <c:showCatName val="0"/>
          <c:showSerName val="0"/>
          <c:showPercent val="0"/>
          <c:showBubbleSize val="0"/>
        </c:dLbls>
        <c:gapWidth val="250"/>
        <c:overlap val="100"/>
        <c:axId val="503375928"/>
        <c:axId val="503376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-4.66</c:v>
                </c:pt>
                <c:pt idx="1">
                  <c:v>-9.77</c:v>
                </c:pt>
                <c:pt idx="2">
                  <c:v>-4.9000000000000004</c:v>
                </c:pt>
                <c:pt idx="3">
                  <c:v>4.32</c:v>
                </c:pt>
                <c:pt idx="4">
                  <c:v>-5.64</c:v>
                </c:pt>
              </c:numCache>
            </c:numRef>
          </c:val>
          <c:smooth val="0"/>
          <c:extLst xmlns:c16r2="http://schemas.microsoft.com/office/drawing/2015/06/chart">
            <c:ext xmlns:c16="http://schemas.microsoft.com/office/drawing/2014/chart" uri="{C3380CC4-5D6E-409C-BE32-E72D297353CC}">
              <c16:uniqueId val="{00000002-E33E-44CD-90FC-61537540B9CD}"/>
            </c:ext>
          </c:extLst>
        </c:ser>
        <c:dLbls>
          <c:showLegendKey val="0"/>
          <c:showVal val="0"/>
          <c:showCatName val="0"/>
          <c:showSerName val="0"/>
          <c:showPercent val="0"/>
          <c:showBubbleSize val="0"/>
        </c:dLbls>
        <c:marker val="1"/>
        <c:smooth val="0"/>
        <c:axId val="503375928"/>
        <c:axId val="503376312"/>
      </c:lineChart>
      <c:catAx>
        <c:axId val="503375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3376312"/>
        <c:crosses val="autoZero"/>
        <c:auto val="1"/>
        <c:lblAlgn val="ctr"/>
        <c:lblOffset val="100"/>
        <c:tickLblSkip val="1"/>
        <c:tickMarkSkip val="1"/>
        <c:noMultiLvlLbl val="0"/>
      </c:catAx>
      <c:valAx>
        <c:axId val="503376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375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3.89</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440-4A07-8130-C53BCAD3C8F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440-4A07-8130-C53BCAD3C8F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440-4A07-8130-C53BCAD3C8FF}"/>
            </c:ext>
          </c:extLst>
        </c:ser>
        <c:ser>
          <c:idx val="3"/>
          <c:order val="3"/>
          <c:tx>
            <c:strRef>
              <c:f>データシート!$A$30</c:f>
              <c:strCache>
                <c:ptCount val="1"/>
                <c:pt idx="0">
                  <c:v>急患医療特別会計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0.39</c:v>
                </c:pt>
                <c:pt idx="2">
                  <c:v>#N/A</c:v>
                </c:pt>
                <c:pt idx="3">
                  <c:v>0.28000000000000003</c:v>
                </c:pt>
                <c:pt idx="4">
                  <c:v>#N/A</c:v>
                </c:pt>
                <c:pt idx="5">
                  <c:v>0.05</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0440-4A07-8130-C53BCAD3C8F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0.08</c:v>
                </c:pt>
                <c:pt idx="2">
                  <c:v>#N/A</c:v>
                </c:pt>
                <c:pt idx="3">
                  <c:v>0.06</c:v>
                </c:pt>
                <c:pt idx="4">
                  <c:v>#N/A</c:v>
                </c:pt>
                <c:pt idx="5">
                  <c:v>0.09</c:v>
                </c:pt>
                <c:pt idx="6">
                  <c:v>#N/A</c:v>
                </c:pt>
                <c:pt idx="7">
                  <c:v>0.08</c:v>
                </c:pt>
                <c:pt idx="8">
                  <c:v>#N/A</c:v>
                </c:pt>
                <c:pt idx="9">
                  <c:v>0.08</c:v>
                </c:pt>
              </c:numCache>
            </c:numRef>
          </c:val>
          <c:extLst xmlns:c16r2="http://schemas.microsoft.com/office/drawing/2015/06/chart">
            <c:ext xmlns:c16="http://schemas.microsoft.com/office/drawing/2014/chart" uri="{C3380CC4-5D6E-409C-BE32-E72D297353CC}">
              <c16:uniqueId val="{00000004-0440-4A07-8130-C53BCAD3C8FF}"/>
            </c:ext>
          </c:extLst>
        </c:ser>
        <c:ser>
          <c:idx val="5"/>
          <c:order val="5"/>
          <c:tx>
            <c:strRef>
              <c:f>データシート!$A$32</c:f>
              <c:strCache>
                <c:ptCount val="1"/>
                <c:pt idx="0">
                  <c:v>田川市等三線沿線地域交通体系整備事業基金特別会計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0.21</c:v>
                </c:pt>
                <c:pt idx="6">
                  <c:v>#N/A</c:v>
                </c:pt>
                <c:pt idx="7">
                  <c:v>0</c:v>
                </c:pt>
                <c:pt idx="8">
                  <c:v>#N/A</c:v>
                </c:pt>
                <c:pt idx="9">
                  <c:v>0.17</c:v>
                </c:pt>
              </c:numCache>
            </c:numRef>
          </c:val>
          <c:extLst xmlns:c16r2="http://schemas.microsoft.com/office/drawing/2015/06/chart">
            <c:ext xmlns:c16="http://schemas.microsoft.com/office/drawing/2014/chart" uri="{C3380CC4-5D6E-409C-BE32-E72D297353CC}">
              <c16:uniqueId val="{00000005-0440-4A07-8130-C53BCAD3C8FF}"/>
            </c:ext>
          </c:extLst>
        </c:ser>
        <c:ser>
          <c:idx val="6"/>
          <c:order val="6"/>
          <c:tx>
            <c:strRef>
              <c:f>データシート!$A$33</c:f>
              <c:strCache>
                <c:ptCount val="1"/>
                <c:pt idx="0">
                  <c:v>住宅新築資金等貸付特別会計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0.02</c:v>
                </c:pt>
                <c:pt idx="2">
                  <c:v>#N/A</c:v>
                </c:pt>
                <c:pt idx="3">
                  <c:v>0.04</c:v>
                </c:pt>
                <c:pt idx="4">
                  <c:v>#N/A</c:v>
                </c:pt>
                <c:pt idx="5">
                  <c:v>0.12</c:v>
                </c:pt>
                <c:pt idx="6">
                  <c:v>#N/A</c:v>
                </c:pt>
                <c:pt idx="7">
                  <c:v>0.17</c:v>
                </c:pt>
                <c:pt idx="8">
                  <c:v>#N/A</c:v>
                </c:pt>
                <c:pt idx="9">
                  <c:v>0.2</c:v>
                </c:pt>
              </c:numCache>
            </c:numRef>
          </c:val>
          <c:extLst xmlns:c16r2="http://schemas.microsoft.com/office/drawing/2015/06/chart">
            <c:ext xmlns:c16="http://schemas.microsoft.com/office/drawing/2014/chart" uri="{C3380CC4-5D6E-409C-BE32-E72D297353CC}">
              <c16:uniqueId val="{00000006-0440-4A07-8130-C53BCAD3C8F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3.38</c:v>
                </c:pt>
                <c:pt idx="2">
                  <c:v>#N/A</c:v>
                </c:pt>
                <c:pt idx="3">
                  <c:v>1.57</c:v>
                </c:pt>
                <c:pt idx="4">
                  <c:v>#N/A</c:v>
                </c:pt>
                <c:pt idx="5">
                  <c:v>2.62</c:v>
                </c:pt>
                <c:pt idx="6">
                  <c:v>#N/A</c:v>
                </c:pt>
                <c:pt idx="7">
                  <c:v>2.13</c:v>
                </c:pt>
                <c:pt idx="8">
                  <c:v>#N/A</c:v>
                </c:pt>
                <c:pt idx="9">
                  <c:v>0.96</c:v>
                </c:pt>
              </c:numCache>
            </c:numRef>
          </c:val>
          <c:extLst xmlns:c16r2="http://schemas.microsoft.com/office/drawing/2015/06/chart">
            <c:ext xmlns:c16="http://schemas.microsoft.com/office/drawing/2014/chart" uri="{C3380CC4-5D6E-409C-BE32-E72D297353CC}">
              <c16:uniqueId val="{00000007-0440-4A07-8130-C53BCAD3C8F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4.42</c:v>
                </c:pt>
                <c:pt idx="2">
                  <c:v>#N/A</c:v>
                </c:pt>
                <c:pt idx="3">
                  <c:v>3.97</c:v>
                </c:pt>
                <c:pt idx="4">
                  <c:v>#N/A</c:v>
                </c:pt>
                <c:pt idx="5">
                  <c:v>2.69</c:v>
                </c:pt>
                <c:pt idx="6">
                  <c:v>#N/A</c:v>
                </c:pt>
                <c:pt idx="7">
                  <c:v>7.15</c:v>
                </c:pt>
                <c:pt idx="8">
                  <c:v>#N/A</c:v>
                </c:pt>
                <c:pt idx="9">
                  <c:v>2.89</c:v>
                </c:pt>
              </c:numCache>
            </c:numRef>
          </c:val>
          <c:extLst xmlns:c16r2="http://schemas.microsoft.com/office/drawing/2015/06/chart">
            <c:ext xmlns:c16="http://schemas.microsoft.com/office/drawing/2014/chart" uri="{C3380CC4-5D6E-409C-BE32-E72D297353CC}">
              <c16:uniqueId val="{00000008-0440-4A07-8130-C53BCAD3C8FF}"/>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6.8</c:v>
                </c:pt>
                <c:pt idx="2">
                  <c:v>#N/A</c:v>
                </c:pt>
                <c:pt idx="3">
                  <c:v>5.95</c:v>
                </c:pt>
                <c:pt idx="4">
                  <c:v>#N/A</c:v>
                </c:pt>
                <c:pt idx="5">
                  <c:v>9.19</c:v>
                </c:pt>
                <c:pt idx="6">
                  <c:v>#N/A</c:v>
                </c:pt>
                <c:pt idx="7">
                  <c:v>13.73</c:v>
                </c:pt>
                <c:pt idx="8">
                  <c:v>#N/A</c:v>
                </c:pt>
                <c:pt idx="9">
                  <c:v>16.23</c:v>
                </c:pt>
              </c:numCache>
            </c:numRef>
          </c:val>
          <c:extLst xmlns:c16r2="http://schemas.microsoft.com/office/drawing/2015/06/chart">
            <c:ext xmlns:c16="http://schemas.microsoft.com/office/drawing/2014/chart" uri="{C3380CC4-5D6E-409C-BE32-E72D297353CC}">
              <c16:uniqueId val="{00000009-0440-4A07-8130-C53BCAD3C8FF}"/>
            </c:ext>
          </c:extLst>
        </c:ser>
        <c:dLbls>
          <c:showLegendKey val="0"/>
          <c:showVal val="0"/>
          <c:showCatName val="0"/>
          <c:showSerName val="0"/>
          <c:showPercent val="0"/>
          <c:showBubbleSize val="0"/>
        </c:dLbls>
        <c:gapWidth val="150"/>
        <c:overlap val="100"/>
        <c:axId val="511001968"/>
        <c:axId val="511002352"/>
      </c:barChart>
      <c:catAx>
        <c:axId val="511001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1002352"/>
        <c:crosses val="autoZero"/>
        <c:auto val="1"/>
        <c:lblAlgn val="ctr"/>
        <c:lblOffset val="100"/>
        <c:tickLblSkip val="1"/>
        <c:tickMarkSkip val="1"/>
        <c:noMultiLvlLbl val="0"/>
      </c:catAx>
      <c:valAx>
        <c:axId val="511002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1001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2320</c:v>
                </c:pt>
                <c:pt idx="5">
                  <c:v>2291</c:v>
                </c:pt>
                <c:pt idx="8">
                  <c:v>2312</c:v>
                </c:pt>
                <c:pt idx="11">
                  <c:v>2285</c:v>
                </c:pt>
                <c:pt idx="14">
                  <c:v>2322</c:v>
                </c:pt>
              </c:numCache>
            </c:numRef>
          </c:val>
          <c:extLst xmlns:c16r2="http://schemas.microsoft.com/office/drawing/2015/06/chart">
            <c:ext xmlns:c16="http://schemas.microsoft.com/office/drawing/2014/chart" uri="{C3380CC4-5D6E-409C-BE32-E72D297353CC}">
              <c16:uniqueId val="{00000000-DC89-4C6C-82BF-637D7DACDC1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C89-4C6C-82BF-637D7DACDC1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43</c:v>
                </c:pt>
                <c:pt idx="3">
                  <c:v>43</c:v>
                </c:pt>
                <c:pt idx="6">
                  <c:v>42</c:v>
                </c:pt>
                <c:pt idx="9">
                  <c:v>42</c:v>
                </c:pt>
                <c:pt idx="12">
                  <c:v>41</c:v>
                </c:pt>
              </c:numCache>
            </c:numRef>
          </c:val>
          <c:extLst xmlns:c16r2="http://schemas.microsoft.com/office/drawing/2015/06/chart">
            <c:ext xmlns:c16="http://schemas.microsoft.com/office/drawing/2014/chart" uri="{C3380CC4-5D6E-409C-BE32-E72D297353CC}">
              <c16:uniqueId val="{00000002-DC89-4C6C-82BF-637D7DACDC1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172</c:v>
                </c:pt>
                <c:pt idx="3">
                  <c:v>176</c:v>
                </c:pt>
                <c:pt idx="6">
                  <c:v>186</c:v>
                </c:pt>
                <c:pt idx="9">
                  <c:v>184</c:v>
                </c:pt>
                <c:pt idx="12">
                  <c:v>202</c:v>
                </c:pt>
              </c:numCache>
            </c:numRef>
          </c:val>
          <c:extLst xmlns:c16r2="http://schemas.microsoft.com/office/drawing/2015/06/chart">
            <c:ext xmlns:c16="http://schemas.microsoft.com/office/drawing/2014/chart" uri="{C3380CC4-5D6E-409C-BE32-E72D297353CC}">
              <c16:uniqueId val="{00000003-DC89-4C6C-82BF-637D7DACDC1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506</c:v>
                </c:pt>
                <c:pt idx="3">
                  <c:v>472</c:v>
                </c:pt>
                <c:pt idx="6">
                  <c:v>501</c:v>
                </c:pt>
                <c:pt idx="9">
                  <c:v>520</c:v>
                </c:pt>
                <c:pt idx="12">
                  <c:v>525</c:v>
                </c:pt>
              </c:numCache>
            </c:numRef>
          </c:val>
          <c:extLst xmlns:c16r2="http://schemas.microsoft.com/office/drawing/2015/06/chart">
            <c:ext xmlns:c16="http://schemas.microsoft.com/office/drawing/2014/chart" uri="{C3380CC4-5D6E-409C-BE32-E72D297353CC}">
              <c16:uniqueId val="{00000004-DC89-4C6C-82BF-637D7DACDC1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C89-4C6C-82BF-637D7DACDC1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C89-4C6C-82BF-637D7DACDC1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2505</c:v>
                </c:pt>
                <c:pt idx="3">
                  <c:v>2502</c:v>
                </c:pt>
                <c:pt idx="6">
                  <c:v>2508</c:v>
                </c:pt>
                <c:pt idx="9">
                  <c:v>2457</c:v>
                </c:pt>
                <c:pt idx="12">
                  <c:v>2651</c:v>
                </c:pt>
              </c:numCache>
            </c:numRef>
          </c:val>
          <c:extLst xmlns:c16r2="http://schemas.microsoft.com/office/drawing/2015/06/chart">
            <c:ext xmlns:c16="http://schemas.microsoft.com/office/drawing/2014/chart" uri="{C3380CC4-5D6E-409C-BE32-E72D297353CC}">
              <c16:uniqueId val="{00000007-DC89-4C6C-82BF-637D7DACDC13}"/>
            </c:ext>
          </c:extLst>
        </c:ser>
        <c:dLbls>
          <c:showLegendKey val="0"/>
          <c:showVal val="0"/>
          <c:showCatName val="0"/>
          <c:showSerName val="0"/>
          <c:showPercent val="0"/>
          <c:showBubbleSize val="0"/>
        </c:dLbls>
        <c:gapWidth val="100"/>
        <c:overlap val="100"/>
        <c:axId val="511005960"/>
        <c:axId val="511006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906</c:v>
                </c:pt>
                <c:pt idx="2">
                  <c:v>#N/A</c:v>
                </c:pt>
                <c:pt idx="3">
                  <c:v>#N/A</c:v>
                </c:pt>
                <c:pt idx="4">
                  <c:v>902</c:v>
                </c:pt>
                <c:pt idx="5">
                  <c:v>#N/A</c:v>
                </c:pt>
                <c:pt idx="6">
                  <c:v>#N/A</c:v>
                </c:pt>
                <c:pt idx="7">
                  <c:v>925</c:v>
                </c:pt>
                <c:pt idx="8">
                  <c:v>#N/A</c:v>
                </c:pt>
                <c:pt idx="9">
                  <c:v>#N/A</c:v>
                </c:pt>
                <c:pt idx="10">
                  <c:v>918</c:v>
                </c:pt>
                <c:pt idx="11">
                  <c:v>#N/A</c:v>
                </c:pt>
                <c:pt idx="12">
                  <c:v>#N/A</c:v>
                </c:pt>
                <c:pt idx="13">
                  <c:v>1097</c:v>
                </c:pt>
                <c:pt idx="14">
                  <c:v>#N/A</c:v>
                </c:pt>
              </c:numCache>
            </c:numRef>
          </c:val>
          <c:smooth val="0"/>
          <c:extLst xmlns:c16r2="http://schemas.microsoft.com/office/drawing/2015/06/chart">
            <c:ext xmlns:c16="http://schemas.microsoft.com/office/drawing/2014/chart" uri="{C3380CC4-5D6E-409C-BE32-E72D297353CC}">
              <c16:uniqueId val="{00000008-DC89-4C6C-82BF-637D7DACDC13}"/>
            </c:ext>
          </c:extLst>
        </c:ser>
        <c:dLbls>
          <c:showLegendKey val="0"/>
          <c:showVal val="0"/>
          <c:showCatName val="0"/>
          <c:showSerName val="0"/>
          <c:showPercent val="0"/>
          <c:showBubbleSize val="0"/>
        </c:dLbls>
        <c:marker val="1"/>
        <c:smooth val="0"/>
        <c:axId val="511005960"/>
        <c:axId val="511006344"/>
      </c:lineChart>
      <c:catAx>
        <c:axId val="511005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1006344"/>
        <c:crosses val="autoZero"/>
        <c:auto val="1"/>
        <c:lblAlgn val="ctr"/>
        <c:lblOffset val="100"/>
        <c:tickLblSkip val="1"/>
        <c:tickMarkSkip val="1"/>
        <c:noMultiLvlLbl val="0"/>
      </c:catAx>
      <c:valAx>
        <c:axId val="511006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1005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17093</c:v>
                </c:pt>
                <c:pt idx="5">
                  <c:v>16976</c:v>
                </c:pt>
                <c:pt idx="8">
                  <c:v>17594</c:v>
                </c:pt>
                <c:pt idx="11">
                  <c:v>20835</c:v>
                </c:pt>
                <c:pt idx="14">
                  <c:v>22230</c:v>
                </c:pt>
              </c:numCache>
            </c:numRef>
          </c:val>
          <c:extLst xmlns:c16r2="http://schemas.microsoft.com/office/drawing/2015/06/chart">
            <c:ext xmlns:c16="http://schemas.microsoft.com/office/drawing/2014/chart" uri="{C3380CC4-5D6E-409C-BE32-E72D297353CC}">
              <c16:uniqueId val="{00000000-7A30-4CB0-AF37-4D0DD146C82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4351</c:v>
                </c:pt>
                <c:pt idx="5">
                  <c:v>3916</c:v>
                </c:pt>
                <c:pt idx="8">
                  <c:v>3520</c:v>
                </c:pt>
                <c:pt idx="11">
                  <c:v>3051</c:v>
                </c:pt>
                <c:pt idx="14">
                  <c:v>2653</c:v>
                </c:pt>
              </c:numCache>
            </c:numRef>
          </c:val>
          <c:extLst xmlns:c16r2="http://schemas.microsoft.com/office/drawing/2015/06/chart">
            <c:ext xmlns:c16="http://schemas.microsoft.com/office/drawing/2014/chart" uri="{C3380CC4-5D6E-409C-BE32-E72D297353CC}">
              <c16:uniqueId val="{00000001-7A30-4CB0-AF37-4D0DD146C82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16555</c:v>
                </c:pt>
                <c:pt idx="5">
                  <c:v>16655</c:v>
                </c:pt>
                <c:pt idx="8">
                  <c:v>16406</c:v>
                </c:pt>
                <c:pt idx="11">
                  <c:v>16727</c:v>
                </c:pt>
                <c:pt idx="14">
                  <c:v>17459</c:v>
                </c:pt>
              </c:numCache>
            </c:numRef>
          </c:val>
          <c:extLst xmlns:c16r2="http://schemas.microsoft.com/office/drawing/2015/06/chart">
            <c:ext xmlns:c16="http://schemas.microsoft.com/office/drawing/2014/chart" uri="{C3380CC4-5D6E-409C-BE32-E72D297353CC}">
              <c16:uniqueId val="{00000002-7A30-4CB0-AF37-4D0DD146C82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A30-4CB0-AF37-4D0DD146C82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A30-4CB0-AF37-4D0DD146C82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A30-4CB0-AF37-4D0DD146C82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3001</c:v>
                </c:pt>
                <c:pt idx="3">
                  <c:v>2981</c:v>
                </c:pt>
                <c:pt idx="6">
                  <c:v>3041</c:v>
                </c:pt>
                <c:pt idx="9">
                  <c:v>3099</c:v>
                </c:pt>
                <c:pt idx="12">
                  <c:v>3143</c:v>
                </c:pt>
              </c:numCache>
            </c:numRef>
          </c:val>
          <c:extLst xmlns:c16r2="http://schemas.microsoft.com/office/drawing/2015/06/chart">
            <c:ext xmlns:c16="http://schemas.microsoft.com/office/drawing/2014/chart" uri="{C3380CC4-5D6E-409C-BE32-E72D297353CC}">
              <c16:uniqueId val="{00000006-7A30-4CB0-AF37-4D0DD146C82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825</c:v>
                </c:pt>
                <c:pt idx="3">
                  <c:v>841</c:v>
                </c:pt>
                <c:pt idx="6">
                  <c:v>869</c:v>
                </c:pt>
                <c:pt idx="9">
                  <c:v>670</c:v>
                </c:pt>
                <c:pt idx="12">
                  <c:v>480</c:v>
                </c:pt>
              </c:numCache>
            </c:numRef>
          </c:val>
          <c:extLst xmlns:c16r2="http://schemas.microsoft.com/office/drawing/2015/06/chart">
            <c:ext xmlns:c16="http://schemas.microsoft.com/office/drawing/2014/chart" uri="{C3380CC4-5D6E-409C-BE32-E72D297353CC}">
              <c16:uniqueId val="{00000007-7A30-4CB0-AF37-4D0DD146C82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3792</c:v>
                </c:pt>
                <c:pt idx="3">
                  <c:v>3584</c:v>
                </c:pt>
                <c:pt idx="6">
                  <c:v>3202</c:v>
                </c:pt>
                <c:pt idx="9">
                  <c:v>2839</c:v>
                </c:pt>
                <c:pt idx="12">
                  <c:v>2912</c:v>
                </c:pt>
              </c:numCache>
            </c:numRef>
          </c:val>
          <c:extLst xmlns:c16r2="http://schemas.microsoft.com/office/drawing/2015/06/chart">
            <c:ext xmlns:c16="http://schemas.microsoft.com/office/drawing/2014/chart" uri="{C3380CC4-5D6E-409C-BE32-E72D297353CC}">
              <c16:uniqueId val="{00000008-7A30-4CB0-AF37-4D0DD146C82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290</c:v>
                </c:pt>
                <c:pt idx="3">
                  <c:v>247</c:v>
                </c:pt>
                <c:pt idx="6">
                  <c:v>205</c:v>
                </c:pt>
                <c:pt idx="9">
                  <c:v>163</c:v>
                </c:pt>
                <c:pt idx="12">
                  <c:v>0</c:v>
                </c:pt>
              </c:numCache>
            </c:numRef>
          </c:val>
          <c:extLst xmlns:c16r2="http://schemas.microsoft.com/office/drawing/2015/06/chart">
            <c:ext xmlns:c16="http://schemas.microsoft.com/office/drawing/2014/chart" uri="{C3380CC4-5D6E-409C-BE32-E72D297353CC}">
              <c16:uniqueId val="{00000009-7A30-4CB0-AF37-4D0DD146C82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25182</c:v>
                </c:pt>
                <c:pt idx="3">
                  <c:v>25409</c:v>
                </c:pt>
                <c:pt idx="6">
                  <c:v>25854</c:v>
                </c:pt>
                <c:pt idx="9">
                  <c:v>28696</c:v>
                </c:pt>
                <c:pt idx="12">
                  <c:v>30376</c:v>
                </c:pt>
              </c:numCache>
            </c:numRef>
          </c:val>
          <c:extLst xmlns:c16r2="http://schemas.microsoft.com/office/drawing/2015/06/chart">
            <c:ext xmlns:c16="http://schemas.microsoft.com/office/drawing/2014/chart" uri="{C3380CC4-5D6E-409C-BE32-E72D297353CC}">
              <c16:uniqueId val="{0000000A-7A30-4CB0-AF37-4D0DD146C820}"/>
            </c:ext>
          </c:extLst>
        </c:ser>
        <c:dLbls>
          <c:showLegendKey val="0"/>
          <c:showVal val="0"/>
          <c:showCatName val="0"/>
          <c:showSerName val="0"/>
          <c:showPercent val="0"/>
          <c:showBubbleSize val="0"/>
        </c:dLbls>
        <c:gapWidth val="100"/>
        <c:overlap val="100"/>
        <c:axId val="511010032"/>
        <c:axId val="510837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7A30-4CB0-AF37-4D0DD146C820}"/>
            </c:ext>
          </c:extLst>
        </c:ser>
        <c:dLbls>
          <c:showLegendKey val="0"/>
          <c:showVal val="0"/>
          <c:showCatName val="0"/>
          <c:showSerName val="0"/>
          <c:showPercent val="0"/>
          <c:showBubbleSize val="0"/>
        </c:dLbls>
        <c:marker val="1"/>
        <c:smooth val="0"/>
        <c:axId val="511010032"/>
        <c:axId val="510837568"/>
      </c:lineChart>
      <c:catAx>
        <c:axId val="511010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0837568"/>
        <c:crosses val="autoZero"/>
        <c:auto val="1"/>
        <c:lblAlgn val="ctr"/>
        <c:lblOffset val="100"/>
        <c:tickLblSkip val="1"/>
        <c:tickMarkSkip val="1"/>
        <c:noMultiLvlLbl val="0"/>
      </c:catAx>
      <c:valAx>
        <c:axId val="510837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1010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2234</c:v>
                </c:pt>
                <c:pt idx="1">
                  <c:v>2484</c:v>
                </c:pt>
                <c:pt idx="2">
                  <c:v>2784</c:v>
                </c:pt>
              </c:numCache>
            </c:numRef>
          </c:val>
          <c:extLst xmlns:c16r2="http://schemas.microsoft.com/office/drawing/2015/06/chart">
            <c:ext xmlns:c16="http://schemas.microsoft.com/office/drawing/2014/chart" uri="{C3380CC4-5D6E-409C-BE32-E72D297353CC}">
              <c16:uniqueId val="{00000000-5B48-427B-A191-EA09808232B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784</c:v>
                </c:pt>
                <c:pt idx="1">
                  <c:v>784</c:v>
                </c:pt>
                <c:pt idx="2">
                  <c:v>784</c:v>
                </c:pt>
              </c:numCache>
            </c:numRef>
          </c:val>
          <c:extLst xmlns:c16r2="http://schemas.microsoft.com/office/drawing/2015/06/chart">
            <c:ext xmlns:c16="http://schemas.microsoft.com/office/drawing/2014/chart" uri="{C3380CC4-5D6E-409C-BE32-E72D297353CC}">
              <c16:uniqueId val="{00000001-5B48-427B-A191-EA09808232B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13254</c:v>
                </c:pt>
                <c:pt idx="1">
                  <c:v>13154</c:v>
                </c:pt>
                <c:pt idx="2">
                  <c:v>13485</c:v>
                </c:pt>
              </c:numCache>
            </c:numRef>
          </c:val>
          <c:extLst xmlns:c16r2="http://schemas.microsoft.com/office/drawing/2015/06/chart">
            <c:ext xmlns:c16="http://schemas.microsoft.com/office/drawing/2014/chart" uri="{C3380CC4-5D6E-409C-BE32-E72D297353CC}">
              <c16:uniqueId val="{00000002-5B48-427B-A191-EA09808232B6}"/>
            </c:ext>
          </c:extLst>
        </c:ser>
        <c:dLbls>
          <c:showLegendKey val="0"/>
          <c:showVal val="0"/>
          <c:showCatName val="0"/>
          <c:showSerName val="0"/>
          <c:showPercent val="0"/>
          <c:showBubbleSize val="0"/>
        </c:dLbls>
        <c:gapWidth val="120"/>
        <c:overlap val="100"/>
        <c:axId val="497851840"/>
        <c:axId val="497852224"/>
      </c:barChart>
      <c:catAx>
        <c:axId val="497851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7852224"/>
        <c:crosses val="autoZero"/>
        <c:auto val="1"/>
        <c:lblAlgn val="ctr"/>
        <c:lblOffset val="100"/>
        <c:tickLblSkip val="1"/>
        <c:tickMarkSkip val="1"/>
        <c:noMultiLvlLbl val="0"/>
      </c:catAx>
      <c:valAx>
        <c:axId val="4978522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7851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福岡県田川市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普通会計の公債費は、令和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年度まで年</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億円前後を推移し、実質公債費比率も</a:t>
          </a:r>
          <a:r>
            <a:rPr kumimoji="1" lang="en-US" altLang="ja-JP" sz="1400">
              <a:latin typeface="ＭＳ ゴシック" pitchFamily="49" charset="-128"/>
              <a:ea typeface="ＭＳ ゴシック" pitchFamily="49" charset="-128"/>
            </a:rPr>
            <a:t>8.0</a:t>
          </a:r>
          <a:r>
            <a:rPr kumimoji="1" lang="ja-JP" altLang="en-US" sz="1400">
              <a:latin typeface="ＭＳ ゴシック" pitchFamily="49" charset="-128"/>
              <a:ea typeface="ＭＳ ゴシック" pitchFamily="49" charset="-128"/>
            </a:rPr>
            <a:t>前後でほぼ横ばいが続いており、類似団体平均を下回る値となっていた。</a:t>
          </a:r>
        </a:p>
        <a:p>
          <a:r>
            <a:rPr kumimoji="1" lang="ja-JP" altLang="en-US" sz="1400">
              <a:latin typeface="ＭＳ ゴシック" pitchFamily="49" charset="-128"/>
              <a:ea typeface="ＭＳ ゴシック" pitchFamily="49" charset="-128"/>
            </a:rPr>
            <a:t>　しかしながら、令和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年度は、近年借り入れた過疎対策事業債の元金償還が増加し、類似団体平均を上回る値となった。</a:t>
          </a:r>
        </a:p>
        <a:p>
          <a:r>
            <a:rPr kumimoji="1" lang="ja-JP" altLang="en-US" sz="1400">
              <a:latin typeface="ＭＳ ゴシック" pitchFamily="49" charset="-128"/>
              <a:ea typeface="ＭＳ ゴシック" pitchFamily="49" charset="-128"/>
            </a:rPr>
            <a:t>　また、新中学校建設事業で活用した過疎対策事業債の元金償還が本格化する令和</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年度以降は、公債費の大幅な増加が見込まれている。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本市では、満期一括償還地方債の借入を行っていないため、本欄は該当がない。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福岡県田川市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年度以来</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年続けて将来負担比率は算定されなかった。本市は、失業対策事業、改良住宅建設事業、地域改善対策事業、過疎対策事業など旧産炭・過疎地域特有の公共事業を実施してきたため、多くの地方債残高を抱えていたが、公債費負担適正化の取り組み等により年々減少し、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年度までは</a:t>
          </a:r>
          <a:r>
            <a:rPr kumimoji="1" lang="en-US" altLang="ja-JP" sz="1400">
              <a:latin typeface="ＭＳ ゴシック" pitchFamily="49" charset="-128"/>
              <a:ea typeface="ＭＳ ゴシック" pitchFamily="49" charset="-128"/>
            </a:rPr>
            <a:t>250</a:t>
          </a:r>
          <a:r>
            <a:rPr kumimoji="1" lang="ja-JP" altLang="en-US" sz="1400">
              <a:latin typeface="ＭＳ ゴシック" pitchFamily="49" charset="-128"/>
              <a:ea typeface="ＭＳ ゴシック" pitchFamily="49" charset="-128"/>
            </a:rPr>
            <a:t>億円程度を推移していた。</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年度以降は、新中学校建設に係る過疎対策事業債の借入額が増大（平成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年度末</a:t>
          </a:r>
          <a:r>
            <a:rPr kumimoji="1" lang="en-US" altLang="ja-JP" sz="1400">
              <a:latin typeface="ＭＳ ゴシック" pitchFamily="49" charset="-128"/>
              <a:ea typeface="ＭＳ ゴシック" pitchFamily="49" charset="-128"/>
            </a:rPr>
            <a:t>343</a:t>
          </a:r>
          <a:r>
            <a:rPr kumimoji="1" lang="ja-JP" altLang="en-US" sz="1400">
              <a:latin typeface="ＭＳ ゴシック" pitchFamily="49" charset="-128"/>
              <a:ea typeface="ＭＳ ゴシック" pitchFamily="49" charset="-128"/>
            </a:rPr>
            <a:t>億円→平成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年度末</a:t>
          </a:r>
          <a:r>
            <a:rPr kumimoji="1" lang="en-US" altLang="ja-JP" sz="1400">
              <a:latin typeface="ＭＳ ゴシック" pitchFamily="49" charset="-128"/>
              <a:ea typeface="ＭＳ ゴシック" pitchFamily="49" charset="-128"/>
            </a:rPr>
            <a:t>251</a:t>
          </a:r>
          <a:r>
            <a:rPr kumimoji="1" lang="ja-JP" altLang="en-US" sz="1400">
              <a:latin typeface="ＭＳ ゴシック" pitchFamily="49" charset="-128"/>
              <a:ea typeface="ＭＳ ゴシック" pitchFamily="49" charset="-128"/>
            </a:rPr>
            <a:t>億円→令和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年度末</a:t>
          </a:r>
          <a:r>
            <a:rPr kumimoji="1" lang="en-US" altLang="ja-JP" sz="1400">
              <a:latin typeface="ＭＳ ゴシック" pitchFamily="49" charset="-128"/>
              <a:ea typeface="ＭＳ ゴシック" pitchFamily="49" charset="-128"/>
            </a:rPr>
            <a:t>304</a:t>
          </a:r>
          <a:r>
            <a:rPr kumimoji="1" lang="ja-JP" altLang="en-US" sz="1400">
              <a:latin typeface="ＭＳ ゴシック" pitchFamily="49" charset="-128"/>
              <a:ea typeface="ＭＳ ゴシック" pitchFamily="49" charset="-128"/>
            </a:rPr>
            <a:t>億円） しているが、特定農業施設の維持管理のための基金など充当可能基金残高が多額（令和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年度末</a:t>
          </a:r>
          <a:r>
            <a:rPr kumimoji="1" lang="en-US" altLang="ja-JP" sz="1400">
              <a:latin typeface="ＭＳ ゴシック" pitchFamily="49" charset="-128"/>
              <a:ea typeface="ＭＳ ゴシック" pitchFamily="49" charset="-128"/>
            </a:rPr>
            <a:t>175</a:t>
          </a:r>
          <a:r>
            <a:rPr kumimoji="1" lang="ja-JP" altLang="en-US" sz="1400">
              <a:latin typeface="ＭＳ ゴシック" pitchFamily="49" charset="-128"/>
              <a:ea typeface="ＭＳ ゴシック" pitchFamily="49" charset="-128"/>
            </a:rPr>
            <a:t>億円）であるため、将来負担比率の算定には至っていない。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福岡県田川市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年度末の基金残高（全体）は、前年度末と比べ約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億円の増となっている。この主な要因は、下記のとおり財政調整基金が約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億円増加したことに加え、特定目的基金において、廃棄物処理施設整備基金等の取崩しにより約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億円減少したものの、令和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年度に新設したふるさと寄附活用基金が、ふるさと寄附金の増収の影響により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億円増加したことに伴い、特定目的基金が約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億円増加したことによるものである。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下記のとおり、財源調整可能基金（財政調整基金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ふるさと寄附活用基金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）については、適正規模と考えている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億円程度の水準をキープするため、計画的な財政運営に努めていきたいと考えている。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その他特定目的基金については、各基金の設置目的（基金の使途）に応じて積立てや取崩しを行っていくこととなるが、大部分を占める「特定農業施設管理基金」は、基金の運用益で各年度の施設維持管理経費を捻出することを目指しているため、今後も同程度の残高を維持する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特定農業施設管理基金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臨時石炭鉱害復旧法に基づく鉱害復旧事業等で設置し、市が管理する特定農業施設（可動井ぜきなど）の維持管理</a:t>
          </a: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浄化槽整備基金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浄化槽の整備（個人設置の浄化槽に対する補助）</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ふるさと寄附活用基金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ふるさと寄附金を、寄附者の意向に応じた事業に要する経費に充てるため、令和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年度に新設し、新たに令和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年度のふるさと寄附金として令和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万円の積立を行った。</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市営住宅基金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老朽化した日吉町市住等４団地の建替事業を実施しており、令和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年度以降、当該事業の財源として取崩すこととしている。</a:t>
          </a: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浄化槽整備基金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単独浄化槽等から合併浄化槽への早期転換を促すため、令和元年度から令和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年度までの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年間に限り、浄化槽設置費補助制度を拡充することとしており、引き続き、当該事業の財源として取崩しを行う予定である。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ふるさと寄附活用基金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寄付金収入年度の翌年度に基金へ積立てを行い、翌々年度に事業へ充当することとしており、令和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年度は、事業の財源として約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億円の取崩しを行う一方で、約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億円を積み立てる予定である。</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年度末の基金残高は、前年度末と比べ約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億円の増となっている。この主な要因は、令和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年度に地方交付税及びふるさと寄附金が大幅に増加したことにより、前年度決算剰余金が大幅に増加したことによるものである。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本市の人口規模や財政規模を考慮すると、財源調整可能基金（財政調整基金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ふるさと寄附活用基金）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の適正規模は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億円程度と考えている。令和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億円であり、概ね適正水準を保っているものの、新中学校建設事業に係る元金償還が本格化する令和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年度以降に備え、計画的な財政運営を行わなければ、財源調整可能基金の過度な減少を招く恐れがある。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年度は基金運用益の積立てによる微増のみであり、基金残高は、前年度末と比べ、ほぼ同額である。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本市の人口規模や財政規模を考慮すると、財源調整可能基金（財政調整基金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ふるさと寄附活用基金）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の適正規模は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億円程度と考えている。令和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億円であり、概ね適正水準を保っているものの、新中学校建設事業に係る元金償還が本格化する令和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年度以降に備え、計画的な財政運営を行わなければ、財源調整可能基金の過度な減少を招く恐れがある。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福岡県田川市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45,704
44,965
54.55
36,615,892
36,019,390
439,289
13,418,375
30,375,831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は、旧産炭地及び過疎地域であるため、人口の減少や少子高齢化の進展が著しく、基幹産業もないこと等から、財政基盤が極めて弱く、低い財政力指数が続いている。市税の増など財政力指数の増加要因もあるものの、過疎対策事業債の償還額の増加などもあり、財政力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程度を推移している。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130628</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flipV="1">
          <a:off x="4953000" y="622662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8" name="財政力最大値テキスト">
          <a:extLst>
            <a:ext uri="{FF2B5EF4-FFF2-40B4-BE49-F238E27FC236}">
              <a16:creationId xmlns="" xmlns:a16="http://schemas.microsoft.com/office/drawing/2014/main" id="{00000000-0008-0000-0300-000044000000}"/>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58965</xdr:rowOff>
    </xdr:from>
    <xdr:to>
      <xdr:col>23</xdr:col>
      <xdr:colOff>133350</xdr:colOff>
      <xdr:row>41</xdr:row>
      <xdr:rowOff>58965</xdr:rowOff>
    </xdr:to>
    <xdr:cxnSp macro="">
      <xdr:nvCxnSpPr>
        <xdr:cNvPr id="70" name="直線コネクタ 69">
          <a:extLst>
            <a:ext uri="{FF2B5EF4-FFF2-40B4-BE49-F238E27FC236}">
              <a16:creationId xmlns="" xmlns:a16="http://schemas.microsoft.com/office/drawing/2014/main" id="{00000000-0008-0000-0300-000046000000}"/>
            </a:ext>
          </a:extLst>
        </xdr:cNvPr>
        <xdr:cNvCxnSpPr/>
      </xdr:nvCxnSpPr>
      <xdr:spPr>
        <a:xfrm>
          <a:off x="4114800" y="70884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1" name="財政力平均値テキスト">
          <a:extLst>
            <a:ext uri="{FF2B5EF4-FFF2-40B4-BE49-F238E27FC236}">
              <a16:creationId xmlns="" xmlns:a16="http://schemas.microsoft.com/office/drawing/2014/main" id="{00000000-0008-0000-0300-000047000000}"/>
            </a:ext>
          </a:extLst>
        </xdr:cNvPr>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2" name="フローチャート: 判断 71">
          <a:extLst>
            <a:ext uri="{FF2B5EF4-FFF2-40B4-BE49-F238E27FC236}">
              <a16:creationId xmlns="" xmlns:a16="http://schemas.microsoft.com/office/drawing/2014/main" id="{00000000-0008-0000-0300-000048000000}"/>
            </a:ext>
          </a:extLst>
        </xdr:cNvPr>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58965</xdr:rowOff>
    </xdr:from>
    <xdr:to>
      <xdr:col>19</xdr:col>
      <xdr:colOff>133350</xdr:colOff>
      <xdr:row>41</xdr:row>
      <xdr:rowOff>58965</xdr:rowOff>
    </xdr:to>
    <xdr:cxnSp macro="">
      <xdr:nvCxnSpPr>
        <xdr:cNvPr id="73" name="直線コネクタ 72">
          <a:extLst>
            <a:ext uri="{FF2B5EF4-FFF2-40B4-BE49-F238E27FC236}">
              <a16:creationId xmlns="" xmlns:a16="http://schemas.microsoft.com/office/drawing/2014/main" id="{00000000-0008-0000-0300-000049000000}"/>
            </a:ext>
          </a:extLst>
        </xdr:cNvPr>
        <xdr:cNvCxnSpPr/>
      </xdr:nvCxnSpPr>
      <xdr:spPr>
        <a:xfrm>
          <a:off x="3225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162378</xdr:rowOff>
    </xdr:from>
    <xdr:to>
      <xdr:col>19</xdr:col>
      <xdr:colOff>184150</xdr:colOff>
      <xdr:row>41</xdr:row>
      <xdr:rowOff>92528</xdr:rowOff>
    </xdr:to>
    <xdr:sp macro="" textlink="">
      <xdr:nvSpPr>
        <xdr:cNvPr id="74" name="フローチャート: 判断 73">
          <a:extLst>
            <a:ext uri="{FF2B5EF4-FFF2-40B4-BE49-F238E27FC236}">
              <a16:creationId xmlns="" xmlns:a16="http://schemas.microsoft.com/office/drawing/2014/main" id="{00000000-0008-0000-0300-00004A000000}"/>
            </a:ext>
          </a:extLst>
        </xdr:cNvPr>
        <xdr:cNvSpPr/>
      </xdr:nvSpPr>
      <xdr:spPr>
        <a:xfrm>
          <a:off x="4064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102705</xdr:rowOff>
    </xdr:from>
    <xdr:ext cx="736600" cy="259045"/>
    <xdr:sp macro="" textlink="">
      <xdr:nvSpPr>
        <xdr:cNvPr id="75" name="テキスト ボックス 74">
          <a:extLst>
            <a:ext uri="{FF2B5EF4-FFF2-40B4-BE49-F238E27FC236}">
              <a16:creationId xmlns="" xmlns:a16="http://schemas.microsoft.com/office/drawing/2014/main" id="{00000000-0008-0000-0300-00004B000000}"/>
            </a:ext>
          </a:extLst>
        </xdr:cNvPr>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58965</xdr:rowOff>
    </xdr:from>
    <xdr:to>
      <xdr:col>15</xdr:col>
      <xdr:colOff>82550</xdr:colOff>
      <xdr:row>41</xdr:row>
      <xdr:rowOff>58965</xdr:rowOff>
    </xdr:to>
    <xdr:cxnSp macro="">
      <xdr:nvCxnSpPr>
        <xdr:cNvPr id="76" name="直線コネクタ 75">
          <a:extLst>
            <a:ext uri="{FF2B5EF4-FFF2-40B4-BE49-F238E27FC236}">
              <a16:creationId xmlns="" xmlns:a16="http://schemas.microsoft.com/office/drawing/2014/main" id="{00000000-0008-0000-0300-00004C000000}"/>
            </a:ext>
          </a:extLst>
        </xdr:cNvPr>
        <xdr:cNvCxnSpPr/>
      </xdr:nvCxnSpPr>
      <xdr:spPr>
        <a:xfrm>
          <a:off x="2336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a:extLst>
            <a:ext uri="{FF2B5EF4-FFF2-40B4-BE49-F238E27FC236}">
              <a16:creationId xmlns="" xmlns:a16="http://schemas.microsoft.com/office/drawing/2014/main" id="{00000000-0008-0000-0300-00004D000000}"/>
            </a:ext>
          </a:extLst>
        </xdr:cNvPr>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8" name="テキスト ボックス 77">
          <a:extLst>
            <a:ext uri="{FF2B5EF4-FFF2-40B4-BE49-F238E27FC236}">
              <a16:creationId xmlns="" xmlns:a16="http://schemas.microsoft.com/office/drawing/2014/main" id="{00000000-0008-0000-0300-00004E000000}"/>
            </a:ext>
          </a:extLst>
        </xdr:cNvPr>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58965</xdr:rowOff>
    </xdr:from>
    <xdr:to>
      <xdr:col>11</xdr:col>
      <xdr:colOff>31750</xdr:colOff>
      <xdr:row>41</xdr:row>
      <xdr:rowOff>76200</xdr:rowOff>
    </xdr:to>
    <xdr:cxnSp macro="">
      <xdr:nvCxnSpPr>
        <xdr:cNvPr id="79" name="直線コネクタ 78">
          <a:extLst>
            <a:ext uri="{FF2B5EF4-FFF2-40B4-BE49-F238E27FC236}">
              <a16:creationId xmlns="" xmlns:a16="http://schemas.microsoft.com/office/drawing/2014/main" id="{00000000-0008-0000-0300-00004F000000}"/>
            </a:ext>
          </a:extLst>
        </xdr:cNvPr>
        <xdr:cNvCxnSpPr/>
      </xdr:nvCxnSpPr>
      <xdr:spPr>
        <a:xfrm flipV="1">
          <a:off x="1447800" y="70884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a:extLst>
            <a:ext uri="{FF2B5EF4-FFF2-40B4-BE49-F238E27FC236}">
              <a16:creationId xmlns="" xmlns:a16="http://schemas.microsoft.com/office/drawing/2014/main" id="{00000000-0008-0000-0300-000050000000}"/>
            </a:ext>
          </a:extLst>
        </xdr:cNvPr>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146249</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a:extLst>
            <a:ext uri="{FF2B5EF4-FFF2-40B4-BE49-F238E27FC236}">
              <a16:creationId xmlns="" xmlns:a16="http://schemas.microsoft.com/office/drawing/2014/main" id="{00000000-0008-0000-0300-000052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89" name="楕円 88">
          <a:extLst>
            <a:ext uri="{FF2B5EF4-FFF2-40B4-BE49-F238E27FC236}">
              <a16:creationId xmlns="" xmlns:a16="http://schemas.microsoft.com/office/drawing/2014/main" id="{00000000-0008-0000-0300-000059000000}"/>
            </a:ext>
          </a:extLst>
        </xdr:cNvPr>
        <xdr:cNvSpPr/>
      </xdr:nvSpPr>
      <xdr:spPr>
        <a:xfrm>
          <a:off x="4902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24692</xdr:rowOff>
    </xdr:from>
    <xdr:ext cx="762000" cy="259045"/>
    <xdr:sp macro="" textlink="">
      <xdr:nvSpPr>
        <xdr:cNvPr id="90" name="財政力該当値テキスト">
          <a:extLst>
            <a:ext uri="{FF2B5EF4-FFF2-40B4-BE49-F238E27FC236}">
              <a16:creationId xmlns="" xmlns:a16="http://schemas.microsoft.com/office/drawing/2014/main" id="{00000000-0008-0000-0300-00005A000000}"/>
            </a:ext>
          </a:extLst>
        </xdr:cNvPr>
        <xdr:cNvSpPr txBox="1"/>
      </xdr:nvSpPr>
      <xdr:spPr>
        <a:xfrm>
          <a:off x="5041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8165</xdr:rowOff>
    </xdr:from>
    <xdr:to>
      <xdr:col>19</xdr:col>
      <xdr:colOff>184150</xdr:colOff>
      <xdr:row>41</xdr:row>
      <xdr:rowOff>109765</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94542</xdr:rowOff>
    </xdr:from>
    <xdr:ext cx="7366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8165</xdr:rowOff>
    </xdr:from>
    <xdr:to>
      <xdr:col>15</xdr:col>
      <xdr:colOff>133350</xdr:colOff>
      <xdr:row>41</xdr:row>
      <xdr:rowOff>109765</xdr:rowOff>
    </xdr:to>
    <xdr:sp macro="" textlink="">
      <xdr:nvSpPr>
        <xdr:cNvPr id="93" name="楕円 92">
          <a:extLst>
            <a:ext uri="{FF2B5EF4-FFF2-40B4-BE49-F238E27FC236}">
              <a16:creationId xmlns="" xmlns:a16="http://schemas.microsoft.com/office/drawing/2014/main" id="{00000000-0008-0000-0300-00005D000000}"/>
            </a:ext>
          </a:extLst>
        </xdr:cNvPr>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8165</xdr:rowOff>
    </xdr:from>
    <xdr:to>
      <xdr:col>11</xdr:col>
      <xdr:colOff>82550</xdr:colOff>
      <xdr:row>41</xdr:row>
      <xdr:rowOff>109765</xdr:rowOff>
    </xdr:to>
    <xdr:sp macro="" textlink="">
      <xdr:nvSpPr>
        <xdr:cNvPr id="95" name="楕円 94">
          <a:extLst>
            <a:ext uri="{FF2B5EF4-FFF2-40B4-BE49-F238E27FC236}">
              <a16:creationId xmlns="" xmlns:a16="http://schemas.microsoft.com/office/drawing/2014/main" id="{00000000-0008-0000-0300-00005F000000}"/>
            </a:ext>
          </a:extLst>
        </xdr:cNvPr>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7" name="楕円 96">
          <a:extLst>
            <a:ext uri="{FF2B5EF4-FFF2-40B4-BE49-F238E27FC236}">
              <a16:creationId xmlns="" xmlns:a16="http://schemas.microsoft.com/office/drawing/2014/main" id="{00000000-0008-0000-0300-000061000000}"/>
            </a:ext>
          </a:extLst>
        </xdr:cNvPr>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を超える値となるなど、近年、</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前後を推移しており、令和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まで改善していたものの、令和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年度に再び</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まで上昇している。令和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年度には、過疎対策事業債の元金償還が本格化する予定であり、さらなる経常収支比率の悪化も予想される。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は、類似団体と比較し慢性的に扶助費が多額であり、経常収支比率を押し上げている。このため、保護受給者の自立支援について、より一層の強化を図るとともに、次世代への連鎖を防ぐための対策を講じていく必要がある。また、企業誘致の更なる推進などにより、雇用や税収の増加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37465</xdr:rowOff>
    </xdr:from>
    <xdr:to>
      <xdr:col>23</xdr:col>
      <xdr:colOff>133350</xdr:colOff>
      <xdr:row>67</xdr:row>
      <xdr:rowOff>61913</xdr:rowOff>
    </xdr:to>
    <xdr:cxnSp macro="">
      <xdr:nvCxnSpPr>
        <xdr:cNvPr id="124" name="直線コネクタ 123">
          <a:extLst>
            <a:ext uri="{FF2B5EF4-FFF2-40B4-BE49-F238E27FC236}">
              <a16:creationId xmlns="" xmlns:a16="http://schemas.microsoft.com/office/drawing/2014/main" id="{00000000-0008-0000-0300-00007C000000}"/>
            </a:ext>
          </a:extLst>
        </xdr:cNvPr>
        <xdr:cNvCxnSpPr/>
      </xdr:nvCxnSpPr>
      <xdr:spPr>
        <a:xfrm flipV="1">
          <a:off x="4953000" y="10324465"/>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33990</xdr:rowOff>
    </xdr:from>
    <xdr:ext cx="762000" cy="259045"/>
    <xdr:sp macro="" textlink="">
      <xdr:nvSpPr>
        <xdr:cNvPr id="125" name="財政構造の弾力性最小値テキスト">
          <a:extLst>
            <a:ext uri="{FF2B5EF4-FFF2-40B4-BE49-F238E27FC236}">
              <a16:creationId xmlns="" xmlns:a16="http://schemas.microsoft.com/office/drawing/2014/main" id="{00000000-0008-0000-0300-00007D000000}"/>
            </a:ext>
          </a:extLst>
        </xdr:cNvPr>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61913</xdr:rowOff>
    </xdr:from>
    <xdr:to>
      <xdr:col>24</xdr:col>
      <xdr:colOff>12700</xdr:colOff>
      <xdr:row>67</xdr:row>
      <xdr:rowOff>61913</xdr:rowOff>
    </xdr:to>
    <xdr:cxnSp macro="">
      <xdr:nvCxnSpPr>
        <xdr:cNvPr id="126" name="直線コネクタ 125">
          <a:extLst>
            <a:ext uri="{FF2B5EF4-FFF2-40B4-BE49-F238E27FC236}">
              <a16:creationId xmlns="" xmlns:a16="http://schemas.microsoft.com/office/drawing/2014/main" id="{00000000-0008-0000-0300-00007E000000}"/>
            </a:ext>
          </a:extLst>
        </xdr:cNvPr>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123842</xdr:rowOff>
    </xdr:from>
    <xdr:ext cx="762000" cy="259045"/>
    <xdr:sp macro="" textlink="">
      <xdr:nvSpPr>
        <xdr:cNvPr id="127" name="財政構造の弾力性最大値テキスト">
          <a:extLst>
            <a:ext uri="{FF2B5EF4-FFF2-40B4-BE49-F238E27FC236}">
              <a16:creationId xmlns="" xmlns:a16="http://schemas.microsoft.com/office/drawing/2014/main" id="{00000000-0008-0000-0300-00007F000000}"/>
            </a:ext>
          </a:extLst>
        </xdr:cNvPr>
        <xdr:cNvSpPr txBox="1"/>
      </xdr:nvSpPr>
      <xdr:spPr>
        <a:xfrm>
          <a:off x="5041900" y="1006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37465</xdr:rowOff>
    </xdr:from>
    <xdr:to>
      <xdr:col>24</xdr:col>
      <xdr:colOff>12700</xdr:colOff>
      <xdr:row>60</xdr:row>
      <xdr:rowOff>37465</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a:off x="4864100" y="10324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85090</xdr:rowOff>
    </xdr:from>
    <xdr:to>
      <xdr:col>23</xdr:col>
      <xdr:colOff>133350</xdr:colOff>
      <xdr:row>66</xdr:row>
      <xdr:rowOff>76518</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114800" y="11229340"/>
          <a:ext cx="8382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0" name="財政構造の弾力性平均値テキスト">
          <a:extLst>
            <a:ext uri="{FF2B5EF4-FFF2-40B4-BE49-F238E27FC236}">
              <a16:creationId xmlns="" xmlns:a16="http://schemas.microsoft.com/office/drawing/2014/main" id="{00000000-0008-0000-0300-000082000000}"/>
            </a:ext>
          </a:extLst>
        </xdr:cNvPr>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1" name="フローチャート: 判断 130">
          <a:extLst>
            <a:ext uri="{FF2B5EF4-FFF2-40B4-BE49-F238E27FC236}">
              <a16:creationId xmlns="" xmlns:a16="http://schemas.microsoft.com/office/drawing/2014/main" id="{00000000-0008-0000-0300-000083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85090</xdr:rowOff>
    </xdr:from>
    <xdr:to>
      <xdr:col>19</xdr:col>
      <xdr:colOff>133350</xdr:colOff>
      <xdr:row>67</xdr:row>
      <xdr:rowOff>55880</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flipV="1">
          <a:off x="3225800" y="11229340"/>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11747</xdr:rowOff>
    </xdr:from>
    <xdr:to>
      <xdr:col>19</xdr:col>
      <xdr:colOff>184150</xdr:colOff>
      <xdr:row>62</xdr:row>
      <xdr:rowOff>113347</xdr:rowOff>
    </xdr:to>
    <xdr:sp macro="" textlink="">
      <xdr:nvSpPr>
        <xdr:cNvPr id="133" name="フローチャート: 判断 132">
          <a:extLst>
            <a:ext uri="{FF2B5EF4-FFF2-40B4-BE49-F238E27FC236}">
              <a16:creationId xmlns="" xmlns:a16="http://schemas.microsoft.com/office/drawing/2014/main" id="{00000000-0008-0000-0300-000085000000}"/>
            </a:ext>
          </a:extLst>
        </xdr:cNvPr>
        <xdr:cNvSpPr/>
      </xdr:nvSpPr>
      <xdr:spPr>
        <a:xfrm>
          <a:off x="4064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123524</xdr:rowOff>
    </xdr:from>
    <xdr:ext cx="736600" cy="259045"/>
    <xdr:sp macro="" textlink="">
      <xdr:nvSpPr>
        <xdr:cNvPr id="134" name="テキスト ボックス 133">
          <a:extLst>
            <a:ext uri="{FF2B5EF4-FFF2-40B4-BE49-F238E27FC236}">
              <a16:creationId xmlns="" xmlns:a16="http://schemas.microsoft.com/office/drawing/2014/main" id="{00000000-0008-0000-0300-000086000000}"/>
            </a:ext>
          </a:extLst>
        </xdr:cNvPr>
        <xdr:cNvSpPr txBox="1"/>
      </xdr:nvSpPr>
      <xdr:spPr>
        <a:xfrm>
          <a:off x="3733800" y="10410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160972</xdr:rowOff>
    </xdr:from>
    <xdr:to>
      <xdr:col>15</xdr:col>
      <xdr:colOff>82550</xdr:colOff>
      <xdr:row>67</xdr:row>
      <xdr:rowOff>55880</xdr:rowOff>
    </xdr:to>
    <xdr:cxnSp macro="">
      <xdr:nvCxnSpPr>
        <xdr:cNvPr id="135" name="直線コネクタ 134">
          <a:extLst>
            <a:ext uri="{FF2B5EF4-FFF2-40B4-BE49-F238E27FC236}">
              <a16:creationId xmlns="" xmlns:a16="http://schemas.microsoft.com/office/drawing/2014/main" id="{00000000-0008-0000-0300-000087000000}"/>
            </a:ext>
          </a:extLst>
        </xdr:cNvPr>
        <xdr:cNvCxnSpPr/>
      </xdr:nvCxnSpPr>
      <xdr:spPr>
        <a:xfrm>
          <a:off x="2336800" y="11476672"/>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141922</xdr:rowOff>
    </xdr:from>
    <xdr:to>
      <xdr:col>15</xdr:col>
      <xdr:colOff>133350</xdr:colOff>
      <xdr:row>64</xdr:row>
      <xdr:rowOff>72072</xdr:rowOff>
    </xdr:to>
    <xdr:sp macro="" textlink="">
      <xdr:nvSpPr>
        <xdr:cNvPr id="136" name="フローチャート: 判断 135">
          <a:extLst>
            <a:ext uri="{FF2B5EF4-FFF2-40B4-BE49-F238E27FC236}">
              <a16:creationId xmlns="" xmlns:a16="http://schemas.microsoft.com/office/drawing/2014/main" id="{00000000-0008-0000-0300-000088000000}"/>
            </a:ext>
          </a:extLst>
        </xdr:cNvPr>
        <xdr:cNvSpPr/>
      </xdr:nvSpPr>
      <xdr:spPr>
        <a:xfrm>
          <a:off x="3175000" y="109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82249</xdr:rowOff>
    </xdr:from>
    <xdr:ext cx="762000" cy="259045"/>
    <xdr:sp macro="" textlink="">
      <xdr:nvSpPr>
        <xdr:cNvPr id="137" name="テキスト ボックス 136">
          <a:extLst>
            <a:ext uri="{FF2B5EF4-FFF2-40B4-BE49-F238E27FC236}">
              <a16:creationId xmlns="" xmlns:a16="http://schemas.microsoft.com/office/drawing/2014/main" id="{00000000-0008-0000-0300-000089000000}"/>
            </a:ext>
          </a:extLst>
        </xdr:cNvPr>
        <xdr:cNvSpPr txBox="1"/>
      </xdr:nvSpPr>
      <xdr:spPr>
        <a:xfrm>
          <a:off x="2844800" y="1071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64453</xdr:rowOff>
    </xdr:from>
    <xdr:to>
      <xdr:col>11</xdr:col>
      <xdr:colOff>31750</xdr:colOff>
      <xdr:row>66</xdr:row>
      <xdr:rowOff>160972</xdr:rowOff>
    </xdr:to>
    <xdr:cxnSp macro="">
      <xdr:nvCxnSpPr>
        <xdr:cNvPr id="138" name="直線コネクタ 137">
          <a:extLst>
            <a:ext uri="{FF2B5EF4-FFF2-40B4-BE49-F238E27FC236}">
              <a16:creationId xmlns="" xmlns:a16="http://schemas.microsoft.com/office/drawing/2014/main" id="{00000000-0008-0000-0300-00008A000000}"/>
            </a:ext>
          </a:extLst>
        </xdr:cNvPr>
        <xdr:cNvCxnSpPr/>
      </xdr:nvCxnSpPr>
      <xdr:spPr>
        <a:xfrm>
          <a:off x="1447800" y="11380153"/>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54928</xdr:rowOff>
    </xdr:from>
    <xdr:to>
      <xdr:col>11</xdr:col>
      <xdr:colOff>82550</xdr:colOff>
      <xdr:row>64</xdr:row>
      <xdr:rowOff>156528</xdr:rowOff>
    </xdr:to>
    <xdr:sp macro="" textlink="">
      <xdr:nvSpPr>
        <xdr:cNvPr id="139" name="フローチャート: 判断 138">
          <a:extLst>
            <a:ext uri="{FF2B5EF4-FFF2-40B4-BE49-F238E27FC236}">
              <a16:creationId xmlns="" xmlns:a16="http://schemas.microsoft.com/office/drawing/2014/main" id="{00000000-0008-0000-0300-00008B000000}"/>
            </a:ext>
          </a:extLst>
        </xdr:cNvPr>
        <xdr:cNvSpPr/>
      </xdr:nvSpPr>
      <xdr:spPr>
        <a:xfrm>
          <a:off x="2286000" y="110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166705</xdr:rowOff>
    </xdr:from>
    <xdr:ext cx="762000" cy="259045"/>
    <xdr:sp macro="" textlink="">
      <xdr:nvSpPr>
        <xdr:cNvPr id="140" name="テキスト ボックス 139">
          <a:extLst>
            <a:ext uri="{FF2B5EF4-FFF2-40B4-BE49-F238E27FC236}">
              <a16:creationId xmlns="" xmlns:a16="http://schemas.microsoft.com/office/drawing/2014/main" id="{00000000-0008-0000-0300-00008C000000}"/>
            </a:ext>
          </a:extLst>
        </xdr:cNvPr>
        <xdr:cNvSpPr txBox="1"/>
      </xdr:nvSpPr>
      <xdr:spPr>
        <a:xfrm>
          <a:off x="1955800" y="1079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41" name="フローチャート: 判断 140">
          <a:extLst>
            <a:ext uri="{FF2B5EF4-FFF2-40B4-BE49-F238E27FC236}">
              <a16:creationId xmlns="" xmlns:a16="http://schemas.microsoft.com/office/drawing/2014/main" id="{00000000-0008-0000-0300-00008D000000}"/>
            </a:ext>
          </a:extLst>
        </xdr:cNvPr>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136542</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1066800" y="1076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25718</xdr:rowOff>
    </xdr:from>
    <xdr:to>
      <xdr:col>23</xdr:col>
      <xdr:colOff>184150</xdr:colOff>
      <xdr:row>66</xdr:row>
      <xdr:rowOff>127318</xdr:rowOff>
    </xdr:to>
    <xdr:sp macro="" textlink="">
      <xdr:nvSpPr>
        <xdr:cNvPr id="148" name="楕円 147">
          <a:extLst>
            <a:ext uri="{FF2B5EF4-FFF2-40B4-BE49-F238E27FC236}">
              <a16:creationId xmlns="" xmlns:a16="http://schemas.microsoft.com/office/drawing/2014/main" id="{00000000-0008-0000-0300-000094000000}"/>
            </a:ext>
          </a:extLst>
        </xdr:cNvPr>
        <xdr:cNvSpPr/>
      </xdr:nvSpPr>
      <xdr:spPr>
        <a:xfrm>
          <a:off x="4902200" y="1134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169245</xdr:rowOff>
    </xdr:from>
    <xdr:ext cx="762000" cy="259045"/>
    <xdr:sp macro="" textlink="">
      <xdr:nvSpPr>
        <xdr:cNvPr id="149" name="財政構造の弾力性該当値テキスト">
          <a:extLst>
            <a:ext uri="{FF2B5EF4-FFF2-40B4-BE49-F238E27FC236}">
              <a16:creationId xmlns="" xmlns:a16="http://schemas.microsoft.com/office/drawing/2014/main" id="{00000000-0008-0000-0300-000095000000}"/>
            </a:ext>
          </a:extLst>
        </xdr:cNvPr>
        <xdr:cNvSpPr txBox="1"/>
      </xdr:nvSpPr>
      <xdr:spPr>
        <a:xfrm>
          <a:off x="5041900" y="11313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34290</xdr:rowOff>
    </xdr:from>
    <xdr:to>
      <xdr:col>19</xdr:col>
      <xdr:colOff>184150</xdr:colOff>
      <xdr:row>65</xdr:row>
      <xdr:rowOff>135890</xdr:rowOff>
    </xdr:to>
    <xdr:sp macro="" textlink="">
      <xdr:nvSpPr>
        <xdr:cNvPr id="150" name="楕円 149">
          <a:extLst>
            <a:ext uri="{FF2B5EF4-FFF2-40B4-BE49-F238E27FC236}">
              <a16:creationId xmlns="" xmlns:a16="http://schemas.microsoft.com/office/drawing/2014/main" id="{00000000-0008-0000-0300-000096000000}"/>
            </a:ext>
          </a:extLst>
        </xdr:cNvPr>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120667</xdr:rowOff>
    </xdr:from>
    <xdr:ext cx="7366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3733800" y="1126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5080</xdr:rowOff>
    </xdr:from>
    <xdr:to>
      <xdr:col>15</xdr:col>
      <xdr:colOff>133350</xdr:colOff>
      <xdr:row>67</xdr:row>
      <xdr:rowOff>106680</xdr:rowOff>
    </xdr:to>
    <xdr:sp macro="" textlink="">
      <xdr:nvSpPr>
        <xdr:cNvPr id="152" name="楕円 151">
          <a:extLst>
            <a:ext uri="{FF2B5EF4-FFF2-40B4-BE49-F238E27FC236}">
              <a16:creationId xmlns="" xmlns:a16="http://schemas.microsoft.com/office/drawing/2014/main" id="{00000000-0008-0000-0300-000098000000}"/>
            </a:ext>
          </a:extLst>
        </xdr:cNvPr>
        <xdr:cNvSpPr/>
      </xdr:nvSpPr>
      <xdr:spPr>
        <a:xfrm>
          <a:off x="3175000" y="1149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91457</xdr:rowOff>
    </xdr:from>
    <xdr:ext cx="762000" cy="259045"/>
    <xdr:sp macro="" textlink="">
      <xdr:nvSpPr>
        <xdr:cNvPr id="153" name="テキスト ボックス 152">
          <a:extLst>
            <a:ext uri="{FF2B5EF4-FFF2-40B4-BE49-F238E27FC236}">
              <a16:creationId xmlns="" xmlns:a16="http://schemas.microsoft.com/office/drawing/2014/main" id="{00000000-0008-0000-0300-000099000000}"/>
            </a:ext>
          </a:extLst>
        </xdr:cNvPr>
        <xdr:cNvSpPr txBox="1"/>
      </xdr:nvSpPr>
      <xdr:spPr>
        <a:xfrm>
          <a:off x="2844800" y="1157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110172</xdr:rowOff>
    </xdr:from>
    <xdr:to>
      <xdr:col>11</xdr:col>
      <xdr:colOff>82550</xdr:colOff>
      <xdr:row>67</xdr:row>
      <xdr:rowOff>40322</xdr:rowOff>
    </xdr:to>
    <xdr:sp macro="" textlink="">
      <xdr:nvSpPr>
        <xdr:cNvPr id="154" name="楕円 153">
          <a:extLst>
            <a:ext uri="{FF2B5EF4-FFF2-40B4-BE49-F238E27FC236}">
              <a16:creationId xmlns="" xmlns:a16="http://schemas.microsoft.com/office/drawing/2014/main" id="{00000000-0008-0000-0300-00009A000000}"/>
            </a:ext>
          </a:extLst>
        </xdr:cNvPr>
        <xdr:cNvSpPr/>
      </xdr:nvSpPr>
      <xdr:spPr>
        <a:xfrm>
          <a:off x="2286000" y="114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25099</xdr:rowOff>
    </xdr:from>
    <xdr:ext cx="762000" cy="259045"/>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1955800" y="1151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13653</xdr:rowOff>
    </xdr:from>
    <xdr:to>
      <xdr:col>7</xdr:col>
      <xdr:colOff>31750</xdr:colOff>
      <xdr:row>66</xdr:row>
      <xdr:rowOff>115253</xdr:rowOff>
    </xdr:to>
    <xdr:sp macro="" textlink="">
      <xdr:nvSpPr>
        <xdr:cNvPr id="156" name="楕円 155">
          <a:extLst>
            <a:ext uri="{FF2B5EF4-FFF2-40B4-BE49-F238E27FC236}">
              <a16:creationId xmlns="" xmlns:a16="http://schemas.microsoft.com/office/drawing/2014/main" id="{00000000-0008-0000-0300-00009C000000}"/>
            </a:ext>
          </a:extLst>
        </xdr:cNvPr>
        <xdr:cNvSpPr/>
      </xdr:nvSpPr>
      <xdr:spPr>
        <a:xfrm>
          <a:off x="1397000" y="1132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100030</xdr:rowOff>
    </xdr:from>
    <xdr:ext cx="762000" cy="259045"/>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1066800" y="1141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[169,164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年度の人事院勧告の減改定を令和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年度に反映させたこと、職員数の減などにより人件費は減少している。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一方で、ふるさと寄附の促進及び</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DX</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推進事業に係る費用並びに新型コロナウイルス感染症の影響に対応するための飲食店応援事業及びキャッシュレス決済還元キャンペーン事業に係る費用の増加が大きなウエイトを占めており、今回の物件費等の増加につなが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69483</xdr:rowOff>
    </xdr:from>
    <xdr:to>
      <xdr:col>23</xdr:col>
      <xdr:colOff>133350</xdr:colOff>
      <xdr:row>89</xdr:row>
      <xdr:rowOff>99809</xdr:rowOff>
    </xdr:to>
    <xdr:cxnSp macro="">
      <xdr:nvCxnSpPr>
        <xdr:cNvPr id="189" name="直線コネクタ 188">
          <a:extLst>
            <a:ext uri="{FF2B5EF4-FFF2-40B4-BE49-F238E27FC236}">
              <a16:creationId xmlns="" xmlns:a16="http://schemas.microsoft.com/office/drawing/2014/main" id="{00000000-0008-0000-0300-0000BD000000}"/>
            </a:ext>
          </a:extLst>
        </xdr:cNvPr>
        <xdr:cNvCxnSpPr/>
      </xdr:nvCxnSpPr>
      <xdr:spPr>
        <a:xfrm flipV="1">
          <a:off x="4953000" y="13785483"/>
          <a:ext cx="0" cy="1573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71886</xdr:rowOff>
    </xdr:from>
    <xdr:ext cx="762000" cy="259045"/>
    <xdr:sp macro="" textlink="">
      <xdr:nvSpPr>
        <xdr:cNvPr id="190" name="人件費・物件費等の状況最小値テキスト">
          <a:extLst>
            <a:ext uri="{FF2B5EF4-FFF2-40B4-BE49-F238E27FC236}">
              <a16:creationId xmlns="" xmlns:a16="http://schemas.microsoft.com/office/drawing/2014/main" id="{00000000-0008-0000-0300-0000BE000000}"/>
            </a:ext>
          </a:extLst>
        </xdr:cNvPr>
        <xdr:cNvSpPr txBox="1"/>
      </xdr:nvSpPr>
      <xdr:spPr>
        <a:xfrm>
          <a:off x="5041900" y="1533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99809</xdr:rowOff>
    </xdr:from>
    <xdr:to>
      <xdr:col>24</xdr:col>
      <xdr:colOff>12700</xdr:colOff>
      <xdr:row>89</xdr:row>
      <xdr:rowOff>99809</xdr:rowOff>
    </xdr:to>
    <xdr:cxnSp macro="">
      <xdr:nvCxnSpPr>
        <xdr:cNvPr id="191" name="直線コネクタ 190">
          <a:extLst>
            <a:ext uri="{FF2B5EF4-FFF2-40B4-BE49-F238E27FC236}">
              <a16:creationId xmlns="" xmlns:a16="http://schemas.microsoft.com/office/drawing/2014/main" id="{00000000-0008-0000-0300-0000BF000000}"/>
            </a:ext>
          </a:extLst>
        </xdr:cNvPr>
        <xdr:cNvCxnSpPr/>
      </xdr:nvCxnSpPr>
      <xdr:spPr>
        <a:xfrm>
          <a:off x="4864100" y="1535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155860</xdr:rowOff>
    </xdr:from>
    <xdr:ext cx="762000" cy="259045"/>
    <xdr:sp macro="" textlink="">
      <xdr:nvSpPr>
        <xdr:cNvPr id="192" name="人件費・物件費等の状況最大値テキスト">
          <a:extLst>
            <a:ext uri="{FF2B5EF4-FFF2-40B4-BE49-F238E27FC236}">
              <a16:creationId xmlns="" xmlns:a16="http://schemas.microsoft.com/office/drawing/2014/main" id="{00000000-0008-0000-0300-0000C0000000}"/>
            </a:ext>
          </a:extLst>
        </xdr:cNvPr>
        <xdr:cNvSpPr txBox="1"/>
      </xdr:nvSpPr>
      <xdr:spPr>
        <a:xfrm>
          <a:off x="5041900" y="135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69483</xdr:rowOff>
    </xdr:from>
    <xdr:to>
      <xdr:col>24</xdr:col>
      <xdr:colOff>12700</xdr:colOff>
      <xdr:row>80</xdr:row>
      <xdr:rowOff>69483</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864100" y="1378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65337</xdr:rowOff>
    </xdr:from>
    <xdr:to>
      <xdr:col>23</xdr:col>
      <xdr:colOff>133350</xdr:colOff>
      <xdr:row>81</xdr:row>
      <xdr:rowOff>94182</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a:off x="4114800" y="13952787"/>
          <a:ext cx="838200" cy="2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57383</xdr:rowOff>
    </xdr:from>
    <xdr:ext cx="762000" cy="259045"/>
    <xdr:sp macro="" textlink="">
      <xdr:nvSpPr>
        <xdr:cNvPr id="195" name="人件費・物件費等の状況平均値テキスト">
          <a:extLst>
            <a:ext uri="{FF2B5EF4-FFF2-40B4-BE49-F238E27FC236}">
              <a16:creationId xmlns="" xmlns:a16="http://schemas.microsoft.com/office/drawing/2014/main" id="{00000000-0008-0000-0300-0000C3000000}"/>
            </a:ext>
          </a:extLst>
        </xdr:cNvPr>
        <xdr:cNvSpPr txBox="1"/>
      </xdr:nvSpPr>
      <xdr:spPr>
        <a:xfrm>
          <a:off x="5041900" y="13944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85306</xdr:rowOff>
    </xdr:from>
    <xdr:to>
      <xdr:col>23</xdr:col>
      <xdr:colOff>184150</xdr:colOff>
      <xdr:row>82</xdr:row>
      <xdr:rowOff>15456</xdr:rowOff>
    </xdr:to>
    <xdr:sp macro="" textlink="">
      <xdr:nvSpPr>
        <xdr:cNvPr id="196" name="フローチャート: 判断 195">
          <a:extLst>
            <a:ext uri="{FF2B5EF4-FFF2-40B4-BE49-F238E27FC236}">
              <a16:creationId xmlns="" xmlns:a16="http://schemas.microsoft.com/office/drawing/2014/main" id="{00000000-0008-0000-0300-0000C4000000}"/>
            </a:ext>
          </a:extLst>
        </xdr:cNvPr>
        <xdr:cNvSpPr/>
      </xdr:nvSpPr>
      <xdr:spPr>
        <a:xfrm>
          <a:off x="4902200" y="1397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38164</xdr:rowOff>
    </xdr:from>
    <xdr:to>
      <xdr:col>19</xdr:col>
      <xdr:colOff>133350</xdr:colOff>
      <xdr:row>81</xdr:row>
      <xdr:rowOff>65337</xdr:rowOff>
    </xdr:to>
    <xdr:cxnSp macro="">
      <xdr:nvCxnSpPr>
        <xdr:cNvPr id="197" name="直線コネクタ 196">
          <a:extLst>
            <a:ext uri="{FF2B5EF4-FFF2-40B4-BE49-F238E27FC236}">
              <a16:creationId xmlns="" xmlns:a16="http://schemas.microsoft.com/office/drawing/2014/main" id="{00000000-0008-0000-0300-0000C5000000}"/>
            </a:ext>
          </a:extLst>
        </xdr:cNvPr>
        <xdr:cNvCxnSpPr/>
      </xdr:nvCxnSpPr>
      <xdr:spPr>
        <a:xfrm>
          <a:off x="3225800" y="13925614"/>
          <a:ext cx="889000" cy="2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69304</xdr:rowOff>
    </xdr:from>
    <xdr:to>
      <xdr:col>19</xdr:col>
      <xdr:colOff>184150</xdr:colOff>
      <xdr:row>81</xdr:row>
      <xdr:rowOff>170904</xdr:rowOff>
    </xdr:to>
    <xdr:sp macro="" textlink="">
      <xdr:nvSpPr>
        <xdr:cNvPr id="198" name="フローチャート: 判断 197">
          <a:extLst>
            <a:ext uri="{FF2B5EF4-FFF2-40B4-BE49-F238E27FC236}">
              <a16:creationId xmlns="" xmlns:a16="http://schemas.microsoft.com/office/drawing/2014/main" id="{00000000-0008-0000-0300-0000C6000000}"/>
            </a:ext>
          </a:extLst>
        </xdr:cNvPr>
        <xdr:cNvSpPr/>
      </xdr:nvSpPr>
      <xdr:spPr>
        <a:xfrm>
          <a:off x="40640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155681</xdr:rowOff>
    </xdr:from>
    <xdr:ext cx="736600" cy="259045"/>
    <xdr:sp macro="" textlink="">
      <xdr:nvSpPr>
        <xdr:cNvPr id="199" name="テキスト ボックス 198">
          <a:extLst>
            <a:ext uri="{FF2B5EF4-FFF2-40B4-BE49-F238E27FC236}">
              <a16:creationId xmlns="" xmlns:a16="http://schemas.microsoft.com/office/drawing/2014/main" id="{00000000-0008-0000-0300-0000C7000000}"/>
            </a:ext>
          </a:extLst>
        </xdr:cNvPr>
        <xdr:cNvSpPr txBox="1"/>
      </xdr:nvSpPr>
      <xdr:spPr>
        <a:xfrm>
          <a:off x="3733800" y="1404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164179</xdr:rowOff>
    </xdr:from>
    <xdr:to>
      <xdr:col>15</xdr:col>
      <xdr:colOff>82550</xdr:colOff>
      <xdr:row>81</xdr:row>
      <xdr:rowOff>38164</xdr:rowOff>
    </xdr:to>
    <xdr:cxnSp macro="">
      <xdr:nvCxnSpPr>
        <xdr:cNvPr id="200" name="直線コネクタ 199">
          <a:extLst>
            <a:ext uri="{FF2B5EF4-FFF2-40B4-BE49-F238E27FC236}">
              <a16:creationId xmlns="" xmlns:a16="http://schemas.microsoft.com/office/drawing/2014/main" id="{00000000-0008-0000-0300-0000C8000000}"/>
            </a:ext>
          </a:extLst>
        </xdr:cNvPr>
        <xdr:cNvCxnSpPr/>
      </xdr:nvCxnSpPr>
      <xdr:spPr>
        <a:xfrm>
          <a:off x="2336800" y="13880179"/>
          <a:ext cx="889000" cy="4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87396</xdr:rowOff>
    </xdr:from>
    <xdr:to>
      <xdr:col>15</xdr:col>
      <xdr:colOff>133350</xdr:colOff>
      <xdr:row>82</xdr:row>
      <xdr:rowOff>17546</xdr:rowOff>
    </xdr:to>
    <xdr:sp macro="" textlink="">
      <xdr:nvSpPr>
        <xdr:cNvPr id="201" name="フローチャート: 判断 200">
          <a:extLst>
            <a:ext uri="{FF2B5EF4-FFF2-40B4-BE49-F238E27FC236}">
              <a16:creationId xmlns="" xmlns:a16="http://schemas.microsoft.com/office/drawing/2014/main" id="{00000000-0008-0000-0300-0000C9000000}"/>
            </a:ext>
          </a:extLst>
        </xdr:cNvPr>
        <xdr:cNvSpPr/>
      </xdr:nvSpPr>
      <xdr:spPr>
        <a:xfrm>
          <a:off x="3175000" y="1397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2323</xdr:rowOff>
    </xdr:from>
    <xdr:ext cx="762000" cy="259045"/>
    <xdr:sp macro="" textlink="">
      <xdr:nvSpPr>
        <xdr:cNvPr id="202" name="テキスト ボックス 201">
          <a:extLst>
            <a:ext uri="{FF2B5EF4-FFF2-40B4-BE49-F238E27FC236}">
              <a16:creationId xmlns="" xmlns:a16="http://schemas.microsoft.com/office/drawing/2014/main" id="{00000000-0008-0000-0300-0000CA000000}"/>
            </a:ext>
          </a:extLst>
        </xdr:cNvPr>
        <xdr:cNvSpPr txBox="1"/>
      </xdr:nvSpPr>
      <xdr:spPr>
        <a:xfrm>
          <a:off x="2844800" y="14061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142677</xdr:rowOff>
    </xdr:from>
    <xdr:to>
      <xdr:col>11</xdr:col>
      <xdr:colOff>31750</xdr:colOff>
      <xdr:row>80</xdr:row>
      <xdr:rowOff>164179</xdr:rowOff>
    </xdr:to>
    <xdr:cxnSp macro="">
      <xdr:nvCxnSpPr>
        <xdr:cNvPr id="203" name="直線コネクタ 202">
          <a:extLst>
            <a:ext uri="{FF2B5EF4-FFF2-40B4-BE49-F238E27FC236}">
              <a16:creationId xmlns="" xmlns:a16="http://schemas.microsoft.com/office/drawing/2014/main" id="{00000000-0008-0000-0300-0000CB000000}"/>
            </a:ext>
          </a:extLst>
        </xdr:cNvPr>
        <xdr:cNvCxnSpPr/>
      </xdr:nvCxnSpPr>
      <xdr:spPr>
        <a:xfrm>
          <a:off x="1447800" y="13858677"/>
          <a:ext cx="889000" cy="2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13419</xdr:rowOff>
    </xdr:from>
    <xdr:to>
      <xdr:col>11</xdr:col>
      <xdr:colOff>82550</xdr:colOff>
      <xdr:row>81</xdr:row>
      <xdr:rowOff>115019</xdr:rowOff>
    </xdr:to>
    <xdr:sp macro="" textlink="">
      <xdr:nvSpPr>
        <xdr:cNvPr id="204" name="フローチャート: 判断 203">
          <a:extLst>
            <a:ext uri="{FF2B5EF4-FFF2-40B4-BE49-F238E27FC236}">
              <a16:creationId xmlns="" xmlns:a16="http://schemas.microsoft.com/office/drawing/2014/main" id="{00000000-0008-0000-0300-0000CC000000}"/>
            </a:ext>
          </a:extLst>
        </xdr:cNvPr>
        <xdr:cNvSpPr/>
      </xdr:nvSpPr>
      <xdr:spPr>
        <a:xfrm>
          <a:off x="2286000" y="1390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99796</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1955800" y="1398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783</xdr:rowOff>
    </xdr:from>
    <xdr:to>
      <xdr:col>7</xdr:col>
      <xdr:colOff>31750</xdr:colOff>
      <xdr:row>81</xdr:row>
      <xdr:rowOff>102383</xdr:rowOff>
    </xdr:to>
    <xdr:sp macro="" textlink="">
      <xdr:nvSpPr>
        <xdr:cNvPr id="206" name="フローチャート: 判断 205">
          <a:extLst>
            <a:ext uri="{FF2B5EF4-FFF2-40B4-BE49-F238E27FC236}">
              <a16:creationId xmlns="" xmlns:a16="http://schemas.microsoft.com/office/drawing/2014/main" id="{00000000-0008-0000-0300-0000CE000000}"/>
            </a:ext>
          </a:extLst>
        </xdr:cNvPr>
        <xdr:cNvSpPr/>
      </xdr:nvSpPr>
      <xdr:spPr>
        <a:xfrm>
          <a:off x="1397000" y="13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87160</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1066800" y="139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43382</xdr:rowOff>
    </xdr:from>
    <xdr:to>
      <xdr:col>23</xdr:col>
      <xdr:colOff>184150</xdr:colOff>
      <xdr:row>81</xdr:row>
      <xdr:rowOff>144982</xdr:rowOff>
    </xdr:to>
    <xdr:sp macro="" textlink="">
      <xdr:nvSpPr>
        <xdr:cNvPr id="213" name="楕円 212">
          <a:extLst>
            <a:ext uri="{FF2B5EF4-FFF2-40B4-BE49-F238E27FC236}">
              <a16:creationId xmlns="" xmlns:a16="http://schemas.microsoft.com/office/drawing/2014/main" id="{00000000-0008-0000-0300-0000D5000000}"/>
            </a:ext>
          </a:extLst>
        </xdr:cNvPr>
        <xdr:cNvSpPr/>
      </xdr:nvSpPr>
      <xdr:spPr>
        <a:xfrm>
          <a:off x="4902200" y="139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59909</xdr:rowOff>
    </xdr:from>
    <xdr:ext cx="762000" cy="259045"/>
    <xdr:sp macro="" textlink="">
      <xdr:nvSpPr>
        <xdr:cNvPr id="214" name="人件費・物件費等の状況該当値テキスト">
          <a:extLst>
            <a:ext uri="{FF2B5EF4-FFF2-40B4-BE49-F238E27FC236}">
              <a16:creationId xmlns="" xmlns:a16="http://schemas.microsoft.com/office/drawing/2014/main" id="{00000000-0008-0000-0300-0000D6000000}"/>
            </a:ext>
          </a:extLst>
        </xdr:cNvPr>
        <xdr:cNvSpPr txBox="1"/>
      </xdr:nvSpPr>
      <xdr:spPr>
        <a:xfrm>
          <a:off x="5041900" y="1377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14537</xdr:rowOff>
    </xdr:from>
    <xdr:to>
      <xdr:col>19</xdr:col>
      <xdr:colOff>184150</xdr:colOff>
      <xdr:row>81</xdr:row>
      <xdr:rowOff>116137</xdr:rowOff>
    </xdr:to>
    <xdr:sp macro="" textlink="">
      <xdr:nvSpPr>
        <xdr:cNvPr id="215" name="楕円 214">
          <a:extLst>
            <a:ext uri="{FF2B5EF4-FFF2-40B4-BE49-F238E27FC236}">
              <a16:creationId xmlns="" xmlns:a16="http://schemas.microsoft.com/office/drawing/2014/main" id="{00000000-0008-0000-0300-0000D7000000}"/>
            </a:ext>
          </a:extLst>
        </xdr:cNvPr>
        <xdr:cNvSpPr/>
      </xdr:nvSpPr>
      <xdr:spPr>
        <a:xfrm>
          <a:off x="4064000" y="1390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126314</xdr:rowOff>
    </xdr:from>
    <xdr:ext cx="736600" cy="259045"/>
    <xdr:sp macro="" textlink="">
      <xdr:nvSpPr>
        <xdr:cNvPr id="216" name="テキスト ボックス 215">
          <a:extLst>
            <a:ext uri="{FF2B5EF4-FFF2-40B4-BE49-F238E27FC236}">
              <a16:creationId xmlns="" xmlns:a16="http://schemas.microsoft.com/office/drawing/2014/main" id="{00000000-0008-0000-0300-0000D8000000}"/>
            </a:ext>
          </a:extLst>
        </xdr:cNvPr>
        <xdr:cNvSpPr txBox="1"/>
      </xdr:nvSpPr>
      <xdr:spPr>
        <a:xfrm>
          <a:off x="3733800" y="13670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158814</xdr:rowOff>
    </xdr:from>
    <xdr:to>
      <xdr:col>15</xdr:col>
      <xdr:colOff>133350</xdr:colOff>
      <xdr:row>81</xdr:row>
      <xdr:rowOff>88964</xdr:rowOff>
    </xdr:to>
    <xdr:sp macro="" textlink="">
      <xdr:nvSpPr>
        <xdr:cNvPr id="217" name="楕円 216">
          <a:extLst>
            <a:ext uri="{FF2B5EF4-FFF2-40B4-BE49-F238E27FC236}">
              <a16:creationId xmlns="" xmlns:a16="http://schemas.microsoft.com/office/drawing/2014/main" id="{00000000-0008-0000-0300-0000D9000000}"/>
            </a:ext>
          </a:extLst>
        </xdr:cNvPr>
        <xdr:cNvSpPr/>
      </xdr:nvSpPr>
      <xdr:spPr>
        <a:xfrm>
          <a:off x="3175000" y="1387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99141</xdr:rowOff>
    </xdr:from>
    <xdr:ext cx="762000" cy="259045"/>
    <xdr:sp macro="" textlink="">
      <xdr:nvSpPr>
        <xdr:cNvPr id="218" name="テキスト ボックス 217">
          <a:extLst>
            <a:ext uri="{FF2B5EF4-FFF2-40B4-BE49-F238E27FC236}">
              <a16:creationId xmlns="" xmlns:a16="http://schemas.microsoft.com/office/drawing/2014/main" id="{00000000-0008-0000-0300-0000DA000000}"/>
            </a:ext>
          </a:extLst>
        </xdr:cNvPr>
        <xdr:cNvSpPr txBox="1"/>
      </xdr:nvSpPr>
      <xdr:spPr>
        <a:xfrm>
          <a:off x="2844800" y="1364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113379</xdr:rowOff>
    </xdr:from>
    <xdr:to>
      <xdr:col>11</xdr:col>
      <xdr:colOff>82550</xdr:colOff>
      <xdr:row>81</xdr:row>
      <xdr:rowOff>43529</xdr:rowOff>
    </xdr:to>
    <xdr:sp macro="" textlink="">
      <xdr:nvSpPr>
        <xdr:cNvPr id="219" name="楕円 218">
          <a:extLst>
            <a:ext uri="{FF2B5EF4-FFF2-40B4-BE49-F238E27FC236}">
              <a16:creationId xmlns="" xmlns:a16="http://schemas.microsoft.com/office/drawing/2014/main" id="{00000000-0008-0000-0300-0000DB000000}"/>
            </a:ext>
          </a:extLst>
        </xdr:cNvPr>
        <xdr:cNvSpPr/>
      </xdr:nvSpPr>
      <xdr:spPr>
        <a:xfrm>
          <a:off x="2286000" y="1382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53706</xdr:rowOff>
    </xdr:from>
    <xdr:ext cx="762000" cy="259045"/>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1955800" y="1359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91877</xdr:rowOff>
    </xdr:from>
    <xdr:to>
      <xdr:col>7</xdr:col>
      <xdr:colOff>31750</xdr:colOff>
      <xdr:row>81</xdr:row>
      <xdr:rowOff>22027</xdr:rowOff>
    </xdr:to>
    <xdr:sp macro="" textlink="">
      <xdr:nvSpPr>
        <xdr:cNvPr id="221" name="楕円 220">
          <a:extLst>
            <a:ext uri="{FF2B5EF4-FFF2-40B4-BE49-F238E27FC236}">
              <a16:creationId xmlns="" xmlns:a16="http://schemas.microsoft.com/office/drawing/2014/main" id="{00000000-0008-0000-0300-0000DD000000}"/>
            </a:ext>
          </a:extLst>
        </xdr:cNvPr>
        <xdr:cNvSpPr/>
      </xdr:nvSpPr>
      <xdr:spPr>
        <a:xfrm>
          <a:off x="1397000" y="1380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32204</xdr:rowOff>
    </xdr:from>
    <xdr:ext cx="762000" cy="259045"/>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1066800" y="1357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令和４年４月１日現在におけるラスパイレス指数に係る前年度からの変動要因は、職員構成の変動（経験年数階層の変動）が主な要因として挙げられる。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今後においても、国家公務員の給与制度の動向を注視しながら、引き続き給与制度の適正な運用に努める。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88</xdr:row>
      <xdr:rowOff>155121</xdr:rowOff>
    </xdr:to>
    <xdr:cxnSp macro="">
      <xdr:nvCxnSpPr>
        <xdr:cNvPr id="253" name="直線コネクタ 252">
          <a:extLst>
            <a:ext uri="{FF2B5EF4-FFF2-40B4-BE49-F238E27FC236}">
              <a16:creationId xmlns="" xmlns:a16="http://schemas.microsoft.com/office/drawing/2014/main" id="{00000000-0008-0000-0300-0000FD000000}"/>
            </a:ext>
          </a:extLst>
        </xdr:cNvPr>
        <xdr:cNvCxnSpPr/>
      </xdr:nvCxnSpPr>
      <xdr:spPr>
        <a:xfrm flipV="1">
          <a:off x="17018000" y="13674271"/>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4" name="給与水準   （国との比較）最小値テキスト">
          <a:extLst>
            <a:ext uri="{FF2B5EF4-FFF2-40B4-BE49-F238E27FC236}">
              <a16:creationId xmlns="" xmlns:a16="http://schemas.microsoft.com/office/drawing/2014/main" id="{00000000-0008-0000-0300-0000FE000000}"/>
            </a:ext>
          </a:extLst>
        </xdr:cNvPr>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56" name="給与水準   （国との比較）最大値テキスト">
          <a:extLst>
            <a:ext uri="{FF2B5EF4-FFF2-40B4-BE49-F238E27FC236}">
              <a16:creationId xmlns="" xmlns:a16="http://schemas.microsoft.com/office/drawing/2014/main" id="{00000000-0008-0000-0300-000000010000}"/>
            </a:ext>
          </a:extLst>
        </xdr:cNvPr>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79829</xdr:rowOff>
    </xdr:from>
    <xdr:to>
      <xdr:col>81</xdr:col>
      <xdr:colOff>44450</xdr:colOff>
      <xdr:row>81</xdr:row>
      <xdr:rowOff>148771</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a:off x="16179800" y="1396727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54627</xdr:rowOff>
    </xdr:from>
    <xdr:ext cx="762000" cy="259045"/>
    <xdr:sp macro="" textlink="">
      <xdr:nvSpPr>
        <xdr:cNvPr id="259" name="給与水準   （国との比較）平均値テキスト">
          <a:extLst>
            <a:ext uri="{FF2B5EF4-FFF2-40B4-BE49-F238E27FC236}">
              <a16:creationId xmlns="" xmlns:a16="http://schemas.microsoft.com/office/drawing/2014/main" id="{00000000-0008-0000-0300-000003010000}"/>
            </a:ext>
          </a:extLst>
        </xdr:cNvPr>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60" name="フローチャート: 判断 259">
          <a:extLst>
            <a:ext uri="{FF2B5EF4-FFF2-40B4-BE49-F238E27FC236}">
              <a16:creationId xmlns="" xmlns:a16="http://schemas.microsoft.com/office/drawing/2014/main" id="{00000000-0008-0000-0300-000004010000}"/>
            </a:ext>
          </a:extLst>
        </xdr:cNvPr>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79829</xdr:rowOff>
    </xdr:from>
    <xdr:to>
      <xdr:col>77</xdr:col>
      <xdr:colOff>44450</xdr:colOff>
      <xdr:row>81</xdr:row>
      <xdr:rowOff>148771</xdr:rowOff>
    </xdr:to>
    <xdr:cxnSp macro="">
      <xdr:nvCxnSpPr>
        <xdr:cNvPr id="261" name="直線コネクタ 260">
          <a:extLst>
            <a:ext uri="{FF2B5EF4-FFF2-40B4-BE49-F238E27FC236}">
              <a16:creationId xmlns="" xmlns:a16="http://schemas.microsoft.com/office/drawing/2014/main" id="{00000000-0008-0000-0300-000005010000}"/>
            </a:ext>
          </a:extLst>
        </xdr:cNvPr>
        <xdr:cNvCxnSpPr/>
      </xdr:nvCxnSpPr>
      <xdr:spPr>
        <a:xfrm flipV="1">
          <a:off x="15290800" y="139672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99786</xdr:rowOff>
    </xdr:from>
    <xdr:to>
      <xdr:col>77</xdr:col>
      <xdr:colOff>95250</xdr:colOff>
      <xdr:row>84</xdr:row>
      <xdr:rowOff>29936</xdr:rowOff>
    </xdr:to>
    <xdr:sp macro="" textlink="">
      <xdr:nvSpPr>
        <xdr:cNvPr id="262" name="フローチャート: 判断 261">
          <a:extLst>
            <a:ext uri="{FF2B5EF4-FFF2-40B4-BE49-F238E27FC236}">
              <a16:creationId xmlns="" xmlns:a16="http://schemas.microsoft.com/office/drawing/2014/main" id="{00000000-0008-0000-0300-000006010000}"/>
            </a:ext>
          </a:extLst>
        </xdr:cNvPr>
        <xdr:cNvSpPr/>
      </xdr:nvSpPr>
      <xdr:spPr>
        <a:xfrm>
          <a:off x="16129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14713</xdr:rowOff>
    </xdr:from>
    <xdr:ext cx="736600" cy="259045"/>
    <xdr:sp macro="" textlink="">
      <xdr:nvSpPr>
        <xdr:cNvPr id="263" name="テキスト ボックス 262">
          <a:extLst>
            <a:ext uri="{FF2B5EF4-FFF2-40B4-BE49-F238E27FC236}">
              <a16:creationId xmlns="" xmlns:a16="http://schemas.microsoft.com/office/drawing/2014/main" id="{00000000-0008-0000-0300-000007010000}"/>
            </a:ext>
          </a:extLst>
        </xdr:cNvPr>
        <xdr:cNvSpPr txBox="1"/>
      </xdr:nvSpPr>
      <xdr:spPr>
        <a:xfrm>
          <a:off x="15798800" y="14416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79829</xdr:rowOff>
    </xdr:from>
    <xdr:to>
      <xdr:col>72</xdr:col>
      <xdr:colOff>203200</xdr:colOff>
      <xdr:row>81</xdr:row>
      <xdr:rowOff>148771</xdr:rowOff>
    </xdr:to>
    <xdr:cxnSp macro="">
      <xdr:nvCxnSpPr>
        <xdr:cNvPr id="264" name="直線コネクタ 263">
          <a:extLst>
            <a:ext uri="{FF2B5EF4-FFF2-40B4-BE49-F238E27FC236}">
              <a16:creationId xmlns="" xmlns:a16="http://schemas.microsoft.com/office/drawing/2014/main" id="{00000000-0008-0000-0300-000008010000}"/>
            </a:ext>
          </a:extLst>
        </xdr:cNvPr>
        <xdr:cNvCxnSpPr/>
      </xdr:nvCxnSpPr>
      <xdr:spPr>
        <a:xfrm>
          <a:off x="14401800" y="139672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5" name="フローチャート: 判断 264">
          <a:extLst>
            <a:ext uri="{FF2B5EF4-FFF2-40B4-BE49-F238E27FC236}">
              <a16:creationId xmlns="" xmlns:a16="http://schemas.microsoft.com/office/drawing/2014/main" id="{00000000-0008-0000-0300-000009010000}"/>
            </a:ext>
          </a:extLst>
        </xdr:cNvPr>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134456</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79829</xdr:rowOff>
    </xdr:from>
    <xdr:to>
      <xdr:col>68</xdr:col>
      <xdr:colOff>152400</xdr:colOff>
      <xdr:row>82</xdr:row>
      <xdr:rowOff>115207</xdr:rowOff>
    </xdr:to>
    <xdr:cxnSp macro="">
      <xdr:nvCxnSpPr>
        <xdr:cNvPr id="267" name="直線コネクタ 266">
          <a:extLst>
            <a:ext uri="{FF2B5EF4-FFF2-40B4-BE49-F238E27FC236}">
              <a16:creationId xmlns="" xmlns:a16="http://schemas.microsoft.com/office/drawing/2014/main" id="{00000000-0008-0000-0300-00000B010000}"/>
            </a:ext>
          </a:extLst>
        </xdr:cNvPr>
        <xdr:cNvCxnSpPr/>
      </xdr:nvCxnSpPr>
      <xdr:spPr>
        <a:xfrm flipV="1">
          <a:off x="13512800" y="13967279"/>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65314</xdr:rowOff>
    </xdr:from>
    <xdr:to>
      <xdr:col>68</xdr:col>
      <xdr:colOff>203200</xdr:colOff>
      <xdr:row>83</xdr:row>
      <xdr:rowOff>166914</xdr:rowOff>
    </xdr:to>
    <xdr:sp macro="" textlink="">
      <xdr:nvSpPr>
        <xdr:cNvPr id="268" name="フローチャート: 判断 267">
          <a:extLst>
            <a:ext uri="{FF2B5EF4-FFF2-40B4-BE49-F238E27FC236}">
              <a16:creationId xmlns="" xmlns:a16="http://schemas.microsoft.com/office/drawing/2014/main" id="{00000000-0008-0000-0300-00000C010000}"/>
            </a:ext>
          </a:extLst>
        </xdr:cNvPr>
        <xdr:cNvSpPr/>
      </xdr:nvSpPr>
      <xdr:spPr>
        <a:xfrm>
          <a:off x="14351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151691</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40208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0" name="フローチャート: 判断 269">
          <a:extLst>
            <a:ext uri="{FF2B5EF4-FFF2-40B4-BE49-F238E27FC236}">
              <a16:creationId xmlns="" xmlns:a16="http://schemas.microsoft.com/office/drawing/2014/main" id="{00000000-0008-0000-0300-00000E010000}"/>
            </a:ext>
          </a:extLst>
        </xdr:cNvPr>
        <xdr:cNvSpPr/>
      </xdr:nvSpPr>
      <xdr:spPr>
        <a:xfrm>
          <a:off x="13462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134456</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3131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97971</xdr:rowOff>
    </xdr:from>
    <xdr:to>
      <xdr:col>81</xdr:col>
      <xdr:colOff>95250</xdr:colOff>
      <xdr:row>82</xdr:row>
      <xdr:rowOff>28121</xdr:rowOff>
    </xdr:to>
    <xdr:sp macro="" textlink="">
      <xdr:nvSpPr>
        <xdr:cNvPr id="277" name="楕円 276">
          <a:extLst>
            <a:ext uri="{FF2B5EF4-FFF2-40B4-BE49-F238E27FC236}">
              <a16:creationId xmlns="" xmlns:a16="http://schemas.microsoft.com/office/drawing/2014/main" id="{00000000-0008-0000-0300-000015010000}"/>
            </a:ext>
          </a:extLst>
        </xdr:cNvPr>
        <xdr:cNvSpPr/>
      </xdr:nvSpPr>
      <xdr:spPr>
        <a:xfrm>
          <a:off x="169672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114498</xdr:rowOff>
    </xdr:from>
    <xdr:ext cx="762000" cy="259045"/>
    <xdr:sp macro="" textlink="">
      <xdr:nvSpPr>
        <xdr:cNvPr id="278" name="給与水準   （国との比較）該当値テキスト">
          <a:extLst>
            <a:ext uri="{FF2B5EF4-FFF2-40B4-BE49-F238E27FC236}">
              <a16:creationId xmlns="" xmlns:a16="http://schemas.microsoft.com/office/drawing/2014/main" id="{00000000-0008-0000-0300-000016010000}"/>
            </a:ext>
          </a:extLst>
        </xdr:cNvPr>
        <xdr:cNvSpPr txBox="1"/>
      </xdr:nvSpPr>
      <xdr:spPr>
        <a:xfrm>
          <a:off x="17106900" y="1383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29029</xdr:rowOff>
    </xdr:from>
    <xdr:to>
      <xdr:col>77</xdr:col>
      <xdr:colOff>95250</xdr:colOff>
      <xdr:row>81</xdr:row>
      <xdr:rowOff>130629</xdr:rowOff>
    </xdr:to>
    <xdr:sp macro="" textlink="">
      <xdr:nvSpPr>
        <xdr:cNvPr id="279" name="楕円 278">
          <a:extLst>
            <a:ext uri="{FF2B5EF4-FFF2-40B4-BE49-F238E27FC236}">
              <a16:creationId xmlns="" xmlns:a16="http://schemas.microsoft.com/office/drawing/2014/main" id="{00000000-0008-0000-0300-000017010000}"/>
            </a:ext>
          </a:extLst>
        </xdr:cNvPr>
        <xdr:cNvSpPr/>
      </xdr:nvSpPr>
      <xdr:spPr>
        <a:xfrm>
          <a:off x="16129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140806</xdr:rowOff>
    </xdr:from>
    <xdr:ext cx="736600" cy="259045"/>
    <xdr:sp macro="" textlink="">
      <xdr:nvSpPr>
        <xdr:cNvPr id="280" name="テキスト ボックス 279">
          <a:extLst>
            <a:ext uri="{FF2B5EF4-FFF2-40B4-BE49-F238E27FC236}">
              <a16:creationId xmlns="" xmlns:a16="http://schemas.microsoft.com/office/drawing/2014/main" id="{00000000-0008-0000-0300-000018010000}"/>
            </a:ext>
          </a:extLst>
        </xdr:cNvPr>
        <xdr:cNvSpPr txBox="1"/>
      </xdr:nvSpPr>
      <xdr:spPr>
        <a:xfrm>
          <a:off x="15798800" y="13685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97971</xdr:rowOff>
    </xdr:from>
    <xdr:to>
      <xdr:col>73</xdr:col>
      <xdr:colOff>44450</xdr:colOff>
      <xdr:row>82</xdr:row>
      <xdr:rowOff>28121</xdr:rowOff>
    </xdr:to>
    <xdr:sp macro="" textlink="">
      <xdr:nvSpPr>
        <xdr:cNvPr id="281" name="楕円 280">
          <a:extLst>
            <a:ext uri="{FF2B5EF4-FFF2-40B4-BE49-F238E27FC236}">
              <a16:creationId xmlns="" xmlns:a16="http://schemas.microsoft.com/office/drawing/2014/main" id="{00000000-0008-0000-0300-000019010000}"/>
            </a:ext>
          </a:extLst>
        </xdr:cNvPr>
        <xdr:cNvSpPr/>
      </xdr:nvSpPr>
      <xdr:spPr>
        <a:xfrm>
          <a:off x="15240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38298</xdr:rowOff>
    </xdr:from>
    <xdr:ext cx="762000" cy="259045"/>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4909800" y="1375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29029</xdr:rowOff>
    </xdr:from>
    <xdr:to>
      <xdr:col>68</xdr:col>
      <xdr:colOff>203200</xdr:colOff>
      <xdr:row>81</xdr:row>
      <xdr:rowOff>130629</xdr:rowOff>
    </xdr:to>
    <xdr:sp macro="" textlink="">
      <xdr:nvSpPr>
        <xdr:cNvPr id="283" name="楕円 282">
          <a:extLst>
            <a:ext uri="{FF2B5EF4-FFF2-40B4-BE49-F238E27FC236}">
              <a16:creationId xmlns="" xmlns:a16="http://schemas.microsoft.com/office/drawing/2014/main" id="{00000000-0008-0000-0300-00001B010000}"/>
            </a:ext>
          </a:extLst>
        </xdr:cNvPr>
        <xdr:cNvSpPr/>
      </xdr:nvSpPr>
      <xdr:spPr>
        <a:xfrm>
          <a:off x="14351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140806</xdr:rowOff>
    </xdr:from>
    <xdr:ext cx="762000" cy="259045"/>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4020800" y="1368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64407</xdr:rowOff>
    </xdr:from>
    <xdr:to>
      <xdr:col>64</xdr:col>
      <xdr:colOff>152400</xdr:colOff>
      <xdr:row>82</xdr:row>
      <xdr:rowOff>166007</xdr:rowOff>
    </xdr:to>
    <xdr:sp macro="" textlink="">
      <xdr:nvSpPr>
        <xdr:cNvPr id="285" name="楕円 284">
          <a:extLst>
            <a:ext uri="{FF2B5EF4-FFF2-40B4-BE49-F238E27FC236}">
              <a16:creationId xmlns="" xmlns:a16="http://schemas.microsoft.com/office/drawing/2014/main" id="{00000000-0008-0000-0300-00001D010000}"/>
            </a:ext>
          </a:extLst>
        </xdr:cNvPr>
        <xdr:cNvSpPr/>
      </xdr:nvSpPr>
      <xdr:spPr>
        <a:xfrm>
          <a:off x="13462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4734</xdr:rowOff>
    </xdr:from>
    <xdr:ext cx="762000" cy="259045"/>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3131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令和４年４月１日時点の人口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人当たりの職員数は、ほぼ横ばいである。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今後も本市の定員管理計画に定める目標職員数を踏まえ、行政需要の変化に対応した適切な職員数の管理を行う予定である。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81026</xdr:rowOff>
    </xdr:from>
    <xdr:to>
      <xdr:col>81</xdr:col>
      <xdr:colOff>44450</xdr:colOff>
      <xdr:row>67</xdr:row>
      <xdr:rowOff>31348</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flipV="1">
          <a:off x="17018000" y="10196576"/>
          <a:ext cx="0" cy="1321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3425</xdr:rowOff>
    </xdr:from>
    <xdr:ext cx="762000" cy="259045"/>
    <xdr:sp macro="" textlink="">
      <xdr:nvSpPr>
        <xdr:cNvPr id="316" name="定員管理の状況最小値テキスト">
          <a:extLst>
            <a:ext uri="{FF2B5EF4-FFF2-40B4-BE49-F238E27FC236}">
              <a16:creationId xmlns="" xmlns:a16="http://schemas.microsoft.com/office/drawing/2014/main" id="{00000000-0008-0000-0300-00003C010000}"/>
            </a:ext>
          </a:extLst>
        </xdr:cNvPr>
        <xdr:cNvSpPr txBox="1"/>
      </xdr:nvSpPr>
      <xdr:spPr>
        <a:xfrm>
          <a:off x="17106900" y="1149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31348</xdr:rowOff>
    </xdr:from>
    <xdr:to>
      <xdr:col>81</xdr:col>
      <xdr:colOff>133350</xdr:colOff>
      <xdr:row>67</xdr:row>
      <xdr:rowOff>31348</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a:off x="16929100" y="1151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167403</xdr:rowOff>
    </xdr:from>
    <xdr:ext cx="762000" cy="259045"/>
    <xdr:sp macro="" textlink="">
      <xdr:nvSpPr>
        <xdr:cNvPr id="318" name="定員管理の状況最大値テキスト">
          <a:extLst>
            <a:ext uri="{FF2B5EF4-FFF2-40B4-BE49-F238E27FC236}">
              <a16:creationId xmlns="" xmlns:a16="http://schemas.microsoft.com/office/drawing/2014/main" id="{00000000-0008-0000-0300-00003E010000}"/>
            </a:ext>
          </a:extLst>
        </xdr:cNvPr>
        <xdr:cNvSpPr txBox="1"/>
      </xdr:nvSpPr>
      <xdr:spPr>
        <a:xfrm>
          <a:off x="17106900" y="994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81026</xdr:rowOff>
    </xdr:from>
    <xdr:to>
      <xdr:col>81</xdr:col>
      <xdr:colOff>133350</xdr:colOff>
      <xdr:row>59</xdr:row>
      <xdr:rowOff>81026</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6929100" y="1019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31031</xdr:rowOff>
    </xdr:from>
    <xdr:to>
      <xdr:col>81</xdr:col>
      <xdr:colOff>44450</xdr:colOff>
      <xdr:row>60</xdr:row>
      <xdr:rowOff>32639</xdr:rowOff>
    </xdr:to>
    <xdr:cxnSp macro="">
      <xdr:nvCxnSpPr>
        <xdr:cNvPr id="320" name="直線コネクタ 319">
          <a:extLst>
            <a:ext uri="{FF2B5EF4-FFF2-40B4-BE49-F238E27FC236}">
              <a16:creationId xmlns="" xmlns:a16="http://schemas.microsoft.com/office/drawing/2014/main" id="{00000000-0008-0000-0300-000040010000}"/>
            </a:ext>
          </a:extLst>
        </xdr:cNvPr>
        <xdr:cNvCxnSpPr/>
      </xdr:nvCxnSpPr>
      <xdr:spPr>
        <a:xfrm flipV="1">
          <a:off x="16179800" y="10318031"/>
          <a:ext cx="8382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15807</xdr:rowOff>
    </xdr:from>
    <xdr:ext cx="762000" cy="259045"/>
    <xdr:sp macro="" textlink="">
      <xdr:nvSpPr>
        <xdr:cNvPr id="321" name="定員管理の状況平均値テキスト">
          <a:extLst>
            <a:ext uri="{FF2B5EF4-FFF2-40B4-BE49-F238E27FC236}">
              <a16:creationId xmlns="" xmlns:a16="http://schemas.microsoft.com/office/drawing/2014/main" id="{00000000-0008-0000-0300-000041010000}"/>
            </a:ext>
          </a:extLst>
        </xdr:cNvPr>
        <xdr:cNvSpPr txBox="1"/>
      </xdr:nvSpPr>
      <xdr:spPr>
        <a:xfrm>
          <a:off x="17106900" y="10302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20447</xdr:rowOff>
    </xdr:from>
    <xdr:to>
      <xdr:col>81</xdr:col>
      <xdr:colOff>95250</xdr:colOff>
      <xdr:row>60</xdr:row>
      <xdr:rowOff>122047</xdr:rowOff>
    </xdr:to>
    <xdr:sp macro="" textlink="">
      <xdr:nvSpPr>
        <xdr:cNvPr id="322" name="フローチャート: 判断 321">
          <a:extLst>
            <a:ext uri="{FF2B5EF4-FFF2-40B4-BE49-F238E27FC236}">
              <a16:creationId xmlns="" xmlns:a16="http://schemas.microsoft.com/office/drawing/2014/main" id="{00000000-0008-0000-0300-000042010000}"/>
            </a:ext>
          </a:extLst>
        </xdr:cNvPr>
        <xdr:cNvSpPr/>
      </xdr:nvSpPr>
      <xdr:spPr>
        <a:xfrm>
          <a:off x="169672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28618</xdr:rowOff>
    </xdr:from>
    <xdr:to>
      <xdr:col>77</xdr:col>
      <xdr:colOff>44450</xdr:colOff>
      <xdr:row>60</xdr:row>
      <xdr:rowOff>32639</xdr:rowOff>
    </xdr:to>
    <xdr:cxnSp macro="">
      <xdr:nvCxnSpPr>
        <xdr:cNvPr id="323" name="直線コネクタ 322">
          <a:extLst>
            <a:ext uri="{FF2B5EF4-FFF2-40B4-BE49-F238E27FC236}">
              <a16:creationId xmlns="" xmlns:a16="http://schemas.microsoft.com/office/drawing/2014/main" id="{00000000-0008-0000-0300-000043010000}"/>
            </a:ext>
          </a:extLst>
        </xdr:cNvPr>
        <xdr:cNvCxnSpPr/>
      </xdr:nvCxnSpPr>
      <xdr:spPr>
        <a:xfrm>
          <a:off x="15290800" y="10315618"/>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16023</xdr:rowOff>
    </xdr:from>
    <xdr:to>
      <xdr:col>77</xdr:col>
      <xdr:colOff>95250</xdr:colOff>
      <xdr:row>60</xdr:row>
      <xdr:rowOff>117623</xdr:rowOff>
    </xdr:to>
    <xdr:sp macro="" textlink="">
      <xdr:nvSpPr>
        <xdr:cNvPr id="324" name="フローチャート: 判断 323">
          <a:extLst>
            <a:ext uri="{FF2B5EF4-FFF2-40B4-BE49-F238E27FC236}">
              <a16:creationId xmlns="" xmlns:a16="http://schemas.microsoft.com/office/drawing/2014/main" id="{00000000-0008-0000-0300-000044010000}"/>
            </a:ext>
          </a:extLst>
        </xdr:cNvPr>
        <xdr:cNvSpPr/>
      </xdr:nvSpPr>
      <xdr:spPr>
        <a:xfrm>
          <a:off x="161290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102400</xdr:rowOff>
    </xdr:from>
    <xdr:ext cx="736600" cy="259045"/>
    <xdr:sp macro="" textlink="">
      <xdr:nvSpPr>
        <xdr:cNvPr id="325" name="テキスト ボックス 324">
          <a:extLst>
            <a:ext uri="{FF2B5EF4-FFF2-40B4-BE49-F238E27FC236}">
              <a16:creationId xmlns="" xmlns:a16="http://schemas.microsoft.com/office/drawing/2014/main" id="{00000000-0008-0000-0300-000045010000}"/>
            </a:ext>
          </a:extLst>
        </xdr:cNvPr>
        <xdr:cNvSpPr txBox="1"/>
      </xdr:nvSpPr>
      <xdr:spPr>
        <a:xfrm>
          <a:off x="15798800" y="10389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28618</xdr:rowOff>
    </xdr:from>
    <xdr:to>
      <xdr:col>72</xdr:col>
      <xdr:colOff>203200</xdr:colOff>
      <xdr:row>60</xdr:row>
      <xdr:rowOff>31834</xdr:rowOff>
    </xdr:to>
    <xdr:cxnSp macro="">
      <xdr:nvCxnSpPr>
        <xdr:cNvPr id="326" name="直線コネクタ 325">
          <a:extLst>
            <a:ext uri="{FF2B5EF4-FFF2-40B4-BE49-F238E27FC236}">
              <a16:creationId xmlns="" xmlns:a16="http://schemas.microsoft.com/office/drawing/2014/main" id="{00000000-0008-0000-0300-000046010000}"/>
            </a:ext>
          </a:extLst>
        </xdr:cNvPr>
        <xdr:cNvCxnSpPr/>
      </xdr:nvCxnSpPr>
      <xdr:spPr>
        <a:xfrm flipV="1">
          <a:off x="14401800" y="10315618"/>
          <a:ext cx="889000" cy="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39349</xdr:rowOff>
    </xdr:from>
    <xdr:to>
      <xdr:col>73</xdr:col>
      <xdr:colOff>44450</xdr:colOff>
      <xdr:row>60</xdr:row>
      <xdr:rowOff>140949</xdr:rowOff>
    </xdr:to>
    <xdr:sp macro="" textlink="">
      <xdr:nvSpPr>
        <xdr:cNvPr id="327" name="フローチャート: 判断 326">
          <a:extLst>
            <a:ext uri="{FF2B5EF4-FFF2-40B4-BE49-F238E27FC236}">
              <a16:creationId xmlns="" xmlns:a16="http://schemas.microsoft.com/office/drawing/2014/main" id="{00000000-0008-0000-0300-000047010000}"/>
            </a:ext>
          </a:extLst>
        </xdr:cNvPr>
        <xdr:cNvSpPr/>
      </xdr:nvSpPr>
      <xdr:spPr>
        <a:xfrm>
          <a:off x="152400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125726</xdr:rowOff>
    </xdr:from>
    <xdr:ext cx="762000" cy="259045"/>
    <xdr:sp macro="" textlink="">
      <xdr:nvSpPr>
        <xdr:cNvPr id="328" name="テキスト ボックス 327">
          <a:extLst>
            <a:ext uri="{FF2B5EF4-FFF2-40B4-BE49-F238E27FC236}">
              <a16:creationId xmlns="" xmlns:a16="http://schemas.microsoft.com/office/drawing/2014/main" id="{00000000-0008-0000-0300-000048010000}"/>
            </a:ext>
          </a:extLst>
        </xdr:cNvPr>
        <xdr:cNvSpPr txBox="1"/>
      </xdr:nvSpPr>
      <xdr:spPr>
        <a:xfrm>
          <a:off x="14909800" y="10412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27008</xdr:rowOff>
    </xdr:from>
    <xdr:to>
      <xdr:col>68</xdr:col>
      <xdr:colOff>152400</xdr:colOff>
      <xdr:row>60</xdr:row>
      <xdr:rowOff>31834</xdr:rowOff>
    </xdr:to>
    <xdr:cxnSp macro="">
      <xdr:nvCxnSpPr>
        <xdr:cNvPr id="329" name="直線コネクタ 328">
          <a:extLst>
            <a:ext uri="{FF2B5EF4-FFF2-40B4-BE49-F238E27FC236}">
              <a16:creationId xmlns="" xmlns:a16="http://schemas.microsoft.com/office/drawing/2014/main" id="{00000000-0008-0000-0300-000049010000}"/>
            </a:ext>
          </a:extLst>
        </xdr:cNvPr>
        <xdr:cNvCxnSpPr/>
      </xdr:nvCxnSpPr>
      <xdr:spPr>
        <a:xfrm>
          <a:off x="13512800" y="1031400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29294</xdr:rowOff>
    </xdr:from>
    <xdr:to>
      <xdr:col>68</xdr:col>
      <xdr:colOff>203200</xdr:colOff>
      <xdr:row>60</xdr:row>
      <xdr:rowOff>130894</xdr:rowOff>
    </xdr:to>
    <xdr:sp macro="" textlink="">
      <xdr:nvSpPr>
        <xdr:cNvPr id="330" name="フローチャート: 判断 329">
          <a:extLst>
            <a:ext uri="{FF2B5EF4-FFF2-40B4-BE49-F238E27FC236}">
              <a16:creationId xmlns="" xmlns:a16="http://schemas.microsoft.com/office/drawing/2014/main" id="{00000000-0008-0000-0300-00004A010000}"/>
            </a:ext>
          </a:extLst>
        </xdr:cNvPr>
        <xdr:cNvSpPr/>
      </xdr:nvSpPr>
      <xdr:spPr>
        <a:xfrm>
          <a:off x="14351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115671</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4020800" y="1040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26077</xdr:rowOff>
    </xdr:from>
    <xdr:to>
      <xdr:col>64</xdr:col>
      <xdr:colOff>152400</xdr:colOff>
      <xdr:row>60</xdr:row>
      <xdr:rowOff>127677</xdr:rowOff>
    </xdr:to>
    <xdr:sp macro="" textlink="">
      <xdr:nvSpPr>
        <xdr:cNvPr id="332" name="フローチャート: 判断 331">
          <a:extLst>
            <a:ext uri="{FF2B5EF4-FFF2-40B4-BE49-F238E27FC236}">
              <a16:creationId xmlns="" xmlns:a16="http://schemas.microsoft.com/office/drawing/2014/main" id="{00000000-0008-0000-0300-00004C010000}"/>
            </a:ext>
          </a:extLst>
        </xdr:cNvPr>
        <xdr:cNvSpPr/>
      </xdr:nvSpPr>
      <xdr:spPr>
        <a:xfrm>
          <a:off x="13462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112454</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3131800" y="103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151681</xdr:rowOff>
    </xdr:from>
    <xdr:to>
      <xdr:col>81</xdr:col>
      <xdr:colOff>95250</xdr:colOff>
      <xdr:row>60</xdr:row>
      <xdr:rowOff>81831</xdr:rowOff>
    </xdr:to>
    <xdr:sp macro="" textlink="">
      <xdr:nvSpPr>
        <xdr:cNvPr id="339" name="楕円 338">
          <a:extLst>
            <a:ext uri="{FF2B5EF4-FFF2-40B4-BE49-F238E27FC236}">
              <a16:creationId xmlns="" xmlns:a16="http://schemas.microsoft.com/office/drawing/2014/main" id="{00000000-0008-0000-0300-000053010000}"/>
            </a:ext>
          </a:extLst>
        </xdr:cNvPr>
        <xdr:cNvSpPr/>
      </xdr:nvSpPr>
      <xdr:spPr>
        <a:xfrm>
          <a:off x="16967200" y="1026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72958</xdr:rowOff>
    </xdr:from>
    <xdr:ext cx="762000" cy="259045"/>
    <xdr:sp macro="" textlink="">
      <xdr:nvSpPr>
        <xdr:cNvPr id="340" name="定員管理の状況該当値テキスト">
          <a:extLst>
            <a:ext uri="{FF2B5EF4-FFF2-40B4-BE49-F238E27FC236}">
              <a16:creationId xmlns="" xmlns:a16="http://schemas.microsoft.com/office/drawing/2014/main" id="{00000000-0008-0000-0300-000054010000}"/>
            </a:ext>
          </a:extLst>
        </xdr:cNvPr>
        <xdr:cNvSpPr txBox="1"/>
      </xdr:nvSpPr>
      <xdr:spPr>
        <a:xfrm>
          <a:off x="17106900" y="1018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153289</xdr:rowOff>
    </xdr:from>
    <xdr:to>
      <xdr:col>77</xdr:col>
      <xdr:colOff>95250</xdr:colOff>
      <xdr:row>60</xdr:row>
      <xdr:rowOff>83439</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6129000" y="1026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93616</xdr:rowOff>
    </xdr:from>
    <xdr:ext cx="7366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5798800" y="10037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149268</xdr:rowOff>
    </xdr:from>
    <xdr:to>
      <xdr:col>73</xdr:col>
      <xdr:colOff>44450</xdr:colOff>
      <xdr:row>60</xdr:row>
      <xdr:rowOff>79418</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5240000" y="1026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89595</xdr:rowOff>
    </xdr:from>
    <xdr:ext cx="7620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4909800" y="10033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152484</xdr:rowOff>
    </xdr:from>
    <xdr:to>
      <xdr:col>68</xdr:col>
      <xdr:colOff>203200</xdr:colOff>
      <xdr:row>60</xdr:row>
      <xdr:rowOff>82634</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4351000" y="1026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92811</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4020800" y="1003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147658</xdr:rowOff>
    </xdr:from>
    <xdr:to>
      <xdr:col>64</xdr:col>
      <xdr:colOff>152400</xdr:colOff>
      <xdr:row>60</xdr:row>
      <xdr:rowOff>77808</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3462000" y="1026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87985</xdr:rowOff>
    </xdr:from>
    <xdr:ext cx="7620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3131800" y="1003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普通会計の公債費は、令和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億円前後を推移し、実質公債費比率も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前後でほぼ横ばいが続いており、類似団体平均を下回る値となっていた。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年度は、近年借り入れた過疎対策事業債の元金償還が増加し、類似団体平均を上回る値となった。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また、新中学校建設事業で活用した過疎対策事業債の元金償還が本格化する令和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年度以降は公債費の大幅な増加が見込まれている。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155448</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flipV="1">
          <a:off x="17018000" y="616458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6" name="公債費負担の状況最小値テキスト">
          <a:extLst>
            <a:ext uri="{FF2B5EF4-FFF2-40B4-BE49-F238E27FC236}">
              <a16:creationId xmlns="" xmlns:a16="http://schemas.microsoft.com/office/drawing/2014/main" id="{00000000-0008-0000-0300-000078010000}"/>
            </a:ext>
          </a:extLst>
        </xdr:cNvPr>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 xmlns:a16="http://schemas.microsoft.com/office/drawing/2014/main" id="{00000000-0008-0000-0300-00007A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 xmlns:a16="http://schemas.microsoft.com/office/drawing/2014/main" id="{00000000-0008-0000-0300-00007B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165608</xdr:rowOff>
    </xdr:from>
    <xdr:to>
      <xdr:col>81</xdr:col>
      <xdr:colOff>44450</xdr:colOff>
      <xdr:row>41</xdr:row>
      <xdr:rowOff>42418</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a:off x="16179800" y="702360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1" name="公債費負担の状況平均値テキスト">
          <a:extLst>
            <a:ext uri="{FF2B5EF4-FFF2-40B4-BE49-F238E27FC236}">
              <a16:creationId xmlns="" xmlns:a16="http://schemas.microsoft.com/office/drawing/2014/main" id="{00000000-0008-0000-0300-00007D010000}"/>
            </a:ext>
          </a:extLst>
        </xdr:cNvPr>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2" name="フローチャート: 判断 381">
          <a:extLst>
            <a:ext uri="{FF2B5EF4-FFF2-40B4-BE49-F238E27FC236}">
              <a16:creationId xmlns="" xmlns:a16="http://schemas.microsoft.com/office/drawing/2014/main" id="{00000000-0008-0000-0300-00007E010000}"/>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165608</xdr:rowOff>
    </xdr:from>
    <xdr:to>
      <xdr:col>77</xdr:col>
      <xdr:colOff>44450</xdr:colOff>
      <xdr:row>41</xdr:row>
      <xdr:rowOff>3810</xdr:rowOff>
    </xdr:to>
    <xdr:cxnSp macro="">
      <xdr:nvCxnSpPr>
        <xdr:cNvPr id="383" name="直線コネクタ 382">
          <a:extLst>
            <a:ext uri="{FF2B5EF4-FFF2-40B4-BE49-F238E27FC236}">
              <a16:creationId xmlns="" xmlns:a16="http://schemas.microsoft.com/office/drawing/2014/main" id="{00000000-0008-0000-0300-00007F010000}"/>
            </a:ext>
          </a:extLst>
        </xdr:cNvPr>
        <xdr:cNvCxnSpPr/>
      </xdr:nvCxnSpPr>
      <xdr:spPr>
        <a:xfrm flipV="1">
          <a:off x="15290800" y="70236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4" name="フローチャート: 判断 383">
          <a:extLst>
            <a:ext uri="{FF2B5EF4-FFF2-40B4-BE49-F238E27FC236}">
              <a16:creationId xmlns="" xmlns:a16="http://schemas.microsoft.com/office/drawing/2014/main" id="{00000000-0008-0000-0300-000080010000}"/>
            </a:ext>
          </a:extLst>
        </xdr:cNvPr>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5" name="テキスト ボックス 384">
          <a:extLst>
            <a:ext uri="{FF2B5EF4-FFF2-40B4-BE49-F238E27FC236}">
              <a16:creationId xmlns="" xmlns:a16="http://schemas.microsoft.com/office/drawing/2014/main" id="{00000000-0008-0000-0300-000081010000}"/>
            </a:ext>
          </a:extLst>
        </xdr:cNvPr>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155956</xdr:rowOff>
    </xdr:from>
    <xdr:to>
      <xdr:col>72</xdr:col>
      <xdr:colOff>203200</xdr:colOff>
      <xdr:row>41</xdr:row>
      <xdr:rowOff>3810</xdr:rowOff>
    </xdr:to>
    <xdr:cxnSp macro="">
      <xdr:nvCxnSpPr>
        <xdr:cNvPr id="386" name="直線コネクタ 385">
          <a:extLst>
            <a:ext uri="{FF2B5EF4-FFF2-40B4-BE49-F238E27FC236}">
              <a16:creationId xmlns="" xmlns:a16="http://schemas.microsoft.com/office/drawing/2014/main" id="{00000000-0008-0000-0300-000082010000}"/>
            </a:ext>
          </a:extLst>
        </xdr:cNvPr>
        <xdr:cNvCxnSpPr/>
      </xdr:nvCxnSpPr>
      <xdr:spPr>
        <a:xfrm>
          <a:off x="14401800" y="70139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7" name="フローチャート: 判断 386">
          <a:extLst>
            <a:ext uri="{FF2B5EF4-FFF2-40B4-BE49-F238E27FC236}">
              <a16:creationId xmlns="" xmlns:a16="http://schemas.microsoft.com/office/drawing/2014/main" id="{00000000-0008-0000-0300-000083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155956</xdr:rowOff>
    </xdr:from>
    <xdr:to>
      <xdr:col>68</xdr:col>
      <xdr:colOff>152400</xdr:colOff>
      <xdr:row>41</xdr:row>
      <xdr:rowOff>3810</xdr:rowOff>
    </xdr:to>
    <xdr:cxnSp macro="">
      <xdr:nvCxnSpPr>
        <xdr:cNvPr id="389" name="直線コネクタ 388">
          <a:extLst>
            <a:ext uri="{FF2B5EF4-FFF2-40B4-BE49-F238E27FC236}">
              <a16:creationId xmlns="" xmlns:a16="http://schemas.microsoft.com/office/drawing/2014/main" id="{00000000-0008-0000-0300-000085010000}"/>
            </a:ext>
          </a:extLst>
        </xdr:cNvPr>
        <xdr:cNvCxnSpPr/>
      </xdr:nvCxnSpPr>
      <xdr:spPr>
        <a:xfrm flipV="1">
          <a:off x="13512800" y="70139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0" name="フローチャート: 判断 389">
          <a:extLst>
            <a:ext uri="{FF2B5EF4-FFF2-40B4-BE49-F238E27FC236}">
              <a16:creationId xmlns="" xmlns:a16="http://schemas.microsoft.com/office/drawing/2014/main" id="{00000000-0008-0000-0300-000086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392" name="フローチャート: 判断 391">
          <a:extLst>
            <a:ext uri="{FF2B5EF4-FFF2-40B4-BE49-F238E27FC236}">
              <a16:creationId xmlns="" xmlns:a16="http://schemas.microsoft.com/office/drawing/2014/main" id="{00000000-0008-0000-0300-000088010000}"/>
            </a:ext>
          </a:extLst>
        </xdr:cNvPr>
        <xdr:cNvSpPr/>
      </xdr:nvSpPr>
      <xdr:spPr>
        <a:xfrm>
          <a:off x="13462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106951</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3131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163068</xdr:rowOff>
    </xdr:from>
    <xdr:to>
      <xdr:col>81</xdr:col>
      <xdr:colOff>95250</xdr:colOff>
      <xdr:row>41</xdr:row>
      <xdr:rowOff>93218</xdr:rowOff>
    </xdr:to>
    <xdr:sp macro="" textlink="">
      <xdr:nvSpPr>
        <xdr:cNvPr id="399" name="楕円 398">
          <a:extLst>
            <a:ext uri="{FF2B5EF4-FFF2-40B4-BE49-F238E27FC236}">
              <a16:creationId xmlns="" xmlns:a16="http://schemas.microsoft.com/office/drawing/2014/main" id="{00000000-0008-0000-0300-00008F010000}"/>
            </a:ext>
          </a:extLst>
        </xdr:cNvPr>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135145</xdr:rowOff>
    </xdr:from>
    <xdr:ext cx="762000" cy="259045"/>
    <xdr:sp macro="" textlink="">
      <xdr:nvSpPr>
        <xdr:cNvPr id="400" name="公債費負担の状況該当値テキスト">
          <a:extLst>
            <a:ext uri="{FF2B5EF4-FFF2-40B4-BE49-F238E27FC236}">
              <a16:creationId xmlns="" xmlns:a16="http://schemas.microsoft.com/office/drawing/2014/main" id="{00000000-0008-0000-0300-000090010000}"/>
            </a:ext>
          </a:extLst>
        </xdr:cNvPr>
        <xdr:cNvSpPr txBox="1"/>
      </xdr:nvSpPr>
      <xdr:spPr>
        <a:xfrm>
          <a:off x="17106900" y="699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114808</xdr:rowOff>
    </xdr:from>
    <xdr:to>
      <xdr:col>77</xdr:col>
      <xdr:colOff>95250</xdr:colOff>
      <xdr:row>41</xdr:row>
      <xdr:rowOff>44958</xdr:rowOff>
    </xdr:to>
    <xdr:sp macro="" textlink="">
      <xdr:nvSpPr>
        <xdr:cNvPr id="401" name="楕円 400">
          <a:extLst>
            <a:ext uri="{FF2B5EF4-FFF2-40B4-BE49-F238E27FC236}">
              <a16:creationId xmlns="" xmlns:a16="http://schemas.microsoft.com/office/drawing/2014/main" id="{00000000-0008-0000-0300-000091010000}"/>
            </a:ext>
          </a:extLst>
        </xdr:cNvPr>
        <xdr:cNvSpPr/>
      </xdr:nvSpPr>
      <xdr:spPr>
        <a:xfrm>
          <a:off x="16129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55135</xdr:rowOff>
    </xdr:from>
    <xdr:ext cx="7366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3" name="楕円 402">
          <a:extLst>
            <a:ext uri="{FF2B5EF4-FFF2-40B4-BE49-F238E27FC236}">
              <a16:creationId xmlns="" xmlns:a16="http://schemas.microsoft.com/office/drawing/2014/main" id="{00000000-0008-0000-0300-000093010000}"/>
            </a:ext>
          </a:extLst>
        </xdr:cNvPr>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404" name="テキスト ボックス 403">
          <a:extLst>
            <a:ext uri="{FF2B5EF4-FFF2-40B4-BE49-F238E27FC236}">
              <a16:creationId xmlns="" xmlns:a16="http://schemas.microsoft.com/office/drawing/2014/main" id="{00000000-0008-0000-0300-000094010000}"/>
            </a:ext>
          </a:extLst>
        </xdr:cNvPr>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105156</xdr:rowOff>
    </xdr:from>
    <xdr:to>
      <xdr:col>68</xdr:col>
      <xdr:colOff>203200</xdr:colOff>
      <xdr:row>41</xdr:row>
      <xdr:rowOff>35306</xdr:rowOff>
    </xdr:to>
    <xdr:sp macro="" textlink="">
      <xdr:nvSpPr>
        <xdr:cNvPr id="405" name="楕円 404">
          <a:extLst>
            <a:ext uri="{FF2B5EF4-FFF2-40B4-BE49-F238E27FC236}">
              <a16:creationId xmlns="" xmlns:a16="http://schemas.microsoft.com/office/drawing/2014/main" id="{00000000-0008-0000-0300-000095010000}"/>
            </a:ext>
          </a:extLst>
        </xdr:cNvPr>
        <xdr:cNvSpPr/>
      </xdr:nvSpPr>
      <xdr:spPr>
        <a:xfrm>
          <a:off x="14351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45483</xdr:rowOff>
    </xdr:from>
    <xdr:ext cx="762000" cy="259045"/>
    <xdr:sp macro="" textlink="">
      <xdr:nvSpPr>
        <xdr:cNvPr id="406" name="テキスト ボックス 405">
          <a:extLst>
            <a:ext uri="{FF2B5EF4-FFF2-40B4-BE49-F238E27FC236}">
              <a16:creationId xmlns="" xmlns:a16="http://schemas.microsoft.com/office/drawing/2014/main" id="{00000000-0008-0000-0300-000096010000}"/>
            </a:ext>
          </a:extLst>
        </xdr:cNvPr>
        <xdr:cNvSpPr txBox="1"/>
      </xdr:nvSpPr>
      <xdr:spPr>
        <a:xfrm>
          <a:off x="14020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07" name="楕円 406">
          <a:extLst>
            <a:ext uri="{FF2B5EF4-FFF2-40B4-BE49-F238E27FC236}">
              <a16:creationId xmlns="" xmlns:a16="http://schemas.microsoft.com/office/drawing/2014/main" id="{00000000-0008-0000-0300-000097010000}"/>
            </a:ext>
          </a:extLst>
        </xdr:cNvPr>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408" name="テキスト ボックス 407">
          <a:extLst>
            <a:ext uri="{FF2B5EF4-FFF2-40B4-BE49-F238E27FC236}">
              <a16:creationId xmlns="" xmlns:a16="http://schemas.microsoft.com/office/drawing/2014/main" id="{00000000-0008-0000-0300-000098010000}"/>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年度以来</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続けて将来負担比率は算定されなかった。本市は、失業対策事業、改良住宅建設事業、地域改善対策事業、過疎対策事業など旧産炭・過疎地域特有の公共事業を実施してきたため、多くの地方債残高を抱えていたが、公債費負担適正化の取り組み等により年々減少し、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億円程度を推移していた。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年度以降は、新中学校建設に係る過疎対策事業債の借入額が増大（平成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 しているが、特定農業施設の維持管理のための基金など充当可能基金残高が多額（令和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億円）であるため、将来負担比率の算定には至っていない。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35" name="直線コネクタ 434">
          <a:extLst>
            <a:ext uri="{FF2B5EF4-FFF2-40B4-BE49-F238E27FC236}">
              <a16:creationId xmlns="" xmlns:a16="http://schemas.microsoft.com/office/drawing/2014/main" id="{00000000-0008-0000-0300-0000B3010000}"/>
            </a:ext>
          </a:extLst>
        </xdr:cNvPr>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36" name="将来負担の状況最小値テキスト">
          <a:extLst>
            <a:ext uri="{FF2B5EF4-FFF2-40B4-BE49-F238E27FC236}">
              <a16:creationId xmlns="" xmlns:a16="http://schemas.microsoft.com/office/drawing/2014/main" id="{00000000-0008-0000-0300-0000B4010000}"/>
            </a:ext>
          </a:extLst>
        </xdr:cNvPr>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37" name="直線コネクタ 436">
          <a:extLst>
            <a:ext uri="{FF2B5EF4-FFF2-40B4-BE49-F238E27FC236}">
              <a16:creationId xmlns="" xmlns:a16="http://schemas.microsoft.com/office/drawing/2014/main" id="{00000000-0008-0000-0300-0000B5010000}"/>
            </a:ext>
          </a:extLst>
        </xdr:cNvPr>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 xmlns:a16="http://schemas.microsoft.com/office/drawing/2014/main" id="{00000000-0008-0000-0300-0000B6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121683</xdr:rowOff>
    </xdr:from>
    <xdr:ext cx="762000" cy="259045"/>
    <xdr:sp macro="" textlink="">
      <xdr:nvSpPr>
        <xdr:cNvPr id="440" name="将来負担の状況平均値テキスト">
          <a:extLst>
            <a:ext uri="{FF2B5EF4-FFF2-40B4-BE49-F238E27FC236}">
              <a16:creationId xmlns="" xmlns:a16="http://schemas.microsoft.com/office/drawing/2014/main" id="{00000000-0008-0000-0300-0000B8010000}"/>
            </a:ext>
          </a:extLst>
        </xdr:cNvPr>
        <xdr:cNvSpPr txBox="1"/>
      </xdr:nvSpPr>
      <xdr:spPr>
        <a:xfrm>
          <a:off x="17106900" y="252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149606</xdr:rowOff>
    </xdr:from>
    <xdr:to>
      <xdr:col>81</xdr:col>
      <xdr:colOff>95250</xdr:colOff>
      <xdr:row>15</xdr:row>
      <xdr:rowOff>79756</xdr:rowOff>
    </xdr:to>
    <xdr:sp macro="" textlink="">
      <xdr:nvSpPr>
        <xdr:cNvPr id="441" name="フローチャート: 判断 440">
          <a:extLst>
            <a:ext uri="{FF2B5EF4-FFF2-40B4-BE49-F238E27FC236}">
              <a16:creationId xmlns="" xmlns:a16="http://schemas.microsoft.com/office/drawing/2014/main" id="{00000000-0008-0000-0300-0000B9010000}"/>
            </a:ext>
          </a:extLst>
        </xdr:cNvPr>
        <xdr:cNvSpPr/>
      </xdr:nvSpPr>
      <xdr:spPr>
        <a:xfrm>
          <a:off x="169672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2" name="フローチャート: 判断 441">
          <a:extLst>
            <a:ext uri="{FF2B5EF4-FFF2-40B4-BE49-F238E27FC236}">
              <a16:creationId xmlns="" xmlns:a16="http://schemas.microsoft.com/office/drawing/2014/main" id="{00000000-0008-0000-0300-0000BA010000}"/>
            </a:ext>
          </a:extLst>
        </xdr:cNvPr>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3" name="テキスト ボックス 442">
          <a:extLst>
            <a:ext uri="{FF2B5EF4-FFF2-40B4-BE49-F238E27FC236}">
              <a16:creationId xmlns="" xmlns:a16="http://schemas.microsoft.com/office/drawing/2014/main" id="{00000000-0008-0000-0300-0000BB010000}"/>
            </a:ext>
          </a:extLst>
        </xdr:cNvPr>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142240</xdr:rowOff>
    </xdr:from>
    <xdr:to>
      <xdr:col>73</xdr:col>
      <xdr:colOff>44450</xdr:colOff>
      <xdr:row>16</xdr:row>
      <xdr:rowOff>72390</xdr:rowOff>
    </xdr:to>
    <xdr:sp macro="" textlink="">
      <xdr:nvSpPr>
        <xdr:cNvPr id="444" name="フローチャート: 判断 443">
          <a:extLst>
            <a:ext uri="{FF2B5EF4-FFF2-40B4-BE49-F238E27FC236}">
              <a16:creationId xmlns="" xmlns:a16="http://schemas.microsoft.com/office/drawing/2014/main" id="{00000000-0008-0000-0300-0000BC010000}"/>
            </a:ext>
          </a:extLst>
        </xdr:cNvPr>
        <xdr:cNvSpPr/>
      </xdr:nvSpPr>
      <xdr:spPr>
        <a:xfrm>
          <a:off x="15240000" y="271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82567</xdr:rowOff>
    </xdr:from>
    <xdr:ext cx="762000" cy="259045"/>
    <xdr:sp macro="" textlink="">
      <xdr:nvSpPr>
        <xdr:cNvPr id="445" name="テキスト ボックス 444">
          <a:extLst>
            <a:ext uri="{FF2B5EF4-FFF2-40B4-BE49-F238E27FC236}">
              <a16:creationId xmlns="" xmlns:a16="http://schemas.microsoft.com/office/drawing/2014/main" id="{00000000-0008-0000-0300-0000BD010000}"/>
            </a:ext>
          </a:extLst>
        </xdr:cNvPr>
        <xdr:cNvSpPr txBox="1"/>
      </xdr:nvSpPr>
      <xdr:spPr>
        <a:xfrm>
          <a:off x="14909800" y="248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30632</xdr:rowOff>
    </xdr:from>
    <xdr:to>
      <xdr:col>68</xdr:col>
      <xdr:colOff>203200</xdr:colOff>
      <xdr:row>16</xdr:row>
      <xdr:rowOff>132232</xdr:rowOff>
    </xdr:to>
    <xdr:sp macro="" textlink="">
      <xdr:nvSpPr>
        <xdr:cNvPr id="446" name="フローチャート: 判断 445">
          <a:extLst>
            <a:ext uri="{FF2B5EF4-FFF2-40B4-BE49-F238E27FC236}">
              <a16:creationId xmlns="" xmlns:a16="http://schemas.microsoft.com/office/drawing/2014/main" id="{00000000-0008-0000-0300-0000BE010000}"/>
            </a:ext>
          </a:extLst>
        </xdr:cNvPr>
        <xdr:cNvSpPr/>
      </xdr:nvSpPr>
      <xdr:spPr>
        <a:xfrm>
          <a:off x="14351000" y="277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142409</xdr:rowOff>
    </xdr:from>
    <xdr:ext cx="762000" cy="259045"/>
    <xdr:sp macro="" textlink="">
      <xdr:nvSpPr>
        <xdr:cNvPr id="447" name="テキスト ボックス 446">
          <a:extLst>
            <a:ext uri="{FF2B5EF4-FFF2-40B4-BE49-F238E27FC236}">
              <a16:creationId xmlns="" xmlns:a16="http://schemas.microsoft.com/office/drawing/2014/main" id="{00000000-0008-0000-0300-0000BF010000}"/>
            </a:ext>
          </a:extLst>
        </xdr:cNvPr>
        <xdr:cNvSpPr txBox="1"/>
      </xdr:nvSpPr>
      <xdr:spPr>
        <a:xfrm>
          <a:off x="14020800" y="254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22911</xdr:rowOff>
    </xdr:from>
    <xdr:to>
      <xdr:col>64</xdr:col>
      <xdr:colOff>152400</xdr:colOff>
      <xdr:row>16</xdr:row>
      <xdr:rowOff>124511</xdr:rowOff>
    </xdr:to>
    <xdr:sp macro="" textlink="">
      <xdr:nvSpPr>
        <xdr:cNvPr id="448" name="フローチャート: 判断 447">
          <a:extLst>
            <a:ext uri="{FF2B5EF4-FFF2-40B4-BE49-F238E27FC236}">
              <a16:creationId xmlns="" xmlns:a16="http://schemas.microsoft.com/office/drawing/2014/main" id="{00000000-0008-0000-0300-0000C0010000}"/>
            </a:ext>
          </a:extLst>
        </xdr:cNvPr>
        <xdr:cNvSpPr/>
      </xdr:nvSpPr>
      <xdr:spPr>
        <a:xfrm>
          <a:off x="13462000" y="276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134688</xdr:rowOff>
    </xdr:from>
    <xdr:ext cx="7620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3131800" y="25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福岡県田川市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45,704
44,965
54.55
36,615,892
36,019,390
439,289
13,418,375
30,375,831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正規職員の人件費について、令和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年度人事院勧告の減改定を令和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年度に反映させたことにより、人件費自体が減少したことにより、経常収支比率は減少している。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159004</xdr:rowOff>
    </xdr:from>
    <xdr:to>
      <xdr:col>24</xdr:col>
      <xdr:colOff>25400</xdr:colOff>
      <xdr:row>40</xdr:row>
      <xdr:rowOff>99568</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5988304"/>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71645</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69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99568</xdr:rowOff>
    </xdr:from>
    <xdr:to>
      <xdr:col>24</xdr:col>
      <xdr:colOff>114300</xdr:colOff>
      <xdr:row>40</xdr:row>
      <xdr:rowOff>99568</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695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73931</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159004</xdr:rowOff>
    </xdr:from>
    <xdr:to>
      <xdr:col>24</xdr:col>
      <xdr:colOff>114300</xdr:colOff>
      <xdr:row>34</xdr:row>
      <xdr:rowOff>159004</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145288</xdr:rowOff>
    </xdr:from>
    <xdr:to>
      <xdr:col>24</xdr:col>
      <xdr:colOff>25400</xdr:colOff>
      <xdr:row>36</xdr:row>
      <xdr:rowOff>168148</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flipV="1">
          <a:off x="3987800" y="631748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168148</xdr:rowOff>
    </xdr:from>
    <xdr:to>
      <xdr:col>19</xdr:col>
      <xdr:colOff>187325</xdr:colOff>
      <xdr:row>37</xdr:row>
      <xdr:rowOff>33274</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flipV="1">
          <a:off x="3098800" y="63403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94996</xdr:rowOff>
    </xdr:from>
    <xdr:to>
      <xdr:col>15</xdr:col>
      <xdr:colOff>98425</xdr:colOff>
      <xdr:row>37</xdr:row>
      <xdr:rowOff>33274</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a:off x="2209800" y="62671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1" name="フローチャート: 判断 70">
          <a:extLst>
            <a:ext uri="{FF2B5EF4-FFF2-40B4-BE49-F238E27FC236}">
              <a16:creationId xmlns="" xmlns:a16="http://schemas.microsoft.com/office/drawing/2014/main" id="{00000000-0008-0000-0400-000047000000}"/>
            </a:ext>
          </a:extLst>
        </xdr:cNvPr>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90424</xdr:rowOff>
    </xdr:from>
    <xdr:to>
      <xdr:col>11</xdr:col>
      <xdr:colOff>9525</xdr:colOff>
      <xdr:row>36</xdr:row>
      <xdr:rowOff>94996</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a:off x="1320800" y="6262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87139</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94488</xdr:rowOff>
    </xdr:from>
    <xdr:to>
      <xdr:col>24</xdr:col>
      <xdr:colOff>76200</xdr:colOff>
      <xdr:row>37</xdr:row>
      <xdr:rowOff>24638</xdr:rowOff>
    </xdr:to>
    <xdr:sp macro="" textlink="">
      <xdr:nvSpPr>
        <xdr:cNvPr id="83" name="楕円 82">
          <a:extLst>
            <a:ext uri="{FF2B5EF4-FFF2-40B4-BE49-F238E27FC236}">
              <a16:creationId xmlns="" xmlns:a16="http://schemas.microsoft.com/office/drawing/2014/main" id="{00000000-0008-0000-0400-000053000000}"/>
            </a:ext>
          </a:extLst>
        </xdr:cNvPr>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111015</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117348</xdr:rowOff>
    </xdr:from>
    <xdr:to>
      <xdr:col>20</xdr:col>
      <xdr:colOff>38100</xdr:colOff>
      <xdr:row>37</xdr:row>
      <xdr:rowOff>47498</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3937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57675</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153924</xdr:rowOff>
    </xdr:from>
    <xdr:to>
      <xdr:col>15</xdr:col>
      <xdr:colOff>149225</xdr:colOff>
      <xdr:row>37</xdr:row>
      <xdr:rowOff>84074</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048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44196</xdr:rowOff>
    </xdr:from>
    <xdr:to>
      <xdr:col>11</xdr:col>
      <xdr:colOff>60325</xdr:colOff>
      <xdr:row>36</xdr:row>
      <xdr:rowOff>145796</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2159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155973</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39624</xdr:rowOff>
    </xdr:from>
    <xdr:to>
      <xdr:col>6</xdr:col>
      <xdr:colOff>171450</xdr:colOff>
      <xdr:row>36</xdr:row>
      <xdr:rowOff>141224</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1270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151401</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年度からごみ処理業務の民間委託を開始したことに伴う、一般廃棄物処理収集業務委託料の増により、令和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年度の物件費は増加し、経常収支比率も増加している。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24130</xdr:rowOff>
    </xdr:to>
    <xdr:cxnSp macro="">
      <xdr:nvCxnSpPr>
        <xdr:cNvPr id="120" name="直線コネクタ 119">
          <a:extLst>
            <a:ext uri="{FF2B5EF4-FFF2-40B4-BE49-F238E27FC236}">
              <a16:creationId xmlns="" xmlns:a16="http://schemas.microsoft.com/office/drawing/2014/main" id="{00000000-0008-0000-0400-000078000000}"/>
            </a:ext>
          </a:extLst>
        </xdr:cNvPr>
        <xdr:cNvCxnSpPr/>
      </xdr:nvCxnSpPr>
      <xdr:spPr>
        <a:xfrm flipV="1">
          <a:off x="16510000" y="24282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167657</xdr:rowOff>
    </xdr:from>
    <xdr:ext cx="762000" cy="259045"/>
    <xdr:sp macro="" textlink="">
      <xdr:nvSpPr>
        <xdr:cNvPr id="121" name="物件費最小値テキスト">
          <a:extLst>
            <a:ext uri="{FF2B5EF4-FFF2-40B4-BE49-F238E27FC236}">
              <a16:creationId xmlns="" xmlns:a16="http://schemas.microsoft.com/office/drawing/2014/main" id="{00000000-0008-0000-0400-000079000000}"/>
            </a:ext>
          </a:extLst>
        </xdr:cNvPr>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24130</xdr:rowOff>
    </xdr:from>
    <xdr:to>
      <xdr:col>82</xdr:col>
      <xdr:colOff>196850</xdr:colOff>
      <xdr:row>21</xdr:row>
      <xdr:rowOff>24130</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130810</xdr:rowOff>
    </xdr:from>
    <xdr:to>
      <xdr:col>82</xdr:col>
      <xdr:colOff>107950</xdr:colOff>
      <xdr:row>15</xdr:row>
      <xdr:rowOff>161290</xdr:rowOff>
    </xdr:to>
    <xdr:cxnSp macro="">
      <xdr:nvCxnSpPr>
        <xdr:cNvPr id="125" name="直線コネクタ 124">
          <a:extLst>
            <a:ext uri="{FF2B5EF4-FFF2-40B4-BE49-F238E27FC236}">
              <a16:creationId xmlns="" xmlns:a16="http://schemas.microsoft.com/office/drawing/2014/main" id="{00000000-0008-0000-0400-00007D000000}"/>
            </a:ext>
          </a:extLst>
        </xdr:cNvPr>
        <xdr:cNvCxnSpPr/>
      </xdr:nvCxnSpPr>
      <xdr:spPr>
        <a:xfrm>
          <a:off x="15671800" y="27025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26" name="物件費平均値テキスト">
          <a:extLst>
            <a:ext uri="{FF2B5EF4-FFF2-40B4-BE49-F238E27FC236}">
              <a16:creationId xmlns="" xmlns:a16="http://schemas.microsoft.com/office/drawing/2014/main" id="{00000000-0008-0000-0400-00007E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27" name="フローチャート: 判断 126">
          <a:extLst>
            <a:ext uri="{FF2B5EF4-FFF2-40B4-BE49-F238E27FC236}">
              <a16:creationId xmlns="" xmlns:a16="http://schemas.microsoft.com/office/drawing/2014/main" id="{00000000-0008-0000-0400-00007F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130810</xdr:rowOff>
    </xdr:from>
    <xdr:to>
      <xdr:col>78</xdr:col>
      <xdr:colOff>69850</xdr:colOff>
      <xdr:row>16</xdr:row>
      <xdr:rowOff>5080</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flipV="1">
          <a:off x="14782800" y="2702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156210</xdr:rowOff>
    </xdr:from>
    <xdr:to>
      <xdr:col>78</xdr:col>
      <xdr:colOff>120650</xdr:colOff>
      <xdr:row>16</xdr:row>
      <xdr:rowOff>86360</xdr:rowOff>
    </xdr:to>
    <xdr:sp macro="" textlink="">
      <xdr:nvSpPr>
        <xdr:cNvPr id="129" name="フローチャート: 判断 128">
          <a:extLst>
            <a:ext uri="{FF2B5EF4-FFF2-40B4-BE49-F238E27FC236}">
              <a16:creationId xmlns="" xmlns:a16="http://schemas.microsoft.com/office/drawing/2014/main" id="{00000000-0008-0000-0400-000081000000}"/>
            </a:ext>
          </a:extLst>
        </xdr:cNvPr>
        <xdr:cNvSpPr/>
      </xdr:nvSpPr>
      <xdr:spPr>
        <a:xfrm>
          <a:off x="15621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71137</xdr:rowOff>
    </xdr:from>
    <xdr:ext cx="736600" cy="259045"/>
    <xdr:sp macro="" textlink="">
      <xdr:nvSpPr>
        <xdr:cNvPr id="130" name="テキスト ボックス 129">
          <a:extLst>
            <a:ext uri="{FF2B5EF4-FFF2-40B4-BE49-F238E27FC236}">
              <a16:creationId xmlns="" xmlns:a16="http://schemas.microsoft.com/office/drawing/2014/main" id="{00000000-0008-0000-0400-000082000000}"/>
            </a:ext>
          </a:extLst>
        </xdr:cNvPr>
        <xdr:cNvSpPr txBox="1"/>
      </xdr:nvSpPr>
      <xdr:spPr>
        <a:xfrm>
          <a:off x="15290800" y="281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xdr:rowOff>
    </xdr:from>
    <xdr:to>
      <xdr:col>73</xdr:col>
      <xdr:colOff>180975</xdr:colOff>
      <xdr:row>16</xdr:row>
      <xdr:rowOff>134620</xdr:rowOff>
    </xdr:to>
    <xdr:cxnSp macro="">
      <xdr:nvCxnSpPr>
        <xdr:cNvPr id="131" name="直線コネクタ 130">
          <a:extLst>
            <a:ext uri="{FF2B5EF4-FFF2-40B4-BE49-F238E27FC236}">
              <a16:creationId xmlns="" xmlns:a16="http://schemas.microsoft.com/office/drawing/2014/main" id="{00000000-0008-0000-0400-000083000000}"/>
            </a:ext>
          </a:extLst>
        </xdr:cNvPr>
        <xdr:cNvCxnSpPr/>
      </xdr:nvCxnSpPr>
      <xdr:spPr>
        <a:xfrm flipV="1">
          <a:off x="13893800" y="27482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163830</xdr:rowOff>
    </xdr:from>
    <xdr:to>
      <xdr:col>74</xdr:col>
      <xdr:colOff>31750</xdr:colOff>
      <xdr:row>16</xdr:row>
      <xdr:rowOff>93980</xdr:rowOff>
    </xdr:to>
    <xdr:sp macro="" textlink="">
      <xdr:nvSpPr>
        <xdr:cNvPr id="132" name="フローチャート: 判断 131">
          <a:extLst>
            <a:ext uri="{FF2B5EF4-FFF2-40B4-BE49-F238E27FC236}">
              <a16:creationId xmlns="" xmlns:a16="http://schemas.microsoft.com/office/drawing/2014/main" id="{00000000-0008-0000-0400-000084000000}"/>
            </a:ext>
          </a:extLst>
        </xdr:cNvPr>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78757</xdr:rowOff>
    </xdr:from>
    <xdr:ext cx="762000" cy="259045"/>
    <xdr:sp macro="" textlink="">
      <xdr:nvSpPr>
        <xdr:cNvPr id="133" name="テキスト ボックス 132">
          <a:extLst>
            <a:ext uri="{FF2B5EF4-FFF2-40B4-BE49-F238E27FC236}">
              <a16:creationId xmlns="" xmlns:a16="http://schemas.microsoft.com/office/drawing/2014/main" id="{00000000-0008-0000-0400-000085000000}"/>
            </a:ext>
          </a:extLst>
        </xdr:cNvPr>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134620</xdr:rowOff>
    </xdr:from>
    <xdr:to>
      <xdr:col>69</xdr:col>
      <xdr:colOff>92075</xdr:colOff>
      <xdr:row>16</xdr:row>
      <xdr:rowOff>134620</xdr:rowOff>
    </xdr:to>
    <xdr:cxnSp macro="">
      <xdr:nvCxnSpPr>
        <xdr:cNvPr id="134" name="直線コネクタ 133">
          <a:extLst>
            <a:ext uri="{FF2B5EF4-FFF2-40B4-BE49-F238E27FC236}">
              <a16:creationId xmlns="" xmlns:a16="http://schemas.microsoft.com/office/drawing/2014/main" id="{00000000-0008-0000-0400-000086000000}"/>
            </a:ext>
          </a:extLst>
        </xdr:cNvPr>
        <xdr:cNvCxnSpPr/>
      </xdr:nvCxnSpPr>
      <xdr:spPr>
        <a:xfrm>
          <a:off x="13004800" y="2877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45720</xdr:rowOff>
    </xdr:from>
    <xdr:to>
      <xdr:col>69</xdr:col>
      <xdr:colOff>142875</xdr:colOff>
      <xdr:row>16</xdr:row>
      <xdr:rowOff>147320</xdr:rowOff>
    </xdr:to>
    <xdr:sp macro="" textlink="">
      <xdr:nvSpPr>
        <xdr:cNvPr id="135" name="フローチャート: 判断 134">
          <a:extLst>
            <a:ext uri="{FF2B5EF4-FFF2-40B4-BE49-F238E27FC236}">
              <a16:creationId xmlns="" xmlns:a16="http://schemas.microsoft.com/office/drawing/2014/main" id="{00000000-0008-0000-0400-000087000000}"/>
            </a:ext>
          </a:extLst>
        </xdr:cNvPr>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157497</xdr:rowOff>
    </xdr:from>
    <xdr:ext cx="7620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a:extLst>
            <a:ext uri="{FF2B5EF4-FFF2-40B4-BE49-F238E27FC236}">
              <a16:creationId xmlns="" xmlns:a16="http://schemas.microsoft.com/office/drawing/2014/main" id="{00000000-0008-0000-0400-000089000000}"/>
            </a:ext>
          </a:extLst>
        </xdr:cNvPr>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2623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44" name="楕円 143">
          <a:extLst>
            <a:ext uri="{FF2B5EF4-FFF2-40B4-BE49-F238E27FC236}">
              <a16:creationId xmlns="" xmlns:a16="http://schemas.microsoft.com/office/drawing/2014/main" id="{00000000-0008-0000-0400-000090000000}"/>
            </a:ext>
          </a:extLst>
        </xdr:cNvPr>
        <xdr:cNvSpPr/>
      </xdr:nvSpPr>
      <xdr:spPr>
        <a:xfrm>
          <a:off x="164592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127017</xdr:rowOff>
    </xdr:from>
    <xdr:ext cx="762000" cy="259045"/>
    <xdr:sp macro="" textlink="">
      <xdr:nvSpPr>
        <xdr:cNvPr id="145" name="物件費該当値テキスト">
          <a:extLst>
            <a:ext uri="{FF2B5EF4-FFF2-40B4-BE49-F238E27FC236}">
              <a16:creationId xmlns="" xmlns:a16="http://schemas.microsoft.com/office/drawing/2014/main" id="{00000000-0008-0000-0400-000091000000}"/>
            </a:ext>
          </a:extLst>
        </xdr:cNvPr>
        <xdr:cNvSpPr txBox="1"/>
      </xdr:nvSpPr>
      <xdr:spPr>
        <a:xfrm>
          <a:off x="165989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80010</xdr:rowOff>
    </xdr:from>
    <xdr:to>
      <xdr:col>78</xdr:col>
      <xdr:colOff>120650</xdr:colOff>
      <xdr:row>16</xdr:row>
      <xdr:rowOff>10160</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5621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20337</xdr:rowOff>
    </xdr:from>
    <xdr:ext cx="7366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5290800" y="242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125730</xdr:rowOff>
    </xdr:from>
    <xdr:to>
      <xdr:col>74</xdr:col>
      <xdr:colOff>31750</xdr:colOff>
      <xdr:row>16</xdr:row>
      <xdr:rowOff>55880</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4732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83820</xdr:rowOff>
    </xdr:from>
    <xdr:to>
      <xdr:col>69</xdr:col>
      <xdr:colOff>142875</xdr:colOff>
      <xdr:row>17</xdr:row>
      <xdr:rowOff>13970</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3843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170197</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3512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2954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170197</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2623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障害者総合支援給付事業に係る経費（障害者給付費）の増加などにより、扶助費自体が増加したことにより、経常収支比率は増加している。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また、扶助費に係る経常収支比率は依然として類似団体平均を大幅に上回っており、その主な要因として、多額にのぼる生活保護費が挙げられる。</a:t>
          </a:r>
        </a:p>
        <a:p>
          <a:r>
            <a:rPr kumimoji="1" lang="ja-JP" altLang="en-US" sz="1100">
              <a:latin typeface="ＭＳ Ｐゴシック" panose="020B0600070205080204" pitchFamily="50" charset="-128"/>
              <a:ea typeface="ＭＳ Ｐゴシック" panose="020B0600070205080204" pitchFamily="50" charset="-128"/>
            </a:rPr>
            <a:t>　本市は、旧産炭地であることや地域経済の低迷などの要因により、低所得者及び失業者が多く、保護率が他団体に比べ非常に高いものとなっている。（保護率令和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年度平均</a:t>
          </a:r>
          <a:r>
            <a:rPr kumimoji="1" lang="en-US" altLang="ja-JP" sz="1100">
              <a:latin typeface="ＭＳ Ｐゴシック" panose="020B0600070205080204" pitchFamily="50" charset="-128"/>
              <a:ea typeface="ＭＳ Ｐゴシック" panose="020B0600070205080204" pitchFamily="50" charset="-128"/>
            </a:rPr>
            <a:t>55.5</a:t>
          </a:r>
          <a:r>
            <a:rPr kumimoji="1" lang="ja-JP" altLang="en-US" sz="1100">
              <a:latin typeface="ＭＳ Ｐゴシック" panose="020B0600070205080204" pitchFamily="50" charset="-128"/>
              <a:ea typeface="ＭＳ Ｐゴシック" panose="020B0600070205080204" pitchFamily="50" charset="-128"/>
            </a:rPr>
            <a:t>パーミル）</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a:extLst>
            <a:ext uri="{FF2B5EF4-FFF2-40B4-BE49-F238E27FC236}">
              <a16:creationId xmlns="" xmlns:a16="http://schemas.microsoft.com/office/drawing/2014/main" id="{00000000-0008-0000-0400-0000AF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24130</xdr:rowOff>
    </xdr:from>
    <xdr:to>
      <xdr:col>24</xdr:col>
      <xdr:colOff>25400</xdr:colOff>
      <xdr:row>60</xdr:row>
      <xdr:rowOff>81280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flipV="1">
          <a:off x="4826000" y="928243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53357</xdr:rowOff>
    </xdr:from>
    <xdr:ext cx="762000" cy="259045"/>
    <xdr:sp macro="" textlink="">
      <xdr:nvSpPr>
        <xdr:cNvPr id="177" name="扶助費最小値テキスト">
          <a:extLst>
            <a:ext uri="{FF2B5EF4-FFF2-40B4-BE49-F238E27FC236}">
              <a16:creationId xmlns="" xmlns:a16="http://schemas.microsoft.com/office/drawing/2014/main" id="{00000000-0008-0000-0400-0000B1000000}"/>
            </a:ext>
          </a:extLst>
        </xdr:cNvPr>
        <xdr:cNvSpPr txBox="1"/>
      </xdr:nvSpPr>
      <xdr:spPr>
        <a:xfrm>
          <a:off x="4914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81280</xdr:rowOff>
    </xdr:from>
    <xdr:to>
      <xdr:col>24</xdr:col>
      <xdr:colOff>114300</xdr:colOff>
      <xdr:row>60</xdr:row>
      <xdr:rowOff>81280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4737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110507</xdr:rowOff>
    </xdr:from>
    <xdr:ext cx="762000" cy="259045"/>
    <xdr:sp macro="" textlink="">
      <xdr:nvSpPr>
        <xdr:cNvPr id="179" name="扶助費最大値テキスト">
          <a:extLst>
            <a:ext uri="{FF2B5EF4-FFF2-40B4-BE49-F238E27FC236}">
              <a16:creationId xmlns="" xmlns:a16="http://schemas.microsoft.com/office/drawing/2014/main" id="{00000000-0008-0000-0400-0000B3000000}"/>
            </a:ext>
          </a:extLst>
        </xdr:cNvPr>
        <xdr:cNvSpPr txBox="1"/>
      </xdr:nvSpPr>
      <xdr:spPr>
        <a:xfrm>
          <a:off x="4914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24130</xdr:rowOff>
    </xdr:from>
    <xdr:to>
      <xdr:col>24</xdr:col>
      <xdr:colOff>114300</xdr:colOff>
      <xdr:row>54</xdr:row>
      <xdr:rowOff>24130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4737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64135</xdr:rowOff>
    </xdr:from>
    <xdr:to>
      <xdr:col>24</xdr:col>
      <xdr:colOff>25400</xdr:colOff>
      <xdr:row>60</xdr:row>
      <xdr:rowOff>81280</xdr:rowOff>
    </xdr:to>
    <xdr:cxnSp macro="">
      <xdr:nvCxnSpPr>
        <xdr:cNvPr id="181" name="直線コネクタ 180">
          <a:extLst>
            <a:ext uri="{FF2B5EF4-FFF2-40B4-BE49-F238E27FC236}">
              <a16:creationId xmlns="" xmlns:a16="http://schemas.microsoft.com/office/drawing/2014/main" id="{00000000-0008-0000-0400-0000B5000000}"/>
            </a:ext>
          </a:extLst>
        </xdr:cNvPr>
        <xdr:cNvCxnSpPr/>
      </xdr:nvCxnSpPr>
      <xdr:spPr>
        <a:xfrm>
          <a:off x="3987800" y="1035113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29862</xdr:rowOff>
    </xdr:from>
    <xdr:ext cx="762000" cy="259045"/>
    <xdr:sp macro="" textlink="">
      <xdr:nvSpPr>
        <xdr:cNvPr id="182" name="扶助費平均値テキスト">
          <a:extLst>
            <a:ext uri="{FF2B5EF4-FFF2-40B4-BE49-F238E27FC236}">
              <a16:creationId xmlns="" xmlns:a16="http://schemas.microsoft.com/office/drawing/2014/main" id="{00000000-0008-0000-0400-0000B6000000}"/>
            </a:ext>
          </a:extLst>
        </xdr:cNvPr>
        <xdr:cNvSpPr txBox="1"/>
      </xdr:nvSpPr>
      <xdr:spPr>
        <a:xfrm>
          <a:off x="4914900" y="9631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xdr:rowOff>
    </xdr:from>
    <xdr:to>
      <xdr:col>24</xdr:col>
      <xdr:colOff>76200</xdr:colOff>
      <xdr:row>57</xdr:row>
      <xdr:rowOff>114935</xdr:rowOff>
    </xdr:to>
    <xdr:sp macro="" textlink="">
      <xdr:nvSpPr>
        <xdr:cNvPr id="183" name="フローチャート: 判断 182">
          <a:extLst>
            <a:ext uri="{FF2B5EF4-FFF2-40B4-BE49-F238E27FC236}">
              <a16:creationId xmlns="" xmlns:a16="http://schemas.microsoft.com/office/drawing/2014/main" id="{00000000-0008-0000-0400-0000B7000000}"/>
            </a:ext>
          </a:extLst>
        </xdr:cNvPr>
        <xdr:cNvSpPr/>
      </xdr:nvSpPr>
      <xdr:spPr>
        <a:xfrm>
          <a:off x="4775200" y="978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64135</xdr:rowOff>
    </xdr:from>
    <xdr:to>
      <xdr:col>19</xdr:col>
      <xdr:colOff>187325</xdr:colOff>
      <xdr:row>60</xdr:row>
      <xdr:rowOff>92710</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flipV="1">
          <a:off x="3098800" y="103511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161925</xdr:rowOff>
    </xdr:from>
    <xdr:to>
      <xdr:col>20</xdr:col>
      <xdr:colOff>38100</xdr:colOff>
      <xdr:row>57</xdr:row>
      <xdr:rowOff>92075</xdr:rowOff>
    </xdr:to>
    <xdr:sp macro="" textlink="">
      <xdr:nvSpPr>
        <xdr:cNvPr id="185" name="フローチャート: 判断 184">
          <a:extLst>
            <a:ext uri="{FF2B5EF4-FFF2-40B4-BE49-F238E27FC236}">
              <a16:creationId xmlns="" xmlns:a16="http://schemas.microsoft.com/office/drawing/2014/main" id="{00000000-0008-0000-0400-0000B9000000}"/>
            </a:ext>
          </a:extLst>
        </xdr:cNvPr>
        <xdr:cNvSpPr/>
      </xdr:nvSpPr>
      <xdr:spPr>
        <a:xfrm>
          <a:off x="3937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102252</xdr:rowOff>
    </xdr:from>
    <xdr:ext cx="736600" cy="259045"/>
    <xdr:sp macro="" textlink="">
      <xdr:nvSpPr>
        <xdr:cNvPr id="186" name="テキスト ボックス 185">
          <a:extLst>
            <a:ext uri="{FF2B5EF4-FFF2-40B4-BE49-F238E27FC236}">
              <a16:creationId xmlns="" xmlns:a16="http://schemas.microsoft.com/office/drawing/2014/main" id="{00000000-0008-0000-0400-0000BA000000}"/>
            </a:ext>
          </a:extLst>
        </xdr:cNvPr>
        <xdr:cNvSpPr txBox="1"/>
      </xdr:nvSpPr>
      <xdr:spPr>
        <a:xfrm>
          <a:off x="3606800" y="9532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92710</xdr:rowOff>
    </xdr:from>
    <xdr:to>
      <xdr:col>15</xdr:col>
      <xdr:colOff>98425</xdr:colOff>
      <xdr:row>60</xdr:row>
      <xdr:rowOff>155575</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flipV="1">
          <a:off x="2209800" y="1037971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30480</xdr:rowOff>
    </xdr:from>
    <xdr:to>
      <xdr:col>15</xdr:col>
      <xdr:colOff>149225</xdr:colOff>
      <xdr:row>57</xdr:row>
      <xdr:rowOff>132080</xdr:rowOff>
    </xdr:to>
    <xdr:sp macro="" textlink="">
      <xdr:nvSpPr>
        <xdr:cNvPr id="188" name="フローチャート: 判断 187">
          <a:extLst>
            <a:ext uri="{FF2B5EF4-FFF2-40B4-BE49-F238E27FC236}">
              <a16:creationId xmlns="" xmlns:a16="http://schemas.microsoft.com/office/drawing/2014/main" id="{00000000-0008-0000-0400-0000BC000000}"/>
            </a:ext>
          </a:extLst>
        </xdr:cNvPr>
        <xdr:cNvSpPr/>
      </xdr:nvSpPr>
      <xdr:spPr>
        <a:xfrm>
          <a:off x="3048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142257</xdr:rowOff>
    </xdr:from>
    <xdr:ext cx="762000" cy="259045"/>
    <xdr:sp macro="" textlink="">
      <xdr:nvSpPr>
        <xdr:cNvPr id="189" name="テキスト ボックス 188">
          <a:extLst>
            <a:ext uri="{FF2B5EF4-FFF2-40B4-BE49-F238E27FC236}">
              <a16:creationId xmlns="" xmlns:a16="http://schemas.microsoft.com/office/drawing/2014/main" id="{00000000-0008-0000-0400-0000BD000000}"/>
            </a:ext>
          </a:extLst>
        </xdr:cNvPr>
        <xdr:cNvSpPr txBox="1"/>
      </xdr:nvSpPr>
      <xdr:spPr>
        <a:xfrm>
          <a:off x="271780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29845</xdr:rowOff>
    </xdr:from>
    <xdr:to>
      <xdr:col>11</xdr:col>
      <xdr:colOff>9525</xdr:colOff>
      <xdr:row>60</xdr:row>
      <xdr:rowOff>155575</xdr:rowOff>
    </xdr:to>
    <xdr:cxnSp macro="">
      <xdr:nvCxnSpPr>
        <xdr:cNvPr id="190" name="直線コネクタ 189">
          <a:extLst>
            <a:ext uri="{FF2B5EF4-FFF2-40B4-BE49-F238E27FC236}">
              <a16:creationId xmlns="" xmlns:a16="http://schemas.microsoft.com/office/drawing/2014/main" id="{00000000-0008-0000-0400-0000BE000000}"/>
            </a:ext>
          </a:extLst>
        </xdr:cNvPr>
        <xdr:cNvCxnSpPr/>
      </xdr:nvCxnSpPr>
      <xdr:spPr>
        <a:xfrm>
          <a:off x="1320800" y="1031684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87630</xdr:rowOff>
    </xdr:from>
    <xdr:to>
      <xdr:col>11</xdr:col>
      <xdr:colOff>60325</xdr:colOff>
      <xdr:row>58</xdr:row>
      <xdr:rowOff>17780</xdr:rowOff>
    </xdr:to>
    <xdr:sp macro="" textlink="">
      <xdr:nvSpPr>
        <xdr:cNvPr id="191" name="フローチャート: 判断 190">
          <a:extLst>
            <a:ext uri="{FF2B5EF4-FFF2-40B4-BE49-F238E27FC236}">
              <a16:creationId xmlns="" xmlns:a16="http://schemas.microsoft.com/office/drawing/2014/main" id="{00000000-0008-0000-0400-0000BF000000}"/>
            </a:ext>
          </a:extLst>
        </xdr:cNvPr>
        <xdr:cNvSpPr/>
      </xdr:nvSpPr>
      <xdr:spPr>
        <a:xfrm>
          <a:off x="2159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27957</xdr:rowOff>
    </xdr:from>
    <xdr:ext cx="762000" cy="259045"/>
    <xdr:sp macro="" textlink="">
      <xdr:nvSpPr>
        <xdr:cNvPr id="192" name="テキスト ボックス 191">
          <a:extLst>
            <a:ext uri="{FF2B5EF4-FFF2-40B4-BE49-F238E27FC236}">
              <a16:creationId xmlns="" xmlns:a16="http://schemas.microsoft.com/office/drawing/2014/main" id="{00000000-0008-0000-0400-0000C0000000}"/>
            </a:ext>
          </a:extLst>
        </xdr:cNvPr>
        <xdr:cNvSpPr txBox="1"/>
      </xdr:nvSpPr>
      <xdr:spPr>
        <a:xfrm>
          <a:off x="1828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193" name="フローチャート: 判断 192">
          <a:extLst>
            <a:ext uri="{FF2B5EF4-FFF2-40B4-BE49-F238E27FC236}">
              <a16:creationId xmlns="" xmlns:a16="http://schemas.microsoft.com/office/drawing/2014/main" id="{00000000-0008-0000-0400-0000C1000000}"/>
            </a:ext>
          </a:extLst>
        </xdr:cNvPr>
        <xdr:cNvSpPr/>
      </xdr:nvSpPr>
      <xdr:spPr>
        <a:xfrm>
          <a:off x="1270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153687</xdr:rowOff>
    </xdr:from>
    <xdr:ext cx="762000" cy="259045"/>
    <xdr:sp macro="" textlink="">
      <xdr:nvSpPr>
        <xdr:cNvPr id="194" name="テキスト ボックス 193">
          <a:extLst>
            <a:ext uri="{FF2B5EF4-FFF2-40B4-BE49-F238E27FC236}">
              <a16:creationId xmlns="" xmlns:a16="http://schemas.microsoft.com/office/drawing/2014/main" id="{00000000-0008-0000-0400-0000C2000000}"/>
            </a:ext>
          </a:extLst>
        </xdr:cNvPr>
        <xdr:cNvSpPr txBox="1"/>
      </xdr:nvSpPr>
      <xdr:spPr>
        <a:xfrm>
          <a:off x="939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a:extLst>
            <a:ext uri="{FF2B5EF4-FFF2-40B4-BE49-F238E27FC236}">
              <a16:creationId xmlns="" xmlns:a16="http://schemas.microsoft.com/office/drawing/2014/main" id="{00000000-0008-0000-0400-0000C4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30480</xdr:rowOff>
    </xdr:from>
    <xdr:to>
      <xdr:col>24</xdr:col>
      <xdr:colOff>76200</xdr:colOff>
      <xdr:row>60</xdr:row>
      <xdr:rowOff>132080</xdr:rowOff>
    </xdr:to>
    <xdr:sp macro="" textlink="">
      <xdr:nvSpPr>
        <xdr:cNvPr id="200" name="楕円 199">
          <a:extLst>
            <a:ext uri="{FF2B5EF4-FFF2-40B4-BE49-F238E27FC236}">
              <a16:creationId xmlns="" xmlns:a16="http://schemas.microsoft.com/office/drawing/2014/main" id="{00000000-0008-0000-0400-0000C8000000}"/>
            </a:ext>
          </a:extLst>
        </xdr:cNvPr>
        <xdr:cNvSpPr/>
      </xdr:nvSpPr>
      <xdr:spPr>
        <a:xfrm>
          <a:off x="47752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110507</xdr:rowOff>
    </xdr:from>
    <xdr:ext cx="762000" cy="259045"/>
    <xdr:sp macro="" textlink="">
      <xdr:nvSpPr>
        <xdr:cNvPr id="201" name="扶助費該当値テキスト">
          <a:extLst>
            <a:ext uri="{FF2B5EF4-FFF2-40B4-BE49-F238E27FC236}">
              <a16:creationId xmlns="" xmlns:a16="http://schemas.microsoft.com/office/drawing/2014/main" id="{00000000-0008-0000-0400-0000C9000000}"/>
            </a:ext>
          </a:extLst>
        </xdr:cNvPr>
        <xdr:cNvSpPr txBox="1"/>
      </xdr:nvSpPr>
      <xdr:spPr>
        <a:xfrm>
          <a:off x="4914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13335</xdr:rowOff>
    </xdr:from>
    <xdr:to>
      <xdr:col>20</xdr:col>
      <xdr:colOff>38100</xdr:colOff>
      <xdr:row>60</xdr:row>
      <xdr:rowOff>114935</xdr:rowOff>
    </xdr:to>
    <xdr:sp macro="" textlink="">
      <xdr:nvSpPr>
        <xdr:cNvPr id="202" name="楕円 201">
          <a:extLst>
            <a:ext uri="{FF2B5EF4-FFF2-40B4-BE49-F238E27FC236}">
              <a16:creationId xmlns="" xmlns:a16="http://schemas.microsoft.com/office/drawing/2014/main" id="{00000000-0008-0000-0400-0000CA000000}"/>
            </a:ext>
          </a:extLst>
        </xdr:cNvPr>
        <xdr:cNvSpPr/>
      </xdr:nvSpPr>
      <xdr:spPr>
        <a:xfrm>
          <a:off x="3937000" y="1030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99712</xdr:rowOff>
    </xdr:from>
    <xdr:ext cx="7366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3606800" y="10386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41910</xdr:rowOff>
    </xdr:from>
    <xdr:to>
      <xdr:col>15</xdr:col>
      <xdr:colOff>149225</xdr:colOff>
      <xdr:row>60</xdr:row>
      <xdr:rowOff>143510</xdr:rowOff>
    </xdr:to>
    <xdr:sp macro="" textlink="">
      <xdr:nvSpPr>
        <xdr:cNvPr id="204" name="楕円 203">
          <a:extLst>
            <a:ext uri="{FF2B5EF4-FFF2-40B4-BE49-F238E27FC236}">
              <a16:creationId xmlns="" xmlns:a16="http://schemas.microsoft.com/office/drawing/2014/main" id="{00000000-0008-0000-0400-0000CC000000}"/>
            </a:ext>
          </a:extLst>
        </xdr:cNvPr>
        <xdr:cNvSpPr/>
      </xdr:nvSpPr>
      <xdr:spPr>
        <a:xfrm>
          <a:off x="3048000" y="1032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128287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2717800" y="1041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104775</xdr:rowOff>
    </xdr:from>
    <xdr:to>
      <xdr:col>11</xdr:col>
      <xdr:colOff>60325</xdr:colOff>
      <xdr:row>61</xdr:row>
      <xdr:rowOff>34925</xdr:rowOff>
    </xdr:to>
    <xdr:sp macro="" textlink="">
      <xdr:nvSpPr>
        <xdr:cNvPr id="206" name="楕円 205">
          <a:extLst>
            <a:ext uri="{FF2B5EF4-FFF2-40B4-BE49-F238E27FC236}">
              <a16:creationId xmlns="" xmlns:a16="http://schemas.microsoft.com/office/drawing/2014/main" id="{00000000-0008-0000-0400-0000CE000000}"/>
            </a:ext>
          </a:extLst>
        </xdr:cNvPr>
        <xdr:cNvSpPr/>
      </xdr:nvSpPr>
      <xdr:spPr>
        <a:xfrm>
          <a:off x="2159000" y="103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19702</xdr:rowOff>
    </xdr:from>
    <xdr:ext cx="7620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1828800" y="1047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150495</xdr:rowOff>
    </xdr:from>
    <xdr:to>
      <xdr:col>6</xdr:col>
      <xdr:colOff>171450</xdr:colOff>
      <xdr:row>60</xdr:row>
      <xdr:rowOff>80645</xdr:rowOff>
    </xdr:to>
    <xdr:sp macro="" textlink="">
      <xdr:nvSpPr>
        <xdr:cNvPr id="208" name="楕円 207">
          <a:extLst>
            <a:ext uri="{FF2B5EF4-FFF2-40B4-BE49-F238E27FC236}">
              <a16:creationId xmlns="" xmlns:a16="http://schemas.microsoft.com/office/drawing/2014/main" id="{00000000-0008-0000-0400-0000D0000000}"/>
            </a:ext>
          </a:extLst>
        </xdr:cNvPr>
        <xdr:cNvSpPr/>
      </xdr:nvSpPr>
      <xdr:spPr>
        <a:xfrm>
          <a:off x="1270000" y="1026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65422</xdr:rowOff>
    </xdr:from>
    <xdr:ext cx="762000" cy="259045"/>
    <xdr:sp macro="" textlink="">
      <xdr:nvSpPr>
        <xdr:cNvPr id="209" name="テキスト ボックス 208">
          <a:extLst>
            <a:ext uri="{FF2B5EF4-FFF2-40B4-BE49-F238E27FC236}">
              <a16:creationId xmlns="" xmlns:a16="http://schemas.microsoft.com/office/drawing/2014/main" id="{00000000-0008-0000-0400-0000D1000000}"/>
            </a:ext>
          </a:extLst>
        </xdr:cNvPr>
        <xdr:cNvSpPr txBox="1"/>
      </xdr:nvSpPr>
      <xdr:spPr>
        <a:xfrm>
          <a:off x="939800" y="1035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a:extLst>
            <a:ext uri="{FF2B5EF4-FFF2-40B4-BE49-F238E27FC236}">
              <a16:creationId xmlns="" xmlns:a16="http://schemas.microsoft.com/office/drawing/2014/main" id="{00000000-0008-0000-0400-0000D2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a:extLst>
            <a:ext uri="{FF2B5EF4-FFF2-40B4-BE49-F238E27FC236}">
              <a16:creationId xmlns="" xmlns:a16="http://schemas.microsoft.com/office/drawing/2014/main" id="{00000000-0008-0000-0400-0000D3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a:extLst>
            <a:ext uri="{FF2B5EF4-FFF2-40B4-BE49-F238E27FC236}">
              <a16:creationId xmlns="" xmlns:a16="http://schemas.microsoft.com/office/drawing/2014/main" id="{00000000-0008-0000-0400-0000D4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3" name="正方形/長方形 212">
          <a:extLst>
            <a:ext uri="{FF2B5EF4-FFF2-40B4-BE49-F238E27FC236}">
              <a16:creationId xmlns="" xmlns:a16="http://schemas.microsoft.com/office/drawing/2014/main" id="{00000000-0008-0000-0400-0000D5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4" name="正方形/長方形 213">
          <a:extLst>
            <a:ext uri="{FF2B5EF4-FFF2-40B4-BE49-F238E27FC236}">
              <a16:creationId xmlns="" xmlns:a16="http://schemas.microsoft.com/office/drawing/2014/main" id="{00000000-0008-0000-0400-0000D6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5" name="正方形/長方形 214">
          <a:extLst>
            <a:ext uri="{FF2B5EF4-FFF2-40B4-BE49-F238E27FC236}">
              <a16:creationId xmlns="" xmlns:a16="http://schemas.microsoft.com/office/drawing/2014/main" id="{00000000-0008-0000-0400-0000D7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0" name="テキスト ボックス 219">
          <a:extLst>
            <a:ext uri="{FF2B5EF4-FFF2-40B4-BE49-F238E27FC236}">
              <a16:creationId xmlns="" xmlns:a16="http://schemas.microsoft.com/office/drawing/2014/main" id="{00000000-0008-0000-0400-0000DC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その他のうち、大半を占めるのは繰出金であるが、内容としては、国民健康保険、後期高齢者医療保険及び介護保険に係るものとなっている。令和元年度以前は類似団体平均を下回っていたものの、令和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年度は介護保険及び後期高齢者医療保険に係る保険給付費が増加し、繰出額も増加している。令和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年度以降は、国民健康保険及び介護保険に係る保険給付費が減少したため、経常収支比率は減少しているものの、依然として類似団体内平均を上回っている状況である。</a:t>
          </a:r>
        </a:p>
      </xdr:txBody>
    </xdr:sp>
    <xdr:clientData/>
  </xdr:twoCellAnchor>
  <xdr:oneCellAnchor>
    <xdr:from>
      <xdr:col>62</xdr:col>
      <xdr:colOff>6350</xdr:colOff>
      <xdr:row>49</xdr:row>
      <xdr:rowOff>107950</xdr:rowOff>
    </xdr:from>
    <xdr:ext cx="298543" cy="225703"/>
    <xdr:sp macro="" textlink="">
      <xdr:nvSpPr>
        <xdr:cNvPr id="221" name="テキスト ボックス 220">
          <a:extLst>
            <a:ext uri="{FF2B5EF4-FFF2-40B4-BE49-F238E27FC236}">
              <a16:creationId xmlns="" xmlns:a16="http://schemas.microsoft.com/office/drawing/2014/main" id="{00000000-0008-0000-0400-0000DD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2" name="直線コネクタ 221">
          <a:extLst>
            <a:ext uri="{FF2B5EF4-FFF2-40B4-BE49-F238E27FC236}">
              <a16:creationId xmlns="" xmlns:a16="http://schemas.microsoft.com/office/drawing/2014/main" id="{00000000-0008-0000-0400-0000DE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3" name="テキスト ボックス 222">
          <a:extLst>
            <a:ext uri="{FF2B5EF4-FFF2-40B4-BE49-F238E27FC236}">
              <a16:creationId xmlns="" xmlns:a16="http://schemas.microsoft.com/office/drawing/2014/main" id="{00000000-0008-0000-0400-0000DF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4" name="直線コネクタ 223">
          <a:extLst>
            <a:ext uri="{FF2B5EF4-FFF2-40B4-BE49-F238E27FC236}">
              <a16:creationId xmlns="" xmlns:a16="http://schemas.microsoft.com/office/drawing/2014/main" id="{00000000-0008-0000-0400-0000E0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5" name="テキスト ボックス 224">
          <a:extLst>
            <a:ext uri="{FF2B5EF4-FFF2-40B4-BE49-F238E27FC236}">
              <a16:creationId xmlns="" xmlns:a16="http://schemas.microsoft.com/office/drawing/2014/main" id="{00000000-0008-0000-0400-0000E1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6" name="直線コネクタ 225">
          <a:extLst>
            <a:ext uri="{FF2B5EF4-FFF2-40B4-BE49-F238E27FC236}">
              <a16:creationId xmlns="" xmlns:a16="http://schemas.microsoft.com/office/drawing/2014/main" id="{00000000-0008-0000-0400-0000E2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27" name="テキスト ボックス 226">
          <a:extLst>
            <a:ext uri="{FF2B5EF4-FFF2-40B4-BE49-F238E27FC236}">
              <a16:creationId xmlns="" xmlns:a16="http://schemas.microsoft.com/office/drawing/2014/main" id="{00000000-0008-0000-0400-0000E3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8" name="直線コネクタ 227">
          <a:extLst>
            <a:ext uri="{FF2B5EF4-FFF2-40B4-BE49-F238E27FC236}">
              <a16:creationId xmlns="" xmlns:a16="http://schemas.microsoft.com/office/drawing/2014/main" id="{00000000-0008-0000-0400-0000E4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29" name="テキスト ボックス 228">
          <a:extLst>
            <a:ext uri="{FF2B5EF4-FFF2-40B4-BE49-F238E27FC236}">
              <a16:creationId xmlns="" xmlns:a16="http://schemas.microsoft.com/office/drawing/2014/main" id="{00000000-0008-0000-0400-0000E5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0" name="直線コネクタ 229">
          <a:extLst>
            <a:ext uri="{FF2B5EF4-FFF2-40B4-BE49-F238E27FC236}">
              <a16:creationId xmlns="" xmlns:a16="http://schemas.microsoft.com/office/drawing/2014/main" id="{00000000-0008-0000-0400-0000E6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1" name="テキスト ボックス 230">
          <a:extLst>
            <a:ext uri="{FF2B5EF4-FFF2-40B4-BE49-F238E27FC236}">
              <a16:creationId xmlns="" xmlns:a16="http://schemas.microsoft.com/office/drawing/2014/main" id="{00000000-0008-0000-0400-0000E7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2" name="直線コネクタ 231">
          <a:extLst>
            <a:ext uri="{FF2B5EF4-FFF2-40B4-BE49-F238E27FC236}">
              <a16:creationId xmlns="" xmlns:a16="http://schemas.microsoft.com/office/drawing/2014/main" id="{00000000-0008-0000-0400-0000E8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3" name="テキスト ボックス 232">
          <a:extLst>
            <a:ext uri="{FF2B5EF4-FFF2-40B4-BE49-F238E27FC236}">
              <a16:creationId xmlns="" xmlns:a16="http://schemas.microsoft.com/office/drawing/2014/main" id="{00000000-0008-0000-0400-0000E9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4" name="直線コネクタ 233">
          <a:extLst>
            <a:ext uri="{FF2B5EF4-FFF2-40B4-BE49-F238E27FC236}">
              <a16:creationId xmlns="" xmlns:a16="http://schemas.microsoft.com/office/drawing/2014/main" id="{00000000-0008-0000-0400-0000EA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5" name="テキスト ボックス 234">
          <a:extLst>
            <a:ext uri="{FF2B5EF4-FFF2-40B4-BE49-F238E27FC236}">
              <a16:creationId xmlns="" xmlns:a16="http://schemas.microsoft.com/office/drawing/2014/main" id="{00000000-0008-0000-0400-0000EB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62</xdr:row>
      <xdr:rowOff>61685</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flipV="1">
          <a:off x="16510000" y="91784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33762</xdr:rowOff>
    </xdr:from>
    <xdr:ext cx="762000" cy="259045"/>
    <xdr:sp macro="" textlink="">
      <xdr:nvSpPr>
        <xdr:cNvPr id="240" name="その他最小値テキスト">
          <a:extLst>
            <a:ext uri="{FF2B5EF4-FFF2-40B4-BE49-F238E27FC236}">
              <a16:creationId xmlns="" xmlns:a16="http://schemas.microsoft.com/office/drawing/2014/main" id="{00000000-0008-0000-0400-0000F0000000}"/>
            </a:ext>
          </a:extLst>
        </xdr:cNvPr>
        <xdr:cNvSpPr txBox="1"/>
      </xdr:nvSpPr>
      <xdr:spPr>
        <a:xfrm>
          <a:off x="16598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61685</xdr:rowOff>
    </xdr:from>
    <xdr:to>
      <xdr:col>82</xdr:col>
      <xdr:colOff>196850</xdr:colOff>
      <xdr:row>62</xdr:row>
      <xdr:rowOff>61685</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6421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2" name="その他最大値テキスト">
          <a:extLst>
            <a:ext uri="{FF2B5EF4-FFF2-40B4-BE49-F238E27FC236}">
              <a16:creationId xmlns="" xmlns:a16="http://schemas.microsoft.com/office/drawing/2014/main" id="{00000000-0008-0000-0400-0000F2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124278</xdr:rowOff>
    </xdr:from>
    <xdr:to>
      <xdr:col>82</xdr:col>
      <xdr:colOff>107950</xdr:colOff>
      <xdr:row>57</xdr:row>
      <xdr:rowOff>124278</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a:off x="15671800" y="9896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13805</xdr:rowOff>
    </xdr:from>
    <xdr:ext cx="762000" cy="259045"/>
    <xdr:sp macro="" textlink="">
      <xdr:nvSpPr>
        <xdr:cNvPr id="245" name="その他平均値テキスト">
          <a:extLst>
            <a:ext uri="{FF2B5EF4-FFF2-40B4-BE49-F238E27FC236}">
              <a16:creationId xmlns="" xmlns:a16="http://schemas.microsoft.com/office/drawing/2014/main" id="{00000000-0008-0000-0400-0000F5000000}"/>
            </a:ext>
          </a:extLst>
        </xdr:cNvPr>
        <xdr:cNvSpPr txBox="1"/>
      </xdr:nvSpPr>
      <xdr:spPr>
        <a:xfrm>
          <a:off x="16598900" y="961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46" name="フローチャート: 判断 245">
          <a:extLst>
            <a:ext uri="{FF2B5EF4-FFF2-40B4-BE49-F238E27FC236}">
              <a16:creationId xmlns="" xmlns:a16="http://schemas.microsoft.com/office/drawing/2014/main" id="{00000000-0008-0000-0400-0000F6000000}"/>
            </a:ext>
          </a:extLst>
        </xdr:cNvPr>
        <xdr:cNvSpPr/>
      </xdr:nvSpPr>
      <xdr:spPr>
        <a:xfrm>
          <a:off x="16459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124278</xdr:rowOff>
    </xdr:from>
    <xdr:to>
      <xdr:col>78</xdr:col>
      <xdr:colOff>69850</xdr:colOff>
      <xdr:row>58</xdr:row>
      <xdr:rowOff>83457</xdr:rowOff>
    </xdr:to>
    <xdr:cxnSp macro="">
      <xdr:nvCxnSpPr>
        <xdr:cNvPr id="247" name="直線コネクタ 246">
          <a:extLst>
            <a:ext uri="{FF2B5EF4-FFF2-40B4-BE49-F238E27FC236}">
              <a16:creationId xmlns="" xmlns:a16="http://schemas.microsoft.com/office/drawing/2014/main" id="{00000000-0008-0000-0400-0000F7000000}"/>
            </a:ext>
          </a:extLst>
        </xdr:cNvPr>
        <xdr:cNvCxnSpPr/>
      </xdr:nvCxnSpPr>
      <xdr:spPr>
        <a:xfrm flipV="1">
          <a:off x="14782800" y="98969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103415</xdr:rowOff>
    </xdr:from>
    <xdr:to>
      <xdr:col>78</xdr:col>
      <xdr:colOff>120650</xdr:colOff>
      <xdr:row>57</xdr:row>
      <xdr:rowOff>33565</xdr:rowOff>
    </xdr:to>
    <xdr:sp macro="" textlink="">
      <xdr:nvSpPr>
        <xdr:cNvPr id="248" name="フローチャート: 判断 247">
          <a:extLst>
            <a:ext uri="{FF2B5EF4-FFF2-40B4-BE49-F238E27FC236}">
              <a16:creationId xmlns="" xmlns:a16="http://schemas.microsoft.com/office/drawing/2014/main" id="{00000000-0008-0000-0400-0000F8000000}"/>
            </a:ext>
          </a:extLst>
        </xdr:cNvPr>
        <xdr:cNvSpPr/>
      </xdr:nvSpPr>
      <xdr:spPr>
        <a:xfrm>
          <a:off x="15621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43742</xdr:rowOff>
    </xdr:from>
    <xdr:ext cx="736600" cy="259045"/>
    <xdr:sp macro="" textlink="">
      <xdr:nvSpPr>
        <xdr:cNvPr id="249" name="テキスト ボックス 248">
          <a:extLst>
            <a:ext uri="{FF2B5EF4-FFF2-40B4-BE49-F238E27FC236}">
              <a16:creationId xmlns="" xmlns:a16="http://schemas.microsoft.com/office/drawing/2014/main" id="{00000000-0008-0000-0400-0000F9000000}"/>
            </a:ext>
          </a:extLst>
        </xdr:cNvPr>
        <xdr:cNvSpPr txBox="1"/>
      </xdr:nvSpPr>
      <xdr:spPr>
        <a:xfrm>
          <a:off x="15290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58</xdr:row>
      <xdr:rowOff>83457</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a:off x="13893800" y="99187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73478</xdr:rowOff>
    </xdr:from>
    <xdr:to>
      <xdr:col>74</xdr:col>
      <xdr:colOff>31750</xdr:colOff>
      <xdr:row>58</xdr:row>
      <xdr:rowOff>3628</xdr:rowOff>
    </xdr:to>
    <xdr:sp macro="" textlink="">
      <xdr:nvSpPr>
        <xdr:cNvPr id="251" name="フローチャート: 判断 250">
          <a:extLst>
            <a:ext uri="{FF2B5EF4-FFF2-40B4-BE49-F238E27FC236}">
              <a16:creationId xmlns="" xmlns:a16="http://schemas.microsoft.com/office/drawing/2014/main" id="{00000000-0008-0000-0400-0000FB000000}"/>
            </a:ext>
          </a:extLst>
        </xdr:cNvPr>
        <xdr:cNvSpPr/>
      </xdr:nvSpPr>
      <xdr:spPr>
        <a:xfrm>
          <a:off x="14732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13805</xdr:rowOff>
    </xdr:from>
    <xdr:ext cx="762000" cy="259045"/>
    <xdr:sp macro="" textlink="">
      <xdr:nvSpPr>
        <xdr:cNvPr id="252" name="テキスト ボックス 251">
          <a:extLst>
            <a:ext uri="{FF2B5EF4-FFF2-40B4-BE49-F238E27FC236}">
              <a16:creationId xmlns="" xmlns:a16="http://schemas.microsoft.com/office/drawing/2014/main" id="{00000000-0008-0000-0400-0000FC000000}"/>
            </a:ext>
          </a:extLst>
        </xdr:cNvPr>
        <xdr:cNvSpPr txBox="1"/>
      </xdr:nvSpPr>
      <xdr:spPr>
        <a:xfrm>
          <a:off x="14401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57</xdr:row>
      <xdr:rowOff>146050</xdr:rowOff>
    </xdr:to>
    <xdr:cxnSp macro="">
      <xdr:nvCxnSpPr>
        <xdr:cNvPr id="253" name="直線コネクタ 252">
          <a:extLst>
            <a:ext uri="{FF2B5EF4-FFF2-40B4-BE49-F238E27FC236}">
              <a16:creationId xmlns="" xmlns:a16="http://schemas.microsoft.com/office/drawing/2014/main" id="{00000000-0008-0000-0400-0000FD000000}"/>
            </a:ext>
          </a:extLst>
        </xdr:cNvPr>
        <xdr:cNvCxnSpPr/>
      </xdr:nvCxnSpPr>
      <xdr:spPr>
        <a:xfrm>
          <a:off x="13004800" y="991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65315</xdr:rowOff>
    </xdr:from>
    <xdr:to>
      <xdr:col>69</xdr:col>
      <xdr:colOff>142875</xdr:colOff>
      <xdr:row>58</xdr:row>
      <xdr:rowOff>166915</xdr:rowOff>
    </xdr:to>
    <xdr:sp macro="" textlink="">
      <xdr:nvSpPr>
        <xdr:cNvPr id="254" name="フローチャート: 判断 253">
          <a:extLst>
            <a:ext uri="{FF2B5EF4-FFF2-40B4-BE49-F238E27FC236}">
              <a16:creationId xmlns="" xmlns:a16="http://schemas.microsoft.com/office/drawing/2014/main" id="{00000000-0008-0000-0400-0000FE000000}"/>
            </a:ext>
          </a:extLst>
        </xdr:cNvPr>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151692</xdr:rowOff>
    </xdr:from>
    <xdr:ext cx="762000" cy="259045"/>
    <xdr:sp macro="" textlink="">
      <xdr:nvSpPr>
        <xdr:cNvPr id="255" name="テキスト ボックス 254">
          <a:extLst>
            <a:ext uri="{FF2B5EF4-FFF2-40B4-BE49-F238E27FC236}">
              <a16:creationId xmlns="" xmlns:a16="http://schemas.microsoft.com/office/drawing/2014/main" id="{00000000-0008-0000-0400-0000FF000000}"/>
            </a:ext>
          </a:extLst>
        </xdr:cNvPr>
        <xdr:cNvSpPr txBox="1"/>
      </xdr:nvSpPr>
      <xdr:spPr>
        <a:xfrm>
          <a:off x="13512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119743</xdr:rowOff>
    </xdr:from>
    <xdr:to>
      <xdr:col>65</xdr:col>
      <xdr:colOff>53975</xdr:colOff>
      <xdr:row>59</xdr:row>
      <xdr:rowOff>49893</xdr:rowOff>
    </xdr:to>
    <xdr:sp macro="" textlink="">
      <xdr:nvSpPr>
        <xdr:cNvPr id="256" name="フローチャート: 判断 255">
          <a:extLst>
            <a:ext uri="{FF2B5EF4-FFF2-40B4-BE49-F238E27FC236}">
              <a16:creationId xmlns="" xmlns:a16="http://schemas.microsoft.com/office/drawing/2014/main" id="{00000000-0008-0000-0400-000000010000}"/>
            </a:ext>
          </a:extLst>
        </xdr:cNvPr>
        <xdr:cNvSpPr/>
      </xdr:nvSpPr>
      <xdr:spPr>
        <a:xfrm>
          <a:off x="12954000" y="1006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34670</xdr:rowOff>
    </xdr:from>
    <xdr:ext cx="762000" cy="259045"/>
    <xdr:sp macro="" textlink="">
      <xdr:nvSpPr>
        <xdr:cNvPr id="257" name="テキスト ボックス 256">
          <a:extLst>
            <a:ext uri="{FF2B5EF4-FFF2-40B4-BE49-F238E27FC236}">
              <a16:creationId xmlns="" xmlns:a16="http://schemas.microsoft.com/office/drawing/2014/main" id="{00000000-0008-0000-0400-000001010000}"/>
            </a:ext>
          </a:extLst>
        </xdr:cNvPr>
        <xdr:cNvSpPr txBox="1"/>
      </xdr:nvSpPr>
      <xdr:spPr>
        <a:xfrm>
          <a:off x="12623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73478</xdr:rowOff>
    </xdr:from>
    <xdr:to>
      <xdr:col>82</xdr:col>
      <xdr:colOff>158750</xdr:colOff>
      <xdr:row>58</xdr:row>
      <xdr:rowOff>3628</xdr:rowOff>
    </xdr:to>
    <xdr:sp macro="" textlink="">
      <xdr:nvSpPr>
        <xdr:cNvPr id="263" name="楕円 262">
          <a:extLst>
            <a:ext uri="{FF2B5EF4-FFF2-40B4-BE49-F238E27FC236}">
              <a16:creationId xmlns="" xmlns:a16="http://schemas.microsoft.com/office/drawing/2014/main" id="{00000000-0008-0000-0400-000007010000}"/>
            </a:ext>
          </a:extLst>
        </xdr:cNvPr>
        <xdr:cNvSpPr/>
      </xdr:nvSpPr>
      <xdr:spPr>
        <a:xfrm>
          <a:off x="16459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45555</xdr:rowOff>
    </xdr:from>
    <xdr:ext cx="762000" cy="259045"/>
    <xdr:sp macro="" textlink="">
      <xdr:nvSpPr>
        <xdr:cNvPr id="264" name="その他該当値テキスト">
          <a:extLst>
            <a:ext uri="{FF2B5EF4-FFF2-40B4-BE49-F238E27FC236}">
              <a16:creationId xmlns="" xmlns:a16="http://schemas.microsoft.com/office/drawing/2014/main" id="{00000000-0008-0000-0400-000008010000}"/>
            </a:ext>
          </a:extLst>
        </xdr:cNvPr>
        <xdr:cNvSpPr txBox="1"/>
      </xdr:nvSpPr>
      <xdr:spPr>
        <a:xfrm>
          <a:off x="16598900" y="98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73478</xdr:rowOff>
    </xdr:from>
    <xdr:to>
      <xdr:col>78</xdr:col>
      <xdr:colOff>120650</xdr:colOff>
      <xdr:row>58</xdr:row>
      <xdr:rowOff>3628</xdr:rowOff>
    </xdr:to>
    <xdr:sp macro="" textlink="">
      <xdr:nvSpPr>
        <xdr:cNvPr id="265" name="楕円 264">
          <a:extLst>
            <a:ext uri="{FF2B5EF4-FFF2-40B4-BE49-F238E27FC236}">
              <a16:creationId xmlns="" xmlns:a16="http://schemas.microsoft.com/office/drawing/2014/main" id="{00000000-0008-0000-0400-000009010000}"/>
            </a:ext>
          </a:extLst>
        </xdr:cNvPr>
        <xdr:cNvSpPr/>
      </xdr:nvSpPr>
      <xdr:spPr>
        <a:xfrm>
          <a:off x="15621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159855</xdr:rowOff>
    </xdr:from>
    <xdr:ext cx="7366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5290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32657</xdr:rowOff>
    </xdr:from>
    <xdr:to>
      <xdr:col>74</xdr:col>
      <xdr:colOff>31750</xdr:colOff>
      <xdr:row>58</xdr:row>
      <xdr:rowOff>134257</xdr:rowOff>
    </xdr:to>
    <xdr:sp macro="" textlink="">
      <xdr:nvSpPr>
        <xdr:cNvPr id="267" name="楕円 266">
          <a:extLst>
            <a:ext uri="{FF2B5EF4-FFF2-40B4-BE49-F238E27FC236}">
              <a16:creationId xmlns="" xmlns:a16="http://schemas.microsoft.com/office/drawing/2014/main" id="{00000000-0008-0000-0400-00000B010000}"/>
            </a:ext>
          </a:extLst>
        </xdr:cNvPr>
        <xdr:cNvSpPr/>
      </xdr:nvSpPr>
      <xdr:spPr>
        <a:xfrm>
          <a:off x="14732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119034</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4401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69" name="楕円 268">
          <a:extLst>
            <a:ext uri="{FF2B5EF4-FFF2-40B4-BE49-F238E27FC236}">
              <a16:creationId xmlns="" xmlns:a16="http://schemas.microsoft.com/office/drawing/2014/main" id="{00000000-0008-0000-0400-00000D010000}"/>
            </a:ext>
          </a:extLst>
        </xdr:cNvPr>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71" name="楕円 270">
          <a:extLst>
            <a:ext uri="{FF2B5EF4-FFF2-40B4-BE49-F238E27FC236}">
              <a16:creationId xmlns="" xmlns:a16="http://schemas.microsoft.com/office/drawing/2014/main" id="{00000000-0008-0000-0400-00000F010000}"/>
            </a:ext>
          </a:extLst>
        </xdr:cNvPr>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400-000010010000}"/>
            </a:ext>
          </a:extLst>
        </xdr:cNvPr>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本市では、消防組合や清掃施設組合などの一部事務組合に加え、市立病院に対する補助金（繰出金）があることにより、類似団体平均を上回ることとなっている。</a:t>
          </a:r>
        </a:p>
        <a:p>
          <a:r>
            <a:rPr kumimoji="1" lang="ja-JP" altLang="en-US" sz="1300">
              <a:latin typeface="ＭＳ Ｐゴシック" panose="020B0600070205080204" pitchFamily="50" charset="-128"/>
              <a:ea typeface="ＭＳ Ｐゴシック" panose="020B0600070205080204" pitchFamily="50" charset="-128"/>
            </a:rPr>
            <a:t>　なお、市立病院への繰出金のうち経常的なものは、繰出額の算出方法の見直しもあって、平成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億円から平成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億円へと増加が続いていた。その後は、経営状況改善に伴い、減少し、平成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億円程度を推移しており、令和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億円となっている。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44704</xdr:rowOff>
    </xdr:from>
    <xdr:to>
      <xdr:col>82</xdr:col>
      <xdr:colOff>107950</xdr:colOff>
      <xdr:row>40</xdr:row>
      <xdr:rowOff>90424</xdr:rowOff>
    </xdr:to>
    <xdr:cxnSp macro="">
      <xdr:nvCxnSpPr>
        <xdr:cNvPr id="297" name="直線コネクタ 296">
          <a:extLst>
            <a:ext uri="{FF2B5EF4-FFF2-40B4-BE49-F238E27FC236}">
              <a16:creationId xmlns="" xmlns:a16="http://schemas.microsoft.com/office/drawing/2014/main" id="{00000000-0008-0000-0400-000029010000}"/>
            </a:ext>
          </a:extLst>
        </xdr:cNvPr>
        <xdr:cNvCxnSpPr/>
      </xdr:nvCxnSpPr>
      <xdr:spPr>
        <a:xfrm flipV="1">
          <a:off x="16510000" y="587400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62501</xdr:rowOff>
    </xdr:from>
    <xdr:ext cx="762000" cy="259045"/>
    <xdr:sp macro="" textlink="">
      <xdr:nvSpPr>
        <xdr:cNvPr id="298" name="補助費等最小値テキスト">
          <a:extLst>
            <a:ext uri="{FF2B5EF4-FFF2-40B4-BE49-F238E27FC236}">
              <a16:creationId xmlns="" xmlns:a16="http://schemas.microsoft.com/office/drawing/2014/main" id="{00000000-0008-0000-0400-00002A010000}"/>
            </a:ext>
          </a:extLst>
        </xdr:cNvPr>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90424</xdr:rowOff>
    </xdr:from>
    <xdr:to>
      <xdr:col>82</xdr:col>
      <xdr:colOff>196850</xdr:colOff>
      <xdr:row>40</xdr:row>
      <xdr:rowOff>90424</xdr:rowOff>
    </xdr:to>
    <xdr:cxnSp macro="">
      <xdr:nvCxnSpPr>
        <xdr:cNvPr id="299" name="直線コネクタ 298">
          <a:extLst>
            <a:ext uri="{FF2B5EF4-FFF2-40B4-BE49-F238E27FC236}">
              <a16:creationId xmlns="" xmlns:a16="http://schemas.microsoft.com/office/drawing/2014/main" id="{00000000-0008-0000-0400-00002B010000}"/>
            </a:ext>
          </a:extLst>
        </xdr:cNvPr>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131081</xdr:rowOff>
    </xdr:from>
    <xdr:ext cx="762000" cy="259045"/>
    <xdr:sp macro="" textlink="">
      <xdr:nvSpPr>
        <xdr:cNvPr id="300" name="補助費等最大値テキスト">
          <a:extLst>
            <a:ext uri="{FF2B5EF4-FFF2-40B4-BE49-F238E27FC236}">
              <a16:creationId xmlns="" xmlns:a16="http://schemas.microsoft.com/office/drawing/2014/main" id="{00000000-0008-0000-0400-00002C010000}"/>
            </a:ext>
          </a:extLst>
        </xdr:cNvPr>
        <xdr:cNvSpPr txBox="1"/>
      </xdr:nvSpPr>
      <xdr:spPr>
        <a:xfrm>
          <a:off x="16598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44704</xdr:rowOff>
    </xdr:from>
    <xdr:to>
      <xdr:col>82</xdr:col>
      <xdr:colOff>196850</xdr:colOff>
      <xdr:row>34</xdr:row>
      <xdr:rowOff>44704</xdr:rowOff>
    </xdr:to>
    <xdr:cxnSp macro="">
      <xdr:nvCxnSpPr>
        <xdr:cNvPr id="301" name="直線コネクタ 300">
          <a:extLst>
            <a:ext uri="{FF2B5EF4-FFF2-40B4-BE49-F238E27FC236}">
              <a16:creationId xmlns="" xmlns:a16="http://schemas.microsoft.com/office/drawing/2014/main" id="{00000000-0008-0000-0400-00002D010000}"/>
            </a:ext>
          </a:extLst>
        </xdr:cNvPr>
        <xdr:cNvCxnSpPr/>
      </xdr:nvCxnSpPr>
      <xdr:spPr>
        <a:xfrm>
          <a:off x="16421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37</xdr:row>
      <xdr:rowOff>138430</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5671800" y="6459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3" name="補助費等平均値テキスト">
          <a:extLst>
            <a:ext uri="{FF2B5EF4-FFF2-40B4-BE49-F238E27FC236}">
              <a16:creationId xmlns="" xmlns:a16="http://schemas.microsoft.com/office/drawing/2014/main" id="{00000000-0008-0000-0400-00002F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 xmlns:a16="http://schemas.microsoft.com/office/drawing/2014/main"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37</xdr:row>
      <xdr:rowOff>161290</xdr:rowOff>
    </xdr:to>
    <xdr:cxnSp macro="">
      <xdr:nvCxnSpPr>
        <xdr:cNvPr id="305" name="直線コネクタ 304">
          <a:extLst>
            <a:ext uri="{FF2B5EF4-FFF2-40B4-BE49-F238E27FC236}">
              <a16:creationId xmlns="" xmlns:a16="http://schemas.microsoft.com/office/drawing/2014/main" id="{00000000-0008-0000-0400-000031010000}"/>
            </a:ext>
          </a:extLst>
        </xdr:cNvPr>
        <xdr:cNvCxnSpPr/>
      </xdr:nvCxnSpPr>
      <xdr:spPr>
        <a:xfrm flipV="1">
          <a:off x="14782800" y="6459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06" name="フローチャート: 判断 305">
          <a:extLst>
            <a:ext uri="{FF2B5EF4-FFF2-40B4-BE49-F238E27FC236}">
              <a16:creationId xmlns="" xmlns:a16="http://schemas.microsoft.com/office/drawing/2014/main" id="{00000000-0008-0000-0400-000032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07" name="テキスト ボックス 306">
          <a:extLst>
            <a:ext uri="{FF2B5EF4-FFF2-40B4-BE49-F238E27FC236}">
              <a16:creationId xmlns="" xmlns:a16="http://schemas.microsoft.com/office/drawing/2014/main" id="{00000000-0008-0000-0400-000033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138430</xdr:rowOff>
    </xdr:from>
    <xdr:to>
      <xdr:col>73</xdr:col>
      <xdr:colOff>180975</xdr:colOff>
      <xdr:row>37</xdr:row>
      <xdr:rowOff>161290</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a:off x="13893800" y="648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9" name="フローチャート: 判断 308">
          <a:extLst>
            <a:ext uri="{FF2B5EF4-FFF2-40B4-BE49-F238E27FC236}">
              <a16:creationId xmlns="" xmlns:a16="http://schemas.microsoft.com/office/drawing/2014/main" id="{00000000-0008-0000-0400-000035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0" name="テキスト ボックス 309">
          <a:extLst>
            <a:ext uri="{FF2B5EF4-FFF2-40B4-BE49-F238E27FC236}">
              <a16:creationId xmlns="" xmlns:a16="http://schemas.microsoft.com/office/drawing/2014/main" id="{00000000-0008-0000-0400-000036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138430</xdr:rowOff>
    </xdr:from>
    <xdr:to>
      <xdr:col>69</xdr:col>
      <xdr:colOff>92075</xdr:colOff>
      <xdr:row>37</xdr:row>
      <xdr:rowOff>161290</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flipV="1">
          <a:off x="13004800" y="648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12" name="フローチャート: 判断 311">
          <a:extLst>
            <a:ext uri="{FF2B5EF4-FFF2-40B4-BE49-F238E27FC236}">
              <a16:creationId xmlns="" xmlns:a16="http://schemas.microsoft.com/office/drawing/2014/main" id="{00000000-0008-0000-0400-000038010000}"/>
            </a:ext>
          </a:extLst>
        </xdr:cNvPr>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13" name="テキスト ボックス 312">
          <a:extLst>
            <a:ext uri="{FF2B5EF4-FFF2-40B4-BE49-F238E27FC236}">
              <a16:creationId xmlns="" xmlns:a16="http://schemas.microsoft.com/office/drawing/2014/main" id="{00000000-0008-0000-0400-000039010000}"/>
            </a:ext>
          </a:extLst>
        </xdr:cNvPr>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4" name="フローチャート: 判断 313">
          <a:extLst>
            <a:ext uri="{FF2B5EF4-FFF2-40B4-BE49-F238E27FC236}">
              <a16:creationId xmlns="" xmlns:a16="http://schemas.microsoft.com/office/drawing/2014/main" id="{00000000-0008-0000-0400-00003A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5" name="テキスト ボックス 314">
          <a:extLst>
            <a:ext uri="{FF2B5EF4-FFF2-40B4-BE49-F238E27FC236}">
              <a16:creationId xmlns="" xmlns:a16="http://schemas.microsoft.com/office/drawing/2014/main" id="{00000000-0008-0000-0400-00003B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21" name="楕円 320">
          <a:extLst>
            <a:ext uri="{FF2B5EF4-FFF2-40B4-BE49-F238E27FC236}">
              <a16:creationId xmlns="" xmlns:a16="http://schemas.microsoft.com/office/drawing/2014/main" id="{00000000-0008-0000-0400-000041010000}"/>
            </a:ext>
          </a:extLst>
        </xdr:cNvPr>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59707</xdr:rowOff>
    </xdr:from>
    <xdr:ext cx="762000" cy="259045"/>
    <xdr:sp macro="" textlink="">
      <xdr:nvSpPr>
        <xdr:cNvPr id="322" name="補助費等該当値テキスト">
          <a:extLst>
            <a:ext uri="{FF2B5EF4-FFF2-40B4-BE49-F238E27FC236}">
              <a16:creationId xmlns="" xmlns:a16="http://schemas.microsoft.com/office/drawing/2014/main" id="{00000000-0008-0000-0400-000042010000}"/>
            </a:ext>
          </a:extLst>
        </xdr:cNvPr>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23" name="楕円 322">
          <a:extLst>
            <a:ext uri="{FF2B5EF4-FFF2-40B4-BE49-F238E27FC236}">
              <a16:creationId xmlns="" xmlns:a16="http://schemas.microsoft.com/office/drawing/2014/main" id="{00000000-0008-0000-0400-000043010000}"/>
            </a:ext>
          </a:extLst>
        </xdr:cNvPr>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110490</xdr:rowOff>
    </xdr:from>
    <xdr:to>
      <xdr:col>74</xdr:col>
      <xdr:colOff>31750</xdr:colOff>
      <xdr:row>38</xdr:row>
      <xdr:rowOff>40640</xdr:rowOff>
    </xdr:to>
    <xdr:sp macro="" textlink="">
      <xdr:nvSpPr>
        <xdr:cNvPr id="325" name="楕円 324">
          <a:extLst>
            <a:ext uri="{FF2B5EF4-FFF2-40B4-BE49-F238E27FC236}">
              <a16:creationId xmlns="" xmlns:a16="http://schemas.microsoft.com/office/drawing/2014/main" id="{00000000-0008-0000-0400-000045010000}"/>
            </a:ext>
          </a:extLst>
        </xdr:cNvPr>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87630</xdr:rowOff>
    </xdr:from>
    <xdr:to>
      <xdr:col>69</xdr:col>
      <xdr:colOff>142875</xdr:colOff>
      <xdr:row>38</xdr:row>
      <xdr:rowOff>17780</xdr:rowOff>
    </xdr:to>
    <xdr:sp macro="" textlink="">
      <xdr:nvSpPr>
        <xdr:cNvPr id="327" name="楕円 326">
          <a:extLst>
            <a:ext uri="{FF2B5EF4-FFF2-40B4-BE49-F238E27FC236}">
              <a16:creationId xmlns="" xmlns:a16="http://schemas.microsoft.com/office/drawing/2014/main" id="{00000000-0008-0000-0400-000047010000}"/>
            </a:ext>
          </a:extLst>
        </xdr:cNvPr>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2557</xdr:rowOff>
    </xdr:from>
    <xdr:ext cx="762000" cy="259045"/>
    <xdr:sp macro="" textlink="">
      <xdr:nvSpPr>
        <xdr:cNvPr id="328" name="テキスト ボックス 327">
          <a:extLst>
            <a:ext uri="{FF2B5EF4-FFF2-40B4-BE49-F238E27FC236}">
              <a16:creationId xmlns="" xmlns:a16="http://schemas.microsoft.com/office/drawing/2014/main" id="{00000000-0008-0000-0400-000048010000}"/>
            </a:ext>
          </a:extLst>
        </xdr:cNvPr>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29" name="楕円 328">
          <a:extLst>
            <a:ext uri="{FF2B5EF4-FFF2-40B4-BE49-F238E27FC236}">
              <a16:creationId xmlns="" xmlns:a16="http://schemas.microsoft.com/office/drawing/2014/main" id="{00000000-0008-0000-0400-000049010000}"/>
            </a:ext>
          </a:extLst>
        </xdr:cNvPr>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25417</xdr:rowOff>
    </xdr:from>
    <xdr:ext cx="762000" cy="259045"/>
    <xdr:sp macro="" textlink="">
      <xdr:nvSpPr>
        <xdr:cNvPr id="330" name="テキスト ボックス 329">
          <a:extLst>
            <a:ext uri="{FF2B5EF4-FFF2-40B4-BE49-F238E27FC236}">
              <a16:creationId xmlns="" xmlns:a16="http://schemas.microsoft.com/office/drawing/2014/main" id="{00000000-0008-0000-0400-00004A010000}"/>
            </a:ext>
          </a:extLst>
        </xdr:cNvPr>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失業対策事業、改良住宅建設事業、地域改善対策事業、過疎対策事業など旧産炭・過疎地域特有の公共事業を実施し、多くの地方債残高を抱えていたが、新規地方債の借入抑制を行ってきた結果、地方債残高は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年度末で</a:t>
          </a:r>
          <a:r>
            <a:rPr kumimoji="1" lang="en-US" altLang="ja-JP" sz="1100">
              <a:latin typeface="ＭＳ Ｐゴシック" panose="020B0600070205080204" pitchFamily="50" charset="-128"/>
              <a:ea typeface="ＭＳ Ｐゴシック" panose="020B0600070205080204" pitchFamily="50" charset="-128"/>
            </a:rPr>
            <a:t>320</a:t>
          </a:r>
          <a:r>
            <a:rPr kumimoji="1" lang="ja-JP" altLang="en-US" sz="1100">
              <a:latin typeface="ＭＳ Ｐゴシック" panose="020B0600070205080204" pitchFamily="50" charset="-128"/>
              <a:ea typeface="ＭＳ Ｐゴシック" panose="020B0600070205080204" pitchFamily="50" charset="-128"/>
            </a:rPr>
            <a:t>億円であったものが平成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年度以降は</a:t>
          </a:r>
          <a:r>
            <a:rPr kumimoji="1" lang="en-US" altLang="ja-JP" sz="1100">
              <a:latin typeface="ＭＳ Ｐゴシック" panose="020B0600070205080204" pitchFamily="50" charset="-128"/>
              <a:ea typeface="ＭＳ Ｐゴシック" panose="020B0600070205080204" pitchFamily="50" charset="-128"/>
            </a:rPr>
            <a:t>250</a:t>
          </a:r>
          <a:r>
            <a:rPr kumimoji="1" lang="ja-JP" altLang="en-US" sz="1100">
              <a:latin typeface="ＭＳ Ｐゴシック" panose="020B0600070205080204" pitchFamily="50" charset="-128"/>
              <a:ea typeface="ＭＳ Ｐゴシック" panose="020B0600070205080204" pitchFamily="50" charset="-128"/>
            </a:rPr>
            <a:t>億円前後を推移しており、近年は公債費に係る経常収支比率が類似団体平均を数ポイント下回る状況が続いている。しかしながら、近年借り入れた過疎対策事業債の元金償還が増加し、令和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年度には公債費に係る経常収支比率が増加している。また、新中学校建設事業で活用した過疎対策事業債の元金償還が本格化する令和</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年度以降は公債費の大幅な増加が見込まれている。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a:extLst>
            <a:ext uri="{FF2B5EF4-FFF2-40B4-BE49-F238E27FC236}">
              <a16:creationId xmlns="" xmlns:a16="http://schemas.microsoft.com/office/drawing/2014/main" id="{00000000-0008-0000-0400-000059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a:extLst>
            <a:ext uri="{FF2B5EF4-FFF2-40B4-BE49-F238E27FC236}">
              <a16:creationId xmlns="" xmlns:a16="http://schemas.microsoft.com/office/drawing/2014/main" id="{00000000-0008-0000-0400-00005A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a:extLst>
            <a:ext uri="{FF2B5EF4-FFF2-40B4-BE49-F238E27FC236}">
              <a16:creationId xmlns="" xmlns:a16="http://schemas.microsoft.com/office/drawing/2014/main" id="{00000000-0008-0000-0400-00005B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a:extLst>
            <a:ext uri="{FF2B5EF4-FFF2-40B4-BE49-F238E27FC236}">
              <a16:creationId xmlns="" xmlns:a16="http://schemas.microsoft.com/office/drawing/2014/main" id="{00000000-0008-0000-0400-00005C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a:extLst>
            <a:ext uri="{FF2B5EF4-FFF2-40B4-BE49-F238E27FC236}">
              <a16:creationId xmlns="" xmlns:a16="http://schemas.microsoft.com/office/drawing/2014/main" id="{00000000-0008-0000-0400-00005D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a:extLst>
            <a:ext uri="{FF2B5EF4-FFF2-40B4-BE49-F238E27FC236}">
              <a16:creationId xmlns="" xmlns:a16="http://schemas.microsoft.com/office/drawing/2014/main" id="{00000000-0008-0000-0400-00005E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a:extLst>
            <a:ext uri="{FF2B5EF4-FFF2-40B4-BE49-F238E27FC236}">
              <a16:creationId xmlns="" xmlns:a16="http://schemas.microsoft.com/office/drawing/2014/main" id="{00000000-0008-0000-0400-00005F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a:extLst>
            <a:ext uri="{FF2B5EF4-FFF2-40B4-BE49-F238E27FC236}">
              <a16:creationId xmlns="" xmlns:a16="http://schemas.microsoft.com/office/drawing/2014/main" id="{00000000-0008-0000-0400-000060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a:extLst>
            <a:ext uri="{FF2B5EF4-FFF2-40B4-BE49-F238E27FC236}">
              <a16:creationId xmlns="" xmlns:a16="http://schemas.microsoft.com/office/drawing/2014/main" id="{00000000-0008-0000-0400-000061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a:extLst>
            <a:ext uri="{FF2B5EF4-FFF2-40B4-BE49-F238E27FC236}">
              <a16:creationId xmlns="" xmlns:a16="http://schemas.microsoft.com/office/drawing/2014/main" id="{00000000-0008-0000-0400-000062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a:extLst>
            <a:ext uri="{FF2B5EF4-FFF2-40B4-BE49-F238E27FC236}">
              <a16:creationId xmlns="" xmlns:a16="http://schemas.microsoft.com/office/drawing/2014/main" id="{00000000-0008-0000-0400-000063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a:extLst>
            <a:ext uri="{FF2B5EF4-FFF2-40B4-BE49-F238E27FC236}">
              <a16:creationId xmlns="" xmlns:a16="http://schemas.microsoft.com/office/drawing/2014/main" id="{00000000-0008-0000-0400-000064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a:extLst>
            <a:ext uri="{FF2B5EF4-FFF2-40B4-BE49-F238E27FC236}">
              <a16:creationId xmlns="" xmlns:a16="http://schemas.microsoft.com/office/drawing/2014/main" id="{00000000-0008-0000-0400-000066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50800</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flipV="1">
          <a:off x="4826000" y="12553043"/>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61" name="公債費最小値テキスト">
          <a:extLst>
            <a:ext uri="{FF2B5EF4-FFF2-40B4-BE49-F238E27FC236}">
              <a16:creationId xmlns="" xmlns:a16="http://schemas.microsoft.com/office/drawing/2014/main" id="{00000000-0008-0000-0400-000069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63" name="公債費最大値テキスト">
          <a:extLst>
            <a:ext uri="{FF2B5EF4-FFF2-40B4-BE49-F238E27FC236}">
              <a16:creationId xmlns="" xmlns:a16="http://schemas.microsoft.com/office/drawing/2014/main" id="{00000000-0008-0000-0400-00006B010000}"/>
            </a:ext>
          </a:extLst>
        </xdr:cNvPr>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64" name="直線コネクタ 363">
          <a:extLst>
            <a:ext uri="{FF2B5EF4-FFF2-40B4-BE49-F238E27FC236}">
              <a16:creationId xmlns="" xmlns:a16="http://schemas.microsoft.com/office/drawing/2014/main" id="{00000000-0008-0000-0400-00006C010000}"/>
            </a:ext>
          </a:extLst>
        </xdr:cNvPr>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97065</xdr:rowOff>
    </xdr:from>
    <xdr:to>
      <xdr:col>24</xdr:col>
      <xdr:colOff>25400</xdr:colOff>
      <xdr:row>76</xdr:row>
      <xdr:rowOff>143329</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a:off x="3987800" y="12955815"/>
          <a:ext cx="8382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78213</xdr:rowOff>
    </xdr:from>
    <xdr:ext cx="762000" cy="259045"/>
    <xdr:sp macro="" textlink="">
      <xdr:nvSpPr>
        <xdr:cNvPr id="366" name="公債費平均値テキスト">
          <a:extLst>
            <a:ext uri="{FF2B5EF4-FFF2-40B4-BE49-F238E27FC236}">
              <a16:creationId xmlns="" xmlns:a16="http://schemas.microsoft.com/office/drawing/2014/main" id="{00000000-0008-0000-0400-00006E010000}"/>
            </a:ext>
          </a:extLst>
        </xdr:cNvPr>
        <xdr:cNvSpPr txBox="1"/>
      </xdr:nvSpPr>
      <xdr:spPr>
        <a:xfrm>
          <a:off x="4914900" y="13279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67" name="フローチャート: 判断 366">
          <a:extLst>
            <a:ext uri="{FF2B5EF4-FFF2-40B4-BE49-F238E27FC236}">
              <a16:creationId xmlns="" xmlns:a16="http://schemas.microsoft.com/office/drawing/2014/main" id="{00000000-0008-0000-0400-00006F010000}"/>
            </a:ext>
          </a:extLst>
        </xdr:cNvPr>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97065</xdr:rowOff>
    </xdr:from>
    <xdr:to>
      <xdr:col>19</xdr:col>
      <xdr:colOff>187325</xdr:colOff>
      <xdr:row>76</xdr:row>
      <xdr:rowOff>45357</xdr:rowOff>
    </xdr:to>
    <xdr:cxnSp macro="">
      <xdr:nvCxnSpPr>
        <xdr:cNvPr id="368" name="直線コネクタ 367">
          <a:extLst>
            <a:ext uri="{FF2B5EF4-FFF2-40B4-BE49-F238E27FC236}">
              <a16:creationId xmlns="" xmlns:a16="http://schemas.microsoft.com/office/drawing/2014/main" id="{00000000-0008-0000-0400-000070010000}"/>
            </a:ext>
          </a:extLst>
        </xdr:cNvPr>
        <xdr:cNvCxnSpPr/>
      </xdr:nvCxnSpPr>
      <xdr:spPr>
        <a:xfrm flipV="1">
          <a:off x="3098800" y="129558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29936</xdr:rowOff>
    </xdr:from>
    <xdr:to>
      <xdr:col>20</xdr:col>
      <xdr:colOff>38100</xdr:colOff>
      <xdr:row>77</xdr:row>
      <xdr:rowOff>131536</xdr:rowOff>
    </xdr:to>
    <xdr:sp macro="" textlink="">
      <xdr:nvSpPr>
        <xdr:cNvPr id="369" name="フローチャート: 判断 368">
          <a:extLst>
            <a:ext uri="{FF2B5EF4-FFF2-40B4-BE49-F238E27FC236}">
              <a16:creationId xmlns="" xmlns:a16="http://schemas.microsoft.com/office/drawing/2014/main" id="{00000000-0008-0000-0400-000071010000}"/>
            </a:ext>
          </a:extLst>
        </xdr:cNvPr>
        <xdr:cNvSpPr/>
      </xdr:nvSpPr>
      <xdr:spPr>
        <a:xfrm>
          <a:off x="3937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116313</xdr:rowOff>
    </xdr:from>
    <xdr:ext cx="736600" cy="259045"/>
    <xdr:sp macro="" textlink="">
      <xdr:nvSpPr>
        <xdr:cNvPr id="370" name="テキスト ボックス 369">
          <a:extLst>
            <a:ext uri="{FF2B5EF4-FFF2-40B4-BE49-F238E27FC236}">
              <a16:creationId xmlns="" xmlns:a16="http://schemas.microsoft.com/office/drawing/2014/main" id="{00000000-0008-0000-0400-000072010000}"/>
            </a:ext>
          </a:extLst>
        </xdr:cNvPr>
        <xdr:cNvSpPr txBox="1"/>
      </xdr:nvSpPr>
      <xdr:spPr>
        <a:xfrm>
          <a:off x="3606800" y="13317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45357</xdr:rowOff>
    </xdr:from>
    <xdr:to>
      <xdr:col>15</xdr:col>
      <xdr:colOff>98425</xdr:colOff>
      <xdr:row>76</xdr:row>
      <xdr:rowOff>45357</xdr:rowOff>
    </xdr:to>
    <xdr:cxnSp macro="">
      <xdr:nvCxnSpPr>
        <xdr:cNvPr id="371" name="直線コネクタ 370">
          <a:extLst>
            <a:ext uri="{FF2B5EF4-FFF2-40B4-BE49-F238E27FC236}">
              <a16:creationId xmlns="" xmlns:a16="http://schemas.microsoft.com/office/drawing/2014/main" id="{00000000-0008-0000-0400-000073010000}"/>
            </a:ext>
          </a:extLst>
        </xdr:cNvPr>
        <xdr:cNvCxnSpPr/>
      </xdr:nvCxnSpPr>
      <xdr:spPr>
        <a:xfrm>
          <a:off x="2209800" y="13075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72" name="フローチャート: 判断 371">
          <a:extLst>
            <a:ext uri="{FF2B5EF4-FFF2-40B4-BE49-F238E27FC236}">
              <a16:creationId xmlns="" xmlns:a16="http://schemas.microsoft.com/office/drawing/2014/main" id="{00000000-0008-0000-0400-000074010000}"/>
            </a:ext>
          </a:extLst>
        </xdr:cNvPr>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64606</xdr:rowOff>
    </xdr:from>
    <xdr:ext cx="762000" cy="259045"/>
    <xdr:sp macro="" textlink="">
      <xdr:nvSpPr>
        <xdr:cNvPr id="373" name="テキスト ボックス 372">
          <a:extLst>
            <a:ext uri="{FF2B5EF4-FFF2-40B4-BE49-F238E27FC236}">
              <a16:creationId xmlns="" xmlns:a16="http://schemas.microsoft.com/office/drawing/2014/main" id="{00000000-0008-0000-0400-000075010000}"/>
            </a:ext>
          </a:extLst>
        </xdr:cNvPr>
        <xdr:cNvSpPr txBox="1"/>
      </xdr:nvSpPr>
      <xdr:spPr>
        <a:xfrm>
          <a:off x="2717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45357</xdr:rowOff>
    </xdr:from>
    <xdr:to>
      <xdr:col>11</xdr:col>
      <xdr:colOff>9525</xdr:colOff>
      <xdr:row>76</xdr:row>
      <xdr:rowOff>67129</xdr:rowOff>
    </xdr:to>
    <xdr:cxnSp macro="">
      <xdr:nvCxnSpPr>
        <xdr:cNvPr id="374" name="直線コネクタ 373">
          <a:extLst>
            <a:ext uri="{FF2B5EF4-FFF2-40B4-BE49-F238E27FC236}">
              <a16:creationId xmlns="" xmlns:a16="http://schemas.microsoft.com/office/drawing/2014/main" id="{00000000-0008-0000-0400-000076010000}"/>
            </a:ext>
          </a:extLst>
        </xdr:cNvPr>
        <xdr:cNvCxnSpPr/>
      </xdr:nvCxnSpPr>
      <xdr:spPr>
        <a:xfrm flipV="1">
          <a:off x="1320800" y="130755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10886</xdr:rowOff>
    </xdr:from>
    <xdr:to>
      <xdr:col>11</xdr:col>
      <xdr:colOff>60325</xdr:colOff>
      <xdr:row>78</xdr:row>
      <xdr:rowOff>112486</xdr:rowOff>
    </xdr:to>
    <xdr:sp macro="" textlink="">
      <xdr:nvSpPr>
        <xdr:cNvPr id="375" name="フローチャート: 判断 374">
          <a:extLst>
            <a:ext uri="{FF2B5EF4-FFF2-40B4-BE49-F238E27FC236}">
              <a16:creationId xmlns="" xmlns:a16="http://schemas.microsoft.com/office/drawing/2014/main" id="{00000000-0008-0000-0400-000077010000}"/>
            </a:ext>
          </a:extLst>
        </xdr:cNvPr>
        <xdr:cNvSpPr/>
      </xdr:nvSpPr>
      <xdr:spPr>
        <a:xfrm>
          <a:off x="2159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97263</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1828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54429</xdr:rowOff>
    </xdr:from>
    <xdr:to>
      <xdr:col>6</xdr:col>
      <xdr:colOff>171450</xdr:colOff>
      <xdr:row>78</xdr:row>
      <xdr:rowOff>156029</xdr:rowOff>
    </xdr:to>
    <xdr:sp macro="" textlink="">
      <xdr:nvSpPr>
        <xdr:cNvPr id="377" name="フローチャート: 判断 376">
          <a:extLst>
            <a:ext uri="{FF2B5EF4-FFF2-40B4-BE49-F238E27FC236}">
              <a16:creationId xmlns="" xmlns:a16="http://schemas.microsoft.com/office/drawing/2014/main" id="{00000000-0008-0000-0400-000079010000}"/>
            </a:ext>
          </a:extLst>
        </xdr:cNvPr>
        <xdr:cNvSpPr/>
      </xdr:nvSpPr>
      <xdr:spPr>
        <a:xfrm>
          <a:off x="1270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140806</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939800" y="1351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92529</xdr:rowOff>
    </xdr:from>
    <xdr:to>
      <xdr:col>24</xdr:col>
      <xdr:colOff>76200</xdr:colOff>
      <xdr:row>77</xdr:row>
      <xdr:rowOff>22679</xdr:rowOff>
    </xdr:to>
    <xdr:sp macro="" textlink="">
      <xdr:nvSpPr>
        <xdr:cNvPr id="384" name="楕円 383">
          <a:extLst>
            <a:ext uri="{FF2B5EF4-FFF2-40B4-BE49-F238E27FC236}">
              <a16:creationId xmlns="" xmlns:a16="http://schemas.microsoft.com/office/drawing/2014/main" id="{00000000-0008-0000-0400-000080010000}"/>
            </a:ext>
          </a:extLst>
        </xdr:cNvPr>
        <xdr:cNvSpPr/>
      </xdr:nvSpPr>
      <xdr:spPr>
        <a:xfrm>
          <a:off x="47752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109056</xdr:rowOff>
    </xdr:from>
    <xdr:ext cx="762000" cy="259045"/>
    <xdr:sp macro="" textlink="">
      <xdr:nvSpPr>
        <xdr:cNvPr id="385" name="公債費該当値テキスト">
          <a:extLst>
            <a:ext uri="{FF2B5EF4-FFF2-40B4-BE49-F238E27FC236}">
              <a16:creationId xmlns="" xmlns:a16="http://schemas.microsoft.com/office/drawing/2014/main" id="{00000000-0008-0000-0400-000081010000}"/>
            </a:ext>
          </a:extLst>
        </xdr:cNvPr>
        <xdr:cNvSpPr txBox="1"/>
      </xdr:nvSpPr>
      <xdr:spPr>
        <a:xfrm>
          <a:off x="49149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46265</xdr:rowOff>
    </xdr:from>
    <xdr:to>
      <xdr:col>20</xdr:col>
      <xdr:colOff>38100</xdr:colOff>
      <xdr:row>75</xdr:row>
      <xdr:rowOff>147864</xdr:rowOff>
    </xdr:to>
    <xdr:sp macro="" textlink="">
      <xdr:nvSpPr>
        <xdr:cNvPr id="386" name="楕円 385">
          <a:extLst>
            <a:ext uri="{FF2B5EF4-FFF2-40B4-BE49-F238E27FC236}">
              <a16:creationId xmlns="" xmlns:a16="http://schemas.microsoft.com/office/drawing/2014/main" id="{00000000-0008-0000-0400-000082010000}"/>
            </a:ext>
          </a:extLst>
        </xdr:cNvPr>
        <xdr:cNvSpPr/>
      </xdr:nvSpPr>
      <xdr:spPr>
        <a:xfrm>
          <a:off x="3937000" y="129050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158042</xdr:rowOff>
    </xdr:from>
    <xdr:ext cx="7366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3606800" y="1267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166007</xdr:rowOff>
    </xdr:from>
    <xdr:to>
      <xdr:col>15</xdr:col>
      <xdr:colOff>149225</xdr:colOff>
      <xdr:row>76</xdr:row>
      <xdr:rowOff>96157</xdr:rowOff>
    </xdr:to>
    <xdr:sp macro="" textlink="">
      <xdr:nvSpPr>
        <xdr:cNvPr id="388" name="楕円 387">
          <a:extLst>
            <a:ext uri="{FF2B5EF4-FFF2-40B4-BE49-F238E27FC236}">
              <a16:creationId xmlns="" xmlns:a16="http://schemas.microsoft.com/office/drawing/2014/main" id="{00000000-0008-0000-0400-000084010000}"/>
            </a:ext>
          </a:extLst>
        </xdr:cNvPr>
        <xdr:cNvSpPr/>
      </xdr:nvSpPr>
      <xdr:spPr>
        <a:xfrm>
          <a:off x="3048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106334</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2717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166007</xdr:rowOff>
    </xdr:from>
    <xdr:to>
      <xdr:col>11</xdr:col>
      <xdr:colOff>60325</xdr:colOff>
      <xdr:row>76</xdr:row>
      <xdr:rowOff>96157</xdr:rowOff>
    </xdr:to>
    <xdr:sp macro="" textlink="">
      <xdr:nvSpPr>
        <xdr:cNvPr id="390" name="楕円 389">
          <a:extLst>
            <a:ext uri="{FF2B5EF4-FFF2-40B4-BE49-F238E27FC236}">
              <a16:creationId xmlns="" xmlns:a16="http://schemas.microsoft.com/office/drawing/2014/main" id="{00000000-0008-0000-0400-000086010000}"/>
            </a:ext>
          </a:extLst>
        </xdr:cNvPr>
        <xdr:cNvSpPr/>
      </xdr:nvSpPr>
      <xdr:spPr>
        <a:xfrm>
          <a:off x="2159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106334</xdr:rowOff>
    </xdr:from>
    <xdr:ext cx="7620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1828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16329</xdr:rowOff>
    </xdr:from>
    <xdr:to>
      <xdr:col>6</xdr:col>
      <xdr:colOff>171450</xdr:colOff>
      <xdr:row>76</xdr:row>
      <xdr:rowOff>117929</xdr:rowOff>
    </xdr:to>
    <xdr:sp macro="" textlink="">
      <xdr:nvSpPr>
        <xdr:cNvPr id="392" name="楕円 391">
          <a:extLst>
            <a:ext uri="{FF2B5EF4-FFF2-40B4-BE49-F238E27FC236}">
              <a16:creationId xmlns="" xmlns:a16="http://schemas.microsoft.com/office/drawing/2014/main" id="{00000000-0008-0000-0400-000088010000}"/>
            </a:ext>
          </a:extLst>
        </xdr:cNvPr>
        <xdr:cNvSpPr/>
      </xdr:nvSpPr>
      <xdr:spPr>
        <a:xfrm>
          <a:off x="1270000" y="13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128105</xdr:rowOff>
    </xdr:from>
    <xdr:ext cx="762000" cy="259045"/>
    <xdr:sp macro="" textlink="">
      <xdr:nvSpPr>
        <xdr:cNvPr id="393" name="テキスト ボックス 392">
          <a:extLst>
            <a:ext uri="{FF2B5EF4-FFF2-40B4-BE49-F238E27FC236}">
              <a16:creationId xmlns="" xmlns:a16="http://schemas.microsoft.com/office/drawing/2014/main" id="{00000000-0008-0000-0400-000089010000}"/>
            </a:ext>
          </a:extLst>
        </xdr:cNvPr>
        <xdr:cNvSpPr txBox="1"/>
      </xdr:nvSpPr>
      <xdr:spPr>
        <a:xfrm>
          <a:off x="939800" y="1281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扶助費を除く項目は、概ね類似団体平均に近い値を推移しているが、類似団体平均を大幅に上回っている扶助費の影響により、平均を大きく上回る値が続いており、令和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ポイント高い値となっている。</a:t>
          </a:r>
        </a:p>
        <a:p>
          <a:r>
            <a:rPr kumimoji="1" lang="ja-JP" altLang="en-US" sz="1300">
              <a:latin typeface="ＭＳ Ｐゴシック" panose="020B0600070205080204" pitchFamily="50" charset="-128"/>
              <a:ea typeface="ＭＳ Ｐゴシック" panose="020B0600070205080204" pitchFamily="50" charset="-128"/>
            </a:rPr>
            <a:t>　経常収支比率の改善には、市税等の経常一般財源の増収に加え、特に扶助費の削減が重要であるが、現下の経済情勢等を踏まえると、困難を伴うものとなっている。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145287</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flipV="1">
          <a:off x="16510000" y="12613132"/>
          <a:ext cx="0" cy="124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117364</xdr:rowOff>
    </xdr:from>
    <xdr:ext cx="762000" cy="259045"/>
    <xdr:sp macro="" textlink="">
      <xdr:nvSpPr>
        <xdr:cNvPr id="420" name="公債費以外最小値テキスト">
          <a:extLst>
            <a:ext uri="{FF2B5EF4-FFF2-40B4-BE49-F238E27FC236}">
              <a16:creationId xmlns="" xmlns:a16="http://schemas.microsoft.com/office/drawing/2014/main" id="{00000000-0008-0000-0400-0000A4010000}"/>
            </a:ext>
          </a:extLst>
        </xdr:cNvPr>
        <xdr:cNvSpPr txBox="1"/>
      </xdr:nvSpPr>
      <xdr:spPr>
        <a:xfrm>
          <a:off x="16598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145287</xdr:rowOff>
    </xdr:from>
    <xdr:to>
      <xdr:col>82</xdr:col>
      <xdr:colOff>196850</xdr:colOff>
      <xdr:row>80</xdr:row>
      <xdr:rowOff>145287</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a:off x="16421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2" name="公債費以外最大値テキスト">
          <a:extLst>
            <a:ext uri="{FF2B5EF4-FFF2-40B4-BE49-F238E27FC236}">
              <a16:creationId xmlns="" xmlns:a16="http://schemas.microsoft.com/office/drawing/2014/main" id="{00000000-0008-0000-0400-0000A6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120142</xdr:rowOff>
    </xdr:from>
    <xdr:to>
      <xdr:col>82</xdr:col>
      <xdr:colOff>107950</xdr:colOff>
      <xdr:row>79</xdr:row>
      <xdr:rowOff>152146</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a:off x="15671800" y="136646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40149</xdr:rowOff>
    </xdr:from>
    <xdr:ext cx="762000" cy="259045"/>
    <xdr:sp macro="" textlink="">
      <xdr:nvSpPr>
        <xdr:cNvPr id="425" name="公債費以外平均値テキスト">
          <a:extLst>
            <a:ext uri="{FF2B5EF4-FFF2-40B4-BE49-F238E27FC236}">
              <a16:creationId xmlns="" xmlns:a16="http://schemas.microsoft.com/office/drawing/2014/main" id="{00000000-0008-0000-0400-0000A9010000}"/>
            </a:ext>
          </a:extLst>
        </xdr:cNvPr>
        <xdr:cNvSpPr txBox="1"/>
      </xdr:nvSpPr>
      <xdr:spPr>
        <a:xfrm>
          <a:off x="16598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26" name="フローチャート: 判断 425">
          <a:extLst>
            <a:ext uri="{FF2B5EF4-FFF2-40B4-BE49-F238E27FC236}">
              <a16:creationId xmlns="" xmlns:a16="http://schemas.microsoft.com/office/drawing/2014/main" id="{00000000-0008-0000-0400-0000AA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120142</xdr:rowOff>
    </xdr:from>
    <xdr:to>
      <xdr:col>78</xdr:col>
      <xdr:colOff>69850</xdr:colOff>
      <xdr:row>80</xdr:row>
      <xdr:rowOff>136144</xdr:rowOff>
    </xdr:to>
    <xdr:cxnSp macro="">
      <xdr:nvCxnSpPr>
        <xdr:cNvPr id="427" name="直線コネクタ 426">
          <a:extLst>
            <a:ext uri="{FF2B5EF4-FFF2-40B4-BE49-F238E27FC236}">
              <a16:creationId xmlns="" xmlns:a16="http://schemas.microsoft.com/office/drawing/2014/main" id="{00000000-0008-0000-0400-0000AB010000}"/>
            </a:ext>
          </a:extLst>
        </xdr:cNvPr>
        <xdr:cNvCxnSpPr/>
      </xdr:nvCxnSpPr>
      <xdr:spPr>
        <a:xfrm flipV="1">
          <a:off x="14782800" y="13664692"/>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39624</xdr:rowOff>
    </xdr:from>
    <xdr:to>
      <xdr:col>78</xdr:col>
      <xdr:colOff>120650</xdr:colOff>
      <xdr:row>76</xdr:row>
      <xdr:rowOff>141224</xdr:rowOff>
    </xdr:to>
    <xdr:sp macro="" textlink="">
      <xdr:nvSpPr>
        <xdr:cNvPr id="428" name="フローチャート: 判断 427">
          <a:extLst>
            <a:ext uri="{FF2B5EF4-FFF2-40B4-BE49-F238E27FC236}">
              <a16:creationId xmlns="" xmlns:a16="http://schemas.microsoft.com/office/drawing/2014/main" id="{00000000-0008-0000-0400-0000AC010000}"/>
            </a:ext>
          </a:extLst>
        </xdr:cNvPr>
        <xdr:cNvSpPr/>
      </xdr:nvSpPr>
      <xdr:spPr>
        <a:xfrm>
          <a:off x="15621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151401</xdr:rowOff>
    </xdr:from>
    <xdr:ext cx="736600" cy="259045"/>
    <xdr:sp macro="" textlink="">
      <xdr:nvSpPr>
        <xdr:cNvPr id="429" name="テキスト ボックス 428">
          <a:extLst>
            <a:ext uri="{FF2B5EF4-FFF2-40B4-BE49-F238E27FC236}">
              <a16:creationId xmlns="" xmlns:a16="http://schemas.microsoft.com/office/drawing/2014/main" id="{00000000-0008-0000-0400-0000AD010000}"/>
            </a:ext>
          </a:extLst>
        </xdr:cNvPr>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85852</xdr:rowOff>
    </xdr:from>
    <xdr:to>
      <xdr:col>73</xdr:col>
      <xdr:colOff>180975</xdr:colOff>
      <xdr:row>80</xdr:row>
      <xdr:rowOff>136144</xdr:rowOff>
    </xdr:to>
    <xdr:cxnSp macro="">
      <xdr:nvCxnSpPr>
        <xdr:cNvPr id="430" name="直線コネクタ 429">
          <a:extLst>
            <a:ext uri="{FF2B5EF4-FFF2-40B4-BE49-F238E27FC236}">
              <a16:creationId xmlns="" xmlns:a16="http://schemas.microsoft.com/office/drawing/2014/main" id="{00000000-0008-0000-0400-0000AE010000}"/>
            </a:ext>
          </a:extLst>
        </xdr:cNvPr>
        <xdr:cNvCxnSpPr/>
      </xdr:nvCxnSpPr>
      <xdr:spPr>
        <a:xfrm>
          <a:off x="13893800" y="138018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1" name="フローチャート: 判断 430">
          <a:extLst>
            <a:ext uri="{FF2B5EF4-FFF2-40B4-BE49-F238E27FC236}">
              <a16:creationId xmlns="" xmlns:a16="http://schemas.microsoft.com/office/drawing/2014/main" id="{00000000-0008-0000-0400-0000AF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2" name="テキスト ボックス 431">
          <a:extLst>
            <a:ext uri="{FF2B5EF4-FFF2-40B4-BE49-F238E27FC236}">
              <a16:creationId xmlns="" xmlns:a16="http://schemas.microsoft.com/office/drawing/2014/main" id="{00000000-0008-0000-0400-0000B0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3556</xdr:rowOff>
    </xdr:from>
    <xdr:to>
      <xdr:col>69</xdr:col>
      <xdr:colOff>92075</xdr:colOff>
      <xdr:row>80</xdr:row>
      <xdr:rowOff>85852</xdr:rowOff>
    </xdr:to>
    <xdr:cxnSp macro="">
      <xdr:nvCxnSpPr>
        <xdr:cNvPr id="433" name="直線コネクタ 432">
          <a:extLst>
            <a:ext uri="{FF2B5EF4-FFF2-40B4-BE49-F238E27FC236}">
              <a16:creationId xmlns="" xmlns:a16="http://schemas.microsoft.com/office/drawing/2014/main" id="{00000000-0008-0000-0400-0000B1010000}"/>
            </a:ext>
          </a:extLst>
        </xdr:cNvPr>
        <xdr:cNvCxnSpPr/>
      </xdr:nvCxnSpPr>
      <xdr:spPr>
        <a:xfrm>
          <a:off x="13004800" y="137195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96774</xdr:rowOff>
    </xdr:from>
    <xdr:to>
      <xdr:col>69</xdr:col>
      <xdr:colOff>142875</xdr:colOff>
      <xdr:row>78</xdr:row>
      <xdr:rowOff>26924</xdr:rowOff>
    </xdr:to>
    <xdr:sp macro="" textlink="">
      <xdr:nvSpPr>
        <xdr:cNvPr id="434" name="フローチャート: 判断 433">
          <a:extLst>
            <a:ext uri="{FF2B5EF4-FFF2-40B4-BE49-F238E27FC236}">
              <a16:creationId xmlns="" xmlns:a16="http://schemas.microsoft.com/office/drawing/2014/main" id="{00000000-0008-0000-0400-0000B2010000}"/>
            </a:ext>
          </a:extLst>
        </xdr:cNvPr>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37101</xdr:rowOff>
    </xdr:from>
    <xdr:ext cx="7620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3512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36" name="フローチャート: 判断 435">
          <a:extLst>
            <a:ext uri="{FF2B5EF4-FFF2-40B4-BE49-F238E27FC236}">
              <a16:creationId xmlns="" xmlns:a16="http://schemas.microsoft.com/office/drawing/2014/main" id="{00000000-0008-0000-0400-0000B4010000}"/>
            </a:ext>
          </a:extLst>
        </xdr:cNvPr>
        <xdr:cNvSpPr/>
      </xdr:nvSpPr>
      <xdr:spPr>
        <a:xfrm>
          <a:off x="12954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167403</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2623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101346</xdr:rowOff>
    </xdr:from>
    <xdr:to>
      <xdr:col>82</xdr:col>
      <xdr:colOff>158750</xdr:colOff>
      <xdr:row>80</xdr:row>
      <xdr:rowOff>31496</xdr:rowOff>
    </xdr:to>
    <xdr:sp macro="" textlink="">
      <xdr:nvSpPr>
        <xdr:cNvPr id="443" name="楕円 442">
          <a:extLst>
            <a:ext uri="{FF2B5EF4-FFF2-40B4-BE49-F238E27FC236}">
              <a16:creationId xmlns="" xmlns:a16="http://schemas.microsoft.com/office/drawing/2014/main" id="{00000000-0008-0000-0400-0000BB010000}"/>
            </a:ext>
          </a:extLst>
        </xdr:cNvPr>
        <xdr:cNvSpPr/>
      </xdr:nvSpPr>
      <xdr:spPr>
        <a:xfrm>
          <a:off x="164592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73423</xdr:rowOff>
    </xdr:from>
    <xdr:ext cx="762000" cy="259045"/>
    <xdr:sp macro="" textlink="">
      <xdr:nvSpPr>
        <xdr:cNvPr id="444" name="公債費以外該当値テキスト">
          <a:extLst>
            <a:ext uri="{FF2B5EF4-FFF2-40B4-BE49-F238E27FC236}">
              <a16:creationId xmlns="" xmlns:a16="http://schemas.microsoft.com/office/drawing/2014/main" id="{00000000-0008-0000-0400-0000BC010000}"/>
            </a:ext>
          </a:extLst>
        </xdr:cNvPr>
        <xdr:cNvSpPr txBox="1"/>
      </xdr:nvSpPr>
      <xdr:spPr>
        <a:xfrm>
          <a:off x="165989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69342</xdr:rowOff>
    </xdr:from>
    <xdr:to>
      <xdr:col>78</xdr:col>
      <xdr:colOff>120650</xdr:colOff>
      <xdr:row>79</xdr:row>
      <xdr:rowOff>170942</xdr:rowOff>
    </xdr:to>
    <xdr:sp macro="" textlink="">
      <xdr:nvSpPr>
        <xdr:cNvPr id="445" name="楕円 444">
          <a:extLst>
            <a:ext uri="{FF2B5EF4-FFF2-40B4-BE49-F238E27FC236}">
              <a16:creationId xmlns="" xmlns:a16="http://schemas.microsoft.com/office/drawing/2014/main" id="{00000000-0008-0000-0400-0000BD010000}"/>
            </a:ext>
          </a:extLst>
        </xdr:cNvPr>
        <xdr:cNvSpPr/>
      </xdr:nvSpPr>
      <xdr:spPr>
        <a:xfrm>
          <a:off x="15621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155719</xdr:rowOff>
    </xdr:from>
    <xdr:ext cx="7366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5290800" y="13700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85344</xdr:rowOff>
    </xdr:from>
    <xdr:to>
      <xdr:col>74</xdr:col>
      <xdr:colOff>31750</xdr:colOff>
      <xdr:row>81</xdr:row>
      <xdr:rowOff>15494</xdr:rowOff>
    </xdr:to>
    <xdr:sp macro="" textlink="">
      <xdr:nvSpPr>
        <xdr:cNvPr id="447" name="楕円 446">
          <a:extLst>
            <a:ext uri="{FF2B5EF4-FFF2-40B4-BE49-F238E27FC236}">
              <a16:creationId xmlns="" xmlns:a16="http://schemas.microsoft.com/office/drawing/2014/main" id="{00000000-0008-0000-0400-0000BF010000}"/>
            </a:ext>
          </a:extLst>
        </xdr:cNvPr>
        <xdr:cNvSpPr/>
      </xdr:nvSpPr>
      <xdr:spPr>
        <a:xfrm>
          <a:off x="14732000" y="138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271</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4401800" y="1388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35052</xdr:rowOff>
    </xdr:from>
    <xdr:to>
      <xdr:col>69</xdr:col>
      <xdr:colOff>142875</xdr:colOff>
      <xdr:row>80</xdr:row>
      <xdr:rowOff>136652</xdr:rowOff>
    </xdr:to>
    <xdr:sp macro="" textlink="">
      <xdr:nvSpPr>
        <xdr:cNvPr id="449" name="楕円 448">
          <a:extLst>
            <a:ext uri="{FF2B5EF4-FFF2-40B4-BE49-F238E27FC236}">
              <a16:creationId xmlns="" xmlns:a16="http://schemas.microsoft.com/office/drawing/2014/main" id="{00000000-0008-0000-0400-0000C1010000}"/>
            </a:ext>
          </a:extLst>
        </xdr:cNvPr>
        <xdr:cNvSpPr/>
      </xdr:nvSpPr>
      <xdr:spPr>
        <a:xfrm>
          <a:off x="13843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121429</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3512800" y="1383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124206</xdr:rowOff>
    </xdr:from>
    <xdr:to>
      <xdr:col>65</xdr:col>
      <xdr:colOff>53975</xdr:colOff>
      <xdr:row>80</xdr:row>
      <xdr:rowOff>54356</xdr:rowOff>
    </xdr:to>
    <xdr:sp macro="" textlink="">
      <xdr:nvSpPr>
        <xdr:cNvPr id="451" name="楕円 450">
          <a:extLst>
            <a:ext uri="{FF2B5EF4-FFF2-40B4-BE49-F238E27FC236}">
              <a16:creationId xmlns="" xmlns:a16="http://schemas.microsoft.com/office/drawing/2014/main" id="{00000000-0008-0000-0400-0000C3010000}"/>
            </a:ext>
          </a:extLst>
        </xdr:cNvPr>
        <xdr:cNvSpPr/>
      </xdr:nvSpPr>
      <xdr:spPr>
        <a:xfrm>
          <a:off x="12954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39133</xdr:rowOff>
    </xdr:from>
    <xdr:ext cx="762000" cy="259045"/>
    <xdr:sp macro=""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2623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福岡県田川市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168723</xdr:rowOff>
    </xdr:from>
    <xdr:to>
      <xdr:col>29</xdr:col>
      <xdr:colOff>127000</xdr:colOff>
      <xdr:row>18</xdr:row>
      <xdr:rowOff>169550</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flipV="1">
          <a:off x="5651500" y="2273748"/>
          <a:ext cx="0" cy="1029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141627</xdr:rowOff>
    </xdr:from>
    <xdr:ext cx="762000" cy="259045"/>
    <xdr:sp macro="" textlink="">
      <xdr:nvSpPr>
        <xdr:cNvPr id="45" name="人口1人当たり決算額の推移最小値テキスト130">
          <a:extLst>
            <a:ext uri="{FF2B5EF4-FFF2-40B4-BE49-F238E27FC236}">
              <a16:creationId xmlns="" xmlns:a16="http://schemas.microsoft.com/office/drawing/2014/main" id="{00000000-0008-0000-0500-00002D000000}"/>
            </a:ext>
          </a:extLst>
        </xdr:cNvPr>
        <xdr:cNvSpPr txBox="1"/>
      </xdr:nvSpPr>
      <xdr:spPr>
        <a:xfrm>
          <a:off x="5740400" y="327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169550</xdr:rowOff>
    </xdr:from>
    <xdr:to>
      <xdr:col>30</xdr:col>
      <xdr:colOff>25400</xdr:colOff>
      <xdr:row>18</xdr:row>
      <xdr:rowOff>169550</xdr:rowOff>
    </xdr:to>
    <xdr:cxnSp macro="">
      <xdr:nvCxnSpPr>
        <xdr:cNvPr id="46" name="直線コネクタ 45">
          <a:extLst>
            <a:ext uri="{FF2B5EF4-FFF2-40B4-BE49-F238E27FC236}">
              <a16:creationId xmlns="" xmlns:a16="http://schemas.microsoft.com/office/drawing/2014/main" id="{00000000-0008-0000-0500-00002E000000}"/>
            </a:ext>
          </a:extLst>
        </xdr:cNvPr>
        <xdr:cNvCxnSpPr/>
      </xdr:nvCxnSpPr>
      <xdr:spPr bwMode="auto">
        <a:xfrm>
          <a:off x="5562600" y="3303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83650</xdr:rowOff>
    </xdr:from>
    <xdr:ext cx="762000" cy="259045"/>
    <xdr:sp macro="" textlink="">
      <xdr:nvSpPr>
        <xdr:cNvPr id="47" name="人口1人当たり決算額の推移最大値テキスト130">
          <a:extLst>
            <a:ext uri="{FF2B5EF4-FFF2-40B4-BE49-F238E27FC236}">
              <a16:creationId xmlns="" xmlns:a16="http://schemas.microsoft.com/office/drawing/2014/main" id="{00000000-0008-0000-0500-00002F000000}"/>
            </a:ext>
          </a:extLst>
        </xdr:cNvPr>
        <xdr:cNvSpPr txBox="1"/>
      </xdr:nvSpPr>
      <xdr:spPr>
        <a:xfrm>
          <a:off x="5740400" y="201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168723</xdr:rowOff>
    </xdr:from>
    <xdr:to>
      <xdr:col>30</xdr:col>
      <xdr:colOff>25400</xdr:colOff>
      <xdr:row>12</xdr:row>
      <xdr:rowOff>168723</xdr:rowOff>
    </xdr:to>
    <xdr:cxnSp macro="">
      <xdr:nvCxnSpPr>
        <xdr:cNvPr id="48" name="直線コネクタ 47">
          <a:extLst>
            <a:ext uri="{FF2B5EF4-FFF2-40B4-BE49-F238E27FC236}">
              <a16:creationId xmlns="" xmlns:a16="http://schemas.microsoft.com/office/drawing/2014/main" id="{00000000-0008-0000-0500-000030000000}"/>
            </a:ext>
          </a:extLst>
        </xdr:cNvPr>
        <xdr:cNvCxnSpPr/>
      </xdr:nvCxnSpPr>
      <xdr:spPr bwMode="auto">
        <a:xfrm>
          <a:off x="5562600" y="2273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39111</xdr:rowOff>
    </xdr:from>
    <xdr:to>
      <xdr:col>29</xdr:col>
      <xdr:colOff>127000</xdr:colOff>
      <xdr:row>18</xdr:row>
      <xdr:rowOff>42311</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003800" y="3172836"/>
          <a:ext cx="647700" cy="3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2114</xdr:rowOff>
    </xdr:from>
    <xdr:ext cx="762000" cy="259045"/>
    <xdr:sp macro="" textlink="">
      <xdr:nvSpPr>
        <xdr:cNvPr id="50" name="人口1人当たり決算額の推移平均値テキスト130">
          <a:extLst>
            <a:ext uri="{FF2B5EF4-FFF2-40B4-BE49-F238E27FC236}">
              <a16:creationId xmlns="" xmlns:a16="http://schemas.microsoft.com/office/drawing/2014/main" id="{00000000-0008-0000-0500-000032000000}"/>
            </a:ext>
          </a:extLst>
        </xdr:cNvPr>
        <xdr:cNvSpPr txBox="1"/>
      </xdr:nvSpPr>
      <xdr:spPr>
        <a:xfrm>
          <a:off x="5740400" y="2964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157037</xdr:rowOff>
    </xdr:from>
    <xdr:to>
      <xdr:col>29</xdr:col>
      <xdr:colOff>177800</xdr:colOff>
      <xdr:row>18</xdr:row>
      <xdr:rowOff>87187</xdr:rowOff>
    </xdr:to>
    <xdr:sp macro="" textlink="">
      <xdr:nvSpPr>
        <xdr:cNvPr id="51" name="フローチャート: 判断 50">
          <a:extLst>
            <a:ext uri="{FF2B5EF4-FFF2-40B4-BE49-F238E27FC236}">
              <a16:creationId xmlns="" xmlns:a16="http://schemas.microsoft.com/office/drawing/2014/main" id="{00000000-0008-0000-0500-000033000000}"/>
            </a:ext>
          </a:extLst>
        </xdr:cNvPr>
        <xdr:cNvSpPr/>
      </xdr:nvSpPr>
      <xdr:spPr bwMode="auto">
        <a:xfrm>
          <a:off x="5600700" y="3119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39111</xdr:rowOff>
    </xdr:from>
    <xdr:to>
      <xdr:col>26</xdr:col>
      <xdr:colOff>50800</xdr:colOff>
      <xdr:row>18</xdr:row>
      <xdr:rowOff>41286</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flipV="1">
          <a:off x="4305300" y="3172836"/>
          <a:ext cx="698500" cy="2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161620</xdr:rowOff>
    </xdr:from>
    <xdr:to>
      <xdr:col>26</xdr:col>
      <xdr:colOff>101600</xdr:colOff>
      <xdr:row>18</xdr:row>
      <xdr:rowOff>91770</xdr:rowOff>
    </xdr:to>
    <xdr:sp macro="" textlink="">
      <xdr:nvSpPr>
        <xdr:cNvPr id="53" name="フローチャート: 判断 52">
          <a:extLst>
            <a:ext uri="{FF2B5EF4-FFF2-40B4-BE49-F238E27FC236}">
              <a16:creationId xmlns="" xmlns:a16="http://schemas.microsoft.com/office/drawing/2014/main" id="{00000000-0008-0000-0500-000035000000}"/>
            </a:ext>
          </a:extLst>
        </xdr:cNvPr>
        <xdr:cNvSpPr/>
      </xdr:nvSpPr>
      <xdr:spPr bwMode="auto">
        <a:xfrm>
          <a:off x="4953000" y="312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76547</xdr:rowOff>
    </xdr:from>
    <xdr:ext cx="736600" cy="259045"/>
    <xdr:sp macro="" textlink="">
      <xdr:nvSpPr>
        <xdr:cNvPr id="54" name="テキスト ボックス 53">
          <a:extLst>
            <a:ext uri="{FF2B5EF4-FFF2-40B4-BE49-F238E27FC236}">
              <a16:creationId xmlns="" xmlns:a16="http://schemas.microsoft.com/office/drawing/2014/main" id="{00000000-0008-0000-0500-000036000000}"/>
            </a:ext>
          </a:extLst>
        </xdr:cNvPr>
        <xdr:cNvSpPr txBox="1"/>
      </xdr:nvSpPr>
      <xdr:spPr>
        <a:xfrm>
          <a:off x="4622800" y="3210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41286</xdr:rowOff>
    </xdr:from>
    <xdr:to>
      <xdr:col>22</xdr:col>
      <xdr:colOff>114300</xdr:colOff>
      <xdr:row>18</xdr:row>
      <xdr:rowOff>58435</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flipV="1">
          <a:off x="3606800" y="3175011"/>
          <a:ext cx="698500" cy="17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142406</xdr:rowOff>
    </xdr:from>
    <xdr:to>
      <xdr:col>22</xdr:col>
      <xdr:colOff>165100</xdr:colOff>
      <xdr:row>18</xdr:row>
      <xdr:rowOff>72556</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4254500" y="3104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82733</xdr:rowOff>
    </xdr:from>
    <xdr:ext cx="7620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3924300" y="287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58435</xdr:rowOff>
    </xdr:from>
    <xdr:to>
      <xdr:col>18</xdr:col>
      <xdr:colOff>177800</xdr:colOff>
      <xdr:row>18</xdr:row>
      <xdr:rowOff>68280</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flipV="1">
          <a:off x="2908300" y="3192160"/>
          <a:ext cx="698500" cy="9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150914</xdr:rowOff>
    </xdr:from>
    <xdr:to>
      <xdr:col>19</xdr:col>
      <xdr:colOff>38100</xdr:colOff>
      <xdr:row>18</xdr:row>
      <xdr:rowOff>81064</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3556000" y="31131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91241</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225800" y="288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158473</xdr:rowOff>
    </xdr:from>
    <xdr:to>
      <xdr:col>15</xdr:col>
      <xdr:colOff>101600</xdr:colOff>
      <xdr:row>18</xdr:row>
      <xdr:rowOff>88623</xdr:rowOff>
    </xdr:to>
    <xdr:sp macro="" textlink="">
      <xdr:nvSpPr>
        <xdr:cNvPr id="61" name="フローチャート: 判断 60">
          <a:extLst>
            <a:ext uri="{FF2B5EF4-FFF2-40B4-BE49-F238E27FC236}">
              <a16:creationId xmlns="" xmlns:a16="http://schemas.microsoft.com/office/drawing/2014/main" id="{00000000-0008-0000-0500-00003D000000}"/>
            </a:ext>
          </a:extLst>
        </xdr:cNvPr>
        <xdr:cNvSpPr/>
      </xdr:nvSpPr>
      <xdr:spPr bwMode="auto">
        <a:xfrm>
          <a:off x="2857500" y="31207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98800</xdr:rowOff>
    </xdr:from>
    <xdr:ext cx="762000" cy="259045"/>
    <xdr:sp macro="" textlink="">
      <xdr:nvSpPr>
        <xdr:cNvPr id="62" name="テキスト ボックス 61">
          <a:extLst>
            <a:ext uri="{FF2B5EF4-FFF2-40B4-BE49-F238E27FC236}">
              <a16:creationId xmlns="" xmlns:a16="http://schemas.microsoft.com/office/drawing/2014/main" id="{00000000-0008-0000-0500-00003E000000}"/>
            </a:ext>
          </a:extLst>
        </xdr:cNvPr>
        <xdr:cNvSpPr txBox="1"/>
      </xdr:nvSpPr>
      <xdr:spPr>
        <a:xfrm>
          <a:off x="2527300" y="288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162961</xdr:rowOff>
    </xdr:from>
    <xdr:to>
      <xdr:col>29</xdr:col>
      <xdr:colOff>177800</xdr:colOff>
      <xdr:row>18</xdr:row>
      <xdr:rowOff>93111</xdr:rowOff>
    </xdr:to>
    <xdr:sp macro="" textlink="">
      <xdr:nvSpPr>
        <xdr:cNvPr id="68" name="楕円 67">
          <a:extLst>
            <a:ext uri="{FF2B5EF4-FFF2-40B4-BE49-F238E27FC236}">
              <a16:creationId xmlns="" xmlns:a16="http://schemas.microsoft.com/office/drawing/2014/main" id="{00000000-0008-0000-0500-000044000000}"/>
            </a:ext>
          </a:extLst>
        </xdr:cNvPr>
        <xdr:cNvSpPr/>
      </xdr:nvSpPr>
      <xdr:spPr bwMode="auto">
        <a:xfrm>
          <a:off x="5600700" y="3125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135038</xdr:rowOff>
    </xdr:from>
    <xdr:ext cx="762000" cy="259045"/>
    <xdr:sp macro="" textlink="">
      <xdr:nvSpPr>
        <xdr:cNvPr id="69" name="人口1人当たり決算額の推移該当値テキスト130">
          <a:extLst>
            <a:ext uri="{FF2B5EF4-FFF2-40B4-BE49-F238E27FC236}">
              <a16:creationId xmlns="" xmlns:a16="http://schemas.microsoft.com/office/drawing/2014/main" id="{00000000-0008-0000-0500-000045000000}"/>
            </a:ext>
          </a:extLst>
        </xdr:cNvPr>
        <xdr:cNvSpPr txBox="1"/>
      </xdr:nvSpPr>
      <xdr:spPr>
        <a:xfrm>
          <a:off x="5740400" y="3097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159761</xdr:rowOff>
    </xdr:from>
    <xdr:to>
      <xdr:col>26</xdr:col>
      <xdr:colOff>101600</xdr:colOff>
      <xdr:row>18</xdr:row>
      <xdr:rowOff>89911</xdr:rowOff>
    </xdr:to>
    <xdr:sp macro="" textlink="">
      <xdr:nvSpPr>
        <xdr:cNvPr id="70" name="楕円 69">
          <a:extLst>
            <a:ext uri="{FF2B5EF4-FFF2-40B4-BE49-F238E27FC236}">
              <a16:creationId xmlns="" xmlns:a16="http://schemas.microsoft.com/office/drawing/2014/main" id="{00000000-0008-0000-0500-000046000000}"/>
            </a:ext>
          </a:extLst>
        </xdr:cNvPr>
        <xdr:cNvSpPr/>
      </xdr:nvSpPr>
      <xdr:spPr bwMode="auto">
        <a:xfrm>
          <a:off x="4953000" y="3122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100088</xdr:rowOff>
    </xdr:from>
    <xdr:ext cx="736600" cy="259045"/>
    <xdr:sp macro="" textlink="">
      <xdr:nvSpPr>
        <xdr:cNvPr id="71" name="テキスト ボックス 70">
          <a:extLst>
            <a:ext uri="{FF2B5EF4-FFF2-40B4-BE49-F238E27FC236}">
              <a16:creationId xmlns="" xmlns:a16="http://schemas.microsoft.com/office/drawing/2014/main" id="{00000000-0008-0000-0500-000047000000}"/>
            </a:ext>
          </a:extLst>
        </xdr:cNvPr>
        <xdr:cNvSpPr txBox="1"/>
      </xdr:nvSpPr>
      <xdr:spPr>
        <a:xfrm>
          <a:off x="4622800" y="2890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161936</xdr:rowOff>
    </xdr:from>
    <xdr:to>
      <xdr:col>22</xdr:col>
      <xdr:colOff>165100</xdr:colOff>
      <xdr:row>18</xdr:row>
      <xdr:rowOff>92086</xdr:rowOff>
    </xdr:to>
    <xdr:sp macro="" textlink="">
      <xdr:nvSpPr>
        <xdr:cNvPr id="72" name="楕円 71">
          <a:extLst>
            <a:ext uri="{FF2B5EF4-FFF2-40B4-BE49-F238E27FC236}">
              <a16:creationId xmlns="" xmlns:a16="http://schemas.microsoft.com/office/drawing/2014/main" id="{00000000-0008-0000-0500-000048000000}"/>
            </a:ext>
          </a:extLst>
        </xdr:cNvPr>
        <xdr:cNvSpPr/>
      </xdr:nvSpPr>
      <xdr:spPr bwMode="auto">
        <a:xfrm>
          <a:off x="4254500" y="3124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76863</xdr:rowOff>
    </xdr:from>
    <xdr:ext cx="762000" cy="259045"/>
    <xdr:sp macro="" textlink="">
      <xdr:nvSpPr>
        <xdr:cNvPr id="73" name="テキスト ボックス 72">
          <a:extLst>
            <a:ext uri="{FF2B5EF4-FFF2-40B4-BE49-F238E27FC236}">
              <a16:creationId xmlns="" xmlns:a16="http://schemas.microsoft.com/office/drawing/2014/main" id="{00000000-0008-0000-0500-000049000000}"/>
            </a:ext>
          </a:extLst>
        </xdr:cNvPr>
        <xdr:cNvSpPr txBox="1"/>
      </xdr:nvSpPr>
      <xdr:spPr>
        <a:xfrm>
          <a:off x="3924300" y="321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7635</xdr:rowOff>
    </xdr:from>
    <xdr:to>
      <xdr:col>19</xdr:col>
      <xdr:colOff>38100</xdr:colOff>
      <xdr:row>18</xdr:row>
      <xdr:rowOff>109235</xdr:rowOff>
    </xdr:to>
    <xdr:sp macro="" textlink="">
      <xdr:nvSpPr>
        <xdr:cNvPr id="74" name="楕円 73">
          <a:extLst>
            <a:ext uri="{FF2B5EF4-FFF2-40B4-BE49-F238E27FC236}">
              <a16:creationId xmlns="" xmlns:a16="http://schemas.microsoft.com/office/drawing/2014/main" id="{00000000-0008-0000-0500-00004A000000}"/>
            </a:ext>
          </a:extLst>
        </xdr:cNvPr>
        <xdr:cNvSpPr/>
      </xdr:nvSpPr>
      <xdr:spPr bwMode="auto">
        <a:xfrm>
          <a:off x="3556000" y="3141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94012</xdr:rowOff>
    </xdr:from>
    <xdr:ext cx="762000" cy="259045"/>
    <xdr:sp macro="" textlink="">
      <xdr:nvSpPr>
        <xdr:cNvPr id="75" name="テキスト ボックス 74">
          <a:extLst>
            <a:ext uri="{FF2B5EF4-FFF2-40B4-BE49-F238E27FC236}">
              <a16:creationId xmlns="" xmlns:a16="http://schemas.microsoft.com/office/drawing/2014/main" id="{00000000-0008-0000-0500-00004B000000}"/>
            </a:ext>
          </a:extLst>
        </xdr:cNvPr>
        <xdr:cNvSpPr txBox="1"/>
      </xdr:nvSpPr>
      <xdr:spPr>
        <a:xfrm>
          <a:off x="3225800" y="322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17480</xdr:rowOff>
    </xdr:from>
    <xdr:to>
      <xdr:col>15</xdr:col>
      <xdr:colOff>101600</xdr:colOff>
      <xdr:row>18</xdr:row>
      <xdr:rowOff>119080</xdr:rowOff>
    </xdr:to>
    <xdr:sp macro="" textlink="">
      <xdr:nvSpPr>
        <xdr:cNvPr id="76" name="楕円 75">
          <a:extLst>
            <a:ext uri="{FF2B5EF4-FFF2-40B4-BE49-F238E27FC236}">
              <a16:creationId xmlns="" xmlns:a16="http://schemas.microsoft.com/office/drawing/2014/main" id="{00000000-0008-0000-0500-00004C000000}"/>
            </a:ext>
          </a:extLst>
        </xdr:cNvPr>
        <xdr:cNvSpPr/>
      </xdr:nvSpPr>
      <xdr:spPr bwMode="auto">
        <a:xfrm>
          <a:off x="2857500" y="3151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103857</xdr:rowOff>
    </xdr:from>
    <xdr:ext cx="762000" cy="259045"/>
    <xdr:sp macro="" textlink="">
      <xdr:nvSpPr>
        <xdr:cNvPr id="77" name="テキスト ボックス 76">
          <a:extLst>
            <a:ext uri="{FF2B5EF4-FFF2-40B4-BE49-F238E27FC236}">
              <a16:creationId xmlns="" xmlns:a16="http://schemas.microsoft.com/office/drawing/2014/main" id="{00000000-0008-0000-0500-00004D000000}"/>
            </a:ext>
          </a:extLst>
        </xdr:cNvPr>
        <xdr:cNvSpPr txBox="1"/>
      </xdr:nvSpPr>
      <xdr:spPr>
        <a:xfrm>
          <a:off x="2527300" y="323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295230</xdr:rowOff>
    </xdr:from>
    <xdr:to>
      <xdr:col>29</xdr:col>
      <xdr:colOff>127000</xdr:colOff>
      <xdr:row>38</xdr:row>
      <xdr:rowOff>104635</xdr:rowOff>
    </xdr:to>
    <xdr:cxnSp macro="">
      <xdr:nvCxnSpPr>
        <xdr:cNvPr id="106" name="直線コネクタ 105">
          <a:extLst>
            <a:ext uri="{FF2B5EF4-FFF2-40B4-BE49-F238E27FC236}">
              <a16:creationId xmlns="" xmlns:a16="http://schemas.microsoft.com/office/drawing/2014/main" id="{00000000-0008-0000-0500-00006A000000}"/>
            </a:ext>
          </a:extLst>
        </xdr:cNvPr>
        <xdr:cNvCxnSpPr/>
      </xdr:nvCxnSpPr>
      <xdr:spPr bwMode="auto">
        <a:xfrm flipV="1">
          <a:off x="5651500" y="6219780"/>
          <a:ext cx="0" cy="1352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76712</xdr:rowOff>
    </xdr:from>
    <xdr:ext cx="762000" cy="259045"/>
    <xdr:sp macro="" textlink="">
      <xdr:nvSpPr>
        <xdr:cNvPr id="107" name="人口1人当たり決算額の推移最小値テキスト445">
          <a:extLst>
            <a:ext uri="{FF2B5EF4-FFF2-40B4-BE49-F238E27FC236}">
              <a16:creationId xmlns="" xmlns:a16="http://schemas.microsoft.com/office/drawing/2014/main" id="{00000000-0008-0000-0500-00006B000000}"/>
            </a:ext>
          </a:extLst>
        </xdr:cNvPr>
        <xdr:cNvSpPr txBox="1"/>
      </xdr:nvSpPr>
      <xdr:spPr>
        <a:xfrm>
          <a:off x="5740400" y="754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104635</xdr:rowOff>
    </xdr:from>
    <xdr:to>
      <xdr:col>30</xdr:col>
      <xdr:colOff>25400</xdr:colOff>
      <xdr:row>38</xdr:row>
      <xdr:rowOff>104635</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a:off x="5562600" y="7572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38707</xdr:rowOff>
    </xdr:from>
    <xdr:ext cx="762000" cy="259045"/>
    <xdr:sp macro="" textlink="">
      <xdr:nvSpPr>
        <xdr:cNvPr id="109" name="人口1人当たり決算額の推移最大値テキスト445">
          <a:extLst>
            <a:ext uri="{FF2B5EF4-FFF2-40B4-BE49-F238E27FC236}">
              <a16:creationId xmlns="" xmlns:a16="http://schemas.microsoft.com/office/drawing/2014/main" id="{00000000-0008-0000-0500-00006D000000}"/>
            </a:ext>
          </a:extLst>
        </xdr:cNvPr>
        <xdr:cNvSpPr txBox="1"/>
      </xdr:nvSpPr>
      <xdr:spPr>
        <a:xfrm>
          <a:off x="5740400" y="596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295230</xdr:rowOff>
    </xdr:from>
    <xdr:to>
      <xdr:col>30</xdr:col>
      <xdr:colOff>25400</xdr:colOff>
      <xdr:row>33</xdr:row>
      <xdr:rowOff>295230</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a:off x="5562600" y="6219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146755</xdr:rowOff>
    </xdr:from>
    <xdr:to>
      <xdr:col>29</xdr:col>
      <xdr:colOff>127000</xdr:colOff>
      <xdr:row>37</xdr:row>
      <xdr:rowOff>53162</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flipV="1">
          <a:off x="5003800" y="7100005"/>
          <a:ext cx="647700" cy="77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131532</xdr:rowOff>
    </xdr:from>
    <xdr:ext cx="762000" cy="259045"/>
    <xdr:sp macro="" textlink="">
      <xdr:nvSpPr>
        <xdr:cNvPr id="112" name="人口1人当たり決算額の推移平均値テキスト445">
          <a:extLst>
            <a:ext uri="{FF2B5EF4-FFF2-40B4-BE49-F238E27FC236}">
              <a16:creationId xmlns="" xmlns:a16="http://schemas.microsoft.com/office/drawing/2014/main" id="{00000000-0008-0000-0500-000070000000}"/>
            </a:ext>
          </a:extLst>
        </xdr:cNvPr>
        <xdr:cNvSpPr txBox="1"/>
      </xdr:nvSpPr>
      <xdr:spPr>
        <a:xfrm>
          <a:off x="5740400" y="7084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134512</xdr:rowOff>
    </xdr:from>
    <xdr:to>
      <xdr:col>29</xdr:col>
      <xdr:colOff>177800</xdr:colOff>
      <xdr:row>37</xdr:row>
      <xdr:rowOff>64662</xdr:rowOff>
    </xdr:to>
    <xdr:sp macro="" textlink="">
      <xdr:nvSpPr>
        <xdr:cNvPr id="113" name="フローチャート: 判断 112">
          <a:extLst>
            <a:ext uri="{FF2B5EF4-FFF2-40B4-BE49-F238E27FC236}">
              <a16:creationId xmlns="" xmlns:a16="http://schemas.microsoft.com/office/drawing/2014/main" id="{00000000-0008-0000-0500-000071000000}"/>
            </a:ext>
          </a:extLst>
        </xdr:cNvPr>
        <xdr:cNvSpPr/>
      </xdr:nvSpPr>
      <xdr:spPr bwMode="auto">
        <a:xfrm>
          <a:off x="5600700" y="7087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53162</xdr:rowOff>
    </xdr:from>
    <xdr:to>
      <xdr:col>26</xdr:col>
      <xdr:colOff>50800</xdr:colOff>
      <xdr:row>37</xdr:row>
      <xdr:rowOff>54972</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flipV="1">
          <a:off x="4305300" y="7177862"/>
          <a:ext cx="698500" cy="1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144856</xdr:rowOff>
    </xdr:from>
    <xdr:to>
      <xdr:col>26</xdr:col>
      <xdr:colOff>101600</xdr:colOff>
      <xdr:row>37</xdr:row>
      <xdr:rowOff>75006</xdr:rowOff>
    </xdr:to>
    <xdr:sp macro="" textlink="">
      <xdr:nvSpPr>
        <xdr:cNvPr id="115" name="フローチャート: 判断 114">
          <a:extLst>
            <a:ext uri="{FF2B5EF4-FFF2-40B4-BE49-F238E27FC236}">
              <a16:creationId xmlns="" xmlns:a16="http://schemas.microsoft.com/office/drawing/2014/main" id="{00000000-0008-0000-0500-000073000000}"/>
            </a:ext>
          </a:extLst>
        </xdr:cNvPr>
        <xdr:cNvSpPr/>
      </xdr:nvSpPr>
      <xdr:spPr bwMode="auto">
        <a:xfrm>
          <a:off x="49530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256633</xdr:rowOff>
    </xdr:from>
    <xdr:ext cx="736600" cy="259045"/>
    <xdr:sp macro="" textlink="">
      <xdr:nvSpPr>
        <xdr:cNvPr id="116" name="テキスト ボックス 115">
          <a:extLst>
            <a:ext uri="{FF2B5EF4-FFF2-40B4-BE49-F238E27FC236}">
              <a16:creationId xmlns="" xmlns:a16="http://schemas.microsoft.com/office/drawing/2014/main" id="{00000000-0008-0000-0500-000074000000}"/>
            </a:ext>
          </a:extLst>
        </xdr:cNvPr>
        <xdr:cNvSpPr txBox="1"/>
      </xdr:nvSpPr>
      <xdr:spPr>
        <a:xfrm>
          <a:off x="4622800" y="6866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54972</xdr:rowOff>
    </xdr:from>
    <xdr:to>
      <xdr:col>22</xdr:col>
      <xdr:colOff>114300</xdr:colOff>
      <xdr:row>37</xdr:row>
      <xdr:rowOff>70803</xdr:rowOff>
    </xdr:to>
    <xdr:cxnSp macro="">
      <xdr:nvCxnSpPr>
        <xdr:cNvPr id="117" name="直線コネクタ 116">
          <a:extLst>
            <a:ext uri="{FF2B5EF4-FFF2-40B4-BE49-F238E27FC236}">
              <a16:creationId xmlns="" xmlns:a16="http://schemas.microsoft.com/office/drawing/2014/main" id="{00000000-0008-0000-0500-000075000000}"/>
            </a:ext>
          </a:extLst>
        </xdr:cNvPr>
        <xdr:cNvCxnSpPr/>
      </xdr:nvCxnSpPr>
      <xdr:spPr bwMode="auto">
        <a:xfrm flipV="1">
          <a:off x="3606800" y="7179672"/>
          <a:ext cx="698500" cy="15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129940</xdr:rowOff>
    </xdr:from>
    <xdr:to>
      <xdr:col>22</xdr:col>
      <xdr:colOff>165100</xdr:colOff>
      <xdr:row>37</xdr:row>
      <xdr:rowOff>60090</xdr:rowOff>
    </xdr:to>
    <xdr:sp macro="" textlink="">
      <xdr:nvSpPr>
        <xdr:cNvPr id="118" name="フローチャート: 判断 117">
          <a:extLst>
            <a:ext uri="{FF2B5EF4-FFF2-40B4-BE49-F238E27FC236}">
              <a16:creationId xmlns="" xmlns:a16="http://schemas.microsoft.com/office/drawing/2014/main" id="{00000000-0008-0000-0500-000076000000}"/>
            </a:ext>
          </a:extLst>
        </xdr:cNvPr>
        <xdr:cNvSpPr/>
      </xdr:nvSpPr>
      <xdr:spPr bwMode="auto">
        <a:xfrm>
          <a:off x="4254500" y="708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241717</xdr:rowOff>
    </xdr:from>
    <xdr:ext cx="762000" cy="259045"/>
    <xdr:sp macro="" textlink="">
      <xdr:nvSpPr>
        <xdr:cNvPr id="119" name="テキスト ボックス 118">
          <a:extLst>
            <a:ext uri="{FF2B5EF4-FFF2-40B4-BE49-F238E27FC236}">
              <a16:creationId xmlns="" xmlns:a16="http://schemas.microsoft.com/office/drawing/2014/main" id="{00000000-0008-0000-0500-000077000000}"/>
            </a:ext>
          </a:extLst>
        </xdr:cNvPr>
        <xdr:cNvSpPr txBox="1"/>
      </xdr:nvSpPr>
      <xdr:spPr>
        <a:xfrm>
          <a:off x="3924300" y="685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70803</xdr:rowOff>
    </xdr:from>
    <xdr:to>
      <xdr:col>18</xdr:col>
      <xdr:colOff>177800</xdr:colOff>
      <xdr:row>37</xdr:row>
      <xdr:rowOff>72231</xdr:rowOff>
    </xdr:to>
    <xdr:cxnSp macro="">
      <xdr:nvCxnSpPr>
        <xdr:cNvPr id="120" name="直線コネクタ 119">
          <a:extLst>
            <a:ext uri="{FF2B5EF4-FFF2-40B4-BE49-F238E27FC236}">
              <a16:creationId xmlns="" xmlns:a16="http://schemas.microsoft.com/office/drawing/2014/main" id="{00000000-0008-0000-0500-000078000000}"/>
            </a:ext>
          </a:extLst>
        </xdr:cNvPr>
        <xdr:cNvCxnSpPr/>
      </xdr:nvCxnSpPr>
      <xdr:spPr bwMode="auto">
        <a:xfrm flipV="1">
          <a:off x="2908300" y="7195503"/>
          <a:ext cx="698500" cy="1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129369</xdr:rowOff>
    </xdr:from>
    <xdr:to>
      <xdr:col>19</xdr:col>
      <xdr:colOff>38100</xdr:colOff>
      <xdr:row>37</xdr:row>
      <xdr:rowOff>59519</xdr:rowOff>
    </xdr:to>
    <xdr:sp macro="" textlink="">
      <xdr:nvSpPr>
        <xdr:cNvPr id="121" name="フローチャート: 判断 120">
          <a:extLst>
            <a:ext uri="{FF2B5EF4-FFF2-40B4-BE49-F238E27FC236}">
              <a16:creationId xmlns="" xmlns:a16="http://schemas.microsoft.com/office/drawing/2014/main" id="{00000000-0008-0000-0500-000079000000}"/>
            </a:ext>
          </a:extLst>
        </xdr:cNvPr>
        <xdr:cNvSpPr/>
      </xdr:nvSpPr>
      <xdr:spPr bwMode="auto">
        <a:xfrm>
          <a:off x="3556000" y="708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241146</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3225800" y="685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137464</xdr:rowOff>
    </xdr:from>
    <xdr:to>
      <xdr:col>15</xdr:col>
      <xdr:colOff>101600</xdr:colOff>
      <xdr:row>37</xdr:row>
      <xdr:rowOff>67614</xdr:rowOff>
    </xdr:to>
    <xdr:sp macro="" textlink="">
      <xdr:nvSpPr>
        <xdr:cNvPr id="123" name="フローチャート: 判断 122">
          <a:extLst>
            <a:ext uri="{FF2B5EF4-FFF2-40B4-BE49-F238E27FC236}">
              <a16:creationId xmlns="" xmlns:a16="http://schemas.microsoft.com/office/drawing/2014/main" id="{00000000-0008-0000-0500-00007B000000}"/>
            </a:ext>
          </a:extLst>
        </xdr:cNvPr>
        <xdr:cNvSpPr/>
      </xdr:nvSpPr>
      <xdr:spPr bwMode="auto">
        <a:xfrm>
          <a:off x="2857500" y="7090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249241</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2527300" y="685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95955</xdr:rowOff>
    </xdr:from>
    <xdr:to>
      <xdr:col>29</xdr:col>
      <xdr:colOff>177800</xdr:colOff>
      <xdr:row>37</xdr:row>
      <xdr:rowOff>26105</xdr:rowOff>
    </xdr:to>
    <xdr:sp macro="" textlink="">
      <xdr:nvSpPr>
        <xdr:cNvPr id="130" name="楕円 129">
          <a:extLst>
            <a:ext uri="{FF2B5EF4-FFF2-40B4-BE49-F238E27FC236}">
              <a16:creationId xmlns="" xmlns:a16="http://schemas.microsoft.com/office/drawing/2014/main" id="{00000000-0008-0000-0500-000082000000}"/>
            </a:ext>
          </a:extLst>
        </xdr:cNvPr>
        <xdr:cNvSpPr/>
      </xdr:nvSpPr>
      <xdr:spPr bwMode="auto">
        <a:xfrm>
          <a:off x="5600700" y="7049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283932</xdr:rowOff>
    </xdr:from>
    <xdr:ext cx="762000" cy="259045"/>
    <xdr:sp macro="" textlink="">
      <xdr:nvSpPr>
        <xdr:cNvPr id="131" name="人口1人当たり決算額の推移該当値テキスト445">
          <a:extLst>
            <a:ext uri="{FF2B5EF4-FFF2-40B4-BE49-F238E27FC236}">
              <a16:creationId xmlns="" xmlns:a16="http://schemas.microsoft.com/office/drawing/2014/main" id="{00000000-0008-0000-0500-000083000000}"/>
            </a:ext>
          </a:extLst>
        </xdr:cNvPr>
        <xdr:cNvSpPr txBox="1"/>
      </xdr:nvSpPr>
      <xdr:spPr>
        <a:xfrm>
          <a:off x="5740400" y="68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2362</xdr:rowOff>
    </xdr:from>
    <xdr:to>
      <xdr:col>26</xdr:col>
      <xdr:colOff>101600</xdr:colOff>
      <xdr:row>37</xdr:row>
      <xdr:rowOff>103962</xdr:rowOff>
    </xdr:to>
    <xdr:sp macro="" textlink="">
      <xdr:nvSpPr>
        <xdr:cNvPr id="132" name="楕円 131">
          <a:extLst>
            <a:ext uri="{FF2B5EF4-FFF2-40B4-BE49-F238E27FC236}">
              <a16:creationId xmlns="" xmlns:a16="http://schemas.microsoft.com/office/drawing/2014/main" id="{00000000-0008-0000-0500-000084000000}"/>
            </a:ext>
          </a:extLst>
        </xdr:cNvPr>
        <xdr:cNvSpPr/>
      </xdr:nvSpPr>
      <xdr:spPr bwMode="auto">
        <a:xfrm>
          <a:off x="4953000" y="7127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88739</xdr:rowOff>
    </xdr:from>
    <xdr:ext cx="736600" cy="259045"/>
    <xdr:sp macro="" textlink="">
      <xdr:nvSpPr>
        <xdr:cNvPr id="133" name="テキスト ボックス 132">
          <a:extLst>
            <a:ext uri="{FF2B5EF4-FFF2-40B4-BE49-F238E27FC236}">
              <a16:creationId xmlns="" xmlns:a16="http://schemas.microsoft.com/office/drawing/2014/main" id="{00000000-0008-0000-0500-000085000000}"/>
            </a:ext>
          </a:extLst>
        </xdr:cNvPr>
        <xdr:cNvSpPr txBox="1"/>
      </xdr:nvSpPr>
      <xdr:spPr>
        <a:xfrm>
          <a:off x="4622800" y="7213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4172</xdr:rowOff>
    </xdr:from>
    <xdr:to>
      <xdr:col>22</xdr:col>
      <xdr:colOff>165100</xdr:colOff>
      <xdr:row>37</xdr:row>
      <xdr:rowOff>105772</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4254500" y="7128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90549</xdr:rowOff>
    </xdr:from>
    <xdr:ext cx="7620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3924300" y="721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20003</xdr:rowOff>
    </xdr:from>
    <xdr:to>
      <xdr:col>19</xdr:col>
      <xdr:colOff>38100</xdr:colOff>
      <xdr:row>37</xdr:row>
      <xdr:rowOff>121603</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3556000" y="7144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106380</xdr:rowOff>
    </xdr:from>
    <xdr:ext cx="7620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3225800" y="72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21431</xdr:rowOff>
    </xdr:from>
    <xdr:to>
      <xdr:col>15</xdr:col>
      <xdr:colOff>101600</xdr:colOff>
      <xdr:row>37</xdr:row>
      <xdr:rowOff>123031</xdr:rowOff>
    </xdr:to>
    <xdr:sp macro="" textlink="">
      <xdr:nvSpPr>
        <xdr:cNvPr id="138" name="楕円 137">
          <a:extLst>
            <a:ext uri="{FF2B5EF4-FFF2-40B4-BE49-F238E27FC236}">
              <a16:creationId xmlns="" xmlns:a16="http://schemas.microsoft.com/office/drawing/2014/main" id="{00000000-0008-0000-0500-00008A000000}"/>
            </a:ext>
          </a:extLst>
        </xdr:cNvPr>
        <xdr:cNvSpPr/>
      </xdr:nvSpPr>
      <xdr:spPr bwMode="auto">
        <a:xfrm>
          <a:off x="2857500" y="7146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107808</xdr:rowOff>
    </xdr:from>
    <xdr:ext cx="762000" cy="259045"/>
    <xdr:sp macro="" textlink="">
      <xdr:nvSpPr>
        <xdr:cNvPr id="139" name="テキスト ボックス 138">
          <a:extLst>
            <a:ext uri="{FF2B5EF4-FFF2-40B4-BE49-F238E27FC236}">
              <a16:creationId xmlns="" xmlns:a16="http://schemas.microsoft.com/office/drawing/2014/main" id="{00000000-0008-0000-0500-00008B000000}"/>
            </a:ext>
          </a:extLst>
        </xdr:cNvPr>
        <xdr:cNvSpPr txBox="1"/>
      </xdr:nvSpPr>
      <xdr:spPr>
        <a:xfrm>
          <a:off x="2527300" y="7232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福岡県田川市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45,704
44,965
54.55
36,615,892
36,019,390
439,289
13,418,375
30,375,831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59801</xdr:rowOff>
    </xdr:from>
    <xdr:to>
      <xdr:col>24</xdr:col>
      <xdr:colOff>62865</xdr:colOff>
      <xdr:row>38</xdr:row>
      <xdr:rowOff>18328</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flipV="1">
          <a:off x="4633595" y="5374751"/>
          <a:ext cx="1270" cy="115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22155</xdr:rowOff>
    </xdr:from>
    <xdr:ext cx="534377" cy="259045"/>
    <xdr:sp macro="" textlink="">
      <xdr:nvSpPr>
        <xdr:cNvPr id="56" name="人件費最小値テキスト">
          <a:extLst>
            <a:ext uri="{FF2B5EF4-FFF2-40B4-BE49-F238E27FC236}">
              <a16:creationId xmlns="" xmlns:a16="http://schemas.microsoft.com/office/drawing/2014/main" id="{00000000-0008-0000-0600-000038000000}"/>
            </a:ext>
          </a:extLst>
        </xdr:cNvPr>
        <xdr:cNvSpPr txBox="1"/>
      </xdr:nvSpPr>
      <xdr:spPr>
        <a:xfrm>
          <a:off x="4686300" y="6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18328</xdr:rowOff>
    </xdr:from>
    <xdr:to>
      <xdr:col>24</xdr:col>
      <xdr:colOff>152400</xdr:colOff>
      <xdr:row>38</xdr:row>
      <xdr:rowOff>18328</xdr:rowOff>
    </xdr:to>
    <xdr:cxnSp macro="">
      <xdr:nvCxnSpPr>
        <xdr:cNvPr id="57" name="直線コネクタ 56">
          <a:extLst>
            <a:ext uri="{FF2B5EF4-FFF2-40B4-BE49-F238E27FC236}">
              <a16:creationId xmlns="" xmlns:a16="http://schemas.microsoft.com/office/drawing/2014/main" id="{00000000-0008-0000-0600-000039000000}"/>
            </a:ext>
          </a:extLst>
        </xdr:cNvPr>
        <xdr:cNvCxnSpPr/>
      </xdr:nvCxnSpPr>
      <xdr:spPr>
        <a:xfrm>
          <a:off x="4546600" y="653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6478</xdr:rowOff>
    </xdr:from>
    <xdr:ext cx="599010" cy="259045"/>
    <xdr:sp macro="" textlink="">
      <xdr:nvSpPr>
        <xdr:cNvPr id="58" name="人件費最大値テキスト">
          <a:extLst>
            <a:ext uri="{FF2B5EF4-FFF2-40B4-BE49-F238E27FC236}">
              <a16:creationId xmlns="" xmlns:a16="http://schemas.microsoft.com/office/drawing/2014/main" id="{00000000-0008-0000-0600-00003A000000}"/>
            </a:ext>
          </a:extLst>
        </xdr:cNvPr>
        <xdr:cNvSpPr txBox="1"/>
      </xdr:nvSpPr>
      <xdr:spPr>
        <a:xfrm>
          <a:off x="4686300" y="514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59801</xdr:rowOff>
    </xdr:from>
    <xdr:to>
      <xdr:col>24</xdr:col>
      <xdr:colOff>152400</xdr:colOff>
      <xdr:row>31</xdr:row>
      <xdr:rowOff>59801</xdr:rowOff>
    </xdr:to>
    <xdr:cxnSp macro="">
      <xdr:nvCxnSpPr>
        <xdr:cNvPr id="59" name="直線コネクタ 58">
          <a:extLst>
            <a:ext uri="{FF2B5EF4-FFF2-40B4-BE49-F238E27FC236}">
              <a16:creationId xmlns="" xmlns:a16="http://schemas.microsoft.com/office/drawing/2014/main" id="{00000000-0008-0000-0600-00003B000000}"/>
            </a:ext>
          </a:extLst>
        </xdr:cNvPr>
        <xdr:cNvCxnSpPr/>
      </xdr:nvCxnSpPr>
      <xdr:spPr>
        <a:xfrm>
          <a:off x="4546600" y="53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65466</xdr:rowOff>
    </xdr:from>
    <xdr:to>
      <xdr:col>24</xdr:col>
      <xdr:colOff>63500</xdr:colOff>
      <xdr:row>37</xdr:row>
      <xdr:rowOff>72065</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3797300" y="6409116"/>
          <a:ext cx="838200" cy="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16447</xdr:rowOff>
    </xdr:from>
    <xdr:ext cx="534377" cy="259045"/>
    <xdr:sp macro="" textlink="">
      <xdr:nvSpPr>
        <xdr:cNvPr id="61" name="人件費平均値テキスト">
          <a:extLst>
            <a:ext uri="{FF2B5EF4-FFF2-40B4-BE49-F238E27FC236}">
              <a16:creationId xmlns="" xmlns:a16="http://schemas.microsoft.com/office/drawing/2014/main" id="{00000000-0008-0000-0600-00003D000000}"/>
            </a:ext>
          </a:extLst>
        </xdr:cNvPr>
        <xdr:cNvSpPr txBox="1"/>
      </xdr:nvSpPr>
      <xdr:spPr>
        <a:xfrm>
          <a:off x="4686300" y="618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165020</xdr:rowOff>
    </xdr:from>
    <xdr:to>
      <xdr:col>24</xdr:col>
      <xdr:colOff>114300</xdr:colOff>
      <xdr:row>37</xdr:row>
      <xdr:rowOff>95170</xdr:rowOff>
    </xdr:to>
    <xdr:sp macro="" textlink="">
      <xdr:nvSpPr>
        <xdr:cNvPr id="62" name="フローチャート: 判断 61">
          <a:extLst>
            <a:ext uri="{FF2B5EF4-FFF2-40B4-BE49-F238E27FC236}">
              <a16:creationId xmlns="" xmlns:a16="http://schemas.microsoft.com/office/drawing/2014/main" id="{00000000-0008-0000-0600-00003E000000}"/>
            </a:ext>
          </a:extLst>
        </xdr:cNvPr>
        <xdr:cNvSpPr/>
      </xdr:nvSpPr>
      <xdr:spPr>
        <a:xfrm>
          <a:off x="4584700" y="63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65466</xdr:rowOff>
    </xdr:from>
    <xdr:to>
      <xdr:col>19</xdr:col>
      <xdr:colOff>177800</xdr:colOff>
      <xdr:row>37</xdr:row>
      <xdr:rowOff>75814</xdr:rowOff>
    </xdr:to>
    <xdr:cxnSp macro="">
      <xdr:nvCxnSpPr>
        <xdr:cNvPr id="63" name="直線コネクタ 62">
          <a:extLst>
            <a:ext uri="{FF2B5EF4-FFF2-40B4-BE49-F238E27FC236}">
              <a16:creationId xmlns="" xmlns:a16="http://schemas.microsoft.com/office/drawing/2014/main" id="{00000000-0008-0000-0600-00003F000000}"/>
            </a:ext>
          </a:extLst>
        </xdr:cNvPr>
        <xdr:cNvCxnSpPr/>
      </xdr:nvCxnSpPr>
      <xdr:spPr>
        <a:xfrm flipV="1">
          <a:off x="2908300" y="6409116"/>
          <a:ext cx="889000" cy="1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167950</xdr:rowOff>
    </xdr:from>
    <xdr:to>
      <xdr:col>20</xdr:col>
      <xdr:colOff>38100</xdr:colOff>
      <xdr:row>37</xdr:row>
      <xdr:rowOff>98100</xdr:rowOff>
    </xdr:to>
    <xdr:sp macro="" textlink="">
      <xdr:nvSpPr>
        <xdr:cNvPr id="64" name="フローチャート: 判断 63">
          <a:extLst>
            <a:ext uri="{FF2B5EF4-FFF2-40B4-BE49-F238E27FC236}">
              <a16:creationId xmlns="" xmlns:a16="http://schemas.microsoft.com/office/drawing/2014/main" id="{00000000-0008-0000-0600-000040000000}"/>
            </a:ext>
          </a:extLst>
        </xdr:cNvPr>
        <xdr:cNvSpPr/>
      </xdr:nvSpPr>
      <xdr:spPr>
        <a:xfrm>
          <a:off x="37465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114627</xdr:rowOff>
    </xdr:from>
    <xdr:ext cx="534377" cy="259045"/>
    <xdr:sp macro="" textlink="">
      <xdr:nvSpPr>
        <xdr:cNvPr id="65" name="テキスト ボックス 64">
          <a:extLst>
            <a:ext uri="{FF2B5EF4-FFF2-40B4-BE49-F238E27FC236}">
              <a16:creationId xmlns="" xmlns:a16="http://schemas.microsoft.com/office/drawing/2014/main" id="{00000000-0008-0000-0600-000041000000}"/>
            </a:ext>
          </a:extLst>
        </xdr:cNvPr>
        <xdr:cNvSpPr txBox="1"/>
      </xdr:nvSpPr>
      <xdr:spPr>
        <a:xfrm>
          <a:off x="3530111" y="611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75814</xdr:rowOff>
    </xdr:from>
    <xdr:to>
      <xdr:col>15</xdr:col>
      <xdr:colOff>50800</xdr:colOff>
      <xdr:row>37</xdr:row>
      <xdr:rowOff>122909</xdr:rowOff>
    </xdr:to>
    <xdr:cxnSp macro="">
      <xdr:nvCxnSpPr>
        <xdr:cNvPr id="66" name="直線コネクタ 65">
          <a:extLst>
            <a:ext uri="{FF2B5EF4-FFF2-40B4-BE49-F238E27FC236}">
              <a16:creationId xmlns="" xmlns:a16="http://schemas.microsoft.com/office/drawing/2014/main" id="{00000000-0008-0000-0600-000042000000}"/>
            </a:ext>
          </a:extLst>
        </xdr:cNvPr>
        <xdr:cNvCxnSpPr/>
      </xdr:nvCxnSpPr>
      <xdr:spPr>
        <a:xfrm flipV="1">
          <a:off x="2019300" y="6419464"/>
          <a:ext cx="889000" cy="4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151948</xdr:rowOff>
    </xdr:from>
    <xdr:to>
      <xdr:col>15</xdr:col>
      <xdr:colOff>101600</xdr:colOff>
      <xdr:row>37</xdr:row>
      <xdr:rowOff>82098</xdr:rowOff>
    </xdr:to>
    <xdr:sp macro="" textlink="">
      <xdr:nvSpPr>
        <xdr:cNvPr id="67" name="フローチャート: 判断 66">
          <a:extLst>
            <a:ext uri="{FF2B5EF4-FFF2-40B4-BE49-F238E27FC236}">
              <a16:creationId xmlns="" xmlns:a16="http://schemas.microsoft.com/office/drawing/2014/main" id="{00000000-0008-0000-0600-000043000000}"/>
            </a:ext>
          </a:extLst>
        </xdr:cNvPr>
        <xdr:cNvSpPr/>
      </xdr:nvSpPr>
      <xdr:spPr>
        <a:xfrm>
          <a:off x="2857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98625</xdr:rowOff>
    </xdr:from>
    <xdr:ext cx="534377" cy="259045"/>
    <xdr:sp macro="" textlink="">
      <xdr:nvSpPr>
        <xdr:cNvPr id="68" name="テキスト ボックス 67">
          <a:extLst>
            <a:ext uri="{FF2B5EF4-FFF2-40B4-BE49-F238E27FC236}">
              <a16:creationId xmlns="" xmlns:a16="http://schemas.microsoft.com/office/drawing/2014/main" id="{00000000-0008-0000-0600-000044000000}"/>
            </a:ext>
          </a:extLst>
        </xdr:cNvPr>
        <xdr:cNvSpPr txBox="1"/>
      </xdr:nvSpPr>
      <xdr:spPr>
        <a:xfrm>
          <a:off x="2641111" y="60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122909</xdr:rowOff>
    </xdr:from>
    <xdr:to>
      <xdr:col>10</xdr:col>
      <xdr:colOff>114300</xdr:colOff>
      <xdr:row>37</xdr:row>
      <xdr:rowOff>137909</xdr:rowOff>
    </xdr:to>
    <xdr:cxnSp macro="">
      <xdr:nvCxnSpPr>
        <xdr:cNvPr id="69" name="直線コネクタ 68">
          <a:extLst>
            <a:ext uri="{FF2B5EF4-FFF2-40B4-BE49-F238E27FC236}">
              <a16:creationId xmlns="" xmlns:a16="http://schemas.microsoft.com/office/drawing/2014/main" id="{00000000-0008-0000-0600-000045000000}"/>
            </a:ext>
          </a:extLst>
        </xdr:cNvPr>
        <xdr:cNvCxnSpPr/>
      </xdr:nvCxnSpPr>
      <xdr:spPr>
        <a:xfrm flipV="1">
          <a:off x="1130300" y="6466559"/>
          <a:ext cx="889000" cy="1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12026</xdr:rowOff>
    </xdr:from>
    <xdr:to>
      <xdr:col>10</xdr:col>
      <xdr:colOff>165100</xdr:colOff>
      <xdr:row>37</xdr:row>
      <xdr:rowOff>113626</xdr:rowOff>
    </xdr:to>
    <xdr:sp macro="" textlink="">
      <xdr:nvSpPr>
        <xdr:cNvPr id="70" name="フローチャート: 判断 69">
          <a:extLst>
            <a:ext uri="{FF2B5EF4-FFF2-40B4-BE49-F238E27FC236}">
              <a16:creationId xmlns="" xmlns:a16="http://schemas.microsoft.com/office/drawing/2014/main" id="{00000000-0008-0000-0600-000046000000}"/>
            </a:ext>
          </a:extLst>
        </xdr:cNvPr>
        <xdr:cNvSpPr/>
      </xdr:nvSpPr>
      <xdr:spPr>
        <a:xfrm>
          <a:off x="1968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130153</xdr:rowOff>
    </xdr:from>
    <xdr:ext cx="534377"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1752111" y="613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13923</xdr:rowOff>
    </xdr:from>
    <xdr:to>
      <xdr:col>6</xdr:col>
      <xdr:colOff>38100</xdr:colOff>
      <xdr:row>37</xdr:row>
      <xdr:rowOff>115523</xdr:rowOff>
    </xdr:to>
    <xdr:sp macro="" textlink="">
      <xdr:nvSpPr>
        <xdr:cNvPr id="72" name="フローチャート: 判断 71">
          <a:extLst>
            <a:ext uri="{FF2B5EF4-FFF2-40B4-BE49-F238E27FC236}">
              <a16:creationId xmlns="" xmlns:a16="http://schemas.microsoft.com/office/drawing/2014/main" id="{00000000-0008-0000-0600-000048000000}"/>
            </a:ext>
          </a:extLst>
        </xdr:cNvPr>
        <xdr:cNvSpPr/>
      </xdr:nvSpPr>
      <xdr:spPr>
        <a:xfrm>
          <a:off x="1079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132050</xdr:rowOff>
    </xdr:from>
    <xdr:ext cx="534377" cy="259045"/>
    <xdr:sp macro="" textlink="">
      <xdr:nvSpPr>
        <xdr:cNvPr id="73" name="テキスト ボックス 72">
          <a:extLst>
            <a:ext uri="{FF2B5EF4-FFF2-40B4-BE49-F238E27FC236}">
              <a16:creationId xmlns="" xmlns:a16="http://schemas.microsoft.com/office/drawing/2014/main" id="{00000000-0008-0000-0600-000049000000}"/>
            </a:ext>
          </a:extLst>
        </xdr:cNvPr>
        <xdr:cNvSpPr txBox="1"/>
      </xdr:nvSpPr>
      <xdr:spPr>
        <a:xfrm>
          <a:off x="863111" y="613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21265</xdr:rowOff>
    </xdr:from>
    <xdr:to>
      <xdr:col>24</xdr:col>
      <xdr:colOff>114300</xdr:colOff>
      <xdr:row>37</xdr:row>
      <xdr:rowOff>122865</xdr:rowOff>
    </xdr:to>
    <xdr:sp macro="" textlink="">
      <xdr:nvSpPr>
        <xdr:cNvPr id="79" name="楕円 78">
          <a:extLst>
            <a:ext uri="{FF2B5EF4-FFF2-40B4-BE49-F238E27FC236}">
              <a16:creationId xmlns="" xmlns:a16="http://schemas.microsoft.com/office/drawing/2014/main" id="{00000000-0008-0000-0600-00004F000000}"/>
            </a:ext>
          </a:extLst>
        </xdr:cNvPr>
        <xdr:cNvSpPr/>
      </xdr:nvSpPr>
      <xdr:spPr>
        <a:xfrm>
          <a:off x="4584700" y="636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143447</xdr:rowOff>
    </xdr:from>
    <xdr:ext cx="534377" cy="259045"/>
    <xdr:sp macro="" textlink="">
      <xdr:nvSpPr>
        <xdr:cNvPr id="80" name="人件費該当値テキスト">
          <a:extLst>
            <a:ext uri="{FF2B5EF4-FFF2-40B4-BE49-F238E27FC236}">
              <a16:creationId xmlns="" xmlns:a16="http://schemas.microsoft.com/office/drawing/2014/main" id="{00000000-0008-0000-0600-000050000000}"/>
            </a:ext>
          </a:extLst>
        </xdr:cNvPr>
        <xdr:cNvSpPr txBox="1"/>
      </xdr:nvSpPr>
      <xdr:spPr>
        <a:xfrm>
          <a:off x="4686300" y="631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14666</xdr:rowOff>
    </xdr:from>
    <xdr:to>
      <xdr:col>20</xdr:col>
      <xdr:colOff>38100</xdr:colOff>
      <xdr:row>37</xdr:row>
      <xdr:rowOff>116266</xdr:rowOff>
    </xdr:to>
    <xdr:sp macro="" textlink="">
      <xdr:nvSpPr>
        <xdr:cNvPr id="81" name="楕円 80">
          <a:extLst>
            <a:ext uri="{FF2B5EF4-FFF2-40B4-BE49-F238E27FC236}">
              <a16:creationId xmlns="" xmlns:a16="http://schemas.microsoft.com/office/drawing/2014/main" id="{00000000-0008-0000-0600-000051000000}"/>
            </a:ext>
          </a:extLst>
        </xdr:cNvPr>
        <xdr:cNvSpPr/>
      </xdr:nvSpPr>
      <xdr:spPr>
        <a:xfrm>
          <a:off x="3746500" y="635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107393</xdr:rowOff>
    </xdr:from>
    <xdr:ext cx="534377" cy="259045"/>
    <xdr:sp macro="" textlink="">
      <xdr:nvSpPr>
        <xdr:cNvPr id="82" name="テキスト ボックス 81">
          <a:extLst>
            <a:ext uri="{FF2B5EF4-FFF2-40B4-BE49-F238E27FC236}">
              <a16:creationId xmlns="" xmlns:a16="http://schemas.microsoft.com/office/drawing/2014/main" id="{00000000-0008-0000-0600-000052000000}"/>
            </a:ext>
          </a:extLst>
        </xdr:cNvPr>
        <xdr:cNvSpPr txBox="1"/>
      </xdr:nvSpPr>
      <xdr:spPr>
        <a:xfrm>
          <a:off x="3530111" y="645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25014</xdr:rowOff>
    </xdr:from>
    <xdr:to>
      <xdr:col>15</xdr:col>
      <xdr:colOff>101600</xdr:colOff>
      <xdr:row>37</xdr:row>
      <xdr:rowOff>126614</xdr:rowOff>
    </xdr:to>
    <xdr:sp macro="" textlink="">
      <xdr:nvSpPr>
        <xdr:cNvPr id="83" name="楕円 82">
          <a:extLst>
            <a:ext uri="{FF2B5EF4-FFF2-40B4-BE49-F238E27FC236}">
              <a16:creationId xmlns="" xmlns:a16="http://schemas.microsoft.com/office/drawing/2014/main" id="{00000000-0008-0000-0600-000053000000}"/>
            </a:ext>
          </a:extLst>
        </xdr:cNvPr>
        <xdr:cNvSpPr/>
      </xdr:nvSpPr>
      <xdr:spPr>
        <a:xfrm>
          <a:off x="2857500" y="63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117741</xdr:rowOff>
    </xdr:from>
    <xdr:ext cx="534377" cy="259045"/>
    <xdr:sp macro="" textlink="">
      <xdr:nvSpPr>
        <xdr:cNvPr id="84" name="テキスト ボックス 83">
          <a:extLst>
            <a:ext uri="{FF2B5EF4-FFF2-40B4-BE49-F238E27FC236}">
              <a16:creationId xmlns="" xmlns:a16="http://schemas.microsoft.com/office/drawing/2014/main" id="{00000000-0008-0000-0600-000054000000}"/>
            </a:ext>
          </a:extLst>
        </xdr:cNvPr>
        <xdr:cNvSpPr txBox="1"/>
      </xdr:nvSpPr>
      <xdr:spPr>
        <a:xfrm>
          <a:off x="2641111" y="646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72109</xdr:rowOff>
    </xdr:from>
    <xdr:to>
      <xdr:col>10</xdr:col>
      <xdr:colOff>165100</xdr:colOff>
      <xdr:row>38</xdr:row>
      <xdr:rowOff>2259</xdr:rowOff>
    </xdr:to>
    <xdr:sp macro="" textlink="">
      <xdr:nvSpPr>
        <xdr:cNvPr id="85" name="楕円 84">
          <a:extLst>
            <a:ext uri="{FF2B5EF4-FFF2-40B4-BE49-F238E27FC236}">
              <a16:creationId xmlns="" xmlns:a16="http://schemas.microsoft.com/office/drawing/2014/main" id="{00000000-0008-0000-0600-000055000000}"/>
            </a:ext>
          </a:extLst>
        </xdr:cNvPr>
        <xdr:cNvSpPr/>
      </xdr:nvSpPr>
      <xdr:spPr>
        <a:xfrm>
          <a:off x="1968500" y="641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164837</xdr:rowOff>
    </xdr:from>
    <xdr:ext cx="534377" cy="259045"/>
    <xdr:sp macro="" textlink="">
      <xdr:nvSpPr>
        <xdr:cNvPr id="86" name="テキスト ボックス 85">
          <a:extLst>
            <a:ext uri="{FF2B5EF4-FFF2-40B4-BE49-F238E27FC236}">
              <a16:creationId xmlns="" xmlns:a16="http://schemas.microsoft.com/office/drawing/2014/main" id="{00000000-0008-0000-0600-000056000000}"/>
            </a:ext>
          </a:extLst>
        </xdr:cNvPr>
        <xdr:cNvSpPr txBox="1"/>
      </xdr:nvSpPr>
      <xdr:spPr>
        <a:xfrm>
          <a:off x="1752111" y="650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87109</xdr:rowOff>
    </xdr:from>
    <xdr:to>
      <xdr:col>6</xdr:col>
      <xdr:colOff>38100</xdr:colOff>
      <xdr:row>38</xdr:row>
      <xdr:rowOff>17259</xdr:rowOff>
    </xdr:to>
    <xdr:sp macro="" textlink="">
      <xdr:nvSpPr>
        <xdr:cNvPr id="87" name="楕円 86">
          <a:extLst>
            <a:ext uri="{FF2B5EF4-FFF2-40B4-BE49-F238E27FC236}">
              <a16:creationId xmlns="" xmlns:a16="http://schemas.microsoft.com/office/drawing/2014/main" id="{00000000-0008-0000-0600-000057000000}"/>
            </a:ext>
          </a:extLst>
        </xdr:cNvPr>
        <xdr:cNvSpPr/>
      </xdr:nvSpPr>
      <xdr:spPr>
        <a:xfrm>
          <a:off x="1079500" y="643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8386</xdr:rowOff>
    </xdr:from>
    <xdr:ext cx="534377" cy="259045"/>
    <xdr:sp macro="" textlink="">
      <xdr:nvSpPr>
        <xdr:cNvPr id="88" name="テキスト ボックス 87">
          <a:extLst>
            <a:ext uri="{FF2B5EF4-FFF2-40B4-BE49-F238E27FC236}">
              <a16:creationId xmlns="" xmlns:a16="http://schemas.microsoft.com/office/drawing/2014/main" id="{00000000-0008-0000-0600-000058000000}"/>
            </a:ext>
          </a:extLst>
        </xdr:cNvPr>
        <xdr:cNvSpPr txBox="1"/>
      </xdr:nvSpPr>
      <xdr:spPr>
        <a:xfrm>
          <a:off x="863111" y="652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44383</xdr:rowOff>
    </xdr:from>
    <xdr:to>
      <xdr:col>24</xdr:col>
      <xdr:colOff>62865</xdr:colOff>
      <xdr:row>57</xdr:row>
      <xdr:rowOff>98831</xdr:rowOff>
    </xdr:to>
    <xdr:cxnSp macro="">
      <xdr:nvCxnSpPr>
        <xdr:cNvPr id="110" name="直線コネクタ 109">
          <a:extLst>
            <a:ext uri="{FF2B5EF4-FFF2-40B4-BE49-F238E27FC236}">
              <a16:creationId xmlns="" xmlns:a16="http://schemas.microsoft.com/office/drawing/2014/main" id="{00000000-0008-0000-0600-00006E000000}"/>
            </a:ext>
          </a:extLst>
        </xdr:cNvPr>
        <xdr:cNvCxnSpPr/>
      </xdr:nvCxnSpPr>
      <xdr:spPr>
        <a:xfrm flipV="1">
          <a:off x="4633595" y="8616883"/>
          <a:ext cx="1270" cy="125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102658</xdr:rowOff>
    </xdr:from>
    <xdr:ext cx="534377" cy="259045"/>
    <xdr:sp macro="" textlink="">
      <xdr:nvSpPr>
        <xdr:cNvPr id="111" name="物件費最小値テキスト">
          <a:extLst>
            <a:ext uri="{FF2B5EF4-FFF2-40B4-BE49-F238E27FC236}">
              <a16:creationId xmlns="" xmlns:a16="http://schemas.microsoft.com/office/drawing/2014/main" id="{00000000-0008-0000-0600-00006F000000}"/>
            </a:ext>
          </a:extLst>
        </xdr:cNvPr>
        <xdr:cNvSpPr txBox="1"/>
      </xdr:nvSpPr>
      <xdr:spPr>
        <a:xfrm>
          <a:off x="4686300" y="98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98831</xdr:rowOff>
    </xdr:from>
    <xdr:to>
      <xdr:col>24</xdr:col>
      <xdr:colOff>152400</xdr:colOff>
      <xdr:row>57</xdr:row>
      <xdr:rowOff>98831</xdr:rowOff>
    </xdr:to>
    <xdr:cxnSp macro="">
      <xdr:nvCxnSpPr>
        <xdr:cNvPr id="112" name="直線コネクタ 111">
          <a:extLst>
            <a:ext uri="{FF2B5EF4-FFF2-40B4-BE49-F238E27FC236}">
              <a16:creationId xmlns="" xmlns:a16="http://schemas.microsoft.com/office/drawing/2014/main" id="{00000000-0008-0000-0600-000070000000}"/>
            </a:ext>
          </a:extLst>
        </xdr:cNvPr>
        <xdr:cNvCxnSpPr/>
      </xdr:nvCxnSpPr>
      <xdr:spPr>
        <a:xfrm>
          <a:off x="4546600" y="9871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162510</xdr:rowOff>
    </xdr:from>
    <xdr:ext cx="599010" cy="259045"/>
    <xdr:sp macro="" textlink="">
      <xdr:nvSpPr>
        <xdr:cNvPr id="113" name="物件費最大値テキスト">
          <a:extLst>
            <a:ext uri="{FF2B5EF4-FFF2-40B4-BE49-F238E27FC236}">
              <a16:creationId xmlns="" xmlns:a16="http://schemas.microsoft.com/office/drawing/2014/main" id="{00000000-0008-0000-0600-000071000000}"/>
            </a:ext>
          </a:extLst>
        </xdr:cNvPr>
        <xdr:cNvSpPr txBox="1"/>
      </xdr:nvSpPr>
      <xdr:spPr>
        <a:xfrm>
          <a:off x="4686300" y="839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44383</xdr:rowOff>
    </xdr:from>
    <xdr:to>
      <xdr:col>24</xdr:col>
      <xdr:colOff>152400</xdr:colOff>
      <xdr:row>50</xdr:row>
      <xdr:rowOff>44383</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a:off x="4546600" y="861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92201</xdr:rowOff>
    </xdr:from>
    <xdr:to>
      <xdr:col>24</xdr:col>
      <xdr:colOff>63500</xdr:colOff>
      <xdr:row>56</xdr:row>
      <xdr:rowOff>136545</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flipV="1">
          <a:off x="3797300" y="9693401"/>
          <a:ext cx="838200" cy="4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49712</xdr:rowOff>
    </xdr:from>
    <xdr:ext cx="534377" cy="259045"/>
    <xdr:sp macro="" textlink="">
      <xdr:nvSpPr>
        <xdr:cNvPr id="116" name="物件費平均値テキスト">
          <a:extLst>
            <a:ext uri="{FF2B5EF4-FFF2-40B4-BE49-F238E27FC236}">
              <a16:creationId xmlns="" xmlns:a16="http://schemas.microsoft.com/office/drawing/2014/main" id="{00000000-0008-0000-0600-000074000000}"/>
            </a:ext>
          </a:extLst>
        </xdr:cNvPr>
        <xdr:cNvSpPr txBox="1"/>
      </xdr:nvSpPr>
      <xdr:spPr>
        <a:xfrm>
          <a:off x="4686300" y="947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26835</xdr:rowOff>
    </xdr:from>
    <xdr:to>
      <xdr:col>24</xdr:col>
      <xdr:colOff>114300</xdr:colOff>
      <xdr:row>56</xdr:row>
      <xdr:rowOff>128435</xdr:rowOff>
    </xdr:to>
    <xdr:sp macro="" textlink="">
      <xdr:nvSpPr>
        <xdr:cNvPr id="117" name="フローチャート: 判断 116">
          <a:extLst>
            <a:ext uri="{FF2B5EF4-FFF2-40B4-BE49-F238E27FC236}">
              <a16:creationId xmlns="" xmlns:a16="http://schemas.microsoft.com/office/drawing/2014/main" id="{00000000-0008-0000-0600-000075000000}"/>
            </a:ext>
          </a:extLst>
        </xdr:cNvPr>
        <xdr:cNvSpPr/>
      </xdr:nvSpPr>
      <xdr:spPr>
        <a:xfrm>
          <a:off x="4584700" y="9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136545</xdr:rowOff>
    </xdr:from>
    <xdr:to>
      <xdr:col>19</xdr:col>
      <xdr:colOff>177800</xdr:colOff>
      <xdr:row>56</xdr:row>
      <xdr:rowOff>164252</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flipV="1">
          <a:off x="2908300" y="9737745"/>
          <a:ext cx="889000" cy="2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43422</xdr:rowOff>
    </xdr:from>
    <xdr:to>
      <xdr:col>20</xdr:col>
      <xdr:colOff>38100</xdr:colOff>
      <xdr:row>56</xdr:row>
      <xdr:rowOff>145022</xdr:rowOff>
    </xdr:to>
    <xdr:sp macro="" textlink="">
      <xdr:nvSpPr>
        <xdr:cNvPr id="119" name="フローチャート: 判断 118">
          <a:extLst>
            <a:ext uri="{FF2B5EF4-FFF2-40B4-BE49-F238E27FC236}">
              <a16:creationId xmlns="" xmlns:a16="http://schemas.microsoft.com/office/drawing/2014/main" id="{00000000-0008-0000-0600-000077000000}"/>
            </a:ext>
          </a:extLst>
        </xdr:cNvPr>
        <xdr:cNvSpPr/>
      </xdr:nvSpPr>
      <xdr:spPr>
        <a:xfrm>
          <a:off x="37465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161549</xdr:rowOff>
    </xdr:from>
    <xdr:ext cx="534377" cy="259045"/>
    <xdr:sp macro="" textlink="">
      <xdr:nvSpPr>
        <xdr:cNvPr id="120" name="テキスト ボックス 119">
          <a:extLst>
            <a:ext uri="{FF2B5EF4-FFF2-40B4-BE49-F238E27FC236}">
              <a16:creationId xmlns="" xmlns:a16="http://schemas.microsoft.com/office/drawing/2014/main" id="{00000000-0008-0000-0600-000078000000}"/>
            </a:ext>
          </a:extLst>
        </xdr:cNvPr>
        <xdr:cNvSpPr txBox="1"/>
      </xdr:nvSpPr>
      <xdr:spPr>
        <a:xfrm>
          <a:off x="3530111" y="941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161842</xdr:rowOff>
    </xdr:from>
    <xdr:to>
      <xdr:col>15</xdr:col>
      <xdr:colOff>50800</xdr:colOff>
      <xdr:row>56</xdr:row>
      <xdr:rowOff>164252</xdr:rowOff>
    </xdr:to>
    <xdr:cxnSp macro="">
      <xdr:nvCxnSpPr>
        <xdr:cNvPr id="121" name="直線コネクタ 120">
          <a:extLst>
            <a:ext uri="{FF2B5EF4-FFF2-40B4-BE49-F238E27FC236}">
              <a16:creationId xmlns="" xmlns:a16="http://schemas.microsoft.com/office/drawing/2014/main" id="{00000000-0008-0000-0600-000079000000}"/>
            </a:ext>
          </a:extLst>
        </xdr:cNvPr>
        <xdr:cNvCxnSpPr/>
      </xdr:nvCxnSpPr>
      <xdr:spPr>
        <a:xfrm>
          <a:off x="2019300" y="9763042"/>
          <a:ext cx="889000" cy="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43884</xdr:rowOff>
    </xdr:from>
    <xdr:to>
      <xdr:col>15</xdr:col>
      <xdr:colOff>101600</xdr:colOff>
      <xdr:row>56</xdr:row>
      <xdr:rowOff>145484</xdr:rowOff>
    </xdr:to>
    <xdr:sp macro="" textlink="">
      <xdr:nvSpPr>
        <xdr:cNvPr id="122" name="フローチャート: 判断 121">
          <a:extLst>
            <a:ext uri="{FF2B5EF4-FFF2-40B4-BE49-F238E27FC236}">
              <a16:creationId xmlns="" xmlns:a16="http://schemas.microsoft.com/office/drawing/2014/main" id="{00000000-0008-0000-0600-00007A000000}"/>
            </a:ext>
          </a:extLst>
        </xdr:cNvPr>
        <xdr:cNvSpPr/>
      </xdr:nvSpPr>
      <xdr:spPr>
        <a:xfrm>
          <a:off x="2857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162011</xdr:rowOff>
    </xdr:from>
    <xdr:ext cx="534377" cy="259045"/>
    <xdr:sp macro="" textlink="">
      <xdr:nvSpPr>
        <xdr:cNvPr id="123" name="テキスト ボックス 122">
          <a:extLst>
            <a:ext uri="{FF2B5EF4-FFF2-40B4-BE49-F238E27FC236}">
              <a16:creationId xmlns="" xmlns:a16="http://schemas.microsoft.com/office/drawing/2014/main" id="{00000000-0008-0000-0600-00007B000000}"/>
            </a:ext>
          </a:extLst>
        </xdr:cNvPr>
        <xdr:cNvSpPr txBox="1"/>
      </xdr:nvSpPr>
      <xdr:spPr>
        <a:xfrm>
          <a:off x="2641111" y="94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161842</xdr:rowOff>
    </xdr:from>
    <xdr:to>
      <xdr:col>10</xdr:col>
      <xdr:colOff>114300</xdr:colOff>
      <xdr:row>57</xdr:row>
      <xdr:rowOff>7962</xdr:rowOff>
    </xdr:to>
    <xdr:cxnSp macro="">
      <xdr:nvCxnSpPr>
        <xdr:cNvPr id="124" name="直線コネクタ 123">
          <a:extLst>
            <a:ext uri="{FF2B5EF4-FFF2-40B4-BE49-F238E27FC236}">
              <a16:creationId xmlns="" xmlns:a16="http://schemas.microsoft.com/office/drawing/2014/main" id="{00000000-0008-0000-0600-00007C000000}"/>
            </a:ext>
          </a:extLst>
        </xdr:cNvPr>
        <xdr:cNvCxnSpPr/>
      </xdr:nvCxnSpPr>
      <xdr:spPr>
        <a:xfrm flipV="1">
          <a:off x="1130300" y="9763042"/>
          <a:ext cx="889000" cy="1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91922</xdr:rowOff>
    </xdr:from>
    <xdr:to>
      <xdr:col>10</xdr:col>
      <xdr:colOff>165100</xdr:colOff>
      <xdr:row>57</xdr:row>
      <xdr:rowOff>22072</xdr:rowOff>
    </xdr:to>
    <xdr:sp macro="" textlink="">
      <xdr:nvSpPr>
        <xdr:cNvPr id="125" name="フローチャート: 判断 124">
          <a:extLst>
            <a:ext uri="{FF2B5EF4-FFF2-40B4-BE49-F238E27FC236}">
              <a16:creationId xmlns="" xmlns:a16="http://schemas.microsoft.com/office/drawing/2014/main" id="{00000000-0008-0000-0600-00007D000000}"/>
            </a:ext>
          </a:extLst>
        </xdr:cNvPr>
        <xdr:cNvSpPr/>
      </xdr:nvSpPr>
      <xdr:spPr>
        <a:xfrm>
          <a:off x="1968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38599</xdr:rowOff>
    </xdr:from>
    <xdr:ext cx="534377" cy="259045"/>
    <xdr:sp macro="" textlink="">
      <xdr:nvSpPr>
        <xdr:cNvPr id="126" name="テキスト ボックス 125">
          <a:extLst>
            <a:ext uri="{FF2B5EF4-FFF2-40B4-BE49-F238E27FC236}">
              <a16:creationId xmlns="" xmlns:a16="http://schemas.microsoft.com/office/drawing/2014/main" id="{00000000-0008-0000-0600-00007E000000}"/>
            </a:ext>
          </a:extLst>
        </xdr:cNvPr>
        <xdr:cNvSpPr txBox="1"/>
      </xdr:nvSpPr>
      <xdr:spPr>
        <a:xfrm>
          <a:off x="1752111" y="946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105729</xdr:rowOff>
    </xdr:from>
    <xdr:to>
      <xdr:col>6</xdr:col>
      <xdr:colOff>38100</xdr:colOff>
      <xdr:row>57</xdr:row>
      <xdr:rowOff>35879</xdr:rowOff>
    </xdr:to>
    <xdr:sp macro="" textlink="">
      <xdr:nvSpPr>
        <xdr:cNvPr id="127" name="フローチャート: 判断 126">
          <a:extLst>
            <a:ext uri="{FF2B5EF4-FFF2-40B4-BE49-F238E27FC236}">
              <a16:creationId xmlns="" xmlns:a16="http://schemas.microsoft.com/office/drawing/2014/main" id="{00000000-0008-0000-0600-00007F000000}"/>
            </a:ext>
          </a:extLst>
        </xdr:cNvPr>
        <xdr:cNvSpPr/>
      </xdr:nvSpPr>
      <xdr:spPr>
        <a:xfrm>
          <a:off x="1079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52406</xdr:rowOff>
    </xdr:from>
    <xdr:ext cx="534377" cy="259045"/>
    <xdr:sp macro="" textlink="">
      <xdr:nvSpPr>
        <xdr:cNvPr id="128" name="テキスト ボックス 127">
          <a:extLst>
            <a:ext uri="{FF2B5EF4-FFF2-40B4-BE49-F238E27FC236}">
              <a16:creationId xmlns="" xmlns:a16="http://schemas.microsoft.com/office/drawing/2014/main" id="{00000000-0008-0000-0600-000080000000}"/>
            </a:ext>
          </a:extLst>
        </xdr:cNvPr>
        <xdr:cNvSpPr txBox="1"/>
      </xdr:nvSpPr>
      <xdr:spPr>
        <a:xfrm>
          <a:off x="863111" y="948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41401</xdr:rowOff>
    </xdr:from>
    <xdr:to>
      <xdr:col>24</xdr:col>
      <xdr:colOff>114300</xdr:colOff>
      <xdr:row>56</xdr:row>
      <xdr:rowOff>143001</xdr:rowOff>
    </xdr:to>
    <xdr:sp macro="" textlink="">
      <xdr:nvSpPr>
        <xdr:cNvPr id="134" name="楕円 133">
          <a:extLst>
            <a:ext uri="{FF2B5EF4-FFF2-40B4-BE49-F238E27FC236}">
              <a16:creationId xmlns="" xmlns:a16="http://schemas.microsoft.com/office/drawing/2014/main" id="{00000000-0008-0000-0600-000086000000}"/>
            </a:ext>
          </a:extLst>
        </xdr:cNvPr>
        <xdr:cNvSpPr/>
      </xdr:nvSpPr>
      <xdr:spPr>
        <a:xfrm>
          <a:off x="4584700" y="964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19828</xdr:rowOff>
    </xdr:from>
    <xdr:ext cx="534377" cy="259045"/>
    <xdr:sp macro="" textlink="">
      <xdr:nvSpPr>
        <xdr:cNvPr id="135" name="物件費該当値テキスト">
          <a:extLst>
            <a:ext uri="{FF2B5EF4-FFF2-40B4-BE49-F238E27FC236}">
              <a16:creationId xmlns="" xmlns:a16="http://schemas.microsoft.com/office/drawing/2014/main" id="{00000000-0008-0000-0600-000087000000}"/>
            </a:ext>
          </a:extLst>
        </xdr:cNvPr>
        <xdr:cNvSpPr txBox="1"/>
      </xdr:nvSpPr>
      <xdr:spPr>
        <a:xfrm>
          <a:off x="4686300" y="962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85745</xdr:rowOff>
    </xdr:from>
    <xdr:to>
      <xdr:col>20</xdr:col>
      <xdr:colOff>38100</xdr:colOff>
      <xdr:row>57</xdr:row>
      <xdr:rowOff>15895</xdr:rowOff>
    </xdr:to>
    <xdr:sp macro="" textlink="">
      <xdr:nvSpPr>
        <xdr:cNvPr id="136" name="楕円 135">
          <a:extLst>
            <a:ext uri="{FF2B5EF4-FFF2-40B4-BE49-F238E27FC236}">
              <a16:creationId xmlns="" xmlns:a16="http://schemas.microsoft.com/office/drawing/2014/main" id="{00000000-0008-0000-0600-000088000000}"/>
            </a:ext>
          </a:extLst>
        </xdr:cNvPr>
        <xdr:cNvSpPr/>
      </xdr:nvSpPr>
      <xdr:spPr>
        <a:xfrm>
          <a:off x="3746500" y="968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7022</xdr:rowOff>
    </xdr:from>
    <xdr:ext cx="534377"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3530111" y="97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113452</xdr:rowOff>
    </xdr:from>
    <xdr:to>
      <xdr:col>15</xdr:col>
      <xdr:colOff>101600</xdr:colOff>
      <xdr:row>57</xdr:row>
      <xdr:rowOff>43602</xdr:rowOff>
    </xdr:to>
    <xdr:sp macro="" textlink="">
      <xdr:nvSpPr>
        <xdr:cNvPr id="138" name="楕円 137">
          <a:extLst>
            <a:ext uri="{FF2B5EF4-FFF2-40B4-BE49-F238E27FC236}">
              <a16:creationId xmlns="" xmlns:a16="http://schemas.microsoft.com/office/drawing/2014/main" id="{00000000-0008-0000-0600-00008A000000}"/>
            </a:ext>
          </a:extLst>
        </xdr:cNvPr>
        <xdr:cNvSpPr/>
      </xdr:nvSpPr>
      <xdr:spPr>
        <a:xfrm>
          <a:off x="2857500" y="971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34729</xdr:rowOff>
    </xdr:from>
    <xdr:ext cx="534377"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2641111" y="980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111042</xdr:rowOff>
    </xdr:from>
    <xdr:to>
      <xdr:col>10</xdr:col>
      <xdr:colOff>165100</xdr:colOff>
      <xdr:row>57</xdr:row>
      <xdr:rowOff>41192</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1968500" y="971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32319</xdr:rowOff>
    </xdr:from>
    <xdr:ext cx="534377"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1752111" y="980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128612</xdr:rowOff>
    </xdr:from>
    <xdr:to>
      <xdr:col>6</xdr:col>
      <xdr:colOff>38100</xdr:colOff>
      <xdr:row>57</xdr:row>
      <xdr:rowOff>58762</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1079500" y="972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49889</xdr:rowOff>
    </xdr:from>
    <xdr:ext cx="534377"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863111" y="982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113731</xdr:rowOff>
    </xdr:from>
    <xdr:to>
      <xdr:col>24</xdr:col>
      <xdr:colOff>62865</xdr:colOff>
      <xdr:row>78</xdr:row>
      <xdr:rowOff>132018</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flipV="1">
          <a:off x="4633595" y="12115231"/>
          <a:ext cx="1270" cy="138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135845</xdr:rowOff>
    </xdr:from>
    <xdr:ext cx="378565" cy="259045"/>
    <xdr:sp macro="" textlink="">
      <xdr:nvSpPr>
        <xdr:cNvPr id="166" name="維持補修費最小値テキスト">
          <a:extLst>
            <a:ext uri="{FF2B5EF4-FFF2-40B4-BE49-F238E27FC236}">
              <a16:creationId xmlns="" xmlns:a16="http://schemas.microsoft.com/office/drawing/2014/main" id="{00000000-0008-0000-0600-0000A6000000}"/>
            </a:ext>
          </a:extLst>
        </xdr:cNvPr>
        <xdr:cNvSpPr txBox="1"/>
      </xdr:nvSpPr>
      <xdr:spPr>
        <a:xfrm>
          <a:off x="4686300" y="135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132018</xdr:rowOff>
    </xdr:from>
    <xdr:to>
      <xdr:col>24</xdr:col>
      <xdr:colOff>152400</xdr:colOff>
      <xdr:row>78</xdr:row>
      <xdr:rowOff>132018</xdr:rowOff>
    </xdr:to>
    <xdr:cxnSp macro="">
      <xdr:nvCxnSpPr>
        <xdr:cNvPr id="167" name="直線コネクタ 166">
          <a:extLst>
            <a:ext uri="{FF2B5EF4-FFF2-40B4-BE49-F238E27FC236}">
              <a16:creationId xmlns="" xmlns:a16="http://schemas.microsoft.com/office/drawing/2014/main" id="{00000000-0008-0000-0600-0000A7000000}"/>
            </a:ext>
          </a:extLst>
        </xdr:cNvPr>
        <xdr:cNvCxnSpPr/>
      </xdr:nvCxnSpPr>
      <xdr:spPr>
        <a:xfrm>
          <a:off x="4546600" y="1350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60408</xdr:rowOff>
    </xdr:from>
    <xdr:ext cx="534377" cy="259045"/>
    <xdr:sp macro="" textlink="">
      <xdr:nvSpPr>
        <xdr:cNvPr id="168" name="維持補修費最大値テキスト">
          <a:extLst>
            <a:ext uri="{FF2B5EF4-FFF2-40B4-BE49-F238E27FC236}">
              <a16:creationId xmlns="" xmlns:a16="http://schemas.microsoft.com/office/drawing/2014/main" id="{00000000-0008-0000-0600-0000A8000000}"/>
            </a:ext>
          </a:extLst>
        </xdr:cNvPr>
        <xdr:cNvSpPr txBox="1"/>
      </xdr:nvSpPr>
      <xdr:spPr>
        <a:xfrm>
          <a:off x="4686300" y="118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113731</xdr:rowOff>
    </xdr:from>
    <xdr:to>
      <xdr:col>24</xdr:col>
      <xdr:colOff>152400</xdr:colOff>
      <xdr:row>70</xdr:row>
      <xdr:rowOff>113731</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a:off x="4546600" y="1211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31389</xdr:rowOff>
    </xdr:from>
    <xdr:to>
      <xdr:col>24</xdr:col>
      <xdr:colOff>63500</xdr:colOff>
      <xdr:row>78</xdr:row>
      <xdr:rowOff>34110</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flipV="1">
          <a:off x="3797300" y="13404489"/>
          <a:ext cx="83820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109628</xdr:rowOff>
    </xdr:from>
    <xdr:ext cx="469744" cy="259045"/>
    <xdr:sp macro="" textlink="">
      <xdr:nvSpPr>
        <xdr:cNvPr id="171" name="維持補修費平均値テキスト">
          <a:extLst>
            <a:ext uri="{FF2B5EF4-FFF2-40B4-BE49-F238E27FC236}">
              <a16:creationId xmlns="" xmlns:a16="http://schemas.microsoft.com/office/drawing/2014/main" id="{00000000-0008-0000-0600-0000AB000000}"/>
            </a:ext>
          </a:extLst>
        </xdr:cNvPr>
        <xdr:cNvSpPr txBox="1"/>
      </xdr:nvSpPr>
      <xdr:spPr>
        <a:xfrm>
          <a:off x="4686300" y="13139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86751</xdr:rowOff>
    </xdr:from>
    <xdr:to>
      <xdr:col>24</xdr:col>
      <xdr:colOff>114300</xdr:colOff>
      <xdr:row>78</xdr:row>
      <xdr:rowOff>16901</xdr:rowOff>
    </xdr:to>
    <xdr:sp macro="" textlink="">
      <xdr:nvSpPr>
        <xdr:cNvPr id="172" name="フローチャート: 判断 171">
          <a:extLst>
            <a:ext uri="{FF2B5EF4-FFF2-40B4-BE49-F238E27FC236}">
              <a16:creationId xmlns="" xmlns:a16="http://schemas.microsoft.com/office/drawing/2014/main" id="{00000000-0008-0000-0600-0000AC000000}"/>
            </a:ext>
          </a:extLst>
        </xdr:cNvPr>
        <xdr:cNvSpPr/>
      </xdr:nvSpPr>
      <xdr:spPr>
        <a:xfrm>
          <a:off x="4584700" y="1328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28623</xdr:rowOff>
    </xdr:from>
    <xdr:to>
      <xdr:col>19</xdr:col>
      <xdr:colOff>177800</xdr:colOff>
      <xdr:row>78</xdr:row>
      <xdr:rowOff>34110</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a:off x="2908300" y="13401723"/>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87849</xdr:rowOff>
    </xdr:from>
    <xdr:to>
      <xdr:col>20</xdr:col>
      <xdr:colOff>38100</xdr:colOff>
      <xdr:row>78</xdr:row>
      <xdr:rowOff>17999</xdr:rowOff>
    </xdr:to>
    <xdr:sp macro="" textlink="">
      <xdr:nvSpPr>
        <xdr:cNvPr id="174" name="フローチャート: 判断 173">
          <a:extLst>
            <a:ext uri="{FF2B5EF4-FFF2-40B4-BE49-F238E27FC236}">
              <a16:creationId xmlns="" xmlns:a16="http://schemas.microsoft.com/office/drawing/2014/main" id="{00000000-0008-0000-0600-0000AE000000}"/>
            </a:ext>
          </a:extLst>
        </xdr:cNvPr>
        <xdr:cNvSpPr/>
      </xdr:nvSpPr>
      <xdr:spPr>
        <a:xfrm>
          <a:off x="37465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34526</xdr:rowOff>
    </xdr:from>
    <xdr:ext cx="469744" cy="259045"/>
    <xdr:sp macro="" textlink="">
      <xdr:nvSpPr>
        <xdr:cNvPr id="175" name="テキスト ボックス 174">
          <a:extLst>
            <a:ext uri="{FF2B5EF4-FFF2-40B4-BE49-F238E27FC236}">
              <a16:creationId xmlns="" xmlns:a16="http://schemas.microsoft.com/office/drawing/2014/main" id="{00000000-0008-0000-0600-0000AF000000}"/>
            </a:ext>
          </a:extLst>
        </xdr:cNvPr>
        <xdr:cNvSpPr txBox="1"/>
      </xdr:nvSpPr>
      <xdr:spPr>
        <a:xfrm>
          <a:off x="3562428" y="130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28623</xdr:rowOff>
    </xdr:from>
    <xdr:to>
      <xdr:col>15</xdr:col>
      <xdr:colOff>50800</xdr:colOff>
      <xdr:row>78</xdr:row>
      <xdr:rowOff>49701</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flipV="1">
          <a:off x="2019300" y="13401723"/>
          <a:ext cx="889000" cy="2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75161</xdr:rowOff>
    </xdr:from>
    <xdr:to>
      <xdr:col>15</xdr:col>
      <xdr:colOff>101600</xdr:colOff>
      <xdr:row>78</xdr:row>
      <xdr:rowOff>5311</xdr:rowOff>
    </xdr:to>
    <xdr:sp macro="" textlink="">
      <xdr:nvSpPr>
        <xdr:cNvPr id="177" name="フローチャート: 判断 176">
          <a:extLst>
            <a:ext uri="{FF2B5EF4-FFF2-40B4-BE49-F238E27FC236}">
              <a16:creationId xmlns="" xmlns:a16="http://schemas.microsoft.com/office/drawing/2014/main" id="{00000000-0008-0000-0600-0000B1000000}"/>
            </a:ext>
          </a:extLst>
        </xdr:cNvPr>
        <xdr:cNvSpPr/>
      </xdr:nvSpPr>
      <xdr:spPr>
        <a:xfrm>
          <a:off x="2857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21838</xdr:rowOff>
    </xdr:from>
    <xdr:ext cx="469744" cy="259045"/>
    <xdr:sp macro="" textlink="">
      <xdr:nvSpPr>
        <xdr:cNvPr id="178" name="テキスト ボックス 177">
          <a:extLst>
            <a:ext uri="{FF2B5EF4-FFF2-40B4-BE49-F238E27FC236}">
              <a16:creationId xmlns="" xmlns:a16="http://schemas.microsoft.com/office/drawing/2014/main" id="{00000000-0008-0000-0600-0000B2000000}"/>
            </a:ext>
          </a:extLst>
        </xdr:cNvPr>
        <xdr:cNvSpPr txBox="1"/>
      </xdr:nvSpPr>
      <xdr:spPr>
        <a:xfrm>
          <a:off x="2673428" y="1305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31846</xdr:rowOff>
    </xdr:from>
    <xdr:to>
      <xdr:col>10</xdr:col>
      <xdr:colOff>114300</xdr:colOff>
      <xdr:row>78</xdr:row>
      <xdr:rowOff>49701</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a:off x="1130300" y="13404946"/>
          <a:ext cx="889000" cy="1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121064</xdr:rowOff>
    </xdr:from>
    <xdr:to>
      <xdr:col>10</xdr:col>
      <xdr:colOff>165100</xdr:colOff>
      <xdr:row>78</xdr:row>
      <xdr:rowOff>51214</xdr:rowOff>
    </xdr:to>
    <xdr:sp macro="" textlink="">
      <xdr:nvSpPr>
        <xdr:cNvPr id="180" name="フローチャート: 判断 179">
          <a:extLst>
            <a:ext uri="{FF2B5EF4-FFF2-40B4-BE49-F238E27FC236}">
              <a16:creationId xmlns="" xmlns:a16="http://schemas.microsoft.com/office/drawing/2014/main" id="{00000000-0008-0000-0600-0000B4000000}"/>
            </a:ext>
          </a:extLst>
        </xdr:cNvPr>
        <xdr:cNvSpPr/>
      </xdr:nvSpPr>
      <xdr:spPr>
        <a:xfrm>
          <a:off x="1968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67741</xdr:rowOff>
    </xdr:from>
    <xdr:ext cx="469744" cy="259045"/>
    <xdr:sp macro="" textlink="">
      <xdr:nvSpPr>
        <xdr:cNvPr id="181" name="テキスト ボックス 180">
          <a:extLst>
            <a:ext uri="{FF2B5EF4-FFF2-40B4-BE49-F238E27FC236}">
              <a16:creationId xmlns="" xmlns:a16="http://schemas.microsoft.com/office/drawing/2014/main" id="{00000000-0008-0000-0600-0000B5000000}"/>
            </a:ext>
          </a:extLst>
        </xdr:cNvPr>
        <xdr:cNvSpPr txBox="1"/>
      </xdr:nvSpPr>
      <xdr:spPr>
        <a:xfrm>
          <a:off x="1784428" y="130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112995</xdr:rowOff>
    </xdr:from>
    <xdr:to>
      <xdr:col>6</xdr:col>
      <xdr:colOff>38100</xdr:colOff>
      <xdr:row>78</xdr:row>
      <xdr:rowOff>43145</xdr:rowOff>
    </xdr:to>
    <xdr:sp macro="" textlink="">
      <xdr:nvSpPr>
        <xdr:cNvPr id="182" name="フローチャート: 判断 181">
          <a:extLst>
            <a:ext uri="{FF2B5EF4-FFF2-40B4-BE49-F238E27FC236}">
              <a16:creationId xmlns="" xmlns:a16="http://schemas.microsoft.com/office/drawing/2014/main" id="{00000000-0008-0000-0600-0000B6000000}"/>
            </a:ext>
          </a:extLst>
        </xdr:cNvPr>
        <xdr:cNvSpPr/>
      </xdr:nvSpPr>
      <xdr:spPr>
        <a:xfrm>
          <a:off x="1079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59672</xdr:rowOff>
    </xdr:from>
    <xdr:ext cx="469744" cy="259045"/>
    <xdr:sp macro="" textlink="">
      <xdr:nvSpPr>
        <xdr:cNvPr id="183" name="テキスト ボックス 182">
          <a:extLst>
            <a:ext uri="{FF2B5EF4-FFF2-40B4-BE49-F238E27FC236}">
              <a16:creationId xmlns="" xmlns:a16="http://schemas.microsoft.com/office/drawing/2014/main" id="{00000000-0008-0000-0600-0000B7000000}"/>
            </a:ext>
          </a:extLst>
        </xdr:cNvPr>
        <xdr:cNvSpPr txBox="1"/>
      </xdr:nvSpPr>
      <xdr:spPr>
        <a:xfrm>
          <a:off x="895428" y="130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152039</xdr:rowOff>
    </xdr:from>
    <xdr:to>
      <xdr:col>24</xdr:col>
      <xdr:colOff>114300</xdr:colOff>
      <xdr:row>78</xdr:row>
      <xdr:rowOff>82189</xdr:rowOff>
    </xdr:to>
    <xdr:sp macro="" textlink="">
      <xdr:nvSpPr>
        <xdr:cNvPr id="189" name="楕円 188">
          <a:extLst>
            <a:ext uri="{FF2B5EF4-FFF2-40B4-BE49-F238E27FC236}">
              <a16:creationId xmlns="" xmlns:a16="http://schemas.microsoft.com/office/drawing/2014/main" id="{00000000-0008-0000-0600-0000BD000000}"/>
            </a:ext>
          </a:extLst>
        </xdr:cNvPr>
        <xdr:cNvSpPr/>
      </xdr:nvSpPr>
      <xdr:spPr>
        <a:xfrm>
          <a:off x="4584700" y="1335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66966</xdr:rowOff>
    </xdr:from>
    <xdr:ext cx="469744" cy="259045"/>
    <xdr:sp macro="" textlink="">
      <xdr:nvSpPr>
        <xdr:cNvPr id="190" name="維持補修費該当値テキスト">
          <a:extLst>
            <a:ext uri="{FF2B5EF4-FFF2-40B4-BE49-F238E27FC236}">
              <a16:creationId xmlns="" xmlns:a16="http://schemas.microsoft.com/office/drawing/2014/main" id="{00000000-0008-0000-0600-0000BE000000}"/>
            </a:ext>
          </a:extLst>
        </xdr:cNvPr>
        <xdr:cNvSpPr txBox="1"/>
      </xdr:nvSpPr>
      <xdr:spPr>
        <a:xfrm>
          <a:off x="4686300" y="1326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154760</xdr:rowOff>
    </xdr:from>
    <xdr:to>
      <xdr:col>20</xdr:col>
      <xdr:colOff>38100</xdr:colOff>
      <xdr:row>78</xdr:row>
      <xdr:rowOff>84910</xdr:rowOff>
    </xdr:to>
    <xdr:sp macro="" textlink="">
      <xdr:nvSpPr>
        <xdr:cNvPr id="191" name="楕円 190">
          <a:extLst>
            <a:ext uri="{FF2B5EF4-FFF2-40B4-BE49-F238E27FC236}">
              <a16:creationId xmlns="" xmlns:a16="http://schemas.microsoft.com/office/drawing/2014/main" id="{00000000-0008-0000-0600-0000BF000000}"/>
            </a:ext>
          </a:extLst>
        </xdr:cNvPr>
        <xdr:cNvSpPr/>
      </xdr:nvSpPr>
      <xdr:spPr>
        <a:xfrm>
          <a:off x="3746500" y="1335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76037</xdr:rowOff>
    </xdr:from>
    <xdr:ext cx="469744"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3562428" y="1344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149273</xdr:rowOff>
    </xdr:from>
    <xdr:to>
      <xdr:col>15</xdr:col>
      <xdr:colOff>101600</xdr:colOff>
      <xdr:row>78</xdr:row>
      <xdr:rowOff>79423</xdr:rowOff>
    </xdr:to>
    <xdr:sp macro="" textlink="">
      <xdr:nvSpPr>
        <xdr:cNvPr id="193" name="楕円 192">
          <a:extLst>
            <a:ext uri="{FF2B5EF4-FFF2-40B4-BE49-F238E27FC236}">
              <a16:creationId xmlns="" xmlns:a16="http://schemas.microsoft.com/office/drawing/2014/main" id="{00000000-0008-0000-0600-0000C1000000}"/>
            </a:ext>
          </a:extLst>
        </xdr:cNvPr>
        <xdr:cNvSpPr/>
      </xdr:nvSpPr>
      <xdr:spPr>
        <a:xfrm>
          <a:off x="2857500" y="1335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70550</xdr:rowOff>
    </xdr:from>
    <xdr:ext cx="469744"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2673428" y="1344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170351</xdr:rowOff>
    </xdr:from>
    <xdr:to>
      <xdr:col>10</xdr:col>
      <xdr:colOff>165100</xdr:colOff>
      <xdr:row>78</xdr:row>
      <xdr:rowOff>100501</xdr:rowOff>
    </xdr:to>
    <xdr:sp macro="" textlink="">
      <xdr:nvSpPr>
        <xdr:cNvPr id="195" name="楕円 194">
          <a:extLst>
            <a:ext uri="{FF2B5EF4-FFF2-40B4-BE49-F238E27FC236}">
              <a16:creationId xmlns="" xmlns:a16="http://schemas.microsoft.com/office/drawing/2014/main" id="{00000000-0008-0000-0600-0000C3000000}"/>
            </a:ext>
          </a:extLst>
        </xdr:cNvPr>
        <xdr:cNvSpPr/>
      </xdr:nvSpPr>
      <xdr:spPr>
        <a:xfrm>
          <a:off x="1968500" y="1337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91628</xdr:rowOff>
    </xdr:from>
    <xdr:ext cx="469744"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1784428" y="1346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152496</xdr:rowOff>
    </xdr:from>
    <xdr:to>
      <xdr:col>6</xdr:col>
      <xdr:colOff>38100</xdr:colOff>
      <xdr:row>78</xdr:row>
      <xdr:rowOff>82646</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1079500" y="1335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73773</xdr:rowOff>
    </xdr:from>
    <xdr:ext cx="469744"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895428" y="1344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a:extLst>
            <a:ext uri="{FF2B5EF4-FFF2-40B4-BE49-F238E27FC236}">
              <a16:creationId xmlns="" xmlns:a16="http://schemas.microsoft.com/office/drawing/2014/main" id="{00000000-0008-0000-0600-0000D5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85103</xdr:rowOff>
    </xdr:from>
    <xdr:to>
      <xdr:col>24</xdr:col>
      <xdr:colOff>62865</xdr:colOff>
      <xdr:row>98</xdr:row>
      <xdr:rowOff>22337</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flipV="1">
          <a:off x="4633595" y="15515603"/>
          <a:ext cx="1270" cy="130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26164</xdr:rowOff>
    </xdr:from>
    <xdr:ext cx="534377" cy="259045"/>
    <xdr:sp macro="" textlink="">
      <xdr:nvSpPr>
        <xdr:cNvPr id="224" name="扶助費最小値テキスト">
          <a:extLst>
            <a:ext uri="{FF2B5EF4-FFF2-40B4-BE49-F238E27FC236}">
              <a16:creationId xmlns="" xmlns:a16="http://schemas.microsoft.com/office/drawing/2014/main" id="{00000000-0008-0000-0600-0000E0000000}"/>
            </a:ext>
          </a:extLst>
        </xdr:cNvPr>
        <xdr:cNvSpPr txBox="1"/>
      </xdr:nvSpPr>
      <xdr:spPr>
        <a:xfrm>
          <a:off x="4686300" y="1682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22337</xdr:rowOff>
    </xdr:from>
    <xdr:to>
      <xdr:col>24</xdr:col>
      <xdr:colOff>152400</xdr:colOff>
      <xdr:row>98</xdr:row>
      <xdr:rowOff>22337</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4546600" y="1682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31780</xdr:rowOff>
    </xdr:from>
    <xdr:ext cx="599010" cy="259045"/>
    <xdr:sp macro="" textlink="">
      <xdr:nvSpPr>
        <xdr:cNvPr id="226" name="扶助費最大値テキスト">
          <a:extLst>
            <a:ext uri="{FF2B5EF4-FFF2-40B4-BE49-F238E27FC236}">
              <a16:creationId xmlns="" xmlns:a16="http://schemas.microsoft.com/office/drawing/2014/main" id="{00000000-0008-0000-0600-0000E2000000}"/>
            </a:ext>
          </a:extLst>
        </xdr:cNvPr>
        <xdr:cNvSpPr txBox="1"/>
      </xdr:nvSpPr>
      <xdr:spPr>
        <a:xfrm>
          <a:off x="4686300" y="152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85103</xdr:rowOff>
    </xdr:from>
    <xdr:to>
      <xdr:col>24</xdr:col>
      <xdr:colOff>152400</xdr:colOff>
      <xdr:row>90</xdr:row>
      <xdr:rowOff>85103</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a:off x="4546600" y="1551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50919</xdr:rowOff>
    </xdr:from>
    <xdr:to>
      <xdr:col>24</xdr:col>
      <xdr:colOff>63500</xdr:colOff>
      <xdr:row>91</xdr:row>
      <xdr:rowOff>772</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a:off x="3797300" y="15481419"/>
          <a:ext cx="838200" cy="12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74604</xdr:rowOff>
    </xdr:from>
    <xdr:ext cx="599010" cy="259045"/>
    <xdr:sp macro="" textlink="">
      <xdr:nvSpPr>
        <xdr:cNvPr id="229" name="扶助費平均値テキスト">
          <a:extLst>
            <a:ext uri="{FF2B5EF4-FFF2-40B4-BE49-F238E27FC236}">
              <a16:creationId xmlns="" xmlns:a16="http://schemas.microsoft.com/office/drawing/2014/main" id="{00000000-0008-0000-0600-0000E5000000}"/>
            </a:ext>
          </a:extLst>
        </xdr:cNvPr>
        <xdr:cNvSpPr txBox="1"/>
      </xdr:nvSpPr>
      <xdr:spPr>
        <a:xfrm>
          <a:off x="4686300" y="16362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96177</xdr:rowOff>
    </xdr:from>
    <xdr:to>
      <xdr:col>24</xdr:col>
      <xdr:colOff>114300</xdr:colOff>
      <xdr:row>96</xdr:row>
      <xdr:rowOff>26327</xdr:rowOff>
    </xdr:to>
    <xdr:sp macro="" textlink="">
      <xdr:nvSpPr>
        <xdr:cNvPr id="230" name="フローチャート: 判断 229">
          <a:extLst>
            <a:ext uri="{FF2B5EF4-FFF2-40B4-BE49-F238E27FC236}">
              <a16:creationId xmlns="" xmlns:a16="http://schemas.microsoft.com/office/drawing/2014/main" id="{00000000-0008-0000-0600-0000E6000000}"/>
            </a:ext>
          </a:extLst>
        </xdr:cNvPr>
        <xdr:cNvSpPr/>
      </xdr:nvSpPr>
      <xdr:spPr>
        <a:xfrm>
          <a:off x="4584700" y="1638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50919</xdr:rowOff>
    </xdr:from>
    <xdr:to>
      <xdr:col>19</xdr:col>
      <xdr:colOff>177800</xdr:colOff>
      <xdr:row>91</xdr:row>
      <xdr:rowOff>159626</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flipV="1">
          <a:off x="2908300" y="15481419"/>
          <a:ext cx="889000" cy="28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11984</xdr:rowOff>
    </xdr:from>
    <xdr:to>
      <xdr:col>20</xdr:col>
      <xdr:colOff>38100</xdr:colOff>
      <xdr:row>95</xdr:row>
      <xdr:rowOff>113584</xdr:rowOff>
    </xdr:to>
    <xdr:sp macro="" textlink="">
      <xdr:nvSpPr>
        <xdr:cNvPr id="232" name="フローチャート: 判断 231">
          <a:extLst>
            <a:ext uri="{FF2B5EF4-FFF2-40B4-BE49-F238E27FC236}">
              <a16:creationId xmlns="" xmlns:a16="http://schemas.microsoft.com/office/drawing/2014/main" id="{00000000-0008-0000-0600-0000E8000000}"/>
            </a:ext>
          </a:extLst>
        </xdr:cNvPr>
        <xdr:cNvSpPr/>
      </xdr:nvSpPr>
      <xdr:spPr>
        <a:xfrm>
          <a:off x="3746500" y="1629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104711</xdr:rowOff>
    </xdr:from>
    <xdr:ext cx="599010" cy="259045"/>
    <xdr:sp macro="" textlink="">
      <xdr:nvSpPr>
        <xdr:cNvPr id="233" name="テキスト ボックス 232">
          <a:extLst>
            <a:ext uri="{FF2B5EF4-FFF2-40B4-BE49-F238E27FC236}">
              <a16:creationId xmlns="" xmlns:a16="http://schemas.microsoft.com/office/drawing/2014/main" id="{00000000-0008-0000-0600-0000E9000000}"/>
            </a:ext>
          </a:extLst>
        </xdr:cNvPr>
        <xdr:cNvSpPr txBox="1"/>
      </xdr:nvSpPr>
      <xdr:spPr>
        <a:xfrm>
          <a:off x="3497795" y="1639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159626</xdr:rowOff>
    </xdr:from>
    <xdr:to>
      <xdr:col>15</xdr:col>
      <xdr:colOff>50800</xdr:colOff>
      <xdr:row>92</xdr:row>
      <xdr:rowOff>5145</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flipV="1">
          <a:off x="2019300" y="15761576"/>
          <a:ext cx="889000" cy="1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155515</xdr:rowOff>
    </xdr:from>
    <xdr:to>
      <xdr:col>15</xdr:col>
      <xdr:colOff>101600</xdr:colOff>
      <xdr:row>96</xdr:row>
      <xdr:rowOff>85665</xdr:rowOff>
    </xdr:to>
    <xdr:sp macro="" textlink="">
      <xdr:nvSpPr>
        <xdr:cNvPr id="235" name="フローチャート: 判断 234">
          <a:extLst>
            <a:ext uri="{FF2B5EF4-FFF2-40B4-BE49-F238E27FC236}">
              <a16:creationId xmlns="" xmlns:a16="http://schemas.microsoft.com/office/drawing/2014/main" id="{00000000-0008-0000-0600-0000EB000000}"/>
            </a:ext>
          </a:extLst>
        </xdr:cNvPr>
        <xdr:cNvSpPr/>
      </xdr:nvSpPr>
      <xdr:spPr>
        <a:xfrm>
          <a:off x="28575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76792</xdr:rowOff>
    </xdr:from>
    <xdr:ext cx="599010" cy="259045"/>
    <xdr:sp macro="" textlink="">
      <xdr:nvSpPr>
        <xdr:cNvPr id="236" name="テキスト ボックス 235">
          <a:extLst>
            <a:ext uri="{FF2B5EF4-FFF2-40B4-BE49-F238E27FC236}">
              <a16:creationId xmlns="" xmlns:a16="http://schemas.microsoft.com/office/drawing/2014/main" id="{00000000-0008-0000-0600-0000EC000000}"/>
            </a:ext>
          </a:extLst>
        </xdr:cNvPr>
        <xdr:cNvSpPr txBox="1"/>
      </xdr:nvSpPr>
      <xdr:spPr>
        <a:xfrm>
          <a:off x="2608795" y="1653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5145</xdr:rowOff>
    </xdr:from>
    <xdr:to>
      <xdr:col>10</xdr:col>
      <xdr:colOff>114300</xdr:colOff>
      <xdr:row>92</xdr:row>
      <xdr:rowOff>40015</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flipV="1">
          <a:off x="1130300" y="15778545"/>
          <a:ext cx="889000" cy="3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153777</xdr:rowOff>
    </xdr:from>
    <xdr:to>
      <xdr:col>10</xdr:col>
      <xdr:colOff>165100</xdr:colOff>
      <xdr:row>96</xdr:row>
      <xdr:rowOff>83927</xdr:rowOff>
    </xdr:to>
    <xdr:sp macro="" textlink="">
      <xdr:nvSpPr>
        <xdr:cNvPr id="238" name="フローチャート: 判断 237">
          <a:extLst>
            <a:ext uri="{FF2B5EF4-FFF2-40B4-BE49-F238E27FC236}">
              <a16:creationId xmlns="" xmlns:a16="http://schemas.microsoft.com/office/drawing/2014/main" id="{00000000-0008-0000-0600-0000EE000000}"/>
            </a:ext>
          </a:extLst>
        </xdr:cNvPr>
        <xdr:cNvSpPr/>
      </xdr:nvSpPr>
      <xdr:spPr>
        <a:xfrm>
          <a:off x="1968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75054</xdr:rowOff>
    </xdr:from>
    <xdr:ext cx="599010" cy="259045"/>
    <xdr:sp macro="" textlink="">
      <xdr:nvSpPr>
        <xdr:cNvPr id="239" name="テキスト ボックス 238">
          <a:extLst>
            <a:ext uri="{FF2B5EF4-FFF2-40B4-BE49-F238E27FC236}">
              <a16:creationId xmlns="" xmlns:a16="http://schemas.microsoft.com/office/drawing/2014/main" id="{00000000-0008-0000-0600-0000EF000000}"/>
            </a:ext>
          </a:extLst>
        </xdr:cNvPr>
        <xdr:cNvSpPr txBox="1"/>
      </xdr:nvSpPr>
      <xdr:spPr>
        <a:xfrm>
          <a:off x="1719795" y="16534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15931</xdr:rowOff>
    </xdr:from>
    <xdr:to>
      <xdr:col>6</xdr:col>
      <xdr:colOff>38100</xdr:colOff>
      <xdr:row>96</xdr:row>
      <xdr:rowOff>117531</xdr:rowOff>
    </xdr:to>
    <xdr:sp macro="" textlink="">
      <xdr:nvSpPr>
        <xdr:cNvPr id="240" name="フローチャート: 判断 239">
          <a:extLst>
            <a:ext uri="{FF2B5EF4-FFF2-40B4-BE49-F238E27FC236}">
              <a16:creationId xmlns="" xmlns:a16="http://schemas.microsoft.com/office/drawing/2014/main" id="{00000000-0008-0000-0600-0000F0000000}"/>
            </a:ext>
          </a:extLst>
        </xdr:cNvPr>
        <xdr:cNvSpPr/>
      </xdr:nvSpPr>
      <xdr:spPr>
        <a:xfrm>
          <a:off x="107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108658</xdr:rowOff>
    </xdr:from>
    <xdr:ext cx="599010" cy="259045"/>
    <xdr:sp macro="" textlink="">
      <xdr:nvSpPr>
        <xdr:cNvPr id="241" name="テキスト ボックス 240">
          <a:extLst>
            <a:ext uri="{FF2B5EF4-FFF2-40B4-BE49-F238E27FC236}">
              <a16:creationId xmlns="" xmlns:a16="http://schemas.microsoft.com/office/drawing/2014/main" id="{00000000-0008-0000-0600-0000F1000000}"/>
            </a:ext>
          </a:extLst>
        </xdr:cNvPr>
        <xdr:cNvSpPr txBox="1"/>
      </xdr:nvSpPr>
      <xdr:spPr>
        <a:xfrm>
          <a:off x="830795" y="1656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121422</xdr:rowOff>
    </xdr:from>
    <xdr:to>
      <xdr:col>24</xdr:col>
      <xdr:colOff>114300</xdr:colOff>
      <xdr:row>91</xdr:row>
      <xdr:rowOff>51572</xdr:rowOff>
    </xdr:to>
    <xdr:sp macro="" textlink="">
      <xdr:nvSpPr>
        <xdr:cNvPr id="247" name="楕円 246">
          <a:extLst>
            <a:ext uri="{FF2B5EF4-FFF2-40B4-BE49-F238E27FC236}">
              <a16:creationId xmlns="" xmlns:a16="http://schemas.microsoft.com/office/drawing/2014/main" id="{00000000-0008-0000-0600-0000F7000000}"/>
            </a:ext>
          </a:extLst>
        </xdr:cNvPr>
        <xdr:cNvSpPr/>
      </xdr:nvSpPr>
      <xdr:spPr>
        <a:xfrm>
          <a:off x="4584700" y="1555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36349</xdr:rowOff>
    </xdr:from>
    <xdr:ext cx="599010" cy="259045"/>
    <xdr:sp macro="" textlink="">
      <xdr:nvSpPr>
        <xdr:cNvPr id="248" name="扶助費該当値テキスト">
          <a:extLst>
            <a:ext uri="{FF2B5EF4-FFF2-40B4-BE49-F238E27FC236}">
              <a16:creationId xmlns="" xmlns:a16="http://schemas.microsoft.com/office/drawing/2014/main" id="{00000000-0008-0000-0600-0000F8000000}"/>
            </a:ext>
          </a:extLst>
        </xdr:cNvPr>
        <xdr:cNvSpPr txBox="1"/>
      </xdr:nvSpPr>
      <xdr:spPr>
        <a:xfrm>
          <a:off x="4686300" y="1546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119</xdr:rowOff>
    </xdr:from>
    <xdr:to>
      <xdr:col>20</xdr:col>
      <xdr:colOff>38100</xdr:colOff>
      <xdr:row>90</xdr:row>
      <xdr:rowOff>101719</xdr:rowOff>
    </xdr:to>
    <xdr:sp macro="" textlink="">
      <xdr:nvSpPr>
        <xdr:cNvPr id="249" name="楕円 248">
          <a:extLst>
            <a:ext uri="{FF2B5EF4-FFF2-40B4-BE49-F238E27FC236}">
              <a16:creationId xmlns="" xmlns:a16="http://schemas.microsoft.com/office/drawing/2014/main" id="{00000000-0008-0000-0600-0000F9000000}"/>
            </a:ext>
          </a:extLst>
        </xdr:cNvPr>
        <xdr:cNvSpPr/>
      </xdr:nvSpPr>
      <xdr:spPr>
        <a:xfrm>
          <a:off x="3746500" y="1543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118246</xdr:rowOff>
    </xdr:from>
    <xdr:ext cx="59901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3497795" y="15205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108826</xdr:rowOff>
    </xdr:from>
    <xdr:to>
      <xdr:col>15</xdr:col>
      <xdr:colOff>101600</xdr:colOff>
      <xdr:row>92</xdr:row>
      <xdr:rowOff>38976</xdr:rowOff>
    </xdr:to>
    <xdr:sp macro="" textlink="">
      <xdr:nvSpPr>
        <xdr:cNvPr id="251" name="楕円 250">
          <a:extLst>
            <a:ext uri="{FF2B5EF4-FFF2-40B4-BE49-F238E27FC236}">
              <a16:creationId xmlns="" xmlns:a16="http://schemas.microsoft.com/office/drawing/2014/main" id="{00000000-0008-0000-0600-0000FB000000}"/>
            </a:ext>
          </a:extLst>
        </xdr:cNvPr>
        <xdr:cNvSpPr/>
      </xdr:nvSpPr>
      <xdr:spPr>
        <a:xfrm>
          <a:off x="2857500" y="1571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55503</xdr:rowOff>
    </xdr:from>
    <xdr:ext cx="59901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2608795" y="1548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125795</xdr:rowOff>
    </xdr:from>
    <xdr:to>
      <xdr:col>10</xdr:col>
      <xdr:colOff>165100</xdr:colOff>
      <xdr:row>92</xdr:row>
      <xdr:rowOff>55945</xdr:rowOff>
    </xdr:to>
    <xdr:sp macro="" textlink="">
      <xdr:nvSpPr>
        <xdr:cNvPr id="253" name="楕円 252">
          <a:extLst>
            <a:ext uri="{FF2B5EF4-FFF2-40B4-BE49-F238E27FC236}">
              <a16:creationId xmlns="" xmlns:a16="http://schemas.microsoft.com/office/drawing/2014/main" id="{00000000-0008-0000-0600-0000FD000000}"/>
            </a:ext>
          </a:extLst>
        </xdr:cNvPr>
        <xdr:cNvSpPr/>
      </xdr:nvSpPr>
      <xdr:spPr>
        <a:xfrm>
          <a:off x="1968500" y="1572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72472</xdr:rowOff>
    </xdr:from>
    <xdr:ext cx="59901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1719795" y="1550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160665</xdr:rowOff>
    </xdr:from>
    <xdr:to>
      <xdr:col>6</xdr:col>
      <xdr:colOff>38100</xdr:colOff>
      <xdr:row>92</xdr:row>
      <xdr:rowOff>90815</xdr:rowOff>
    </xdr:to>
    <xdr:sp macro="" textlink="">
      <xdr:nvSpPr>
        <xdr:cNvPr id="255" name="楕円 254">
          <a:extLst>
            <a:ext uri="{FF2B5EF4-FFF2-40B4-BE49-F238E27FC236}">
              <a16:creationId xmlns="" xmlns:a16="http://schemas.microsoft.com/office/drawing/2014/main" id="{00000000-0008-0000-0600-0000FF000000}"/>
            </a:ext>
          </a:extLst>
        </xdr:cNvPr>
        <xdr:cNvSpPr/>
      </xdr:nvSpPr>
      <xdr:spPr>
        <a:xfrm>
          <a:off x="1079500" y="1576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107342</xdr:rowOff>
    </xdr:from>
    <xdr:ext cx="599010"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830795" y="1553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131891</xdr:rowOff>
    </xdr:from>
    <xdr:to>
      <xdr:col>54</xdr:col>
      <xdr:colOff>189865</xdr:colOff>
      <xdr:row>37</xdr:row>
      <xdr:rowOff>92247</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flipV="1">
          <a:off x="10475595" y="5275391"/>
          <a:ext cx="1270" cy="116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96074</xdr:rowOff>
    </xdr:from>
    <xdr:ext cx="534377" cy="259045"/>
    <xdr:sp macro="" textlink="">
      <xdr:nvSpPr>
        <xdr:cNvPr id="279" name="補助費等最小値テキスト">
          <a:extLst>
            <a:ext uri="{FF2B5EF4-FFF2-40B4-BE49-F238E27FC236}">
              <a16:creationId xmlns="" xmlns:a16="http://schemas.microsoft.com/office/drawing/2014/main" id="{00000000-0008-0000-0600-000017010000}"/>
            </a:ext>
          </a:extLst>
        </xdr:cNvPr>
        <xdr:cNvSpPr txBox="1"/>
      </xdr:nvSpPr>
      <xdr:spPr>
        <a:xfrm>
          <a:off x="10528300" y="64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92247</xdr:rowOff>
    </xdr:from>
    <xdr:to>
      <xdr:col>55</xdr:col>
      <xdr:colOff>88900</xdr:colOff>
      <xdr:row>37</xdr:row>
      <xdr:rowOff>92247</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10388600" y="643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78568</xdr:rowOff>
    </xdr:from>
    <xdr:ext cx="599010" cy="259045"/>
    <xdr:sp macro="" textlink="">
      <xdr:nvSpPr>
        <xdr:cNvPr id="281" name="補助費等最大値テキスト">
          <a:extLst>
            <a:ext uri="{FF2B5EF4-FFF2-40B4-BE49-F238E27FC236}">
              <a16:creationId xmlns="" xmlns:a16="http://schemas.microsoft.com/office/drawing/2014/main" id="{00000000-0008-0000-0600-000019010000}"/>
            </a:ext>
          </a:extLst>
        </xdr:cNvPr>
        <xdr:cNvSpPr txBox="1"/>
      </xdr:nvSpPr>
      <xdr:spPr>
        <a:xfrm>
          <a:off x="10528300" y="50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131891</xdr:rowOff>
    </xdr:from>
    <xdr:to>
      <xdr:col>55</xdr:col>
      <xdr:colOff>88900</xdr:colOff>
      <xdr:row>30</xdr:row>
      <xdr:rowOff>131891</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10388600" y="52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74800</xdr:rowOff>
    </xdr:from>
    <xdr:to>
      <xdr:col>55</xdr:col>
      <xdr:colOff>0</xdr:colOff>
      <xdr:row>36</xdr:row>
      <xdr:rowOff>120050</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flipV="1">
          <a:off x="9639300" y="6247000"/>
          <a:ext cx="838200" cy="4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40106</xdr:rowOff>
    </xdr:from>
    <xdr:ext cx="534377" cy="259045"/>
    <xdr:sp macro="" textlink="">
      <xdr:nvSpPr>
        <xdr:cNvPr id="284" name="補助費等平均値テキスト">
          <a:extLst>
            <a:ext uri="{FF2B5EF4-FFF2-40B4-BE49-F238E27FC236}">
              <a16:creationId xmlns="" xmlns:a16="http://schemas.microsoft.com/office/drawing/2014/main" id="{00000000-0008-0000-0600-00001C010000}"/>
            </a:ext>
          </a:extLst>
        </xdr:cNvPr>
        <xdr:cNvSpPr txBox="1"/>
      </xdr:nvSpPr>
      <xdr:spPr>
        <a:xfrm>
          <a:off x="10528300" y="604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17229</xdr:rowOff>
    </xdr:from>
    <xdr:to>
      <xdr:col>55</xdr:col>
      <xdr:colOff>50800</xdr:colOff>
      <xdr:row>36</xdr:row>
      <xdr:rowOff>118829</xdr:rowOff>
    </xdr:to>
    <xdr:sp macro="" textlink="">
      <xdr:nvSpPr>
        <xdr:cNvPr id="285" name="フローチャート: 判断 284">
          <a:extLst>
            <a:ext uri="{FF2B5EF4-FFF2-40B4-BE49-F238E27FC236}">
              <a16:creationId xmlns="" xmlns:a16="http://schemas.microsoft.com/office/drawing/2014/main" id="{00000000-0008-0000-0600-00001D010000}"/>
            </a:ext>
          </a:extLst>
        </xdr:cNvPr>
        <xdr:cNvSpPr/>
      </xdr:nvSpPr>
      <xdr:spPr>
        <a:xfrm>
          <a:off x="10426700" y="618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131283</xdr:rowOff>
    </xdr:from>
    <xdr:to>
      <xdr:col>50</xdr:col>
      <xdr:colOff>114300</xdr:colOff>
      <xdr:row>36</xdr:row>
      <xdr:rowOff>120050</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a:off x="8750300" y="5789133"/>
          <a:ext cx="889000" cy="50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35188</xdr:rowOff>
    </xdr:from>
    <xdr:to>
      <xdr:col>50</xdr:col>
      <xdr:colOff>165100</xdr:colOff>
      <xdr:row>36</xdr:row>
      <xdr:rowOff>136788</xdr:rowOff>
    </xdr:to>
    <xdr:sp macro="" textlink="">
      <xdr:nvSpPr>
        <xdr:cNvPr id="287" name="フローチャート: 判断 286">
          <a:extLst>
            <a:ext uri="{FF2B5EF4-FFF2-40B4-BE49-F238E27FC236}">
              <a16:creationId xmlns="" xmlns:a16="http://schemas.microsoft.com/office/drawing/2014/main" id="{00000000-0008-0000-0600-00001F010000}"/>
            </a:ext>
          </a:extLst>
        </xdr:cNvPr>
        <xdr:cNvSpPr/>
      </xdr:nvSpPr>
      <xdr:spPr>
        <a:xfrm>
          <a:off x="9588500" y="6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153315</xdr:rowOff>
    </xdr:from>
    <xdr:ext cx="534377" cy="259045"/>
    <xdr:sp macro="" textlink="">
      <xdr:nvSpPr>
        <xdr:cNvPr id="288" name="テキスト ボックス 287">
          <a:extLst>
            <a:ext uri="{FF2B5EF4-FFF2-40B4-BE49-F238E27FC236}">
              <a16:creationId xmlns="" xmlns:a16="http://schemas.microsoft.com/office/drawing/2014/main" id="{00000000-0008-0000-0600-000020010000}"/>
            </a:ext>
          </a:extLst>
        </xdr:cNvPr>
        <xdr:cNvSpPr txBox="1"/>
      </xdr:nvSpPr>
      <xdr:spPr>
        <a:xfrm>
          <a:off x="9372111" y="59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131283</xdr:rowOff>
    </xdr:from>
    <xdr:to>
      <xdr:col>45</xdr:col>
      <xdr:colOff>177800</xdr:colOff>
      <xdr:row>36</xdr:row>
      <xdr:rowOff>143284</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flipV="1">
          <a:off x="7861300" y="5789133"/>
          <a:ext cx="889000" cy="52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67151</xdr:rowOff>
    </xdr:from>
    <xdr:to>
      <xdr:col>46</xdr:col>
      <xdr:colOff>38100</xdr:colOff>
      <xdr:row>33</xdr:row>
      <xdr:rowOff>168751</xdr:rowOff>
    </xdr:to>
    <xdr:sp macro="" textlink="">
      <xdr:nvSpPr>
        <xdr:cNvPr id="290" name="フローチャート: 判断 289">
          <a:extLst>
            <a:ext uri="{FF2B5EF4-FFF2-40B4-BE49-F238E27FC236}">
              <a16:creationId xmlns="" xmlns:a16="http://schemas.microsoft.com/office/drawing/2014/main" id="{00000000-0008-0000-0600-000022010000}"/>
            </a:ext>
          </a:extLst>
        </xdr:cNvPr>
        <xdr:cNvSpPr/>
      </xdr:nvSpPr>
      <xdr:spPr>
        <a:xfrm>
          <a:off x="8699500" y="572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13828</xdr:rowOff>
    </xdr:from>
    <xdr:ext cx="599010" cy="259045"/>
    <xdr:sp macro="" textlink="">
      <xdr:nvSpPr>
        <xdr:cNvPr id="291" name="テキスト ボックス 290">
          <a:extLst>
            <a:ext uri="{FF2B5EF4-FFF2-40B4-BE49-F238E27FC236}">
              <a16:creationId xmlns="" xmlns:a16="http://schemas.microsoft.com/office/drawing/2014/main" id="{00000000-0008-0000-0600-000023010000}"/>
            </a:ext>
          </a:extLst>
        </xdr:cNvPr>
        <xdr:cNvSpPr txBox="1"/>
      </xdr:nvSpPr>
      <xdr:spPr>
        <a:xfrm>
          <a:off x="8450795" y="550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143284</xdr:rowOff>
    </xdr:from>
    <xdr:to>
      <xdr:col>41</xdr:col>
      <xdr:colOff>50800</xdr:colOff>
      <xdr:row>36</xdr:row>
      <xdr:rowOff>152753</xdr:rowOff>
    </xdr:to>
    <xdr:cxnSp macro="">
      <xdr:nvCxnSpPr>
        <xdr:cNvPr id="292" name="直線コネクタ 291">
          <a:extLst>
            <a:ext uri="{FF2B5EF4-FFF2-40B4-BE49-F238E27FC236}">
              <a16:creationId xmlns="" xmlns:a16="http://schemas.microsoft.com/office/drawing/2014/main" id="{00000000-0008-0000-0600-000024010000}"/>
            </a:ext>
          </a:extLst>
        </xdr:cNvPr>
        <xdr:cNvCxnSpPr/>
      </xdr:nvCxnSpPr>
      <xdr:spPr>
        <a:xfrm flipV="1">
          <a:off x="6972300" y="6315484"/>
          <a:ext cx="889000" cy="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123460</xdr:rowOff>
    </xdr:from>
    <xdr:to>
      <xdr:col>41</xdr:col>
      <xdr:colOff>101600</xdr:colOff>
      <xdr:row>37</xdr:row>
      <xdr:rowOff>53610</xdr:rowOff>
    </xdr:to>
    <xdr:sp macro="" textlink="">
      <xdr:nvSpPr>
        <xdr:cNvPr id="293" name="フローチャート: 判断 292">
          <a:extLst>
            <a:ext uri="{FF2B5EF4-FFF2-40B4-BE49-F238E27FC236}">
              <a16:creationId xmlns="" xmlns:a16="http://schemas.microsoft.com/office/drawing/2014/main" id="{00000000-0008-0000-0600-000025010000}"/>
            </a:ext>
          </a:extLst>
        </xdr:cNvPr>
        <xdr:cNvSpPr/>
      </xdr:nvSpPr>
      <xdr:spPr>
        <a:xfrm>
          <a:off x="7810500" y="629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44737</xdr:rowOff>
    </xdr:from>
    <xdr:ext cx="534377" cy="259045"/>
    <xdr:sp macro="" textlink="">
      <xdr:nvSpPr>
        <xdr:cNvPr id="294" name="テキスト ボックス 293">
          <a:extLst>
            <a:ext uri="{FF2B5EF4-FFF2-40B4-BE49-F238E27FC236}">
              <a16:creationId xmlns="" xmlns:a16="http://schemas.microsoft.com/office/drawing/2014/main" id="{00000000-0008-0000-0600-000026010000}"/>
            </a:ext>
          </a:extLst>
        </xdr:cNvPr>
        <xdr:cNvSpPr txBox="1"/>
      </xdr:nvSpPr>
      <xdr:spPr>
        <a:xfrm>
          <a:off x="7594111" y="638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156689</xdr:rowOff>
    </xdr:from>
    <xdr:to>
      <xdr:col>36</xdr:col>
      <xdr:colOff>165100</xdr:colOff>
      <xdr:row>37</xdr:row>
      <xdr:rowOff>86839</xdr:rowOff>
    </xdr:to>
    <xdr:sp macro="" textlink="">
      <xdr:nvSpPr>
        <xdr:cNvPr id="295" name="フローチャート: 判断 294">
          <a:extLst>
            <a:ext uri="{FF2B5EF4-FFF2-40B4-BE49-F238E27FC236}">
              <a16:creationId xmlns="" xmlns:a16="http://schemas.microsoft.com/office/drawing/2014/main" id="{00000000-0008-0000-0600-000027010000}"/>
            </a:ext>
          </a:extLst>
        </xdr:cNvPr>
        <xdr:cNvSpPr/>
      </xdr:nvSpPr>
      <xdr:spPr>
        <a:xfrm>
          <a:off x="6921500" y="632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77966</xdr:rowOff>
    </xdr:from>
    <xdr:ext cx="534377" cy="259045"/>
    <xdr:sp macro="" textlink="">
      <xdr:nvSpPr>
        <xdr:cNvPr id="296" name="テキスト ボックス 295">
          <a:extLst>
            <a:ext uri="{FF2B5EF4-FFF2-40B4-BE49-F238E27FC236}">
              <a16:creationId xmlns="" xmlns:a16="http://schemas.microsoft.com/office/drawing/2014/main" id="{00000000-0008-0000-0600-000028010000}"/>
            </a:ext>
          </a:extLst>
        </xdr:cNvPr>
        <xdr:cNvSpPr txBox="1"/>
      </xdr:nvSpPr>
      <xdr:spPr>
        <a:xfrm>
          <a:off x="6705111" y="642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24000</xdr:rowOff>
    </xdr:from>
    <xdr:to>
      <xdr:col>55</xdr:col>
      <xdr:colOff>50800</xdr:colOff>
      <xdr:row>36</xdr:row>
      <xdr:rowOff>125600</xdr:rowOff>
    </xdr:to>
    <xdr:sp macro="" textlink="">
      <xdr:nvSpPr>
        <xdr:cNvPr id="302" name="楕円 301">
          <a:extLst>
            <a:ext uri="{FF2B5EF4-FFF2-40B4-BE49-F238E27FC236}">
              <a16:creationId xmlns="" xmlns:a16="http://schemas.microsoft.com/office/drawing/2014/main" id="{00000000-0008-0000-0600-00002E010000}"/>
            </a:ext>
          </a:extLst>
        </xdr:cNvPr>
        <xdr:cNvSpPr/>
      </xdr:nvSpPr>
      <xdr:spPr>
        <a:xfrm>
          <a:off x="10426700" y="619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2427</xdr:rowOff>
    </xdr:from>
    <xdr:ext cx="534377" cy="259045"/>
    <xdr:sp macro="" textlink="">
      <xdr:nvSpPr>
        <xdr:cNvPr id="303" name="補助費等該当値テキスト">
          <a:extLst>
            <a:ext uri="{FF2B5EF4-FFF2-40B4-BE49-F238E27FC236}">
              <a16:creationId xmlns="" xmlns:a16="http://schemas.microsoft.com/office/drawing/2014/main" id="{00000000-0008-0000-0600-00002F010000}"/>
            </a:ext>
          </a:extLst>
        </xdr:cNvPr>
        <xdr:cNvSpPr txBox="1"/>
      </xdr:nvSpPr>
      <xdr:spPr>
        <a:xfrm>
          <a:off x="10528300" y="617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69250</xdr:rowOff>
    </xdr:from>
    <xdr:to>
      <xdr:col>50</xdr:col>
      <xdr:colOff>165100</xdr:colOff>
      <xdr:row>36</xdr:row>
      <xdr:rowOff>170850</xdr:rowOff>
    </xdr:to>
    <xdr:sp macro="" textlink="">
      <xdr:nvSpPr>
        <xdr:cNvPr id="304" name="楕円 303">
          <a:extLst>
            <a:ext uri="{FF2B5EF4-FFF2-40B4-BE49-F238E27FC236}">
              <a16:creationId xmlns="" xmlns:a16="http://schemas.microsoft.com/office/drawing/2014/main" id="{00000000-0008-0000-0600-000030010000}"/>
            </a:ext>
          </a:extLst>
        </xdr:cNvPr>
        <xdr:cNvSpPr/>
      </xdr:nvSpPr>
      <xdr:spPr>
        <a:xfrm>
          <a:off x="9588500" y="62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161977</xdr:rowOff>
    </xdr:from>
    <xdr:ext cx="534377"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9372111" y="633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80483</xdr:rowOff>
    </xdr:from>
    <xdr:to>
      <xdr:col>46</xdr:col>
      <xdr:colOff>38100</xdr:colOff>
      <xdr:row>34</xdr:row>
      <xdr:rowOff>10633</xdr:rowOff>
    </xdr:to>
    <xdr:sp macro="" textlink="">
      <xdr:nvSpPr>
        <xdr:cNvPr id="306" name="楕円 305">
          <a:extLst>
            <a:ext uri="{FF2B5EF4-FFF2-40B4-BE49-F238E27FC236}">
              <a16:creationId xmlns="" xmlns:a16="http://schemas.microsoft.com/office/drawing/2014/main" id="{00000000-0008-0000-0600-000032010000}"/>
            </a:ext>
          </a:extLst>
        </xdr:cNvPr>
        <xdr:cNvSpPr/>
      </xdr:nvSpPr>
      <xdr:spPr>
        <a:xfrm>
          <a:off x="8699500" y="573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1760</xdr:rowOff>
    </xdr:from>
    <xdr:ext cx="59901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8450795" y="5831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92484</xdr:rowOff>
    </xdr:from>
    <xdr:to>
      <xdr:col>41</xdr:col>
      <xdr:colOff>101600</xdr:colOff>
      <xdr:row>37</xdr:row>
      <xdr:rowOff>22634</xdr:rowOff>
    </xdr:to>
    <xdr:sp macro="" textlink="">
      <xdr:nvSpPr>
        <xdr:cNvPr id="308" name="楕円 307">
          <a:extLst>
            <a:ext uri="{FF2B5EF4-FFF2-40B4-BE49-F238E27FC236}">
              <a16:creationId xmlns="" xmlns:a16="http://schemas.microsoft.com/office/drawing/2014/main" id="{00000000-0008-0000-0600-000034010000}"/>
            </a:ext>
          </a:extLst>
        </xdr:cNvPr>
        <xdr:cNvSpPr/>
      </xdr:nvSpPr>
      <xdr:spPr>
        <a:xfrm>
          <a:off x="7810500" y="626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39161</xdr:rowOff>
    </xdr:from>
    <xdr:ext cx="534377"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7594111" y="603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101953</xdr:rowOff>
    </xdr:from>
    <xdr:to>
      <xdr:col>36</xdr:col>
      <xdr:colOff>165100</xdr:colOff>
      <xdr:row>37</xdr:row>
      <xdr:rowOff>32103</xdr:rowOff>
    </xdr:to>
    <xdr:sp macro="" textlink="">
      <xdr:nvSpPr>
        <xdr:cNvPr id="310" name="楕円 309">
          <a:extLst>
            <a:ext uri="{FF2B5EF4-FFF2-40B4-BE49-F238E27FC236}">
              <a16:creationId xmlns="" xmlns:a16="http://schemas.microsoft.com/office/drawing/2014/main" id="{00000000-0008-0000-0600-000036010000}"/>
            </a:ext>
          </a:extLst>
        </xdr:cNvPr>
        <xdr:cNvSpPr/>
      </xdr:nvSpPr>
      <xdr:spPr>
        <a:xfrm>
          <a:off x="6921500" y="627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48630</xdr:rowOff>
    </xdr:from>
    <xdr:ext cx="534377"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6705111" y="604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 xmlns:a16="http://schemas.microsoft.com/office/drawing/2014/main" id="{00000000-0008-0000-06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 xmlns:a16="http://schemas.microsoft.com/office/drawing/2014/main" id="{00000000-0008-0000-06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 xmlns:a16="http://schemas.microsoft.com/office/drawing/2014/main" id="{00000000-0008-0000-06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 xmlns:a16="http://schemas.microsoft.com/office/drawing/2014/main" id="{00000000-0008-0000-0600-00004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 xmlns:a16="http://schemas.microsoft.com/office/drawing/2014/main" id="{00000000-0008-0000-06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 xmlns:a16="http://schemas.microsoft.com/office/drawing/2014/main" id="{00000000-0008-0000-0600-00004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 xmlns:a16="http://schemas.microsoft.com/office/drawing/2014/main" id="{00000000-0008-0000-06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 xmlns:a16="http://schemas.microsoft.com/office/drawing/2014/main" id="{00000000-0008-0000-0600-00004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 xmlns:a16="http://schemas.microsoft.com/office/drawing/2014/main" id="{00000000-0008-0000-06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 xmlns:a16="http://schemas.microsoft.com/office/drawing/2014/main" id="{00000000-0008-0000-06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a:extLst>
            <a:ext uri="{FF2B5EF4-FFF2-40B4-BE49-F238E27FC236}">
              <a16:creationId xmlns="" xmlns:a16="http://schemas.microsoft.com/office/drawing/2014/main" id="{00000000-0008-0000-06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120260</xdr:rowOff>
    </xdr:from>
    <xdr:to>
      <xdr:col>54</xdr:col>
      <xdr:colOff>189865</xdr:colOff>
      <xdr:row>58</xdr:row>
      <xdr:rowOff>103522</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flipV="1">
          <a:off x="10475595" y="8692760"/>
          <a:ext cx="1270" cy="1354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107349</xdr:rowOff>
    </xdr:from>
    <xdr:ext cx="469744" cy="259045"/>
    <xdr:sp macro="" textlink="">
      <xdr:nvSpPr>
        <xdr:cNvPr id="334" name="普通建設事業費最小値テキスト">
          <a:extLst>
            <a:ext uri="{FF2B5EF4-FFF2-40B4-BE49-F238E27FC236}">
              <a16:creationId xmlns="" xmlns:a16="http://schemas.microsoft.com/office/drawing/2014/main" id="{00000000-0008-0000-0600-00004E010000}"/>
            </a:ext>
          </a:extLst>
        </xdr:cNvPr>
        <xdr:cNvSpPr txBox="1"/>
      </xdr:nvSpPr>
      <xdr:spPr>
        <a:xfrm>
          <a:off x="10528300" y="1005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103522</xdr:rowOff>
    </xdr:from>
    <xdr:to>
      <xdr:col>55</xdr:col>
      <xdr:colOff>88900</xdr:colOff>
      <xdr:row>58</xdr:row>
      <xdr:rowOff>103522</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10388600" y="1004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66937</xdr:rowOff>
    </xdr:from>
    <xdr:ext cx="599010" cy="259045"/>
    <xdr:sp macro="" textlink="">
      <xdr:nvSpPr>
        <xdr:cNvPr id="336" name="普通建設事業費最大値テキスト">
          <a:extLst>
            <a:ext uri="{FF2B5EF4-FFF2-40B4-BE49-F238E27FC236}">
              <a16:creationId xmlns="" xmlns:a16="http://schemas.microsoft.com/office/drawing/2014/main" id="{00000000-0008-0000-0600-000050010000}"/>
            </a:ext>
          </a:extLst>
        </xdr:cNvPr>
        <xdr:cNvSpPr txBox="1"/>
      </xdr:nvSpPr>
      <xdr:spPr>
        <a:xfrm>
          <a:off x="10528300" y="84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120260</xdr:rowOff>
    </xdr:from>
    <xdr:to>
      <xdr:col>55</xdr:col>
      <xdr:colOff>88900</xdr:colOff>
      <xdr:row>50</xdr:row>
      <xdr:rowOff>120260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10388600" y="869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153096</xdr:rowOff>
    </xdr:from>
    <xdr:to>
      <xdr:col>55</xdr:col>
      <xdr:colOff>0</xdr:colOff>
      <xdr:row>55</xdr:row>
      <xdr:rowOff>75418</xdr:rowOff>
    </xdr:to>
    <xdr:cxnSp macro="">
      <xdr:nvCxnSpPr>
        <xdr:cNvPr id="338" name="直線コネクタ 337">
          <a:extLst>
            <a:ext uri="{FF2B5EF4-FFF2-40B4-BE49-F238E27FC236}">
              <a16:creationId xmlns="" xmlns:a16="http://schemas.microsoft.com/office/drawing/2014/main" id="{00000000-0008-0000-0600-000052010000}"/>
            </a:ext>
          </a:extLst>
        </xdr:cNvPr>
        <xdr:cNvCxnSpPr/>
      </xdr:nvCxnSpPr>
      <xdr:spPr>
        <a:xfrm flipV="1">
          <a:off x="9639300" y="9411396"/>
          <a:ext cx="838200" cy="9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67354</xdr:rowOff>
    </xdr:from>
    <xdr:ext cx="534377" cy="259045"/>
    <xdr:sp macro="" textlink="">
      <xdr:nvSpPr>
        <xdr:cNvPr id="339" name="普通建設事業費平均値テキスト">
          <a:extLst>
            <a:ext uri="{FF2B5EF4-FFF2-40B4-BE49-F238E27FC236}">
              <a16:creationId xmlns="" xmlns:a16="http://schemas.microsoft.com/office/drawing/2014/main" id="{00000000-0008-0000-0600-000053010000}"/>
            </a:ext>
          </a:extLst>
        </xdr:cNvPr>
        <xdr:cNvSpPr txBox="1"/>
      </xdr:nvSpPr>
      <xdr:spPr>
        <a:xfrm>
          <a:off x="10528300" y="966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88927</xdr:rowOff>
    </xdr:from>
    <xdr:to>
      <xdr:col>55</xdr:col>
      <xdr:colOff>50800</xdr:colOff>
      <xdr:row>57</xdr:row>
      <xdr:rowOff>19077</xdr:rowOff>
    </xdr:to>
    <xdr:sp macro="" textlink="">
      <xdr:nvSpPr>
        <xdr:cNvPr id="340" name="フローチャート: 判断 339">
          <a:extLst>
            <a:ext uri="{FF2B5EF4-FFF2-40B4-BE49-F238E27FC236}">
              <a16:creationId xmlns="" xmlns:a16="http://schemas.microsoft.com/office/drawing/2014/main" id="{00000000-0008-0000-0600-000054010000}"/>
            </a:ext>
          </a:extLst>
        </xdr:cNvPr>
        <xdr:cNvSpPr/>
      </xdr:nvSpPr>
      <xdr:spPr>
        <a:xfrm>
          <a:off x="10426700" y="969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75418</xdr:rowOff>
    </xdr:from>
    <xdr:to>
      <xdr:col>50</xdr:col>
      <xdr:colOff>114300</xdr:colOff>
      <xdr:row>56</xdr:row>
      <xdr:rowOff>158390</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flipV="1">
          <a:off x="8750300" y="9505168"/>
          <a:ext cx="889000" cy="25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105912</xdr:rowOff>
    </xdr:from>
    <xdr:to>
      <xdr:col>50</xdr:col>
      <xdr:colOff>165100</xdr:colOff>
      <xdr:row>57</xdr:row>
      <xdr:rowOff>36062</xdr:rowOff>
    </xdr:to>
    <xdr:sp macro="" textlink="">
      <xdr:nvSpPr>
        <xdr:cNvPr id="342" name="フローチャート: 判断 341">
          <a:extLst>
            <a:ext uri="{FF2B5EF4-FFF2-40B4-BE49-F238E27FC236}">
              <a16:creationId xmlns="" xmlns:a16="http://schemas.microsoft.com/office/drawing/2014/main" id="{00000000-0008-0000-0600-000056010000}"/>
            </a:ext>
          </a:extLst>
        </xdr:cNvPr>
        <xdr:cNvSpPr/>
      </xdr:nvSpPr>
      <xdr:spPr>
        <a:xfrm>
          <a:off x="95885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27189</xdr:rowOff>
    </xdr:from>
    <xdr:ext cx="534377" cy="259045"/>
    <xdr:sp macro="" textlink="">
      <xdr:nvSpPr>
        <xdr:cNvPr id="343" name="テキスト ボックス 342">
          <a:extLst>
            <a:ext uri="{FF2B5EF4-FFF2-40B4-BE49-F238E27FC236}">
              <a16:creationId xmlns="" xmlns:a16="http://schemas.microsoft.com/office/drawing/2014/main" id="{00000000-0008-0000-0600-000057010000}"/>
            </a:ext>
          </a:extLst>
        </xdr:cNvPr>
        <xdr:cNvSpPr txBox="1"/>
      </xdr:nvSpPr>
      <xdr:spPr>
        <a:xfrm>
          <a:off x="9372111" y="979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158390</xdr:rowOff>
    </xdr:from>
    <xdr:to>
      <xdr:col>45</xdr:col>
      <xdr:colOff>177800</xdr:colOff>
      <xdr:row>57</xdr:row>
      <xdr:rowOff>10541</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flipV="1">
          <a:off x="7861300" y="9759590"/>
          <a:ext cx="889000" cy="2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43354</xdr:rowOff>
    </xdr:from>
    <xdr:to>
      <xdr:col>46</xdr:col>
      <xdr:colOff>38100</xdr:colOff>
      <xdr:row>56</xdr:row>
      <xdr:rowOff>144954</xdr:rowOff>
    </xdr:to>
    <xdr:sp macro="" textlink="">
      <xdr:nvSpPr>
        <xdr:cNvPr id="345" name="フローチャート: 判断 344">
          <a:extLst>
            <a:ext uri="{FF2B5EF4-FFF2-40B4-BE49-F238E27FC236}">
              <a16:creationId xmlns="" xmlns:a16="http://schemas.microsoft.com/office/drawing/2014/main" id="{00000000-0008-0000-0600-000059010000}"/>
            </a:ext>
          </a:extLst>
        </xdr:cNvPr>
        <xdr:cNvSpPr/>
      </xdr:nvSpPr>
      <xdr:spPr>
        <a:xfrm>
          <a:off x="86995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161481</xdr:rowOff>
    </xdr:from>
    <xdr:ext cx="534377" cy="259045"/>
    <xdr:sp macro="" textlink="">
      <xdr:nvSpPr>
        <xdr:cNvPr id="346" name="テキスト ボックス 345">
          <a:extLst>
            <a:ext uri="{FF2B5EF4-FFF2-40B4-BE49-F238E27FC236}">
              <a16:creationId xmlns="" xmlns:a16="http://schemas.microsoft.com/office/drawing/2014/main" id="{00000000-0008-0000-0600-00005A010000}"/>
            </a:ext>
          </a:extLst>
        </xdr:cNvPr>
        <xdr:cNvSpPr txBox="1"/>
      </xdr:nvSpPr>
      <xdr:spPr>
        <a:xfrm>
          <a:off x="8483111" y="941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10541</xdr:rowOff>
    </xdr:from>
    <xdr:to>
      <xdr:col>41</xdr:col>
      <xdr:colOff>50800</xdr:colOff>
      <xdr:row>57</xdr:row>
      <xdr:rowOff>62177</xdr:rowOff>
    </xdr:to>
    <xdr:cxnSp macro="">
      <xdr:nvCxnSpPr>
        <xdr:cNvPr id="347" name="直線コネクタ 346">
          <a:extLst>
            <a:ext uri="{FF2B5EF4-FFF2-40B4-BE49-F238E27FC236}">
              <a16:creationId xmlns="" xmlns:a16="http://schemas.microsoft.com/office/drawing/2014/main" id="{00000000-0008-0000-0600-00005B010000}"/>
            </a:ext>
          </a:extLst>
        </xdr:cNvPr>
        <xdr:cNvCxnSpPr/>
      </xdr:nvCxnSpPr>
      <xdr:spPr>
        <a:xfrm flipV="1">
          <a:off x="6972300" y="9783191"/>
          <a:ext cx="889000" cy="5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69295</xdr:rowOff>
    </xdr:from>
    <xdr:to>
      <xdr:col>41</xdr:col>
      <xdr:colOff>101600</xdr:colOff>
      <xdr:row>56</xdr:row>
      <xdr:rowOff>170895</xdr:rowOff>
    </xdr:to>
    <xdr:sp macro="" textlink="">
      <xdr:nvSpPr>
        <xdr:cNvPr id="348" name="フローチャート: 判断 347">
          <a:extLst>
            <a:ext uri="{FF2B5EF4-FFF2-40B4-BE49-F238E27FC236}">
              <a16:creationId xmlns="" xmlns:a16="http://schemas.microsoft.com/office/drawing/2014/main" id="{00000000-0008-0000-0600-00005C010000}"/>
            </a:ext>
          </a:extLst>
        </xdr:cNvPr>
        <xdr:cNvSpPr/>
      </xdr:nvSpPr>
      <xdr:spPr>
        <a:xfrm>
          <a:off x="7810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15972</xdr:rowOff>
    </xdr:from>
    <xdr:ext cx="534377" cy="259045"/>
    <xdr:sp macro="" textlink="">
      <xdr:nvSpPr>
        <xdr:cNvPr id="349" name="テキスト ボックス 348">
          <a:extLst>
            <a:ext uri="{FF2B5EF4-FFF2-40B4-BE49-F238E27FC236}">
              <a16:creationId xmlns="" xmlns:a16="http://schemas.microsoft.com/office/drawing/2014/main" id="{00000000-0008-0000-0600-00005D010000}"/>
            </a:ext>
          </a:extLst>
        </xdr:cNvPr>
        <xdr:cNvSpPr txBox="1"/>
      </xdr:nvSpPr>
      <xdr:spPr>
        <a:xfrm>
          <a:off x="7594111" y="94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134255</xdr:rowOff>
    </xdr:from>
    <xdr:to>
      <xdr:col>36</xdr:col>
      <xdr:colOff>165100</xdr:colOff>
      <xdr:row>57</xdr:row>
      <xdr:rowOff>64405</xdr:rowOff>
    </xdr:to>
    <xdr:sp macro="" textlink="">
      <xdr:nvSpPr>
        <xdr:cNvPr id="350" name="フローチャート: 判断 349">
          <a:extLst>
            <a:ext uri="{FF2B5EF4-FFF2-40B4-BE49-F238E27FC236}">
              <a16:creationId xmlns="" xmlns:a16="http://schemas.microsoft.com/office/drawing/2014/main" id="{00000000-0008-0000-0600-00005E010000}"/>
            </a:ext>
          </a:extLst>
        </xdr:cNvPr>
        <xdr:cNvSpPr/>
      </xdr:nvSpPr>
      <xdr:spPr>
        <a:xfrm>
          <a:off x="6921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80932</xdr:rowOff>
    </xdr:from>
    <xdr:ext cx="534377" cy="259045"/>
    <xdr:sp macro="" textlink="">
      <xdr:nvSpPr>
        <xdr:cNvPr id="351" name="テキスト ボックス 350">
          <a:extLst>
            <a:ext uri="{FF2B5EF4-FFF2-40B4-BE49-F238E27FC236}">
              <a16:creationId xmlns="" xmlns:a16="http://schemas.microsoft.com/office/drawing/2014/main" id="{00000000-0008-0000-0600-00005F010000}"/>
            </a:ext>
          </a:extLst>
        </xdr:cNvPr>
        <xdr:cNvSpPr txBox="1"/>
      </xdr:nvSpPr>
      <xdr:spPr>
        <a:xfrm>
          <a:off x="6705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 xmlns:a16="http://schemas.microsoft.com/office/drawing/2014/main" id="{00000000-0008-0000-06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 xmlns:a16="http://schemas.microsoft.com/office/drawing/2014/main" id="{00000000-0008-0000-06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 xmlns:a16="http://schemas.microsoft.com/office/drawing/2014/main" id="{00000000-0008-0000-06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 xmlns:a16="http://schemas.microsoft.com/office/drawing/2014/main" id="{00000000-0008-0000-06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 xmlns:a16="http://schemas.microsoft.com/office/drawing/2014/main" id="{00000000-0008-0000-06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102296</xdr:rowOff>
    </xdr:from>
    <xdr:to>
      <xdr:col>55</xdr:col>
      <xdr:colOff>50800</xdr:colOff>
      <xdr:row>55</xdr:row>
      <xdr:rowOff>32446</xdr:rowOff>
    </xdr:to>
    <xdr:sp macro="" textlink="">
      <xdr:nvSpPr>
        <xdr:cNvPr id="357" name="楕円 356">
          <a:extLst>
            <a:ext uri="{FF2B5EF4-FFF2-40B4-BE49-F238E27FC236}">
              <a16:creationId xmlns="" xmlns:a16="http://schemas.microsoft.com/office/drawing/2014/main" id="{00000000-0008-0000-0600-000065010000}"/>
            </a:ext>
          </a:extLst>
        </xdr:cNvPr>
        <xdr:cNvSpPr/>
      </xdr:nvSpPr>
      <xdr:spPr>
        <a:xfrm>
          <a:off x="10426700" y="936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125173</xdr:rowOff>
    </xdr:from>
    <xdr:ext cx="599010" cy="259045"/>
    <xdr:sp macro="" textlink="">
      <xdr:nvSpPr>
        <xdr:cNvPr id="358" name="普通建設事業費該当値テキスト">
          <a:extLst>
            <a:ext uri="{FF2B5EF4-FFF2-40B4-BE49-F238E27FC236}">
              <a16:creationId xmlns="" xmlns:a16="http://schemas.microsoft.com/office/drawing/2014/main" id="{00000000-0008-0000-0600-000066010000}"/>
            </a:ext>
          </a:extLst>
        </xdr:cNvPr>
        <xdr:cNvSpPr txBox="1"/>
      </xdr:nvSpPr>
      <xdr:spPr>
        <a:xfrm>
          <a:off x="10528300" y="921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24618</xdr:rowOff>
    </xdr:from>
    <xdr:to>
      <xdr:col>50</xdr:col>
      <xdr:colOff>165100</xdr:colOff>
      <xdr:row>55</xdr:row>
      <xdr:rowOff>126218</xdr:rowOff>
    </xdr:to>
    <xdr:sp macro="" textlink="">
      <xdr:nvSpPr>
        <xdr:cNvPr id="359" name="楕円 358">
          <a:extLst>
            <a:ext uri="{FF2B5EF4-FFF2-40B4-BE49-F238E27FC236}">
              <a16:creationId xmlns="" xmlns:a16="http://schemas.microsoft.com/office/drawing/2014/main" id="{00000000-0008-0000-0600-000067010000}"/>
            </a:ext>
          </a:extLst>
        </xdr:cNvPr>
        <xdr:cNvSpPr/>
      </xdr:nvSpPr>
      <xdr:spPr>
        <a:xfrm>
          <a:off x="9588500" y="945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142745</xdr:rowOff>
    </xdr:from>
    <xdr:ext cx="59901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9339795" y="922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107590</xdr:rowOff>
    </xdr:from>
    <xdr:to>
      <xdr:col>46</xdr:col>
      <xdr:colOff>38100</xdr:colOff>
      <xdr:row>57</xdr:row>
      <xdr:rowOff>37740</xdr:rowOff>
    </xdr:to>
    <xdr:sp macro="" textlink="">
      <xdr:nvSpPr>
        <xdr:cNvPr id="361" name="楕円 360">
          <a:extLst>
            <a:ext uri="{FF2B5EF4-FFF2-40B4-BE49-F238E27FC236}">
              <a16:creationId xmlns="" xmlns:a16="http://schemas.microsoft.com/office/drawing/2014/main" id="{00000000-0008-0000-0600-000069010000}"/>
            </a:ext>
          </a:extLst>
        </xdr:cNvPr>
        <xdr:cNvSpPr/>
      </xdr:nvSpPr>
      <xdr:spPr>
        <a:xfrm>
          <a:off x="8699500" y="970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28867</xdr:rowOff>
    </xdr:from>
    <xdr:ext cx="534377"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8483111" y="98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131191</xdr:rowOff>
    </xdr:from>
    <xdr:to>
      <xdr:col>41</xdr:col>
      <xdr:colOff>101600</xdr:colOff>
      <xdr:row>57</xdr:row>
      <xdr:rowOff>61341</xdr:rowOff>
    </xdr:to>
    <xdr:sp macro="" textlink="">
      <xdr:nvSpPr>
        <xdr:cNvPr id="363" name="楕円 362">
          <a:extLst>
            <a:ext uri="{FF2B5EF4-FFF2-40B4-BE49-F238E27FC236}">
              <a16:creationId xmlns="" xmlns:a16="http://schemas.microsoft.com/office/drawing/2014/main" id="{00000000-0008-0000-0600-00006B010000}"/>
            </a:ext>
          </a:extLst>
        </xdr:cNvPr>
        <xdr:cNvSpPr/>
      </xdr:nvSpPr>
      <xdr:spPr>
        <a:xfrm>
          <a:off x="7810500" y="973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52468</xdr:rowOff>
    </xdr:from>
    <xdr:ext cx="534377"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7594111" y="98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11377</xdr:rowOff>
    </xdr:from>
    <xdr:to>
      <xdr:col>36</xdr:col>
      <xdr:colOff>165100</xdr:colOff>
      <xdr:row>57</xdr:row>
      <xdr:rowOff>112977</xdr:rowOff>
    </xdr:to>
    <xdr:sp macro="" textlink="">
      <xdr:nvSpPr>
        <xdr:cNvPr id="365" name="楕円 364">
          <a:extLst>
            <a:ext uri="{FF2B5EF4-FFF2-40B4-BE49-F238E27FC236}">
              <a16:creationId xmlns="" xmlns:a16="http://schemas.microsoft.com/office/drawing/2014/main" id="{00000000-0008-0000-0600-00006D010000}"/>
            </a:ext>
          </a:extLst>
        </xdr:cNvPr>
        <xdr:cNvSpPr/>
      </xdr:nvSpPr>
      <xdr:spPr>
        <a:xfrm>
          <a:off x="6921500" y="978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104104</xdr:rowOff>
    </xdr:from>
    <xdr:ext cx="534377"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6705111" y="987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 xmlns:a16="http://schemas.microsoft.com/office/drawing/2014/main" id="{00000000-0008-0000-06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 xmlns:a16="http://schemas.microsoft.com/office/drawing/2014/main" id="{00000000-0008-0000-06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 xmlns:a16="http://schemas.microsoft.com/office/drawing/2014/main" id="{00000000-0008-0000-06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 xmlns:a16="http://schemas.microsoft.com/office/drawing/2014/main" id="{00000000-0008-0000-06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 xmlns:a16="http://schemas.microsoft.com/office/drawing/2014/main" id="{00000000-0008-0000-06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 xmlns:a16="http://schemas.microsoft.com/office/drawing/2014/main" id="{00000000-0008-0000-06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 xmlns:a16="http://schemas.microsoft.com/office/drawing/2014/main" id="{00000000-0008-0000-06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 xmlns:a16="http://schemas.microsoft.com/office/drawing/2014/main" id="{00000000-0008-0000-06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 xmlns:a16="http://schemas.microsoft.com/office/drawing/2014/main" id="{00000000-0008-0000-06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 xmlns:a16="http://schemas.microsoft.com/office/drawing/2014/main" id="{00000000-0008-0000-06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 xmlns:a16="http://schemas.microsoft.com/office/drawing/2014/main" id="{00000000-0008-0000-06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 xmlns:a16="http://schemas.microsoft.com/office/drawing/2014/main" id="{00000000-0008-0000-06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a:extLst>
            <a:ext uri="{FF2B5EF4-FFF2-40B4-BE49-F238E27FC236}">
              <a16:creationId xmlns="" xmlns:a16="http://schemas.microsoft.com/office/drawing/2014/main" id="{00000000-0008-0000-0600-00007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 xmlns:a16="http://schemas.microsoft.com/office/drawing/2014/main" id="{00000000-0008-0000-06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a:extLst>
            <a:ext uri="{FF2B5EF4-FFF2-40B4-BE49-F238E27FC236}">
              <a16:creationId xmlns="" xmlns:a16="http://schemas.microsoft.com/office/drawing/2014/main" id="{00000000-0008-0000-0600-00008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 xmlns:a16="http://schemas.microsoft.com/office/drawing/2014/main" id="{00000000-0008-0000-06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a:extLst>
            <a:ext uri="{FF2B5EF4-FFF2-40B4-BE49-F238E27FC236}">
              <a16:creationId xmlns="" xmlns:a16="http://schemas.microsoft.com/office/drawing/2014/main" id="{00000000-0008-0000-0600-00008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162377</xdr:rowOff>
    </xdr:from>
    <xdr:to>
      <xdr:col>54</xdr:col>
      <xdr:colOff>189865</xdr:colOff>
      <xdr:row>79</xdr:row>
      <xdr:rowOff>44450</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flipV="1">
          <a:off x="10475595" y="12163877"/>
          <a:ext cx="1270" cy="142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1" name="普通建設事業費 （ うち新規整備　）最小値テキスト">
          <a:extLst>
            <a:ext uri="{FF2B5EF4-FFF2-40B4-BE49-F238E27FC236}">
              <a16:creationId xmlns="" xmlns:a16="http://schemas.microsoft.com/office/drawing/2014/main" id="{00000000-0008-0000-0600-00008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109054</xdr:rowOff>
    </xdr:from>
    <xdr:ext cx="599010" cy="259045"/>
    <xdr:sp macro="" textlink="">
      <xdr:nvSpPr>
        <xdr:cNvPr id="393" name="普通建設事業費 （ うち新規整備　）最大値テキスト">
          <a:extLst>
            <a:ext uri="{FF2B5EF4-FFF2-40B4-BE49-F238E27FC236}">
              <a16:creationId xmlns="" xmlns:a16="http://schemas.microsoft.com/office/drawing/2014/main" id="{00000000-0008-0000-0600-000089010000}"/>
            </a:ext>
          </a:extLst>
        </xdr:cNvPr>
        <xdr:cNvSpPr txBox="1"/>
      </xdr:nvSpPr>
      <xdr:spPr>
        <a:xfrm>
          <a:off x="10528300" y="119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162377</xdr:rowOff>
    </xdr:from>
    <xdr:to>
      <xdr:col>55</xdr:col>
      <xdr:colOff>88900</xdr:colOff>
      <xdr:row>70</xdr:row>
      <xdr:rowOff>162377</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10388600" y="1216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18115</xdr:rowOff>
    </xdr:from>
    <xdr:to>
      <xdr:col>55</xdr:col>
      <xdr:colOff>0</xdr:colOff>
      <xdr:row>79</xdr:row>
      <xdr:rowOff>37905</xdr:rowOff>
    </xdr:to>
    <xdr:cxnSp macro="">
      <xdr:nvCxnSpPr>
        <xdr:cNvPr id="395" name="直線コネクタ 394">
          <a:extLst>
            <a:ext uri="{FF2B5EF4-FFF2-40B4-BE49-F238E27FC236}">
              <a16:creationId xmlns="" xmlns:a16="http://schemas.microsoft.com/office/drawing/2014/main" id="{00000000-0008-0000-0600-00008B010000}"/>
            </a:ext>
          </a:extLst>
        </xdr:cNvPr>
        <xdr:cNvCxnSpPr/>
      </xdr:nvCxnSpPr>
      <xdr:spPr>
        <a:xfrm>
          <a:off x="9639300" y="13562665"/>
          <a:ext cx="838200" cy="1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58072</xdr:rowOff>
    </xdr:from>
    <xdr:ext cx="534377" cy="259045"/>
    <xdr:sp macro="" textlink="">
      <xdr:nvSpPr>
        <xdr:cNvPr id="396" name="普通建設事業費 （ うち新規整備　）平均値テキスト">
          <a:extLst>
            <a:ext uri="{FF2B5EF4-FFF2-40B4-BE49-F238E27FC236}">
              <a16:creationId xmlns="" xmlns:a16="http://schemas.microsoft.com/office/drawing/2014/main" id="{00000000-0008-0000-0600-00008C010000}"/>
            </a:ext>
          </a:extLst>
        </xdr:cNvPr>
        <xdr:cNvSpPr txBox="1"/>
      </xdr:nvSpPr>
      <xdr:spPr>
        <a:xfrm>
          <a:off x="10528300" y="1325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35195</xdr:rowOff>
    </xdr:from>
    <xdr:to>
      <xdr:col>55</xdr:col>
      <xdr:colOff>50800</xdr:colOff>
      <xdr:row>78</xdr:row>
      <xdr:rowOff>136795</xdr:rowOff>
    </xdr:to>
    <xdr:sp macro="" textlink="">
      <xdr:nvSpPr>
        <xdr:cNvPr id="397" name="フローチャート: 判断 396">
          <a:extLst>
            <a:ext uri="{FF2B5EF4-FFF2-40B4-BE49-F238E27FC236}">
              <a16:creationId xmlns="" xmlns:a16="http://schemas.microsoft.com/office/drawing/2014/main" id="{00000000-0008-0000-0600-00008D010000}"/>
            </a:ext>
          </a:extLst>
        </xdr:cNvPr>
        <xdr:cNvSpPr/>
      </xdr:nvSpPr>
      <xdr:spPr>
        <a:xfrm>
          <a:off x="10426700" y="1340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1815</xdr:rowOff>
    </xdr:from>
    <xdr:to>
      <xdr:col>50</xdr:col>
      <xdr:colOff>114300</xdr:colOff>
      <xdr:row>79</xdr:row>
      <xdr:rowOff>18115</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8750300" y="13546365"/>
          <a:ext cx="889000" cy="1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25067</xdr:rowOff>
    </xdr:from>
    <xdr:to>
      <xdr:col>50</xdr:col>
      <xdr:colOff>165100</xdr:colOff>
      <xdr:row>78</xdr:row>
      <xdr:rowOff>126667</xdr:rowOff>
    </xdr:to>
    <xdr:sp macro="" textlink="">
      <xdr:nvSpPr>
        <xdr:cNvPr id="399" name="フローチャート: 判断 398">
          <a:extLst>
            <a:ext uri="{FF2B5EF4-FFF2-40B4-BE49-F238E27FC236}">
              <a16:creationId xmlns="" xmlns:a16="http://schemas.microsoft.com/office/drawing/2014/main" id="{00000000-0008-0000-0600-00008F010000}"/>
            </a:ext>
          </a:extLst>
        </xdr:cNvPr>
        <xdr:cNvSpPr/>
      </xdr:nvSpPr>
      <xdr:spPr>
        <a:xfrm>
          <a:off x="9588500" y="133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143194</xdr:rowOff>
    </xdr:from>
    <xdr:ext cx="534377" cy="259045"/>
    <xdr:sp macro="" textlink="">
      <xdr:nvSpPr>
        <xdr:cNvPr id="400" name="テキスト ボックス 399">
          <a:extLst>
            <a:ext uri="{FF2B5EF4-FFF2-40B4-BE49-F238E27FC236}">
              <a16:creationId xmlns="" xmlns:a16="http://schemas.microsoft.com/office/drawing/2014/main" id="{00000000-0008-0000-0600-000090010000}"/>
            </a:ext>
          </a:extLst>
        </xdr:cNvPr>
        <xdr:cNvSpPr txBox="1"/>
      </xdr:nvSpPr>
      <xdr:spPr>
        <a:xfrm>
          <a:off x="9372111" y="131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163314</xdr:rowOff>
    </xdr:from>
    <xdr:to>
      <xdr:col>45</xdr:col>
      <xdr:colOff>177800</xdr:colOff>
      <xdr:row>79</xdr:row>
      <xdr:rowOff>1815</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a:off x="7861300" y="13536414"/>
          <a:ext cx="889000" cy="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24617</xdr:rowOff>
    </xdr:from>
    <xdr:to>
      <xdr:col>46</xdr:col>
      <xdr:colOff>38100</xdr:colOff>
      <xdr:row>78</xdr:row>
      <xdr:rowOff>126217</xdr:rowOff>
    </xdr:to>
    <xdr:sp macro="" textlink="">
      <xdr:nvSpPr>
        <xdr:cNvPr id="402" name="フローチャート: 判断 401">
          <a:extLst>
            <a:ext uri="{FF2B5EF4-FFF2-40B4-BE49-F238E27FC236}">
              <a16:creationId xmlns="" xmlns:a16="http://schemas.microsoft.com/office/drawing/2014/main" id="{00000000-0008-0000-0600-000092010000}"/>
            </a:ext>
          </a:extLst>
        </xdr:cNvPr>
        <xdr:cNvSpPr/>
      </xdr:nvSpPr>
      <xdr:spPr>
        <a:xfrm>
          <a:off x="8699500" y="1339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142744</xdr:rowOff>
    </xdr:from>
    <xdr:ext cx="534377" cy="259045"/>
    <xdr:sp macro="" textlink="">
      <xdr:nvSpPr>
        <xdr:cNvPr id="403" name="テキスト ボックス 402">
          <a:extLst>
            <a:ext uri="{FF2B5EF4-FFF2-40B4-BE49-F238E27FC236}">
              <a16:creationId xmlns="" xmlns:a16="http://schemas.microsoft.com/office/drawing/2014/main" id="{00000000-0008-0000-0600-000093010000}"/>
            </a:ext>
          </a:extLst>
        </xdr:cNvPr>
        <xdr:cNvSpPr txBox="1"/>
      </xdr:nvSpPr>
      <xdr:spPr>
        <a:xfrm>
          <a:off x="8483111" y="1317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134389</xdr:rowOff>
    </xdr:from>
    <xdr:to>
      <xdr:col>41</xdr:col>
      <xdr:colOff>50800</xdr:colOff>
      <xdr:row>78</xdr:row>
      <xdr:rowOff>163314</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a:off x="6972300" y="13507489"/>
          <a:ext cx="889000" cy="2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15084</xdr:rowOff>
    </xdr:from>
    <xdr:to>
      <xdr:col>41</xdr:col>
      <xdr:colOff>101600</xdr:colOff>
      <xdr:row>78</xdr:row>
      <xdr:rowOff>116684</xdr:rowOff>
    </xdr:to>
    <xdr:sp macro="" textlink="">
      <xdr:nvSpPr>
        <xdr:cNvPr id="405" name="フローチャート: 判断 404">
          <a:extLst>
            <a:ext uri="{FF2B5EF4-FFF2-40B4-BE49-F238E27FC236}">
              <a16:creationId xmlns="" xmlns:a16="http://schemas.microsoft.com/office/drawing/2014/main" id="{00000000-0008-0000-0600-000095010000}"/>
            </a:ext>
          </a:extLst>
        </xdr:cNvPr>
        <xdr:cNvSpPr/>
      </xdr:nvSpPr>
      <xdr:spPr>
        <a:xfrm>
          <a:off x="7810500" y="133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133211</xdr:rowOff>
    </xdr:from>
    <xdr:ext cx="534377" cy="259045"/>
    <xdr:sp macro="" textlink="">
      <xdr:nvSpPr>
        <xdr:cNvPr id="406" name="テキスト ボックス 405">
          <a:extLst>
            <a:ext uri="{FF2B5EF4-FFF2-40B4-BE49-F238E27FC236}">
              <a16:creationId xmlns="" xmlns:a16="http://schemas.microsoft.com/office/drawing/2014/main" id="{00000000-0008-0000-0600-000096010000}"/>
            </a:ext>
          </a:extLst>
        </xdr:cNvPr>
        <xdr:cNvSpPr txBox="1"/>
      </xdr:nvSpPr>
      <xdr:spPr>
        <a:xfrm>
          <a:off x="7594111" y="1316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57742</xdr:rowOff>
    </xdr:from>
    <xdr:to>
      <xdr:col>36</xdr:col>
      <xdr:colOff>165100</xdr:colOff>
      <xdr:row>78</xdr:row>
      <xdr:rowOff>159342</xdr:rowOff>
    </xdr:to>
    <xdr:sp macro="" textlink="">
      <xdr:nvSpPr>
        <xdr:cNvPr id="407" name="フローチャート: 判断 406">
          <a:extLst>
            <a:ext uri="{FF2B5EF4-FFF2-40B4-BE49-F238E27FC236}">
              <a16:creationId xmlns="" xmlns:a16="http://schemas.microsoft.com/office/drawing/2014/main" id="{00000000-0008-0000-0600-000097010000}"/>
            </a:ext>
          </a:extLst>
        </xdr:cNvPr>
        <xdr:cNvSpPr/>
      </xdr:nvSpPr>
      <xdr:spPr>
        <a:xfrm>
          <a:off x="6921500" y="1343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4419</xdr:rowOff>
    </xdr:from>
    <xdr:ext cx="534377" cy="259045"/>
    <xdr:sp macro="" textlink="">
      <xdr:nvSpPr>
        <xdr:cNvPr id="408" name="テキスト ボックス 407">
          <a:extLst>
            <a:ext uri="{FF2B5EF4-FFF2-40B4-BE49-F238E27FC236}">
              <a16:creationId xmlns="" xmlns:a16="http://schemas.microsoft.com/office/drawing/2014/main" id="{00000000-0008-0000-0600-000098010000}"/>
            </a:ext>
          </a:extLst>
        </xdr:cNvPr>
        <xdr:cNvSpPr txBox="1"/>
      </xdr:nvSpPr>
      <xdr:spPr>
        <a:xfrm>
          <a:off x="6705111" y="1320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158555</xdr:rowOff>
    </xdr:from>
    <xdr:to>
      <xdr:col>55</xdr:col>
      <xdr:colOff>50800</xdr:colOff>
      <xdr:row>79</xdr:row>
      <xdr:rowOff>88705</xdr:rowOff>
    </xdr:to>
    <xdr:sp macro="" textlink="">
      <xdr:nvSpPr>
        <xdr:cNvPr id="414" name="楕円 413">
          <a:extLst>
            <a:ext uri="{FF2B5EF4-FFF2-40B4-BE49-F238E27FC236}">
              <a16:creationId xmlns="" xmlns:a16="http://schemas.microsoft.com/office/drawing/2014/main" id="{00000000-0008-0000-0600-00009E010000}"/>
            </a:ext>
          </a:extLst>
        </xdr:cNvPr>
        <xdr:cNvSpPr/>
      </xdr:nvSpPr>
      <xdr:spPr>
        <a:xfrm>
          <a:off x="10426700" y="1353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73482</xdr:rowOff>
    </xdr:from>
    <xdr:ext cx="378565" cy="259045"/>
    <xdr:sp macro="" textlink="">
      <xdr:nvSpPr>
        <xdr:cNvPr id="415" name="普通建設事業費 （ うち新規整備　）該当値テキスト">
          <a:extLst>
            <a:ext uri="{FF2B5EF4-FFF2-40B4-BE49-F238E27FC236}">
              <a16:creationId xmlns="" xmlns:a16="http://schemas.microsoft.com/office/drawing/2014/main" id="{00000000-0008-0000-0600-00009F010000}"/>
            </a:ext>
          </a:extLst>
        </xdr:cNvPr>
        <xdr:cNvSpPr txBox="1"/>
      </xdr:nvSpPr>
      <xdr:spPr>
        <a:xfrm>
          <a:off x="10528300" y="13446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138765</xdr:rowOff>
    </xdr:from>
    <xdr:to>
      <xdr:col>50</xdr:col>
      <xdr:colOff>165100</xdr:colOff>
      <xdr:row>79</xdr:row>
      <xdr:rowOff>68915</xdr:rowOff>
    </xdr:to>
    <xdr:sp macro="" textlink="">
      <xdr:nvSpPr>
        <xdr:cNvPr id="416" name="楕円 415">
          <a:extLst>
            <a:ext uri="{FF2B5EF4-FFF2-40B4-BE49-F238E27FC236}">
              <a16:creationId xmlns="" xmlns:a16="http://schemas.microsoft.com/office/drawing/2014/main" id="{00000000-0008-0000-0600-0000A0010000}"/>
            </a:ext>
          </a:extLst>
        </xdr:cNvPr>
        <xdr:cNvSpPr/>
      </xdr:nvSpPr>
      <xdr:spPr>
        <a:xfrm>
          <a:off x="9588500" y="1351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60042</xdr:rowOff>
    </xdr:from>
    <xdr:ext cx="469744"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9404428" y="136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122465</xdr:rowOff>
    </xdr:from>
    <xdr:to>
      <xdr:col>46</xdr:col>
      <xdr:colOff>38100</xdr:colOff>
      <xdr:row>79</xdr:row>
      <xdr:rowOff>52615</xdr:rowOff>
    </xdr:to>
    <xdr:sp macro="" textlink="">
      <xdr:nvSpPr>
        <xdr:cNvPr id="418" name="楕円 417">
          <a:extLst>
            <a:ext uri="{FF2B5EF4-FFF2-40B4-BE49-F238E27FC236}">
              <a16:creationId xmlns="" xmlns:a16="http://schemas.microsoft.com/office/drawing/2014/main" id="{00000000-0008-0000-0600-0000A2010000}"/>
            </a:ext>
          </a:extLst>
        </xdr:cNvPr>
        <xdr:cNvSpPr/>
      </xdr:nvSpPr>
      <xdr:spPr>
        <a:xfrm>
          <a:off x="8699500" y="1349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43742</xdr:rowOff>
    </xdr:from>
    <xdr:ext cx="469744"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8515428" y="1358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112514</xdr:rowOff>
    </xdr:from>
    <xdr:to>
      <xdr:col>41</xdr:col>
      <xdr:colOff>101600</xdr:colOff>
      <xdr:row>79</xdr:row>
      <xdr:rowOff>42664</xdr:rowOff>
    </xdr:to>
    <xdr:sp macro="" textlink="">
      <xdr:nvSpPr>
        <xdr:cNvPr id="420" name="楕円 419">
          <a:extLst>
            <a:ext uri="{FF2B5EF4-FFF2-40B4-BE49-F238E27FC236}">
              <a16:creationId xmlns="" xmlns:a16="http://schemas.microsoft.com/office/drawing/2014/main" id="{00000000-0008-0000-0600-0000A4010000}"/>
            </a:ext>
          </a:extLst>
        </xdr:cNvPr>
        <xdr:cNvSpPr/>
      </xdr:nvSpPr>
      <xdr:spPr>
        <a:xfrm>
          <a:off x="7810500" y="1348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33791</xdr:rowOff>
    </xdr:from>
    <xdr:ext cx="469744"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7626428" y="135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83589</xdr:rowOff>
    </xdr:from>
    <xdr:to>
      <xdr:col>36</xdr:col>
      <xdr:colOff>165100</xdr:colOff>
      <xdr:row>79</xdr:row>
      <xdr:rowOff>13739</xdr:rowOff>
    </xdr:to>
    <xdr:sp macro="" textlink="">
      <xdr:nvSpPr>
        <xdr:cNvPr id="422" name="楕円 421">
          <a:extLst>
            <a:ext uri="{FF2B5EF4-FFF2-40B4-BE49-F238E27FC236}">
              <a16:creationId xmlns="" xmlns:a16="http://schemas.microsoft.com/office/drawing/2014/main" id="{00000000-0008-0000-0600-0000A6010000}"/>
            </a:ext>
          </a:extLst>
        </xdr:cNvPr>
        <xdr:cNvSpPr/>
      </xdr:nvSpPr>
      <xdr:spPr>
        <a:xfrm>
          <a:off x="6921500" y="134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4866</xdr:rowOff>
    </xdr:from>
    <xdr:ext cx="534377"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6705111" y="1354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4" name="直線コネクタ 433">
          <a:extLst>
            <a:ext uri="{FF2B5EF4-FFF2-40B4-BE49-F238E27FC236}">
              <a16:creationId xmlns="" xmlns:a16="http://schemas.microsoft.com/office/drawing/2014/main" id="{00000000-0008-0000-0600-0000B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5" name="テキスト ボックス 434">
          <a:extLst>
            <a:ext uri="{FF2B5EF4-FFF2-40B4-BE49-F238E27FC236}">
              <a16:creationId xmlns="" xmlns:a16="http://schemas.microsoft.com/office/drawing/2014/main" id="{00000000-0008-0000-0600-0000B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6" name="直線コネクタ 435">
          <a:extLst>
            <a:ext uri="{FF2B5EF4-FFF2-40B4-BE49-F238E27FC236}">
              <a16:creationId xmlns="" xmlns:a16="http://schemas.microsoft.com/office/drawing/2014/main" id="{00000000-0008-0000-0600-0000B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7" name="テキスト ボックス 436">
          <a:extLst>
            <a:ext uri="{FF2B5EF4-FFF2-40B4-BE49-F238E27FC236}">
              <a16:creationId xmlns="" xmlns:a16="http://schemas.microsoft.com/office/drawing/2014/main" id="{00000000-0008-0000-0600-0000B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8" name="直線コネクタ 437">
          <a:extLst>
            <a:ext uri="{FF2B5EF4-FFF2-40B4-BE49-F238E27FC236}">
              <a16:creationId xmlns="" xmlns:a16="http://schemas.microsoft.com/office/drawing/2014/main" id="{00000000-0008-0000-0600-0000B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9" name="テキスト ボックス 438">
          <a:extLst>
            <a:ext uri="{FF2B5EF4-FFF2-40B4-BE49-F238E27FC236}">
              <a16:creationId xmlns="" xmlns:a16="http://schemas.microsoft.com/office/drawing/2014/main" id="{00000000-0008-0000-0600-0000B7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0" name="直線コネクタ 439">
          <a:extLst>
            <a:ext uri="{FF2B5EF4-FFF2-40B4-BE49-F238E27FC236}">
              <a16:creationId xmlns="" xmlns:a16="http://schemas.microsoft.com/office/drawing/2014/main" id="{00000000-0008-0000-0600-0000B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1" name="テキスト ボックス 440">
          <a:extLst>
            <a:ext uri="{FF2B5EF4-FFF2-40B4-BE49-F238E27FC236}">
              <a16:creationId xmlns="" xmlns:a16="http://schemas.microsoft.com/office/drawing/2014/main" id="{00000000-0008-0000-0600-0000B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a:extLst>
            <a:ext uri="{FF2B5EF4-FFF2-40B4-BE49-F238E27FC236}">
              <a16:creationId xmlns="" xmlns:a16="http://schemas.microsoft.com/office/drawing/2014/main"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150330</xdr:rowOff>
    </xdr:from>
    <xdr:to>
      <xdr:col>54</xdr:col>
      <xdr:colOff>189865</xdr:colOff>
      <xdr:row>98</xdr:row>
      <xdr:rowOff>121751</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flipV="1">
          <a:off x="10475595" y="15580830"/>
          <a:ext cx="1270" cy="134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125578</xdr:rowOff>
    </xdr:from>
    <xdr:ext cx="469744" cy="259045"/>
    <xdr:sp macro="" textlink="">
      <xdr:nvSpPr>
        <xdr:cNvPr id="446" name="普通建設事業費 （ うち更新整備　）最小値テキスト">
          <a:extLst>
            <a:ext uri="{FF2B5EF4-FFF2-40B4-BE49-F238E27FC236}">
              <a16:creationId xmlns="" xmlns:a16="http://schemas.microsoft.com/office/drawing/2014/main" id="{00000000-0008-0000-0600-0000BE010000}"/>
            </a:ext>
          </a:extLst>
        </xdr:cNvPr>
        <xdr:cNvSpPr txBox="1"/>
      </xdr:nvSpPr>
      <xdr:spPr>
        <a:xfrm>
          <a:off x="10528300" y="1692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121751</xdr:rowOff>
    </xdr:from>
    <xdr:to>
      <xdr:col>55</xdr:col>
      <xdr:colOff>88900</xdr:colOff>
      <xdr:row>98</xdr:row>
      <xdr:rowOff>121751</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10388600" y="16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97007</xdr:rowOff>
    </xdr:from>
    <xdr:ext cx="599010" cy="259045"/>
    <xdr:sp macro="" textlink="">
      <xdr:nvSpPr>
        <xdr:cNvPr id="448" name="普通建設事業費 （ うち更新整備　）最大値テキスト">
          <a:extLst>
            <a:ext uri="{FF2B5EF4-FFF2-40B4-BE49-F238E27FC236}">
              <a16:creationId xmlns="" xmlns:a16="http://schemas.microsoft.com/office/drawing/2014/main" id="{00000000-0008-0000-0600-0000C0010000}"/>
            </a:ext>
          </a:extLst>
        </xdr:cNvPr>
        <xdr:cNvSpPr txBox="1"/>
      </xdr:nvSpPr>
      <xdr:spPr>
        <a:xfrm>
          <a:off x="10528300" y="1535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150330</xdr:rowOff>
    </xdr:from>
    <xdr:to>
      <xdr:col>55</xdr:col>
      <xdr:colOff>88900</xdr:colOff>
      <xdr:row>90</xdr:row>
      <xdr:rowOff>150330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10388600" y="1558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48772</xdr:rowOff>
    </xdr:from>
    <xdr:to>
      <xdr:col>55</xdr:col>
      <xdr:colOff>0</xdr:colOff>
      <xdr:row>95</xdr:row>
      <xdr:rowOff>152050</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flipV="1">
          <a:off x="9639300" y="16336522"/>
          <a:ext cx="838200" cy="10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20003</xdr:rowOff>
    </xdr:from>
    <xdr:ext cx="534377" cy="259045"/>
    <xdr:sp macro="" textlink="">
      <xdr:nvSpPr>
        <xdr:cNvPr id="451" name="普通建設事業費 （ うち更新整備　）平均値テキスト">
          <a:extLst>
            <a:ext uri="{FF2B5EF4-FFF2-40B4-BE49-F238E27FC236}">
              <a16:creationId xmlns="" xmlns:a16="http://schemas.microsoft.com/office/drawing/2014/main" id="{00000000-0008-0000-0600-0000C3010000}"/>
            </a:ext>
          </a:extLst>
        </xdr:cNvPr>
        <xdr:cNvSpPr txBox="1"/>
      </xdr:nvSpPr>
      <xdr:spPr>
        <a:xfrm>
          <a:off x="10528300" y="16650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41576</xdr:rowOff>
    </xdr:from>
    <xdr:to>
      <xdr:col>55</xdr:col>
      <xdr:colOff>50800</xdr:colOff>
      <xdr:row>97</xdr:row>
      <xdr:rowOff>143176</xdr:rowOff>
    </xdr:to>
    <xdr:sp macro="" textlink="">
      <xdr:nvSpPr>
        <xdr:cNvPr id="452" name="フローチャート: 判断 451">
          <a:extLst>
            <a:ext uri="{FF2B5EF4-FFF2-40B4-BE49-F238E27FC236}">
              <a16:creationId xmlns="" xmlns:a16="http://schemas.microsoft.com/office/drawing/2014/main" id="{00000000-0008-0000-0600-0000C4010000}"/>
            </a:ext>
          </a:extLst>
        </xdr:cNvPr>
        <xdr:cNvSpPr/>
      </xdr:nvSpPr>
      <xdr:spPr>
        <a:xfrm>
          <a:off x="10426700" y="1667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152050</xdr:rowOff>
    </xdr:from>
    <xdr:to>
      <xdr:col>50</xdr:col>
      <xdr:colOff>114300</xdr:colOff>
      <xdr:row>97</xdr:row>
      <xdr:rowOff>74861</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flipV="1">
          <a:off x="8750300" y="16439800"/>
          <a:ext cx="889000" cy="26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57677</xdr:rowOff>
    </xdr:from>
    <xdr:to>
      <xdr:col>50</xdr:col>
      <xdr:colOff>165100</xdr:colOff>
      <xdr:row>97</xdr:row>
      <xdr:rowOff>159277</xdr:rowOff>
    </xdr:to>
    <xdr:sp macro="" textlink="">
      <xdr:nvSpPr>
        <xdr:cNvPr id="454" name="フローチャート: 判断 453">
          <a:extLst>
            <a:ext uri="{FF2B5EF4-FFF2-40B4-BE49-F238E27FC236}">
              <a16:creationId xmlns="" xmlns:a16="http://schemas.microsoft.com/office/drawing/2014/main" id="{00000000-0008-0000-0600-0000C6010000}"/>
            </a:ext>
          </a:extLst>
        </xdr:cNvPr>
        <xdr:cNvSpPr/>
      </xdr:nvSpPr>
      <xdr:spPr>
        <a:xfrm>
          <a:off x="95885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150404</xdr:rowOff>
    </xdr:from>
    <xdr:ext cx="534377" cy="259045"/>
    <xdr:sp macro="" textlink="">
      <xdr:nvSpPr>
        <xdr:cNvPr id="455" name="テキスト ボックス 454">
          <a:extLst>
            <a:ext uri="{FF2B5EF4-FFF2-40B4-BE49-F238E27FC236}">
              <a16:creationId xmlns="" xmlns:a16="http://schemas.microsoft.com/office/drawing/2014/main" id="{00000000-0008-0000-0600-0000C7010000}"/>
            </a:ext>
          </a:extLst>
        </xdr:cNvPr>
        <xdr:cNvSpPr txBox="1"/>
      </xdr:nvSpPr>
      <xdr:spPr>
        <a:xfrm>
          <a:off x="9372111" y="1678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74861</xdr:rowOff>
    </xdr:from>
    <xdr:to>
      <xdr:col>45</xdr:col>
      <xdr:colOff>177800</xdr:colOff>
      <xdr:row>97</xdr:row>
      <xdr:rowOff>94004</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flipV="1">
          <a:off x="7861300" y="16705511"/>
          <a:ext cx="889000" cy="1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930</xdr:rowOff>
    </xdr:from>
    <xdr:to>
      <xdr:col>46</xdr:col>
      <xdr:colOff>38100</xdr:colOff>
      <xdr:row>97</xdr:row>
      <xdr:rowOff>102530</xdr:rowOff>
    </xdr:to>
    <xdr:sp macro="" textlink="">
      <xdr:nvSpPr>
        <xdr:cNvPr id="457" name="フローチャート: 判断 456">
          <a:extLst>
            <a:ext uri="{FF2B5EF4-FFF2-40B4-BE49-F238E27FC236}">
              <a16:creationId xmlns="" xmlns:a16="http://schemas.microsoft.com/office/drawing/2014/main" id="{00000000-0008-0000-0600-0000C9010000}"/>
            </a:ext>
          </a:extLst>
        </xdr:cNvPr>
        <xdr:cNvSpPr/>
      </xdr:nvSpPr>
      <xdr:spPr>
        <a:xfrm>
          <a:off x="8699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119057</xdr:rowOff>
    </xdr:from>
    <xdr:ext cx="534377" cy="259045"/>
    <xdr:sp macro="" textlink="">
      <xdr:nvSpPr>
        <xdr:cNvPr id="458" name="テキスト ボックス 457">
          <a:extLst>
            <a:ext uri="{FF2B5EF4-FFF2-40B4-BE49-F238E27FC236}">
              <a16:creationId xmlns="" xmlns:a16="http://schemas.microsoft.com/office/drawing/2014/main" id="{00000000-0008-0000-0600-0000CA010000}"/>
            </a:ext>
          </a:extLst>
        </xdr:cNvPr>
        <xdr:cNvSpPr txBox="1"/>
      </xdr:nvSpPr>
      <xdr:spPr>
        <a:xfrm>
          <a:off x="8483111" y="1640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94004</xdr:rowOff>
    </xdr:from>
    <xdr:to>
      <xdr:col>41</xdr:col>
      <xdr:colOff>50800</xdr:colOff>
      <xdr:row>97</xdr:row>
      <xdr:rowOff>141177</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flipV="1">
          <a:off x="6972300" y="16724654"/>
          <a:ext cx="889000" cy="4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33734</xdr:rowOff>
    </xdr:from>
    <xdr:to>
      <xdr:col>41</xdr:col>
      <xdr:colOff>101600</xdr:colOff>
      <xdr:row>97</xdr:row>
      <xdr:rowOff>135334</xdr:rowOff>
    </xdr:to>
    <xdr:sp macro="" textlink="">
      <xdr:nvSpPr>
        <xdr:cNvPr id="460" name="フローチャート: 判断 459">
          <a:extLst>
            <a:ext uri="{FF2B5EF4-FFF2-40B4-BE49-F238E27FC236}">
              <a16:creationId xmlns="" xmlns:a16="http://schemas.microsoft.com/office/drawing/2014/main" id="{00000000-0008-0000-0600-0000CC010000}"/>
            </a:ext>
          </a:extLst>
        </xdr:cNvPr>
        <xdr:cNvSpPr/>
      </xdr:nvSpPr>
      <xdr:spPr>
        <a:xfrm>
          <a:off x="7810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151861</xdr:rowOff>
    </xdr:from>
    <xdr:ext cx="534377" cy="259045"/>
    <xdr:sp macro="" textlink="">
      <xdr:nvSpPr>
        <xdr:cNvPr id="461" name="テキスト ボックス 460">
          <a:extLst>
            <a:ext uri="{FF2B5EF4-FFF2-40B4-BE49-F238E27FC236}">
              <a16:creationId xmlns="" xmlns:a16="http://schemas.microsoft.com/office/drawing/2014/main" id="{00000000-0008-0000-0600-0000CD010000}"/>
            </a:ext>
          </a:extLst>
        </xdr:cNvPr>
        <xdr:cNvSpPr txBox="1"/>
      </xdr:nvSpPr>
      <xdr:spPr>
        <a:xfrm>
          <a:off x="7594111" y="1643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66201</xdr:rowOff>
    </xdr:from>
    <xdr:to>
      <xdr:col>36</xdr:col>
      <xdr:colOff>165100</xdr:colOff>
      <xdr:row>97</xdr:row>
      <xdr:rowOff>167801</xdr:rowOff>
    </xdr:to>
    <xdr:sp macro="" textlink="">
      <xdr:nvSpPr>
        <xdr:cNvPr id="462" name="フローチャート: 判断 461">
          <a:extLst>
            <a:ext uri="{FF2B5EF4-FFF2-40B4-BE49-F238E27FC236}">
              <a16:creationId xmlns="" xmlns:a16="http://schemas.microsoft.com/office/drawing/2014/main" id="{00000000-0008-0000-0600-0000CE010000}"/>
            </a:ext>
          </a:extLst>
        </xdr:cNvPr>
        <xdr:cNvSpPr/>
      </xdr:nvSpPr>
      <xdr:spPr>
        <a:xfrm>
          <a:off x="6921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12878</xdr:rowOff>
    </xdr:from>
    <xdr:ext cx="534377" cy="259045"/>
    <xdr:sp macro="" textlink="">
      <xdr:nvSpPr>
        <xdr:cNvPr id="463" name="テキスト ボックス 462">
          <a:extLst>
            <a:ext uri="{FF2B5EF4-FFF2-40B4-BE49-F238E27FC236}">
              <a16:creationId xmlns="" xmlns:a16="http://schemas.microsoft.com/office/drawing/2014/main" id="{00000000-0008-0000-0600-0000CF010000}"/>
            </a:ext>
          </a:extLst>
        </xdr:cNvPr>
        <xdr:cNvSpPr txBox="1"/>
      </xdr:nvSpPr>
      <xdr:spPr>
        <a:xfrm>
          <a:off x="6705111" y="164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a:extLst>
            <a:ext uri="{FF2B5EF4-FFF2-40B4-BE49-F238E27FC236}">
              <a16:creationId xmlns="" xmlns:a16="http://schemas.microsoft.com/office/drawing/2014/main" id="{00000000-0008-0000-06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a:extLst>
            <a:ext uri="{FF2B5EF4-FFF2-40B4-BE49-F238E27FC236}">
              <a16:creationId xmlns="" xmlns:a16="http://schemas.microsoft.com/office/drawing/2014/main" id="{00000000-0008-0000-06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a:extLst>
            <a:ext uri="{FF2B5EF4-FFF2-40B4-BE49-F238E27FC236}">
              <a16:creationId xmlns="" xmlns:a16="http://schemas.microsoft.com/office/drawing/2014/main" id="{00000000-0008-0000-06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a:extLst>
            <a:ext uri="{FF2B5EF4-FFF2-40B4-BE49-F238E27FC236}">
              <a16:creationId xmlns="" xmlns:a16="http://schemas.microsoft.com/office/drawing/2014/main" id="{00000000-0008-0000-06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a:extLst>
            <a:ext uri="{FF2B5EF4-FFF2-40B4-BE49-F238E27FC236}">
              <a16:creationId xmlns="" xmlns:a16="http://schemas.microsoft.com/office/drawing/2014/main" id="{00000000-0008-0000-06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169422</xdr:rowOff>
    </xdr:from>
    <xdr:to>
      <xdr:col>55</xdr:col>
      <xdr:colOff>50800</xdr:colOff>
      <xdr:row>95</xdr:row>
      <xdr:rowOff>99572</xdr:rowOff>
    </xdr:to>
    <xdr:sp macro="" textlink="">
      <xdr:nvSpPr>
        <xdr:cNvPr id="469" name="楕円 468">
          <a:extLst>
            <a:ext uri="{FF2B5EF4-FFF2-40B4-BE49-F238E27FC236}">
              <a16:creationId xmlns="" xmlns:a16="http://schemas.microsoft.com/office/drawing/2014/main" id="{00000000-0008-0000-0600-0000D5010000}"/>
            </a:ext>
          </a:extLst>
        </xdr:cNvPr>
        <xdr:cNvSpPr/>
      </xdr:nvSpPr>
      <xdr:spPr>
        <a:xfrm>
          <a:off x="10426700" y="1628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20849</xdr:rowOff>
    </xdr:from>
    <xdr:ext cx="599010" cy="259045"/>
    <xdr:sp macro="" textlink="">
      <xdr:nvSpPr>
        <xdr:cNvPr id="470" name="普通建設事業費 （ うち更新整備　）該当値テキスト">
          <a:extLst>
            <a:ext uri="{FF2B5EF4-FFF2-40B4-BE49-F238E27FC236}">
              <a16:creationId xmlns="" xmlns:a16="http://schemas.microsoft.com/office/drawing/2014/main" id="{00000000-0008-0000-0600-0000D6010000}"/>
            </a:ext>
          </a:extLst>
        </xdr:cNvPr>
        <xdr:cNvSpPr txBox="1"/>
      </xdr:nvSpPr>
      <xdr:spPr>
        <a:xfrm>
          <a:off x="10528300" y="16137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101250</xdr:rowOff>
    </xdr:from>
    <xdr:to>
      <xdr:col>50</xdr:col>
      <xdr:colOff>165100</xdr:colOff>
      <xdr:row>96</xdr:row>
      <xdr:rowOff>31400</xdr:rowOff>
    </xdr:to>
    <xdr:sp macro="" textlink="">
      <xdr:nvSpPr>
        <xdr:cNvPr id="471" name="楕円 470">
          <a:extLst>
            <a:ext uri="{FF2B5EF4-FFF2-40B4-BE49-F238E27FC236}">
              <a16:creationId xmlns="" xmlns:a16="http://schemas.microsoft.com/office/drawing/2014/main" id="{00000000-0008-0000-0600-0000D7010000}"/>
            </a:ext>
          </a:extLst>
        </xdr:cNvPr>
        <xdr:cNvSpPr/>
      </xdr:nvSpPr>
      <xdr:spPr>
        <a:xfrm>
          <a:off x="9588500" y="163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47927</xdr:rowOff>
    </xdr:from>
    <xdr:ext cx="599010" cy="259045"/>
    <xdr:sp macro="" textlink="">
      <xdr:nvSpPr>
        <xdr:cNvPr id="472" name="テキスト ボックス 471">
          <a:extLst>
            <a:ext uri="{FF2B5EF4-FFF2-40B4-BE49-F238E27FC236}">
              <a16:creationId xmlns="" xmlns:a16="http://schemas.microsoft.com/office/drawing/2014/main" id="{00000000-0008-0000-0600-0000D8010000}"/>
            </a:ext>
          </a:extLst>
        </xdr:cNvPr>
        <xdr:cNvSpPr txBox="1"/>
      </xdr:nvSpPr>
      <xdr:spPr>
        <a:xfrm>
          <a:off x="9339795" y="1616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24061</xdr:rowOff>
    </xdr:from>
    <xdr:to>
      <xdr:col>46</xdr:col>
      <xdr:colOff>38100</xdr:colOff>
      <xdr:row>97</xdr:row>
      <xdr:rowOff>125661</xdr:rowOff>
    </xdr:to>
    <xdr:sp macro="" textlink="">
      <xdr:nvSpPr>
        <xdr:cNvPr id="473" name="楕円 472">
          <a:extLst>
            <a:ext uri="{FF2B5EF4-FFF2-40B4-BE49-F238E27FC236}">
              <a16:creationId xmlns="" xmlns:a16="http://schemas.microsoft.com/office/drawing/2014/main" id="{00000000-0008-0000-0600-0000D9010000}"/>
            </a:ext>
          </a:extLst>
        </xdr:cNvPr>
        <xdr:cNvSpPr/>
      </xdr:nvSpPr>
      <xdr:spPr>
        <a:xfrm>
          <a:off x="8699500" y="166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116788</xdr:rowOff>
    </xdr:from>
    <xdr:ext cx="534377"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8483111" y="1674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43204</xdr:rowOff>
    </xdr:from>
    <xdr:to>
      <xdr:col>41</xdr:col>
      <xdr:colOff>101600</xdr:colOff>
      <xdr:row>97</xdr:row>
      <xdr:rowOff>144804</xdr:rowOff>
    </xdr:to>
    <xdr:sp macro="" textlink="">
      <xdr:nvSpPr>
        <xdr:cNvPr id="475" name="楕円 474">
          <a:extLst>
            <a:ext uri="{FF2B5EF4-FFF2-40B4-BE49-F238E27FC236}">
              <a16:creationId xmlns="" xmlns:a16="http://schemas.microsoft.com/office/drawing/2014/main" id="{00000000-0008-0000-0600-0000DB010000}"/>
            </a:ext>
          </a:extLst>
        </xdr:cNvPr>
        <xdr:cNvSpPr/>
      </xdr:nvSpPr>
      <xdr:spPr>
        <a:xfrm>
          <a:off x="7810500" y="1667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135931</xdr:rowOff>
    </xdr:from>
    <xdr:ext cx="534377"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7594111" y="1676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90377</xdr:rowOff>
    </xdr:from>
    <xdr:to>
      <xdr:col>36</xdr:col>
      <xdr:colOff>165100</xdr:colOff>
      <xdr:row>98</xdr:row>
      <xdr:rowOff>20527</xdr:rowOff>
    </xdr:to>
    <xdr:sp macro="" textlink="">
      <xdr:nvSpPr>
        <xdr:cNvPr id="477" name="楕円 476">
          <a:extLst>
            <a:ext uri="{FF2B5EF4-FFF2-40B4-BE49-F238E27FC236}">
              <a16:creationId xmlns="" xmlns:a16="http://schemas.microsoft.com/office/drawing/2014/main" id="{00000000-0008-0000-0600-0000DD010000}"/>
            </a:ext>
          </a:extLst>
        </xdr:cNvPr>
        <xdr:cNvSpPr/>
      </xdr:nvSpPr>
      <xdr:spPr>
        <a:xfrm>
          <a:off x="6921500" y="1672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11654</xdr:rowOff>
    </xdr:from>
    <xdr:ext cx="534377"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6705111" y="1681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a:extLst>
            <a:ext uri="{FF2B5EF4-FFF2-40B4-BE49-F238E27FC236}">
              <a16:creationId xmlns="" xmlns:a16="http://schemas.microsoft.com/office/drawing/2014/main" id="{00000000-0008-0000-0600-0000D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a:extLst>
            <a:ext uri="{FF2B5EF4-FFF2-40B4-BE49-F238E27FC236}">
              <a16:creationId xmlns="" xmlns:a16="http://schemas.microsoft.com/office/drawing/2014/main" id="{00000000-0008-0000-0600-0000E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a:extLst>
            <a:ext uri="{FF2B5EF4-FFF2-40B4-BE49-F238E27FC236}">
              <a16:creationId xmlns="" xmlns:a16="http://schemas.microsoft.com/office/drawing/2014/main" id="{00000000-0008-0000-0600-0000E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a:extLst>
            <a:ext uri="{FF2B5EF4-FFF2-40B4-BE49-F238E27FC236}">
              <a16:creationId xmlns="" xmlns:a16="http://schemas.microsoft.com/office/drawing/2014/main" id="{00000000-0008-0000-0600-0000E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a:extLst>
            <a:ext uri="{FF2B5EF4-FFF2-40B4-BE49-F238E27FC236}">
              <a16:creationId xmlns="" xmlns:a16="http://schemas.microsoft.com/office/drawing/2014/main" id="{00000000-0008-0000-0600-0000E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a:extLst>
            <a:ext uri="{FF2B5EF4-FFF2-40B4-BE49-F238E27FC236}">
              <a16:creationId xmlns="" xmlns:a16="http://schemas.microsoft.com/office/drawing/2014/main" id="{00000000-0008-0000-0600-0000E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a:extLst>
            <a:ext uri="{FF2B5EF4-FFF2-40B4-BE49-F238E27FC236}">
              <a16:creationId xmlns="" xmlns:a16="http://schemas.microsoft.com/office/drawing/2014/main" id="{00000000-0008-0000-0600-0000E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a:extLst>
            <a:ext uri="{FF2B5EF4-FFF2-40B4-BE49-F238E27FC236}">
              <a16:creationId xmlns="" xmlns:a16="http://schemas.microsoft.com/office/drawing/2014/main" id="{00000000-0008-0000-0600-0000E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a:extLst>
            <a:ext uri="{FF2B5EF4-FFF2-40B4-BE49-F238E27FC236}">
              <a16:creationId xmlns="" xmlns:a16="http://schemas.microsoft.com/office/drawing/2014/main" id="{00000000-0008-0000-0600-0000E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a:extLst>
            <a:ext uri="{FF2B5EF4-FFF2-40B4-BE49-F238E27FC236}">
              <a16:creationId xmlns="" xmlns:a16="http://schemas.microsoft.com/office/drawing/2014/main" id="{00000000-0008-0000-0600-0000E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a:extLst>
            <a:ext uri="{FF2B5EF4-FFF2-40B4-BE49-F238E27FC236}">
              <a16:creationId xmlns="" xmlns:a16="http://schemas.microsoft.com/office/drawing/2014/main" id="{00000000-0008-0000-0600-0000E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0" name="テキスト ボックス 489">
          <a:extLst>
            <a:ext uri="{FF2B5EF4-FFF2-40B4-BE49-F238E27FC236}">
              <a16:creationId xmlns="" xmlns:a16="http://schemas.microsoft.com/office/drawing/2014/main" id="{00000000-0008-0000-0600-0000E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a:extLst>
            <a:ext uri="{FF2B5EF4-FFF2-40B4-BE49-F238E27FC236}">
              <a16:creationId xmlns="" xmlns:a16="http://schemas.microsoft.com/office/drawing/2014/main" id="{00000000-0008-0000-0600-0000E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a:extLst>
            <a:ext uri="{FF2B5EF4-FFF2-40B4-BE49-F238E27FC236}">
              <a16:creationId xmlns="" xmlns:a16="http://schemas.microsoft.com/office/drawing/2014/main" id="{00000000-0008-0000-0600-0000E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a:extLst>
            <a:ext uri="{FF2B5EF4-FFF2-40B4-BE49-F238E27FC236}">
              <a16:creationId xmlns="" xmlns:a16="http://schemas.microsoft.com/office/drawing/2014/main" id="{00000000-0008-0000-0600-0000E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a:extLst>
            <a:ext uri="{FF2B5EF4-FFF2-40B4-BE49-F238E27FC236}">
              <a16:creationId xmlns="" xmlns:a16="http://schemas.microsoft.com/office/drawing/2014/main" id="{00000000-0008-0000-0600-0000E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a:extLst>
            <a:ext uri="{FF2B5EF4-FFF2-40B4-BE49-F238E27FC236}">
              <a16:creationId xmlns="" xmlns:a16="http://schemas.microsoft.com/office/drawing/2014/main" id="{00000000-0008-0000-0600-0000F0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a:extLst>
            <a:ext uri="{FF2B5EF4-FFF2-40B4-BE49-F238E27FC236}">
              <a16:creationId xmlns="" xmlns:a16="http://schemas.microsoft.com/office/drawing/2014/main" id="{00000000-0008-0000-0600-0000F1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8" name="テキスト ボックス 497">
          <a:extLst>
            <a:ext uri="{FF2B5EF4-FFF2-40B4-BE49-F238E27FC236}">
              <a16:creationId xmlns="" xmlns:a16="http://schemas.microsoft.com/office/drawing/2014/main" id="{00000000-0008-0000-0600-0000F2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35116</xdr:rowOff>
    </xdr:from>
    <xdr:to>
      <xdr:col>85</xdr:col>
      <xdr:colOff>126364</xdr:colOff>
      <xdr:row>39</xdr:row>
      <xdr:rowOff>44450</xdr:rowOff>
    </xdr:to>
    <xdr:cxnSp macro="">
      <xdr:nvCxnSpPr>
        <xdr:cNvPr id="502" name="直線コネクタ 501">
          <a:extLst>
            <a:ext uri="{FF2B5EF4-FFF2-40B4-BE49-F238E27FC236}">
              <a16:creationId xmlns="" xmlns:a16="http://schemas.microsoft.com/office/drawing/2014/main" id="{00000000-0008-0000-0600-0000F6010000}"/>
            </a:ext>
          </a:extLst>
        </xdr:cNvPr>
        <xdr:cNvCxnSpPr/>
      </xdr:nvCxnSpPr>
      <xdr:spPr>
        <a:xfrm flipV="1">
          <a:off x="16317595" y="5350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3" name="災害復旧事業費最小値テキスト">
          <a:extLst>
            <a:ext uri="{FF2B5EF4-FFF2-40B4-BE49-F238E27FC236}">
              <a16:creationId xmlns="" xmlns:a16="http://schemas.microsoft.com/office/drawing/2014/main" id="{00000000-0008-0000-0600-0000F7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153243</xdr:rowOff>
    </xdr:from>
    <xdr:ext cx="534377" cy="259045"/>
    <xdr:sp macro="" textlink="">
      <xdr:nvSpPr>
        <xdr:cNvPr id="505" name="災害復旧事業費最大値テキスト">
          <a:extLst>
            <a:ext uri="{FF2B5EF4-FFF2-40B4-BE49-F238E27FC236}">
              <a16:creationId xmlns="" xmlns:a16="http://schemas.microsoft.com/office/drawing/2014/main" id="{00000000-0008-0000-0600-0000F9010000}"/>
            </a:ext>
          </a:extLst>
        </xdr:cNvPr>
        <xdr:cNvSpPr txBox="1"/>
      </xdr:nvSpPr>
      <xdr:spPr>
        <a:xfrm>
          <a:off x="16370300" y="51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35116</xdr:rowOff>
    </xdr:from>
    <xdr:to>
      <xdr:col>86</xdr:col>
      <xdr:colOff>25400</xdr:colOff>
      <xdr:row>31</xdr:row>
      <xdr:rowOff>35116</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6230600" y="535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2807</xdr:rowOff>
    </xdr:from>
    <xdr:to>
      <xdr:col>85</xdr:col>
      <xdr:colOff>127000</xdr:colOff>
      <xdr:row>39</xdr:row>
      <xdr:rowOff>25438</xdr:rowOff>
    </xdr:to>
    <xdr:cxnSp macro="">
      <xdr:nvCxnSpPr>
        <xdr:cNvPr id="507" name="直線コネクタ 506">
          <a:extLst>
            <a:ext uri="{FF2B5EF4-FFF2-40B4-BE49-F238E27FC236}">
              <a16:creationId xmlns="" xmlns:a16="http://schemas.microsoft.com/office/drawing/2014/main" id="{00000000-0008-0000-0600-0000FB010000}"/>
            </a:ext>
          </a:extLst>
        </xdr:cNvPr>
        <xdr:cNvCxnSpPr/>
      </xdr:nvCxnSpPr>
      <xdr:spPr>
        <a:xfrm flipV="1">
          <a:off x="15481300" y="6689357"/>
          <a:ext cx="8382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76287</xdr:rowOff>
    </xdr:from>
    <xdr:ext cx="469744" cy="259045"/>
    <xdr:sp macro="" textlink="">
      <xdr:nvSpPr>
        <xdr:cNvPr id="508" name="災害復旧事業費平均値テキスト">
          <a:extLst>
            <a:ext uri="{FF2B5EF4-FFF2-40B4-BE49-F238E27FC236}">
              <a16:creationId xmlns="" xmlns:a16="http://schemas.microsoft.com/office/drawing/2014/main" id="{00000000-0008-0000-0600-0000FC010000}"/>
            </a:ext>
          </a:extLst>
        </xdr:cNvPr>
        <xdr:cNvSpPr txBox="1"/>
      </xdr:nvSpPr>
      <xdr:spPr>
        <a:xfrm>
          <a:off x="16370300" y="6419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53410</xdr:rowOff>
    </xdr:from>
    <xdr:to>
      <xdr:col>85</xdr:col>
      <xdr:colOff>177800</xdr:colOff>
      <xdr:row>38</xdr:row>
      <xdr:rowOff>155010</xdr:rowOff>
    </xdr:to>
    <xdr:sp macro="" textlink="">
      <xdr:nvSpPr>
        <xdr:cNvPr id="509" name="フローチャート: 判断 508">
          <a:extLst>
            <a:ext uri="{FF2B5EF4-FFF2-40B4-BE49-F238E27FC236}">
              <a16:creationId xmlns="" xmlns:a16="http://schemas.microsoft.com/office/drawing/2014/main" id="{00000000-0008-0000-0600-0000FD010000}"/>
            </a:ext>
          </a:extLst>
        </xdr:cNvPr>
        <xdr:cNvSpPr/>
      </xdr:nvSpPr>
      <xdr:spPr>
        <a:xfrm>
          <a:off x="16268700" y="65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25438</xdr:rowOff>
    </xdr:from>
    <xdr:to>
      <xdr:col>81</xdr:col>
      <xdr:colOff>50800</xdr:colOff>
      <xdr:row>39</xdr:row>
      <xdr:rowOff>38906</xdr:rowOff>
    </xdr:to>
    <xdr:cxnSp macro="">
      <xdr:nvCxnSpPr>
        <xdr:cNvPr id="510" name="直線コネクタ 509">
          <a:extLst>
            <a:ext uri="{FF2B5EF4-FFF2-40B4-BE49-F238E27FC236}">
              <a16:creationId xmlns="" xmlns:a16="http://schemas.microsoft.com/office/drawing/2014/main" id="{00000000-0008-0000-0600-0000FE010000}"/>
            </a:ext>
          </a:extLst>
        </xdr:cNvPr>
        <xdr:cNvCxnSpPr/>
      </xdr:nvCxnSpPr>
      <xdr:spPr>
        <a:xfrm flipV="1">
          <a:off x="14592300" y="6711988"/>
          <a:ext cx="889000" cy="1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16891</xdr:rowOff>
    </xdr:from>
    <xdr:to>
      <xdr:col>81</xdr:col>
      <xdr:colOff>101600</xdr:colOff>
      <xdr:row>38</xdr:row>
      <xdr:rowOff>118491</xdr:rowOff>
    </xdr:to>
    <xdr:sp macro="" textlink="">
      <xdr:nvSpPr>
        <xdr:cNvPr id="511" name="フローチャート: 判断 510">
          <a:extLst>
            <a:ext uri="{FF2B5EF4-FFF2-40B4-BE49-F238E27FC236}">
              <a16:creationId xmlns="" xmlns:a16="http://schemas.microsoft.com/office/drawing/2014/main" id="{00000000-0008-0000-0600-0000FF010000}"/>
            </a:ext>
          </a:extLst>
        </xdr:cNvPr>
        <xdr:cNvSpPr/>
      </xdr:nvSpPr>
      <xdr:spPr>
        <a:xfrm>
          <a:off x="1543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135018</xdr:rowOff>
    </xdr:from>
    <xdr:ext cx="469744" cy="259045"/>
    <xdr:sp macro="" textlink="">
      <xdr:nvSpPr>
        <xdr:cNvPr id="512" name="テキスト ボックス 511">
          <a:extLst>
            <a:ext uri="{FF2B5EF4-FFF2-40B4-BE49-F238E27FC236}">
              <a16:creationId xmlns="" xmlns:a16="http://schemas.microsoft.com/office/drawing/2014/main" id="{00000000-0008-0000-0600-000000020000}"/>
            </a:ext>
          </a:extLst>
        </xdr:cNvPr>
        <xdr:cNvSpPr txBox="1"/>
      </xdr:nvSpPr>
      <xdr:spPr>
        <a:xfrm>
          <a:off x="15246428"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28105</xdr:rowOff>
    </xdr:from>
    <xdr:to>
      <xdr:col>76</xdr:col>
      <xdr:colOff>114300</xdr:colOff>
      <xdr:row>39</xdr:row>
      <xdr:rowOff>38906</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a:off x="13703300" y="6714655"/>
          <a:ext cx="889000" cy="1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72346</xdr:rowOff>
    </xdr:from>
    <xdr:to>
      <xdr:col>76</xdr:col>
      <xdr:colOff>165100</xdr:colOff>
      <xdr:row>38</xdr:row>
      <xdr:rowOff>2496</xdr:rowOff>
    </xdr:to>
    <xdr:sp macro="" textlink="">
      <xdr:nvSpPr>
        <xdr:cNvPr id="514" name="フローチャート: 判断 513">
          <a:extLst>
            <a:ext uri="{FF2B5EF4-FFF2-40B4-BE49-F238E27FC236}">
              <a16:creationId xmlns="" xmlns:a16="http://schemas.microsoft.com/office/drawing/2014/main" id="{00000000-0008-0000-0600-000002020000}"/>
            </a:ext>
          </a:extLst>
        </xdr:cNvPr>
        <xdr:cNvSpPr/>
      </xdr:nvSpPr>
      <xdr:spPr>
        <a:xfrm>
          <a:off x="145415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19023</xdr:rowOff>
    </xdr:from>
    <xdr:ext cx="534377" cy="259045"/>
    <xdr:sp macro="" textlink="">
      <xdr:nvSpPr>
        <xdr:cNvPr id="515" name="テキスト ボックス 514">
          <a:extLst>
            <a:ext uri="{FF2B5EF4-FFF2-40B4-BE49-F238E27FC236}">
              <a16:creationId xmlns="" xmlns:a16="http://schemas.microsoft.com/office/drawing/2014/main" id="{00000000-0008-0000-0600-000003020000}"/>
            </a:ext>
          </a:extLst>
        </xdr:cNvPr>
        <xdr:cNvSpPr txBox="1"/>
      </xdr:nvSpPr>
      <xdr:spPr>
        <a:xfrm>
          <a:off x="14325111" y="619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166122</xdr:rowOff>
    </xdr:from>
    <xdr:to>
      <xdr:col>71</xdr:col>
      <xdr:colOff>177800</xdr:colOff>
      <xdr:row>39</xdr:row>
      <xdr:rowOff>28105</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a:off x="12814300" y="6681222"/>
          <a:ext cx="889000" cy="3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13348</xdr:rowOff>
    </xdr:from>
    <xdr:to>
      <xdr:col>72</xdr:col>
      <xdr:colOff>38100</xdr:colOff>
      <xdr:row>38</xdr:row>
      <xdr:rowOff>114948</xdr:rowOff>
    </xdr:to>
    <xdr:sp macro="" textlink="">
      <xdr:nvSpPr>
        <xdr:cNvPr id="517" name="フローチャート: 判断 516">
          <a:extLst>
            <a:ext uri="{FF2B5EF4-FFF2-40B4-BE49-F238E27FC236}">
              <a16:creationId xmlns="" xmlns:a16="http://schemas.microsoft.com/office/drawing/2014/main" id="{00000000-0008-0000-0600-000005020000}"/>
            </a:ext>
          </a:extLst>
        </xdr:cNvPr>
        <xdr:cNvSpPr/>
      </xdr:nvSpPr>
      <xdr:spPr>
        <a:xfrm>
          <a:off x="13652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131475</xdr:rowOff>
    </xdr:from>
    <xdr:ext cx="469744" cy="259045"/>
    <xdr:sp macro="" textlink="">
      <xdr:nvSpPr>
        <xdr:cNvPr id="518" name="テキスト ボックス 517">
          <a:extLst>
            <a:ext uri="{FF2B5EF4-FFF2-40B4-BE49-F238E27FC236}">
              <a16:creationId xmlns="" xmlns:a16="http://schemas.microsoft.com/office/drawing/2014/main" id="{00000000-0008-0000-0600-000006020000}"/>
            </a:ext>
          </a:extLst>
        </xdr:cNvPr>
        <xdr:cNvSpPr txBox="1"/>
      </xdr:nvSpPr>
      <xdr:spPr>
        <a:xfrm>
          <a:off x="13468428" y="630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48171</xdr:rowOff>
    </xdr:from>
    <xdr:to>
      <xdr:col>67</xdr:col>
      <xdr:colOff>101600</xdr:colOff>
      <xdr:row>38</xdr:row>
      <xdr:rowOff>149771</xdr:rowOff>
    </xdr:to>
    <xdr:sp macro="" textlink="">
      <xdr:nvSpPr>
        <xdr:cNvPr id="519" name="フローチャート: 判断 518">
          <a:extLst>
            <a:ext uri="{FF2B5EF4-FFF2-40B4-BE49-F238E27FC236}">
              <a16:creationId xmlns="" xmlns:a16="http://schemas.microsoft.com/office/drawing/2014/main" id="{00000000-0008-0000-0600-000007020000}"/>
            </a:ext>
          </a:extLst>
        </xdr:cNvPr>
        <xdr:cNvSpPr/>
      </xdr:nvSpPr>
      <xdr:spPr>
        <a:xfrm>
          <a:off x="12763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166298</xdr:rowOff>
    </xdr:from>
    <xdr:ext cx="469744" cy="259045"/>
    <xdr:sp macro="" textlink="">
      <xdr:nvSpPr>
        <xdr:cNvPr id="520" name="テキスト ボックス 519">
          <a:extLst>
            <a:ext uri="{FF2B5EF4-FFF2-40B4-BE49-F238E27FC236}">
              <a16:creationId xmlns="" xmlns:a16="http://schemas.microsoft.com/office/drawing/2014/main" id="{00000000-0008-0000-0600-000008020000}"/>
            </a:ext>
          </a:extLst>
        </xdr:cNvPr>
        <xdr:cNvSpPr txBox="1"/>
      </xdr:nvSpPr>
      <xdr:spPr>
        <a:xfrm>
          <a:off x="12579428" y="633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123457</xdr:rowOff>
    </xdr:from>
    <xdr:to>
      <xdr:col>85</xdr:col>
      <xdr:colOff>177800</xdr:colOff>
      <xdr:row>39</xdr:row>
      <xdr:rowOff>53607</xdr:rowOff>
    </xdr:to>
    <xdr:sp macro="" textlink="">
      <xdr:nvSpPr>
        <xdr:cNvPr id="526" name="楕円 525">
          <a:extLst>
            <a:ext uri="{FF2B5EF4-FFF2-40B4-BE49-F238E27FC236}">
              <a16:creationId xmlns="" xmlns:a16="http://schemas.microsoft.com/office/drawing/2014/main" id="{00000000-0008-0000-0600-00000E020000}"/>
            </a:ext>
          </a:extLst>
        </xdr:cNvPr>
        <xdr:cNvSpPr/>
      </xdr:nvSpPr>
      <xdr:spPr>
        <a:xfrm>
          <a:off x="16268700" y="66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38384</xdr:rowOff>
    </xdr:from>
    <xdr:ext cx="469744" cy="259045"/>
    <xdr:sp macro="" textlink="">
      <xdr:nvSpPr>
        <xdr:cNvPr id="527" name="災害復旧事業費該当値テキスト">
          <a:extLst>
            <a:ext uri="{FF2B5EF4-FFF2-40B4-BE49-F238E27FC236}">
              <a16:creationId xmlns="" xmlns:a16="http://schemas.microsoft.com/office/drawing/2014/main" id="{00000000-0008-0000-0600-00000F020000}"/>
            </a:ext>
          </a:extLst>
        </xdr:cNvPr>
        <xdr:cNvSpPr txBox="1"/>
      </xdr:nvSpPr>
      <xdr:spPr>
        <a:xfrm>
          <a:off x="16370300" y="6553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146088</xdr:rowOff>
    </xdr:from>
    <xdr:to>
      <xdr:col>81</xdr:col>
      <xdr:colOff>101600</xdr:colOff>
      <xdr:row>39</xdr:row>
      <xdr:rowOff>76238</xdr:rowOff>
    </xdr:to>
    <xdr:sp macro="" textlink="">
      <xdr:nvSpPr>
        <xdr:cNvPr id="528" name="楕円 527">
          <a:extLst>
            <a:ext uri="{FF2B5EF4-FFF2-40B4-BE49-F238E27FC236}">
              <a16:creationId xmlns="" xmlns:a16="http://schemas.microsoft.com/office/drawing/2014/main" id="{00000000-0008-0000-0600-000010020000}"/>
            </a:ext>
          </a:extLst>
        </xdr:cNvPr>
        <xdr:cNvSpPr/>
      </xdr:nvSpPr>
      <xdr:spPr>
        <a:xfrm>
          <a:off x="15430500" y="666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67365</xdr:rowOff>
    </xdr:from>
    <xdr:ext cx="378565"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5292017" y="6753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159556</xdr:rowOff>
    </xdr:from>
    <xdr:to>
      <xdr:col>76</xdr:col>
      <xdr:colOff>165100</xdr:colOff>
      <xdr:row>39</xdr:row>
      <xdr:rowOff>89706</xdr:rowOff>
    </xdr:to>
    <xdr:sp macro="" textlink="">
      <xdr:nvSpPr>
        <xdr:cNvPr id="530" name="楕円 529">
          <a:extLst>
            <a:ext uri="{FF2B5EF4-FFF2-40B4-BE49-F238E27FC236}">
              <a16:creationId xmlns="" xmlns:a16="http://schemas.microsoft.com/office/drawing/2014/main" id="{00000000-0008-0000-0600-000012020000}"/>
            </a:ext>
          </a:extLst>
        </xdr:cNvPr>
        <xdr:cNvSpPr/>
      </xdr:nvSpPr>
      <xdr:spPr>
        <a:xfrm>
          <a:off x="14541500" y="667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80833</xdr:rowOff>
    </xdr:from>
    <xdr:ext cx="378565"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4403017" y="6767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148755</xdr:rowOff>
    </xdr:from>
    <xdr:to>
      <xdr:col>72</xdr:col>
      <xdr:colOff>38100</xdr:colOff>
      <xdr:row>39</xdr:row>
      <xdr:rowOff>78905</xdr:rowOff>
    </xdr:to>
    <xdr:sp macro="" textlink="">
      <xdr:nvSpPr>
        <xdr:cNvPr id="532" name="楕円 531">
          <a:extLst>
            <a:ext uri="{FF2B5EF4-FFF2-40B4-BE49-F238E27FC236}">
              <a16:creationId xmlns="" xmlns:a16="http://schemas.microsoft.com/office/drawing/2014/main" id="{00000000-0008-0000-0600-000014020000}"/>
            </a:ext>
          </a:extLst>
        </xdr:cNvPr>
        <xdr:cNvSpPr/>
      </xdr:nvSpPr>
      <xdr:spPr>
        <a:xfrm>
          <a:off x="13652500" y="666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70032</xdr:rowOff>
    </xdr:from>
    <xdr:ext cx="378565"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3514017" y="6756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115322</xdr:rowOff>
    </xdr:from>
    <xdr:to>
      <xdr:col>67</xdr:col>
      <xdr:colOff>101600</xdr:colOff>
      <xdr:row>39</xdr:row>
      <xdr:rowOff>45472</xdr:rowOff>
    </xdr:to>
    <xdr:sp macro="" textlink="">
      <xdr:nvSpPr>
        <xdr:cNvPr id="534" name="楕円 533">
          <a:extLst>
            <a:ext uri="{FF2B5EF4-FFF2-40B4-BE49-F238E27FC236}">
              <a16:creationId xmlns="" xmlns:a16="http://schemas.microsoft.com/office/drawing/2014/main" id="{00000000-0008-0000-0600-000016020000}"/>
            </a:ext>
          </a:extLst>
        </xdr:cNvPr>
        <xdr:cNvSpPr/>
      </xdr:nvSpPr>
      <xdr:spPr>
        <a:xfrm>
          <a:off x="12763500" y="663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36599</xdr:rowOff>
    </xdr:from>
    <xdr:ext cx="469744"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2579428" y="672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a:extLst>
            <a:ext uri="{FF2B5EF4-FFF2-40B4-BE49-F238E27FC236}">
              <a16:creationId xmlns="" xmlns:a16="http://schemas.microsoft.com/office/drawing/2014/main" id="{00000000-0008-0000-06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a:extLst>
            <a:ext uri="{FF2B5EF4-FFF2-40B4-BE49-F238E27FC236}">
              <a16:creationId xmlns="" xmlns:a16="http://schemas.microsoft.com/office/drawing/2014/main" id="{00000000-0008-0000-0600-00002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a:extLst>
            <a:ext uri="{FF2B5EF4-FFF2-40B4-BE49-F238E27FC236}">
              <a16:creationId xmlns="" xmlns:a16="http://schemas.microsoft.com/office/drawing/2014/main" id="{00000000-0008-0000-0600-00002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a:extLst>
            <a:ext uri="{FF2B5EF4-FFF2-40B4-BE49-F238E27FC236}">
              <a16:creationId xmlns="" xmlns:a16="http://schemas.microsoft.com/office/drawing/2014/main" id="{00000000-0008-0000-0600-00002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a:extLst>
            <a:ext uri="{FF2B5EF4-FFF2-40B4-BE49-F238E27FC236}">
              <a16:creationId xmlns="" xmlns:a16="http://schemas.microsoft.com/office/drawing/2014/main" id="{00000000-0008-0000-0600-00002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a:extLst>
            <a:ext uri="{FF2B5EF4-FFF2-40B4-BE49-F238E27FC236}">
              <a16:creationId xmlns="" xmlns:a16="http://schemas.microsoft.com/office/drawing/2014/main" id="{00000000-0008-0000-0600-00002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a:extLst>
            <a:ext uri="{FF2B5EF4-FFF2-40B4-BE49-F238E27FC236}">
              <a16:creationId xmlns="" xmlns:a16="http://schemas.microsoft.com/office/drawing/2014/main" id="{00000000-0008-0000-0600-00002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 xmlns:a16="http://schemas.microsoft.com/office/drawing/2014/main"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a:extLst>
            <a:ext uri="{FF2B5EF4-FFF2-40B4-BE49-F238E27FC236}">
              <a16:creationId xmlns="" xmlns:a16="http://schemas.microsoft.com/office/drawing/2014/main" id="{00000000-0008-0000-0600-00002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a:extLst>
            <a:ext uri="{FF2B5EF4-FFF2-40B4-BE49-F238E27FC236}">
              <a16:creationId xmlns="" xmlns:a16="http://schemas.microsoft.com/office/drawing/2014/main" id="{00000000-0008-0000-0600-00002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a:extLst>
            <a:ext uri="{FF2B5EF4-FFF2-40B4-BE49-F238E27FC236}">
              <a16:creationId xmlns="" xmlns:a16="http://schemas.microsoft.com/office/drawing/2014/main" id="{00000000-0008-0000-0600-00002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a:extLst>
            <a:ext uri="{FF2B5EF4-FFF2-40B4-BE49-F238E27FC236}">
              <a16:creationId xmlns="" xmlns:a16="http://schemas.microsoft.com/office/drawing/2014/main" id="{00000000-0008-0000-0600-00002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a:extLst>
            <a:ext uri="{FF2B5EF4-FFF2-40B4-BE49-F238E27FC236}">
              <a16:creationId xmlns="" xmlns:a16="http://schemas.microsoft.com/office/drawing/2014/main" id="{00000000-0008-0000-0600-00002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a:extLst>
            <a:ext uri="{FF2B5EF4-FFF2-40B4-BE49-F238E27FC236}">
              <a16:creationId xmlns="" xmlns:a16="http://schemas.microsoft.com/office/drawing/2014/main" id="{00000000-0008-0000-0600-00003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a:extLst>
            <a:ext uri="{FF2B5EF4-FFF2-40B4-BE49-F238E27FC236}">
              <a16:creationId xmlns="" xmlns:a16="http://schemas.microsoft.com/office/drawing/2014/main" id="{00000000-0008-0000-0600-00003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a:extLst>
            <a:ext uri="{FF2B5EF4-FFF2-40B4-BE49-F238E27FC236}">
              <a16:creationId xmlns="" xmlns:a16="http://schemas.microsoft.com/office/drawing/2014/main" id="{00000000-0008-0000-0600-00003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a:extLst>
            <a:ext uri="{FF2B5EF4-FFF2-40B4-BE49-F238E27FC236}">
              <a16:creationId xmlns="" xmlns:a16="http://schemas.microsoft.com/office/drawing/2014/main" id="{00000000-0008-0000-0600-00003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a:extLst>
            <a:ext uri="{FF2B5EF4-FFF2-40B4-BE49-F238E27FC236}">
              <a16:creationId xmlns="" xmlns:a16="http://schemas.microsoft.com/office/drawing/2014/main" id="{00000000-0008-0000-0600-00003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a:extLst>
            <a:ext uri="{FF2B5EF4-FFF2-40B4-BE49-F238E27FC236}">
              <a16:creationId xmlns="" xmlns:a16="http://schemas.microsoft.com/office/drawing/2014/main" id="{00000000-0008-0000-0600-00003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a:extLst>
            <a:ext uri="{FF2B5EF4-FFF2-40B4-BE49-F238E27FC236}">
              <a16:creationId xmlns="" xmlns:a16="http://schemas.microsoft.com/office/drawing/2014/main" id="{00000000-0008-0000-0600-00003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a:extLst>
            <a:ext uri="{FF2B5EF4-FFF2-40B4-BE49-F238E27FC236}">
              <a16:creationId xmlns="" xmlns:a16="http://schemas.microsoft.com/office/drawing/2014/main" id="{00000000-0008-0000-0600-00003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a:extLst>
            <a:ext uri="{FF2B5EF4-FFF2-40B4-BE49-F238E27FC236}">
              <a16:creationId xmlns="" xmlns:a16="http://schemas.microsoft.com/office/drawing/2014/main" id="{00000000-0008-0000-0600-00003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a:extLst>
            <a:ext uri="{FF2B5EF4-FFF2-40B4-BE49-F238E27FC236}">
              <a16:creationId xmlns="" xmlns:a16="http://schemas.microsoft.com/office/drawing/2014/main" id="{00000000-0008-0000-0600-00003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a:extLst>
            <a:ext uri="{FF2B5EF4-FFF2-40B4-BE49-F238E27FC236}">
              <a16:creationId xmlns="" xmlns:a16="http://schemas.microsoft.com/office/drawing/2014/main" id="{00000000-0008-0000-0600-00003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a:extLst>
            <a:ext uri="{FF2B5EF4-FFF2-40B4-BE49-F238E27FC236}">
              <a16:creationId xmlns="" xmlns:a16="http://schemas.microsoft.com/office/drawing/2014/main" id="{00000000-0008-0000-0600-00003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a:extLst>
            <a:ext uri="{FF2B5EF4-FFF2-40B4-BE49-F238E27FC236}">
              <a16:creationId xmlns="" xmlns:a16="http://schemas.microsoft.com/office/drawing/2014/main" id="{00000000-0008-0000-0600-00003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a:extLst>
            <a:ext uri="{FF2B5EF4-FFF2-40B4-BE49-F238E27FC236}">
              <a16:creationId xmlns="" xmlns:a16="http://schemas.microsoft.com/office/drawing/2014/main" id="{00000000-0008-0000-0600-00003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a:extLst>
            <a:ext uri="{FF2B5EF4-FFF2-40B4-BE49-F238E27FC236}">
              <a16:creationId xmlns="" xmlns:a16="http://schemas.microsoft.com/office/drawing/2014/main" id="{00000000-0008-0000-0600-00003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a:extLst>
            <a:ext uri="{FF2B5EF4-FFF2-40B4-BE49-F238E27FC236}">
              <a16:creationId xmlns="" xmlns:a16="http://schemas.microsoft.com/office/drawing/2014/main" id="{00000000-0008-0000-0600-00004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a:extLst>
            <a:ext uri="{FF2B5EF4-FFF2-40B4-BE49-F238E27FC236}">
              <a16:creationId xmlns="" xmlns:a16="http://schemas.microsoft.com/office/drawing/2014/main" id="{00000000-0008-0000-0600-00004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a:extLst>
            <a:ext uri="{FF2B5EF4-FFF2-40B4-BE49-F238E27FC236}">
              <a16:creationId xmlns="" xmlns:a16="http://schemas.microsoft.com/office/drawing/2014/main" id="{00000000-0008-0000-0600-00004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a:extLst>
            <a:ext uri="{FF2B5EF4-FFF2-40B4-BE49-F238E27FC236}">
              <a16:creationId xmlns="" xmlns:a16="http://schemas.microsoft.com/office/drawing/2014/main" id="{00000000-0008-0000-0600-00004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a:extLst>
            <a:ext uri="{FF2B5EF4-FFF2-40B4-BE49-F238E27FC236}">
              <a16:creationId xmlns="" xmlns:a16="http://schemas.microsoft.com/office/drawing/2014/main" id="{00000000-0008-0000-0600-00004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a:extLst>
            <a:ext uri="{FF2B5EF4-FFF2-40B4-BE49-F238E27FC236}">
              <a16:creationId xmlns="" xmlns:a16="http://schemas.microsoft.com/office/drawing/2014/main" id="{00000000-0008-0000-0600-00004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a:extLst>
            <a:ext uri="{FF2B5EF4-FFF2-40B4-BE49-F238E27FC236}">
              <a16:creationId xmlns="" xmlns:a16="http://schemas.microsoft.com/office/drawing/2014/main" id="{00000000-0008-0000-0600-00004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a:extLst>
            <a:ext uri="{FF2B5EF4-FFF2-40B4-BE49-F238E27FC236}">
              <a16:creationId xmlns="" xmlns:a16="http://schemas.microsoft.com/office/drawing/2014/main" id="{00000000-0008-0000-0600-00004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a:extLst>
            <a:ext uri="{FF2B5EF4-FFF2-40B4-BE49-F238E27FC236}">
              <a16:creationId xmlns="" xmlns:a16="http://schemas.microsoft.com/office/drawing/2014/main" id="{00000000-0008-0000-0600-00004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a:extLst>
            <a:ext uri="{FF2B5EF4-FFF2-40B4-BE49-F238E27FC236}">
              <a16:creationId xmlns="" xmlns:a16="http://schemas.microsoft.com/office/drawing/2014/main" id="{00000000-0008-0000-0600-00004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a:extLst>
            <a:ext uri="{FF2B5EF4-FFF2-40B4-BE49-F238E27FC236}">
              <a16:creationId xmlns="" xmlns:a16="http://schemas.microsoft.com/office/drawing/2014/main" id="{00000000-0008-0000-0600-00004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a:extLst>
            <a:ext uri="{FF2B5EF4-FFF2-40B4-BE49-F238E27FC236}">
              <a16:creationId xmlns="" xmlns:a16="http://schemas.microsoft.com/office/drawing/2014/main" id="{00000000-0008-0000-0600-00004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a:extLst>
            <a:ext uri="{FF2B5EF4-FFF2-40B4-BE49-F238E27FC236}">
              <a16:creationId xmlns="" xmlns:a16="http://schemas.microsoft.com/office/drawing/2014/main" id="{00000000-0008-0000-0600-00005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a:extLst>
            <a:ext uri="{FF2B5EF4-FFF2-40B4-BE49-F238E27FC236}">
              <a16:creationId xmlns="" xmlns:a16="http://schemas.microsoft.com/office/drawing/2014/main" id="{00000000-0008-0000-0600-00005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a:extLst>
            <a:ext uri="{FF2B5EF4-FFF2-40B4-BE49-F238E27FC236}">
              <a16:creationId xmlns="" xmlns:a16="http://schemas.microsoft.com/office/drawing/2014/main" id="{00000000-0008-0000-0600-00005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5" name="テキスト ボックス 594">
          <a:extLst>
            <a:ext uri="{FF2B5EF4-FFF2-40B4-BE49-F238E27FC236}">
              <a16:creationId xmlns="" xmlns:a16="http://schemas.microsoft.com/office/drawing/2014/main" id="{00000000-0008-0000-0600-000053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7" name="テキスト ボックス 596">
          <a:extLst>
            <a:ext uri="{FF2B5EF4-FFF2-40B4-BE49-F238E27FC236}">
              <a16:creationId xmlns="" xmlns:a16="http://schemas.microsoft.com/office/drawing/2014/main" id="{00000000-0008-0000-0600-000055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9" name="テキスト ボックス 598">
          <a:extLst>
            <a:ext uri="{FF2B5EF4-FFF2-40B4-BE49-F238E27FC236}">
              <a16:creationId xmlns="" xmlns:a16="http://schemas.microsoft.com/office/drawing/2014/main" id="{00000000-0008-0000-0600-00005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1" name="テキスト ボックス 600">
          <a:extLst>
            <a:ext uri="{FF2B5EF4-FFF2-40B4-BE49-F238E27FC236}">
              <a16:creationId xmlns="" xmlns:a16="http://schemas.microsoft.com/office/drawing/2014/main" id="{00000000-0008-0000-0600-00005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25836</xdr:rowOff>
    </xdr:from>
    <xdr:to>
      <xdr:col>85</xdr:col>
      <xdr:colOff>126364</xdr:colOff>
      <xdr:row>79</xdr:row>
      <xdr:rowOff>158837</xdr:rowOff>
    </xdr:to>
    <xdr:cxnSp macro="">
      <xdr:nvCxnSpPr>
        <xdr:cNvPr id="611" name="直線コネクタ 610">
          <a:extLst>
            <a:ext uri="{FF2B5EF4-FFF2-40B4-BE49-F238E27FC236}">
              <a16:creationId xmlns="" xmlns:a16="http://schemas.microsoft.com/office/drawing/2014/main" id="{00000000-0008-0000-0600-000063020000}"/>
            </a:ext>
          </a:extLst>
        </xdr:cNvPr>
        <xdr:cNvCxnSpPr/>
      </xdr:nvCxnSpPr>
      <xdr:spPr>
        <a:xfrm flipV="1">
          <a:off x="16317595" y="12198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162664</xdr:rowOff>
    </xdr:from>
    <xdr:ext cx="534377" cy="259045"/>
    <xdr:sp macro="" textlink="">
      <xdr:nvSpPr>
        <xdr:cNvPr id="612" name="公債費最小値テキスト">
          <a:extLst>
            <a:ext uri="{FF2B5EF4-FFF2-40B4-BE49-F238E27FC236}">
              <a16:creationId xmlns="" xmlns:a16="http://schemas.microsoft.com/office/drawing/2014/main" id="{00000000-0008-0000-0600-000064020000}"/>
            </a:ext>
          </a:extLst>
        </xdr:cNvPr>
        <xdr:cNvSpPr txBox="1"/>
      </xdr:nvSpPr>
      <xdr:spPr>
        <a:xfrm>
          <a:off x="16370300" y="137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158837</xdr:rowOff>
    </xdr:from>
    <xdr:to>
      <xdr:col>86</xdr:col>
      <xdr:colOff>25400</xdr:colOff>
      <xdr:row>79</xdr:row>
      <xdr:rowOff>158837</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a:off x="16230600" y="13703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143963</xdr:rowOff>
    </xdr:from>
    <xdr:ext cx="599010" cy="259045"/>
    <xdr:sp macro="" textlink="">
      <xdr:nvSpPr>
        <xdr:cNvPr id="614" name="公債費最大値テキスト">
          <a:extLst>
            <a:ext uri="{FF2B5EF4-FFF2-40B4-BE49-F238E27FC236}">
              <a16:creationId xmlns="" xmlns:a16="http://schemas.microsoft.com/office/drawing/2014/main" id="{00000000-0008-0000-0600-000066020000}"/>
            </a:ext>
          </a:extLst>
        </xdr:cNvPr>
        <xdr:cNvSpPr txBox="1"/>
      </xdr:nvSpPr>
      <xdr:spPr>
        <a:xfrm>
          <a:off x="16370300" y="1197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25836</xdr:rowOff>
    </xdr:from>
    <xdr:to>
      <xdr:col>86</xdr:col>
      <xdr:colOff>25400</xdr:colOff>
      <xdr:row>71</xdr:row>
      <xdr:rowOff>25836</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6230600" y="1219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136968</xdr:rowOff>
    </xdr:from>
    <xdr:to>
      <xdr:col>85</xdr:col>
      <xdr:colOff>127000</xdr:colOff>
      <xdr:row>78</xdr:row>
      <xdr:rowOff>17976</xdr:rowOff>
    </xdr:to>
    <xdr:cxnSp macro="">
      <xdr:nvCxnSpPr>
        <xdr:cNvPr id="616" name="直線コネクタ 615">
          <a:extLst>
            <a:ext uri="{FF2B5EF4-FFF2-40B4-BE49-F238E27FC236}">
              <a16:creationId xmlns="" xmlns:a16="http://schemas.microsoft.com/office/drawing/2014/main" id="{00000000-0008-0000-0600-000068020000}"/>
            </a:ext>
          </a:extLst>
        </xdr:cNvPr>
        <xdr:cNvCxnSpPr/>
      </xdr:nvCxnSpPr>
      <xdr:spPr>
        <a:xfrm flipV="1">
          <a:off x="15481300" y="13338618"/>
          <a:ext cx="838200" cy="5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96722</xdr:rowOff>
    </xdr:from>
    <xdr:ext cx="534377" cy="259045"/>
    <xdr:sp macro="" textlink="">
      <xdr:nvSpPr>
        <xdr:cNvPr id="617" name="公債費平均値テキスト">
          <a:extLst>
            <a:ext uri="{FF2B5EF4-FFF2-40B4-BE49-F238E27FC236}">
              <a16:creationId xmlns="" xmlns:a16="http://schemas.microsoft.com/office/drawing/2014/main" id="{00000000-0008-0000-0600-000069020000}"/>
            </a:ext>
          </a:extLst>
        </xdr:cNvPr>
        <xdr:cNvSpPr txBox="1"/>
      </xdr:nvSpPr>
      <xdr:spPr>
        <a:xfrm>
          <a:off x="16370300" y="1312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73845</xdr:rowOff>
    </xdr:from>
    <xdr:to>
      <xdr:col>85</xdr:col>
      <xdr:colOff>177800</xdr:colOff>
      <xdr:row>78</xdr:row>
      <xdr:rowOff>3995</xdr:rowOff>
    </xdr:to>
    <xdr:sp macro="" textlink="">
      <xdr:nvSpPr>
        <xdr:cNvPr id="618" name="フローチャート: 判断 617">
          <a:extLst>
            <a:ext uri="{FF2B5EF4-FFF2-40B4-BE49-F238E27FC236}">
              <a16:creationId xmlns="" xmlns:a16="http://schemas.microsoft.com/office/drawing/2014/main" id="{00000000-0008-0000-0600-00006A020000}"/>
            </a:ext>
          </a:extLst>
        </xdr:cNvPr>
        <xdr:cNvSpPr/>
      </xdr:nvSpPr>
      <xdr:spPr>
        <a:xfrm>
          <a:off x="16268700" y="132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12784</xdr:rowOff>
    </xdr:from>
    <xdr:to>
      <xdr:col>81</xdr:col>
      <xdr:colOff>50800</xdr:colOff>
      <xdr:row>78</xdr:row>
      <xdr:rowOff>17976</xdr:rowOff>
    </xdr:to>
    <xdr:cxnSp macro="">
      <xdr:nvCxnSpPr>
        <xdr:cNvPr id="619" name="直線コネクタ 618">
          <a:extLst>
            <a:ext uri="{FF2B5EF4-FFF2-40B4-BE49-F238E27FC236}">
              <a16:creationId xmlns="" xmlns:a16="http://schemas.microsoft.com/office/drawing/2014/main" id="{00000000-0008-0000-0600-00006B020000}"/>
            </a:ext>
          </a:extLst>
        </xdr:cNvPr>
        <xdr:cNvCxnSpPr/>
      </xdr:nvCxnSpPr>
      <xdr:spPr>
        <a:xfrm>
          <a:off x="14592300" y="13385884"/>
          <a:ext cx="8890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84077</xdr:rowOff>
    </xdr:from>
    <xdr:to>
      <xdr:col>81</xdr:col>
      <xdr:colOff>101600</xdr:colOff>
      <xdr:row>78</xdr:row>
      <xdr:rowOff>14227</xdr:rowOff>
    </xdr:to>
    <xdr:sp macro="" textlink="">
      <xdr:nvSpPr>
        <xdr:cNvPr id="620" name="フローチャート: 判断 619">
          <a:extLst>
            <a:ext uri="{FF2B5EF4-FFF2-40B4-BE49-F238E27FC236}">
              <a16:creationId xmlns="" xmlns:a16="http://schemas.microsoft.com/office/drawing/2014/main" id="{00000000-0008-0000-0600-00006C020000}"/>
            </a:ext>
          </a:extLst>
        </xdr:cNvPr>
        <xdr:cNvSpPr/>
      </xdr:nvSpPr>
      <xdr:spPr>
        <a:xfrm>
          <a:off x="154305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30754</xdr:rowOff>
    </xdr:from>
    <xdr:ext cx="534377" cy="259045"/>
    <xdr:sp macro="" textlink="">
      <xdr:nvSpPr>
        <xdr:cNvPr id="621" name="テキスト ボックス 620">
          <a:extLst>
            <a:ext uri="{FF2B5EF4-FFF2-40B4-BE49-F238E27FC236}">
              <a16:creationId xmlns="" xmlns:a16="http://schemas.microsoft.com/office/drawing/2014/main" id="{00000000-0008-0000-0600-00006D020000}"/>
            </a:ext>
          </a:extLst>
        </xdr:cNvPr>
        <xdr:cNvSpPr txBox="1"/>
      </xdr:nvSpPr>
      <xdr:spPr>
        <a:xfrm>
          <a:off x="15214111" y="1306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12784</xdr:rowOff>
    </xdr:from>
    <xdr:to>
      <xdr:col>76</xdr:col>
      <xdr:colOff>114300</xdr:colOff>
      <xdr:row>78</xdr:row>
      <xdr:rowOff>23800</xdr:rowOff>
    </xdr:to>
    <xdr:cxnSp macro="">
      <xdr:nvCxnSpPr>
        <xdr:cNvPr id="622" name="直線コネクタ 621">
          <a:extLst>
            <a:ext uri="{FF2B5EF4-FFF2-40B4-BE49-F238E27FC236}">
              <a16:creationId xmlns="" xmlns:a16="http://schemas.microsoft.com/office/drawing/2014/main" id="{00000000-0008-0000-0600-00006E020000}"/>
            </a:ext>
          </a:extLst>
        </xdr:cNvPr>
        <xdr:cNvCxnSpPr/>
      </xdr:nvCxnSpPr>
      <xdr:spPr>
        <a:xfrm flipV="1">
          <a:off x="13703300" y="13385884"/>
          <a:ext cx="889000" cy="1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60086</xdr:rowOff>
    </xdr:from>
    <xdr:to>
      <xdr:col>76</xdr:col>
      <xdr:colOff>165100</xdr:colOff>
      <xdr:row>77</xdr:row>
      <xdr:rowOff>161686</xdr:rowOff>
    </xdr:to>
    <xdr:sp macro="" textlink="">
      <xdr:nvSpPr>
        <xdr:cNvPr id="623" name="フローチャート: 判断 622">
          <a:extLst>
            <a:ext uri="{FF2B5EF4-FFF2-40B4-BE49-F238E27FC236}">
              <a16:creationId xmlns="" xmlns:a16="http://schemas.microsoft.com/office/drawing/2014/main" id="{00000000-0008-0000-0600-00006F020000}"/>
            </a:ext>
          </a:extLst>
        </xdr:cNvPr>
        <xdr:cNvSpPr/>
      </xdr:nvSpPr>
      <xdr:spPr>
        <a:xfrm>
          <a:off x="145415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6763</xdr:rowOff>
    </xdr:from>
    <xdr:ext cx="534377" cy="259045"/>
    <xdr:sp macro="" textlink="">
      <xdr:nvSpPr>
        <xdr:cNvPr id="624" name="テキスト ボックス 623">
          <a:extLst>
            <a:ext uri="{FF2B5EF4-FFF2-40B4-BE49-F238E27FC236}">
              <a16:creationId xmlns="" xmlns:a16="http://schemas.microsoft.com/office/drawing/2014/main" id="{00000000-0008-0000-0600-000070020000}"/>
            </a:ext>
          </a:extLst>
        </xdr:cNvPr>
        <xdr:cNvSpPr txBox="1"/>
      </xdr:nvSpPr>
      <xdr:spPr>
        <a:xfrm>
          <a:off x="14325111" y="1303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23800</xdr:rowOff>
    </xdr:from>
    <xdr:to>
      <xdr:col>71</xdr:col>
      <xdr:colOff>177800</xdr:colOff>
      <xdr:row>78</xdr:row>
      <xdr:rowOff>28808</xdr:rowOff>
    </xdr:to>
    <xdr:cxnSp macro="">
      <xdr:nvCxnSpPr>
        <xdr:cNvPr id="625" name="直線コネクタ 624">
          <a:extLst>
            <a:ext uri="{FF2B5EF4-FFF2-40B4-BE49-F238E27FC236}">
              <a16:creationId xmlns="" xmlns:a16="http://schemas.microsoft.com/office/drawing/2014/main" id="{00000000-0008-0000-0600-000071020000}"/>
            </a:ext>
          </a:extLst>
        </xdr:cNvPr>
        <xdr:cNvCxnSpPr/>
      </xdr:nvCxnSpPr>
      <xdr:spPr>
        <a:xfrm flipV="1">
          <a:off x="12814300" y="13396900"/>
          <a:ext cx="889000" cy="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54142</xdr:rowOff>
    </xdr:from>
    <xdr:to>
      <xdr:col>72</xdr:col>
      <xdr:colOff>38100</xdr:colOff>
      <xdr:row>77</xdr:row>
      <xdr:rowOff>155742</xdr:rowOff>
    </xdr:to>
    <xdr:sp macro="" textlink="">
      <xdr:nvSpPr>
        <xdr:cNvPr id="626" name="フローチャート: 判断 625">
          <a:extLst>
            <a:ext uri="{FF2B5EF4-FFF2-40B4-BE49-F238E27FC236}">
              <a16:creationId xmlns="" xmlns:a16="http://schemas.microsoft.com/office/drawing/2014/main" id="{00000000-0008-0000-0600-000072020000}"/>
            </a:ext>
          </a:extLst>
        </xdr:cNvPr>
        <xdr:cNvSpPr/>
      </xdr:nvSpPr>
      <xdr:spPr>
        <a:xfrm>
          <a:off x="13652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819</xdr:rowOff>
    </xdr:from>
    <xdr:ext cx="534377" cy="259045"/>
    <xdr:sp macro="" textlink="">
      <xdr:nvSpPr>
        <xdr:cNvPr id="627" name="テキスト ボックス 626">
          <a:extLst>
            <a:ext uri="{FF2B5EF4-FFF2-40B4-BE49-F238E27FC236}">
              <a16:creationId xmlns="" xmlns:a16="http://schemas.microsoft.com/office/drawing/2014/main" id="{00000000-0008-0000-0600-000073020000}"/>
            </a:ext>
          </a:extLst>
        </xdr:cNvPr>
        <xdr:cNvSpPr txBox="1"/>
      </xdr:nvSpPr>
      <xdr:spPr>
        <a:xfrm>
          <a:off x="13436111" y="1303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50288</xdr:rowOff>
    </xdr:from>
    <xdr:to>
      <xdr:col>67</xdr:col>
      <xdr:colOff>101600</xdr:colOff>
      <xdr:row>77</xdr:row>
      <xdr:rowOff>151888</xdr:rowOff>
    </xdr:to>
    <xdr:sp macro="" textlink="">
      <xdr:nvSpPr>
        <xdr:cNvPr id="628" name="フローチャート: 判断 627">
          <a:extLst>
            <a:ext uri="{FF2B5EF4-FFF2-40B4-BE49-F238E27FC236}">
              <a16:creationId xmlns="" xmlns:a16="http://schemas.microsoft.com/office/drawing/2014/main" id="{00000000-0008-0000-0600-000074020000}"/>
            </a:ext>
          </a:extLst>
        </xdr:cNvPr>
        <xdr:cNvSpPr/>
      </xdr:nvSpPr>
      <xdr:spPr>
        <a:xfrm>
          <a:off x="12763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168415</xdr:rowOff>
    </xdr:from>
    <xdr:ext cx="534377" cy="259045"/>
    <xdr:sp macro="" textlink="">
      <xdr:nvSpPr>
        <xdr:cNvPr id="629" name="テキスト ボックス 628">
          <a:extLst>
            <a:ext uri="{FF2B5EF4-FFF2-40B4-BE49-F238E27FC236}">
              <a16:creationId xmlns="" xmlns:a16="http://schemas.microsoft.com/office/drawing/2014/main" id="{00000000-0008-0000-0600-000075020000}"/>
            </a:ext>
          </a:extLst>
        </xdr:cNvPr>
        <xdr:cNvSpPr txBox="1"/>
      </xdr:nvSpPr>
      <xdr:spPr>
        <a:xfrm>
          <a:off x="12547111" y="1302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86168</xdr:rowOff>
    </xdr:from>
    <xdr:to>
      <xdr:col>85</xdr:col>
      <xdr:colOff>177800</xdr:colOff>
      <xdr:row>78</xdr:row>
      <xdr:rowOff>16318</xdr:rowOff>
    </xdr:to>
    <xdr:sp macro="" textlink="">
      <xdr:nvSpPr>
        <xdr:cNvPr id="635" name="楕円 634">
          <a:extLst>
            <a:ext uri="{FF2B5EF4-FFF2-40B4-BE49-F238E27FC236}">
              <a16:creationId xmlns="" xmlns:a16="http://schemas.microsoft.com/office/drawing/2014/main" id="{00000000-0008-0000-0600-00007B020000}"/>
            </a:ext>
          </a:extLst>
        </xdr:cNvPr>
        <xdr:cNvSpPr/>
      </xdr:nvSpPr>
      <xdr:spPr>
        <a:xfrm>
          <a:off x="16268700" y="1328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64595</xdr:rowOff>
    </xdr:from>
    <xdr:ext cx="534377" cy="259045"/>
    <xdr:sp macro="" textlink="">
      <xdr:nvSpPr>
        <xdr:cNvPr id="636" name="公債費該当値テキスト">
          <a:extLst>
            <a:ext uri="{FF2B5EF4-FFF2-40B4-BE49-F238E27FC236}">
              <a16:creationId xmlns="" xmlns:a16="http://schemas.microsoft.com/office/drawing/2014/main" id="{00000000-0008-0000-0600-00007C020000}"/>
            </a:ext>
          </a:extLst>
        </xdr:cNvPr>
        <xdr:cNvSpPr txBox="1"/>
      </xdr:nvSpPr>
      <xdr:spPr>
        <a:xfrm>
          <a:off x="16370300" y="1326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138626</xdr:rowOff>
    </xdr:from>
    <xdr:to>
      <xdr:col>81</xdr:col>
      <xdr:colOff>101600</xdr:colOff>
      <xdr:row>78</xdr:row>
      <xdr:rowOff>68776</xdr:rowOff>
    </xdr:to>
    <xdr:sp macro="" textlink="">
      <xdr:nvSpPr>
        <xdr:cNvPr id="637" name="楕円 636">
          <a:extLst>
            <a:ext uri="{FF2B5EF4-FFF2-40B4-BE49-F238E27FC236}">
              <a16:creationId xmlns="" xmlns:a16="http://schemas.microsoft.com/office/drawing/2014/main" id="{00000000-0008-0000-0600-00007D020000}"/>
            </a:ext>
          </a:extLst>
        </xdr:cNvPr>
        <xdr:cNvSpPr/>
      </xdr:nvSpPr>
      <xdr:spPr>
        <a:xfrm>
          <a:off x="15430500" y="1334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59903</xdr:rowOff>
    </xdr:from>
    <xdr:ext cx="534377"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5214111" y="1343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133434</xdr:rowOff>
    </xdr:from>
    <xdr:to>
      <xdr:col>76</xdr:col>
      <xdr:colOff>165100</xdr:colOff>
      <xdr:row>78</xdr:row>
      <xdr:rowOff>63584</xdr:rowOff>
    </xdr:to>
    <xdr:sp macro="" textlink="">
      <xdr:nvSpPr>
        <xdr:cNvPr id="639" name="楕円 638">
          <a:extLst>
            <a:ext uri="{FF2B5EF4-FFF2-40B4-BE49-F238E27FC236}">
              <a16:creationId xmlns="" xmlns:a16="http://schemas.microsoft.com/office/drawing/2014/main" id="{00000000-0008-0000-0600-00007F020000}"/>
            </a:ext>
          </a:extLst>
        </xdr:cNvPr>
        <xdr:cNvSpPr/>
      </xdr:nvSpPr>
      <xdr:spPr>
        <a:xfrm>
          <a:off x="14541500" y="133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54711</xdr:rowOff>
    </xdr:from>
    <xdr:ext cx="534377"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4325111" y="1342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144450</xdr:rowOff>
    </xdr:from>
    <xdr:to>
      <xdr:col>72</xdr:col>
      <xdr:colOff>38100</xdr:colOff>
      <xdr:row>78</xdr:row>
      <xdr:rowOff>74600</xdr:rowOff>
    </xdr:to>
    <xdr:sp macro="" textlink="">
      <xdr:nvSpPr>
        <xdr:cNvPr id="641" name="楕円 640">
          <a:extLst>
            <a:ext uri="{FF2B5EF4-FFF2-40B4-BE49-F238E27FC236}">
              <a16:creationId xmlns="" xmlns:a16="http://schemas.microsoft.com/office/drawing/2014/main" id="{00000000-0008-0000-0600-000081020000}"/>
            </a:ext>
          </a:extLst>
        </xdr:cNvPr>
        <xdr:cNvSpPr/>
      </xdr:nvSpPr>
      <xdr:spPr>
        <a:xfrm>
          <a:off x="13652500" y="133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65727</xdr:rowOff>
    </xdr:from>
    <xdr:ext cx="534377"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3436111" y="1343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149458</xdr:rowOff>
    </xdr:from>
    <xdr:to>
      <xdr:col>67</xdr:col>
      <xdr:colOff>101600</xdr:colOff>
      <xdr:row>78</xdr:row>
      <xdr:rowOff>79608</xdr:rowOff>
    </xdr:to>
    <xdr:sp macro="" textlink="">
      <xdr:nvSpPr>
        <xdr:cNvPr id="643" name="楕円 642">
          <a:extLst>
            <a:ext uri="{FF2B5EF4-FFF2-40B4-BE49-F238E27FC236}">
              <a16:creationId xmlns="" xmlns:a16="http://schemas.microsoft.com/office/drawing/2014/main" id="{00000000-0008-0000-0600-000083020000}"/>
            </a:ext>
          </a:extLst>
        </xdr:cNvPr>
        <xdr:cNvSpPr/>
      </xdr:nvSpPr>
      <xdr:spPr>
        <a:xfrm>
          <a:off x="12763500" y="1335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70735</xdr:rowOff>
    </xdr:from>
    <xdr:ext cx="534377"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2547111" y="1344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160334</xdr:rowOff>
    </xdr:from>
    <xdr:to>
      <xdr:col>85</xdr:col>
      <xdr:colOff>126364</xdr:colOff>
      <xdr:row>99</xdr:row>
      <xdr:rowOff>39150</xdr:rowOff>
    </xdr:to>
    <xdr:cxnSp macro="">
      <xdr:nvCxnSpPr>
        <xdr:cNvPr id="668" name="直線コネクタ 667">
          <a:extLst>
            <a:ext uri="{FF2B5EF4-FFF2-40B4-BE49-F238E27FC236}">
              <a16:creationId xmlns="" xmlns:a16="http://schemas.microsoft.com/office/drawing/2014/main" id="{00000000-0008-0000-0600-00009C020000}"/>
            </a:ext>
          </a:extLst>
        </xdr:cNvPr>
        <xdr:cNvCxnSpPr/>
      </xdr:nvCxnSpPr>
      <xdr:spPr>
        <a:xfrm flipV="1">
          <a:off x="16317595" y="15590834"/>
          <a:ext cx="1269" cy="142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42977</xdr:rowOff>
    </xdr:from>
    <xdr:ext cx="469744" cy="259045"/>
    <xdr:sp macro="" textlink="">
      <xdr:nvSpPr>
        <xdr:cNvPr id="669" name="積立金最小値テキスト">
          <a:extLst>
            <a:ext uri="{FF2B5EF4-FFF2-40B4-BE49-F238E27FC236}">
              <a16:creationId xmlns="" xmlns:a16="http://schemas.microsoft.com/office/drawing/2014/main" id="{00000000-0008-0000-0600-00009D020000}"/>
            </a:ext>
          </a:extLst>
        </xdr:cNvPr>
        <xdr:cNvSpPr txBox="1"/>
      </xdr:nvSpPr>
      <xdr:spPr>
        <a:xfrm>
          <a:off x="16370300" y="1701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39150</xdr:rowOff>
    </xdr:from>
    <xdr:to>
      <xdr:col>86</xdr:col>
      <xdr:colOff>25400</xdr:colOff>
      <xdr:row>99</xdr:row>
      <xdr:rowOff>39150</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a:off x="16230600" y="1701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107011</xdr:rowOff>
    </xdr:from>
    <xdr:ext cx="599010" cy="259045"/>
    <xdr:sp macro="" textlink="">
      <xdr:nvSpPr>
        <xdr:cNvPr id="671" name="積立金最大値テキスト">
          <a:extLst>
            <a:ext uri="{FF2B5EF4-FFF2-40B4-BE49-F238E27FC236}">
              <a16:creationId xmlns="" xmlns:a16="http://schemas.microsoft.com/office/drawing/2014/main" id="{00000000-0008-0000-0600-00009F020000}"/>
            </a:ext>
          </a:extLst>
        </xdr:cNvPr>
        <xdr:cNvSpPr txBox="1"/>
      </xdr:nvSpPr>
      <xdr:spPr>
        <a:xfrm>
          <a:off x="16370300" y="153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160334</xdr:rowOff>
    </xdr:from>
    <xdr:to>
      <xdr:col>86</xdr:col>
      <xdr:colOff>25400</xdr:colOff>
      <xdr:row>90</xdr:row>
      <xdr:rowOff>160334</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a:off x="16230600" y="15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158601</xdr:rowOff>
    </xdr:from>
    <xdr:to>
      <xdr:col>85</xdr:col>
      <xdr:colOff>127000</xdr:colOff>
      <xdr:row>99</xdr:row>
      <xdr:rowOff>22138</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flipV="1">
          <a:off x="15481300" y="16960701"/>
          <a:ext cx="838200" cy="3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63550</xdr:rowOff>
    </xdr:from>
    <xdr:ext cx="534377" cy="259045"/>
    <xdr:sp macro="" textlink="">
      <xdr:nvSpPr>
        <xdr:cNvPr id="674" name="積立金平均値テキスト">
          <a:extLst>
            <a:ext uri="{FF2B5EF4-FFF2-40B4-BE49-F238E27FC236}">
              <a16:creationId xmlns="" xmlns:a16="http://schemas.microsoft.com/office/drawing/2014/main" id="{00000000-0008-0000-0600-0000A2020000}"/>
            </a:ext>
          </a:extLst>
        </xdr:cNvPr>
        <xdr:cNvSpPr txBox="1"/>
      </xdr:nvSpPr>
      <xdr:spPr>
        <a:xfrm>
          <a:off x="16370300" y="1669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40673</xdr:rowOff>
    </xdr:from>
    <xdr:to>
      <xdr:col>85</xdr:col>
      <xdr:colOff>177800</xdr:colOff>
      <xdr:row>98</xdr:row>
      <xdr:rowOff>142273</xdr:rowOff>
    </xdr:to>
    <xdr:sp macro="" textlink="">
      <xdr:nvSpPr>
        <xdr:cNvPr id="675" name="フローチャート: 判断 674">
          <a:extLst>
            <a:ext uri="{FF2B5EF4-FFF2-40B4-BE49-F238E27FC236}">
              <a16:creationId xmlns="" xmlns:a16="http://schemas.microsoft.com/office/drawing/2014/main" id="{00000000-0008-0000-0600-0000A3020000}"/>
            </a:ext>
          </a:extLst>
        </xdr:cNvPr>
        <xdr:cNvSpPr/>
      </xdr:nvSpPr>
      <xdr:spPr>
        <a:xfrm>
          <a:off x="16268700" y="168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22138</xdr:rowOff>
    </xdr:from>
    <xdr:to>
      <xdr:col>81</xdr:col>
      <xdr:colOff>50800</xdr:colOff>
      <xdr:row>99</xdr:row>
      <xdr:rowOff>31176</xdr:rowOff>
    </xdr:to>
    <xdr:cxnSp macro="">
      <xdr:nvCxnSpPr>
        <xdr:cNvPr id="676" name="直線コネクタ 675">
          <a:extLst>
            <a:ext uri="{FF2B5EF4-FFF2-40B4-BE49-F238E27FC236}">
              <a16:creationId xmlns="" xmlns:a16="http://schemas.microsoft.com/office/drawing/2014/main" id="{00000000-0008-0000-0600-0000A4020000}"/>
            </a:ext>
          </a:extLst>
        </xdr:cNvPr>
        <xdr:cNvCxnSpPr/>
      </xdr:nvCxnSpPr>
      <xdr:spPr>
        <a:xfrm flipV="1">
          <a:off x="14592300" y="16995688"/>
          <a:ext cx="889000" cy="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26366</xdr:rowOff>
    </xdr:from>
    <xdr:to>
      <xdr:col>81</xdr:col>
      <xdr:colOff>101600</xdr:colOff>
      <xdr:row>98</xdr:row>
      <xdr:rowOff>127966</xdr:rowOff>
    </xdr:to>
    <xdr:sp macro="" textlink="">
      <xdr:nvSpPr>
        <xdr:cNvPr id="677" name="フローチャート: 判断 676">
          <a:extLst>
            <a:ext uri="{FF2B5EF4-FFF2-40B4-BE49-F238E27FC236}">
              <a16:creationId xmlns="" xmlns:a16="http://schemas.microsoft.com/office/drawing/2014/main" id="{00000000-0008-0000-0600-0000A5020000}"/>
            </a:ext>
          </a:extLst>
        </xdr:cNvPr>
        <xdr:cNvSpPr/>
      </xdr:nvSpPr>
      <xdr:spPr>
        <a:xfrm>
          <a:off x="15430500" y="168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144493</xdr:rowOff>
    </xdr:from>
    <xdr:ext cx="534377" cy="259045"/>
    <xdr:sp macro="" textlink="">
      <xdr:nvSpPr>
        <xdr:cNvPr id="678" name="テキスト ボックス 677">
          <a:extLst>
            <a:ext uri="{FF2B5EF4-FFF2-40B4-BE49-F238E27FC236}">
              <a16:creationId xmlns="" xmlns:a16="http://schemas.microsoft.com/office/drawing/2014/main" id="{00000000-0008-0000-0600-0000A6020000}"/>
            </a:ext>
          </a:extLst>
        </xdr:cNvPr>
        <xdr:cNvSpPr txBox="1"/>
      </xdr:nvSpPr>
      <xdr:spPr>
        <a:xfrm>
          <a:off x="15214111" y="1660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129527</xdr:rowOff>
    </xdr:from>
    <xdr:to>
      <xdr:col>76</xdr:col>
      <xdr:colOff>114300</xdr:colOff>
      <xdr:row>99</xdr:row>
      <xdr:rowOff>31176</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a:off x="13703300" y="16931627"/>
          <a:ext cx="889000" cy="7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52980</xdr:rowOff>
    </xdr:from>
    <xdr:to>
      <xdr:col>76</xdr:col>
      <xdr:colOff>165100</xdr:colOff>
      <xdr:row>98</xdr:row>
      <xdr:rowOff>154580</xdr:rowOff>
    </xdr:to>
    <xdr:sp macro="" textlink="">
      <xdr:nvSpPr>
        <xdr:cNvPr id="680" name="フローチャート: 判断 679">
          <a:extLst>
            <a:ext uri="{FF2B5EF4-FFF2-40B4-BE49-F238E27FC236}">
              <a16:creationId xmlns="" xmlns:a16="http://schemas.microsoft.com/office/drawing/2014/main" id="{00000000-0008-0000-0600-0000A8020000}"/>
            </a:ext>
          </a:extLst>
        </xdr:cNvPr>
        <xdr:cNvSpPr/>
      </xdr:nvSpPr>
      <xdr:spPr>
        <a:xfrm>
          <a:off x="14541500" y="168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171107</xdr:rowOff>
    </xdr:from>
    <xdr:ext cx="534377" cy="259045"/>
    <xdr:sp macro="" textlink="">
      <xdr:nvSpPr>
        <xdr:cNvPr id="681" name="テキスト ボックス 680">
          <a:extLst>
            <a:ext uri="{FF2B5EF4-FFF2-40B4-BE49-F238E27FC236}">
              <a16:creationId xmlns="" xmlns:a16="http://schemas.microsoft.com/office/drawing/2014/main" id="{00000000-0008-0000-0600-0000A9020000}"/>
            </a:ext>
          </a:extLst>
        </xdr:cNvPr>
        <xdr:cNvSpPr txBox="1"/>
      </xdr:nvSpPr>
      <xdr:spPr>
        <a:xfrm>
          <a:off x="14325111" y="1663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129527</xdr:rowOff>
    </xdr:from>
    <xdr:to>
      <xdr:col>71</xdr:col>
      <xdr:colOff>177800</xdr:colOff>
      <xdr:row>99</xdr:row>
      <xdr:rowOff>32212</xdr:rowOff>
    </xdr:to>
    <xdr:cxnSp macro="">
      <xdr:nvCxnSpPr>
        <xdr:cNvPr id="682" name="直線コネクタ 681">
          <a:extLst>
            <a:ext uri="{FF2B5EF4-FFF2-40B4-BE49-F238E27FC236}">
              <a16:creationId xmlns="" xmlns:a16="http://schemas.microsoft.com/office/drawing/2014/main" id="{00000000-0008-0000-0600-0000AA020000}"/>
            </a:ext>
          </a:extLst>
        </xdr:cNvPr>
        <xdr:cNvCxnSpPr/>
      </xdr:nvCxnSpPr>
      <xdr:spPr>
        <a:xfrm flipV="1">
          <a:off x="12814300" y="16931627"/>
          <a:ext cx="889000" cy="7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83810</xdr:rowOff>
    </xdr:from>
    <xdr:to>
      <xdr:col>72</xdr:col>
      <xdr:colOff>38100</xdr:colOff>
      <xdr:row>99</xdr:row>
      <xdr:rowOff>13960</xdr:rowOff>
    </xdr:to>
    <xdr:sp macro="" textlink="">
      <xdr:nvSpPr>
        <xdr:cNvPr id="683" name="フローチャート: 判断 682">
          <a:extLst>
            <a:ext uri="{FF2B5EF4-FFF2-40B4-BE49-F238E27FC236}">
              <a16:creationId xmlns="" xmlns:a16="http://schemas.microsoft.com/office/drawing/2014/main" id="{00000000-0008-0000-0600-0000AB020000}"/>
            </a:ext>
          </a:extLst>
        </xdr:cNvPr>
        <xdr:cNvSpPr/>
      </xdr:nvSpPr>
      <xdr:spPr>
        <a:xfrm>
          <a:off x="13652500" y="1688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5087</xdr:rowOff>
    </xdr:from>
    <xdr:ext cx="534377" cy="259045"/>
    <xdr:sp macro="" textlink="">
      <xdr:nvSpPr>
        <xdr:cNvPr id="684" name="テキスト ボックス 683">
          <a:extLst>
            <a:ext uri="{FF2B5EF4-FFF2-40B4-BE49-F238E27FC236}">
              <a16:creationId xmlns="" xmlns:a16="http://schemas.microsoft.com/office/drawing/2014/main" id="{00000000-0008-0000-0600-0000AC020000}"/>
            </a:ext>
          </a:extLst>
        </xdr:cNvPr>
        <xdr:cNvSpPr txBox="1"/>
      </xdr:nvSpPr>
      <xdr:spPr>
        <a:xfrm>
          <a:off x="13436111" y="1697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94528</xdr:rowOff>
    </xdr:from>
    <xdr:to>
      <xdr:col>67</xdr:col>
      <xdr:colOff>101600</xdr:colOff>
      <xdr:row>99</xdr:row>
      <xdr:rowOff>24678</xdr:rowOff>
    </xdr:to>
    <xdr:sp macro="" textlink="">
      <xdr:nvSpPr>
        <xdr:cNvPr id="685" name="フローチャート: 判断 684">
          <a:extLst>
            <a:ext uri="{FF2B5EF4-FFF2-40B4-BE49-F238E27FC236}">
              <a16:creationId xmlns="" xmlns:a16="http://schemas.microsoft.com/office/drawing/2014/main" id="{00000000-0008-0000-0600-0000AD020000}"/>
            </a:ext>
          </a:extLst>
        </xdr:cNvPr>
        <xdr:cNvSpPr/>
      </xdr:nvSpPr>
      <xdr:spPr>
        <a:xfrm>
          <a:off x="12763500" y="1689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41205</xdr:rowOff>
    </xdr:from>
    <xdr:ext cx="534377" cy="259045"/>
    <xdr:sp macro="" textlink="">
      <xdr:nvSpPr>
        <xdr:cNvPr id="686" name="テキスト ボックス 685">
          <a:extLst>
            <a:ext uri="{FF2B5EF4-FFF2-40B4-BE49-F238E27FC236}">
              <a16:creationId xmlns="" xmlns:a16="http://schemas.microsoft.com/office/drawing/2014/main" id="{00000000-0008-0000-0600-0000AE020000}"/>
            </a:ext>
          </a:extLst>
        </xdr:cNvPr>
        <xdr:cNvSpPr txBox="1"/>
      </xdr:nvSpPr>
      <xdr:spPr>
        <a:xfrm>
          <a:off x="12547111" y="1667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107801</xdr:rowOff>
    </xdr:from>
    <xdr:to>
      <xdr:col>85</xdr:col>
      <xdr:colOff>177800</xdr:colOff>
      <xdr:row>99</xdr:row>
      <xdr:rowOff>37951</xdr:rowOff>
    </xdr:to>
    <xdr:sp macro="" textlink="">
      <xdr:nvSpPr>
        <xdr:cNvPr id="692" name="楕円 691">
          <a:extLst>
            <a:ext uri="{FF2B5EF4-FFF2-40B4-BE49-F238E27FC236}">
              <a16:creationId xmlns="" xmlns:a16="http://schemas.microsoft.com/office/drawing/2014/main" id="{00000000-0008-0000-0600-0000B4020000}"/>
            </a:ext>
          </a:extLst>
        </xdr:cNvPr>
        <xdr:cNvSpPr/>
      </xdr:nvSpPr>
      <xdr:spPr>
        <a:xfrm>
          <a:off x="16268700" y="1690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22728</xdr:rowOff>
    </xdr:from>
    <xdr:ext cx="534377" cy="259045"/>
    <xdr:sp macro="" textlink="">
      <xdr:nvSpPr>
        <xdr:cNvPr id="693" name="積立金該当値テキスト">
          <a:extLst>
            <a:ext uri="{FF2B5EF4-FFF2-40B4-BE49-F238E27FC236}">
              <a16:creationId xmlns="" xmlns:a16="http://schemas.microsoft.com/office/drawing/2014/main" id="{00000000-0008-0000-0600-0000B5020000}"/>
            </a:ext>
          </a:extLst>
        </xdr:cNvPr>
        <xdr:cNvSpPr txBox="1"/>
      </xdr:nvSpPr>
      <xdr:spPr>
        <a:xfrm>
          <a:off x="16370300" y="1682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142788</xdr:rowOff>
    </xdr:from>
    <xdr:to>
      <xdr:col>81</xdr:col>
      <xdr:colOff>101600</xdr:colOff>
      <xdr:row>99</xdr:row>
      <xdr:rowOff>72938</xdr:rowOff>
    </xdr:to>
    <xdr:sp macro="" textlink="">
      <xdr:nvSpPr>
        <xdr:cNvPr id="694" name="楕円 693">
          <a:extLst>
            <a:ext uri="{FF2B5EF4-FFF2-40B4-BE49-F238E27FC236}">
              <a16:creationId xmlns="" xmlns:a16="http://schemas.microsoft.com/office/drawing/2014/main" id="{00000000-0008-0000-0600-0000B6020000}"/>
            </a:ext>
          </a:extLst>
        </xdr:cNvPr>
        <xdr:cNvSpPr/>
      </xdr:nvSpPr>
      <xdr:spPr>
        <a:xfrm>
          <a:off x="15430500" y="1694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64065</xdr:rowOff>
    </xdr:from>
    <xdr:ext cx="469744"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5246428" y="17037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151826</xdr:rowOff>
    </xdr:from>
    <xdr:to>
      <xdr:col>76</xdr:col>
      <xdr:colOff>165100</xdr:colOff>
      <xdr:row>99</xdr:row>
      <xdr:rowOff>81976</xdr:rowOff>
    </xdr:to>
    <xdr:sp macro="" textlink="">
      <xdr:nvSpPr>
        <xdr:cNvPr id="696" name="楕円 695">
          <a:extLst>
            <a:ext uri="{FF2B5EF4-FFF2-40B4-BE49-F238E27FC236}">
              <a16:creationId xmlns="" xmlns:a16="http://schemas.microsoft.com/office/drawing/2014/main" id="{00000000-0008-0000-0600-0000B8020000}"/>
            </a:ext>
          </a:extLst>
        </xdr:cNvPr>
        <xdr:cNvSpPr/>
      </xdr:nvSpPr>
      <xdr:spPr>
        <a:xfrm>
          <a:off x="14541500" y="1695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73103</xdr:rowOff>
    </xdr:from>
    <xdr:ext cx="469744"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4357428" y="1704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78727</xdr:rowOff>
    </xdr:from>
    <xdr:to>
      <xdr:col>72</xdr:col>
      <xdr:colOff>38100</xdr:colOff>
      <xdr:row>99</xdr:row>
      <xdr:rowOff>8877</xdr:rowOff>
    </xdr:to>
    <xdr:sp macro="" textlink="">
      <xdr:nvSpPr>
        <xdr:cNvPr id="698" name="楕円 697">
          <a:extLst>
            <a:ext uri="{FF2B5EF4-FFF2-40B4-BE49-F238E27FC236}">
              <a16:creationId xmlns="" xmlns:a16="http://schemas.microsoft.com/office/drawing/2014/main" id="{00000000-0008-0000-0600-0000BA020000}"/>
            </a:ext>
          </a:extLst>
        </xdr:cNvPr>
        <xdr:cNvSpPr/>
      </xdr:nvSpPr>
      <xdr:spPr>
        <a:xfrm>
          <a:off x="13652500" y="1688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25404</xdr:rowOff>
    </xdr:from>
    <xdr:ext cx="534377"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3436111" y="1665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152862</xdr:rowOff>
    </xdr:from>
    <xdr:to>
      <xdr:col>67</xdr:col>
      <xdr:colOff>101600</xdr:colOff>
      <xdr:row>99</xdr:row>
      <xdr:rowOff>83012</xdr:rowOff>
    </xdr:to>
    <xdr:sp macro="" textlink="">
      <xdr:nvSpPr>
        <xdr:cNvPr id="700" name="楕円 699">
          <a:extLst>
            <a:ext uri="{FF2B5EF4-FFF2-40B4-BE49-F238E27FC236}">
              <a16:creationId xmlns="" xmlns:a16="http://schemas.microsoft.com/office/drawing/2014/main" id="{00000000-0008-0000-0600-0000BC020000}"/>
            </a:ext>
          </a:extLst>
        </xdr:cNvPr>
        <xdr:cNvSpPr/>
      </xdr:nvSpPr>
      <xdr:spPr>
        <a:xfrm>
          <a:off x="12763500" y="1695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74139</xdr:rowOff>
    </xdr:from>
    <xdr:ext cx="469744"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2579428" y="1704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47231</xdr:rowOff>
    </xdr:from>
    <xdr:to>
      <xdr:col>116</xdr:col>
      <xdr:colOff>62864</xdr:colOff>
      <xdr:row>39</xdr:row>
      <xdr:rowOff>44450</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flipV="1">
          <a:off x="22159595" y="5190731"/>
          <a:ext cx="1269" cy="1540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165358</xdr:rowOff>
    </xdr:from>
    <xdr:ext cx="534377" cy="259045"/>
    <xdr:sp macro="" textlink="">
      <xdr:nvSpPr>
        <xdr:cNvPr id="728" name="投資及び出資金最大値テキスト">
          <a:extLst>
            <a:ext uri="{FF2B5EF4-FFF2-40B4-BE49-F238E27FC236}">
              <a16:creationId xmlns="" xmlns:a16="http://schemas.microsoft.com/office/drawing/2014/main" id="{00000000-0008-0000-0600-0000D8020000}"/>
            </a:ext>
          </a:extLst>
        </xdr:cNvPr>
        <xdr:cNvSpPr txBox="1"/>
      </xdr:nvSpPr>
      <xdr:spPr>
        <a:xfrm>
          <a:off x="22212300" y="49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47231</xdr:rowOff>
    </xdr:from>
    <xdr:to>
      <xdr:col>116</xdr:col>
      <xdr:colOff>152400</xdr:colOff>
      <xdr:row>30</xdr:row>
      <xdr:rowOff>47231</xdr:rowOff>
    </xdr:to>
    <xdr:cxnSp macro="">
      <xdr:nvCxnSpPr>
        <xdr:cNvPr id="729" name="直線コネクタ 728">
          <a:extLst>
            <a:ext uri="{FF2B5EF4-FFF2-40B4-BE49-F238E27FC236}">
              <a16:creationId xmlns="" xmlns:a16="http://schemas.microsoft.com/office/drawing/2014/main" id="{00000000-0008-0000-0600-0000D9020000}"/>
            </a:ext>
          </a:extLst>
        </xdr:cNvPr>
        <xdr:cNvCxnSpPr/>
      </xdr:nvCxnSpPr>
      <xdr:spPr>
        <a:xfrm>
          <a:off x="22072600" y="5190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6693</xdr:rowOff>
    </xdr:from>
    <xdr:to>
      <xdr:col>116</xdr:col>
      <xdr:colOff>63500</xdr:colOff>
      <xdr:row>36</xdr:row>
      <xdr:rowOff>10541</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a:off x="21323300" y="6178893"/>
          <a:ext cx="8382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152290</xdr:rowOff>
    </xdr:from>
    <xdr:ext cx="469744" cy="259045"/>
    <xdr:sp macro="" textlink="">
      <xdr:nvSpPr>
        <xdr:cNvPr id="731" name="投資及び出資金平均値テキスト">
          <a:extLst>
            <a:ext uri="{FF2B5EF4-FFF2-40B4-BE49-F238E27FC236}">
              <a16:creationId xmlns="" xmlns:a16="http://schemas.microsoft.com/office/drawing/2014/main" id="{00000000-0008-0000-0600-0000DB020000}"/>
            </a:ext>
          </a:extLst>
        </xdr:cNvPr>
        <xdr:cNvSpPr txBox="1"/>
      </xdr:nvSpPr>
      <xdr:spPr>
        <a:xfrm>
          <a:off x="22212300" y="6495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xdr:rowOff>
    </xdr:from>
    <xdr:to>
      <xdr:col>116</xdr:col>
      <xdr:colOff>114300</xdr:colOff>
      <xdr:row>38</xdr:row>
      <xdr:rowOff>104013</xdr:rowOff>
    </xdr:to>
    <xdr:sp macro="" textlink="">
      <xdr:nvSpPr>
        <xdr:cNvPr id="732" name="フローチャート: 判断 731">
          <a:extLst>
            <a:ext uri="{FF2B5EF4-FFF2-40B4-BE49-F238E27FC236}">
              <a16:creationId xmlns="" xmlns:a16="http://schemas.microsoft.com/office/drawing/2014/main" id="{00000000-0008-0000-0600-0000DC020000}"/>
            </a:ext>
          </a:extLst>
        </xdr:cNvPr>
        <xdr:cNvSpPr/>
      </xdr:nvSpPr>
      <xdr:spPr>
        <a:xfrm>
          <a:off x="22110700" y="65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6693</xdr:rowOff>
    </xdr:from>
    <xdr:to>
      <xdr:col>111</xdr:col>
      <xdr:colOff>177800</xdr:colOff>
      <xdr:row>37</xdr:row>
      <xdr:rowOff>61824</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flipV="1">
          <a:off x="20434300" y="6178893"/>
          <a:ext cx="889000" cy="22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23635</xdr:rowOff>
    </xdr:from>
    <xdr:to>
      <xdr:col>112</xdr:col>
      <xdr:colOff>38100</xdr:colOff>
      <xdr:row>38</xdr:row>
      <xdr:rowOff>125235</xdr:rowOff>
    </xdr:to>
    <xdr:sp macro="" textlink="">
      <xdr:nvSpPr>
        <xdr:cNvPr id="734" name="フローチャート: 判断 733">
          <a:extLst>
            <a:ext uri="{FF2B5EF4-FFF2-40B4-BE49-F238E27FC236}">
              <a16:creationId xmlns="" xmlns:a16="http://schemas.microsoft.com/office/drawing/2014/main" id="{00000000-0008-0000-0600-0000DE020000}"/>
            </a:ext>
          </a:extLst>
        </xdr:cNvPr>
        <xdr:cNvSpPr/>
      </xdr:nvSpPr>
      <xdr:spPr>
        <a:xfrm>
          <a:off x="212725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116362</xdr:rowOff>
    </xdr:from>
    <xdr:ext cx="469744" cy="259045"/>
    <xdr:sp macro="" textlink="">
      <xdr:nvSpPr>
        <xdr:cNvPr id="735" name="テキスト ボックス 734">
          <a:extLst>
            <a:ext uri="{FF2B5EF4-FFF2-40B4-BE49-F238E27FC236}">
              <a16:creationId xmlns="" xmlns:a16="http://schemas.microsoft.com/office/drawing/2014/main" id="{00000000-0008-0000-0600-0000DF020000}"/>
            </a:ext>
          </a:extLst>
        </xdr:cNvPr>
        <xdr:cNvSpPr txBox="1"/>
      </xdr:nvSpPr>
      <xdr:spPr>
        <a:xfrm>
          <a:off x="21088428" y="663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61824</xdr:rowOff>
    </xdr:from>
    <xdr:to>
      <xdr:col>107</xdr:col>
      <xdr:colOff>50800</xdr:colOff>
      <xdr:row>38</xdr:row>
      <xdr:rowOff>166218</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flipV="1">
          <a:off x="19545300" y="6405474"/>
          <a:ext cx="889000" cy="27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3289</xdr:rowOff>
    </xdr:from>
    <xdr:to>
      <xdr:col>107</xdr:col>
      <xdr:colOff>101600</xdr:colOff>
      <xdr:row>38</xdr:row>
      <xdr:rowOff>104889</xdr:rowOff>
    </xdr:to>
    <xdr:sp macro="" textlink="">
      <xdr:nvSpPr>
        <xdr:cNvPr id="737" name="フローチャート: 判断 736">
          <a:extLst>
            <a:ext uri="{FF2B5EF4-FFF2-40B4-BE49-F238E27FC236}">
              <a16:creationId xmlns="" xmlns:a16="http://schemas.microsoft.com/office/drawing/2014/main" id="{00000000-0008-0000-0600-0000E1020000}"/>
            </a:ext>
          </a:extLst>
        </xdr:cNvPr>
        <xdr:cNvSpPr/>
      </xdr:nvSpPr>
      <xdr:spPr>
        <a:xfrm>
          <a:off x="20383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96016</xdr:rowOff>
    </xdr:from>
    <xdr:ext cx="469744" cy="259045"/>
    <xdr:sp macro="" textlink="">
      <xdr:nvSpPr>
        <xdr:cNvPr id="738" name="テキスト ボックス 737">
          <a:extLst>
            <a:ext uri="{FF2B5EF4-FFF2-40B4-BE49-F238E27FC236}">
              <a16:creationId xmlns="" xmlns:a16="http://schemas.microsoft.com/office/drawing/2014/main" id="{00000000-0008-0000-0600-0000E2020000}"/>
            </a:ext>
          </a:extLst>
        </xdr:cNvPr>
        <xdr:cNvSpPr txBox="1"/>
      </xdr:nvSpPr>
      <xdr:spPr>
        <a:xfrm>
          <a:off x="20199428" y="661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166218</xdr:rowOff>
    </xdr:from>
    <xdr:to>
      <xdr:col>102</xdr:col>
      <xdr:colOff>114300</xdr:colOff>
      <xdr:row>39</xdr:row>
      <xdr:rowOff>44450</xdr:rowOff>
    </xdr:to>
    <xdr:cxnSp macro="">
      <xdr:nvCxnSpPr>
        <xdr:cNvPr id="739" name="直線コネクタ 738">
          <a:extLst>
            <a:ext uri="{FF2B5EF4-FFF2-40B4-BE49-F238E27FC236}">
              <a16:creationId xmlns="" xmlns:a16="http://schemas.microsoft.com/office/drawing/2014/main" id="{00000000-0008-0000-0600-0000E3020000}"/>
            </a:ext>
          </a:extLst>
        </xdr:cNvPr>
        <xdr:cNvCxnSpPr/>
      </xdr:nvCxnSpPr>
      <xdr:spPr>
        <a:xfrm flipV="1">
          <a:off x="18656300" y="6681318"/>
          <a:ext cx="889000" cy="4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39560</xdr:rowOff>
    </xdr:from>
    <xdr:to>
      <xdr:col>102</xdr:col>
      <xdr:colOff>165100</xdr:colOff>
      <xdr:row>38</xdr:row>
      <xdr:rowOff>141160</xdr:rowOff>
    </xdr:to>
    <xdr:sp macro="" textlink="">
      <xdr:nvSpPr>
        <xdr:cNvPr id="740" name="フローチャート: 判断 739">
          <a:extLst>
            <a:ext uri="{FF2B5EF4-FFF2-40B4-BE49-F238E27FC236}">
              <a16:creationId xmlns="" xmlns:a16="http://schemas.microsoft.com/office/drawing/2014/main" id="{00000000-0008-0000-0600-0000E4020000}"/>
            </a:ext>
          </a:extLst>
        </xdr:cNvPr>
        <xdr:cNvSpPr/>
      </xdr:nvSpPr>
      <xdr:spPr>
        <a:xfrm>
          <a:off x="19494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157687</xdr:rowOff>
    </xdr:from>
    <xdr:ext cx="469744" cy="259045"/>
    <xdr:sp macro="" textlink="">
      <xdr:nvSpPr>
        <xdr:cNvPr id="741" name="テキスト ボックス 740">
          <a:extLst>
            <a:ext uri="{FF2B5EF4-FFF2-40B4-BE49-F238E27FC236}">
              <a16:creationId xmlns="" xmlns:a16="http://schemas.microsoft.com/office/drawing/2014/main" id="{00000000-0008-0000-0600-0000E5020000}"/>
            </a:ext>
          </a:extLst>
        </xdr:cNvPr>
        <xdr:cNvSpPr txBox="1"/>
      </xdr:nvSpPr>
      <xdr:spPr>
        <a:xfrm>
          <a:off x="19310428" y="632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54039</xdr:rowOff>
    </xdr:from>
    <xdr:to>
      <xdr:col>98</xdr:col>
      <xdr:colOff>38100</xdr:colOff>
      <xdr:row>38</xdr:row>
      <xdr:rowOff>155639</xdr:rowOff>
    </xdr:to>
    <xdr:sp macro="" textlink="">
      <xdr:nvSpPr>
        <xdr:cNvPr id="742" name="フローチャート: 判断 741">
          <a:extLst>
            <a:ext uri="{FF2B5EF4-FFF2-40B4-BE49-F238E27FC236}">
              <a16:creationId xmlns="" xmlns:a16="http://schemas.microsoft.com/office/drawing/2014/main" id="{00000000-0008-0000-0600-0000E6020000}"/>
            </a:ext>
          </a:extLst>
        </xdr:cNvPr>
        <xdr:cNvSpPr/>
      </xdr:nvSpPr>
      <xdr:spPr>
        <a:xfrm>
          <a:off x="18605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716</xdr:rowOff>
    </xdr:from>
    <xdr:ext cx="469744" cy="259045"/>
    <xdr:sp macro="" textlink="">
      <xdr:nvSpPr>
        <xdr:cNvPr id="743" name="テキスト ボックス 742">
          <a:extLst>
            <a:ext uri="{FF2B5EF4-FFF2-40B4-BE49-F238E27FC236}">
              <a16:creationId xmlns="" xmlns:a16="http://schemas.microsoft.com/office/drawing/2014/main" id="{00000000-0008-0000-0600-0000E7020000}"/>
            </a:ext>
          </a:extLst>
        </xdr:cNvPr>
        <xdr:cNvSpPr txBox="1"/>
      </xdr:nvSpPr>
      <xdr:spPr>
        <a:xfrm>
          <a:off x="18421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131191</xdr:rowOff>
    </xdr:from>
    <xdr:to>
      <xdr:col>116</xdr:col>
      <xdr:colOff>114300</xdr:colOff>
      <xdr:row>36</xdr:row>
      <xdr:rowOff>61341</xdr:rowOff>
    </xdr:to>
    <xdr:sp macro="" textlink="">
      <xdr:nvSpPr>
        <xdr:cNvPr id="749" name="楕円 748">
          <a:extLst>
            <a:ext uri="{FF2B5EF4-FFF2-40B4-BE49-F238E27FC236}">
              <a16:creationId xmlns="" xmlns:a16="http://schemas.microsoft.com/office/drawing/2014/main" id="{00000000-0008-0000-0600-0000ED020000}"/>
            </a:ext>
          </a:extLst>
        </xdr:cNvPr>
        <xdr:cNvSpPr/>
      </xdr:nvSpPr>
      <xdr:spPr>
        <a:xfrm>
          <a:off x="22110700" y="613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154068</xdr:rowOff>
    </xdr:from>
    <xdr:ext cx="534377" cy="259045"/>
    <xdr:sp macro="" textlink="">
      <xdr:nvSpPr>
        <xdr:cNvPr id="750" name="投資及び出資金該当値テキスト">
          <a:extLst>
            <a:ext uri="{FF2B5EF4-FFF2-40B4-BE49-F238E27FC236}">
              <a16:creationId xmlns="" xmlns:a16="http://schemas.microsoft.com/office/drawing/2014/main" id="{00000000-0008-0000-0600-0000EE020000}"/>
            </a:ext>
          </a:extLst>
        </xdr:cNvPr>
        <xdr:cNvSpPr txBox="1"/>
      </xdr:nvSpPr>
      <xdr:spPr>
        <a:xfrm>
          <a:off x="22212300" y="598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127343</xdr:rowOff>
    </xdr:from>
    <xdr:to>
      <xdr:col>112</xdr:col>
      <xdr:colOff>38100</xdr:colOff>
      <xdr:row>36</xdr:row>
      <xdr:rowOff>57493</xdr:rowOff>
    </xdr:to>
    <xdr:sp macro="" textlink="">
      <xdr:nvSpPr>
        <xdr:cNvPr id="751" name="楕円 750">
          <a:extLst>
            <a:ext uri="{FF2B5EF4-FFF2-40B4-BE49-F238E27FC236}">
              <a16:creationId xmlns="" xmlns:a16="http://schemas.microsoft.com/office/drawing/2014/main" id="{00000000-0008-0000-0600-0000EF020000}"/>
            </a:ext>
          </a:extLst>
        </xdr:cNvPr>
        <xdr:cNvSpPr/>
      </xdr:nvSpPr>
      <xdr:spPr>
        <a:xfrm>
          <a:off x="21272500" y="612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74020</xdr:rowOff>
    </xdr:from>
    <xdr:ext cx="534377"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21056111" y="590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11024</xdr:rowOff>
    </xdr:from>
    <xdr:to>
      <xdr:col>107</xdr:col>
      <xdr:colOff>101600</xdr:colOff>
      <xdr:row>37</xdr:row>
      <xdr:rowOff>112624</xdr:rowOff>
    </xdr:to>
    <xdr:sp macro="" textlink="">
      <xdr:nvSpPr>
        <xdr:cNvPr id="753" name="楕円 752">
          <a:extLst>
            <a:ext uri="{FF2B5EF4-FFF2-40B4-BE49-F238E27FC236}">
              <a16:creationId xmlns="" xmlns:a16="http://schemas.microsoft.com/office/drawing/2014/main" id="{00000000-0008-0000-0600-0000F1020000}"/>
            </a:ext>
          </a:extLst>
        </xdr:cNvPr>
        <xdr:cNvSpPr/>
      </xdr:nvSpPr>
      <xdr:spPr>
        <a:xfrm>
          <a:off x="20383500" y="635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129151</xdr:rowOff>
    </xdr:from>
    <xdr:ext cx="469744"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20199428" y="612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115418</xdr:rowOff>
    </xdr:from>
    <xdr:to>
      <xdr:col>102</xdr:col>
      <xdr:colOff>165100</xdr:colOff>
      <xdr:row>39</xdr:row>
      <xdr:rowOff>45568</xdr:rowOff>
    </xdr:to>
    <xdr:sp macro="" textlink="">
      <xdr:nvSpPr>
        <xdr:cNvPr id="755" name="楕円 754">
          <a:extLst>
            <a:ext uri="{FF2B5EF4-FFF2-40B4-BE49-F238E27FC236}">
              <a16:creationId xmlns="" xmlns:a16="http://schemas.microsoft.com/office/drawing/2014/main" id="{00000000-0008-0000-0600-0000F3020000}"/>
            </a:ext>
          </a:extLst>
        </xdr:cNvPr>
        <xdr:cNvSpPr/>
      </xdr:nvSpPr>
      <xdr:spPr>
        <a:xfrm>
          <a:off x="19494500" y="663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36695</xdr:rowOff>
    </xdr:from>
    <xdr:ext cx="469744"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19310428" y="67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 xmlns:a16="http://schemas.microsoft.com/office/drawing/2014/main"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a:extLst>
            <a:ext uri="{FF2B5EF4-FFF2-40B4-BE49-F238E27FC236}">
              <a16:creationId xmlns="" xmlns:a16="http://schemas.microsoft.com/office/drawing/2014/main"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152826</xdr:rowOff>
    </xdr:from>
    <xdr:to>
      <xdr:col>116</xdr:col>
      <xdr:colOff>62864</xdr:colOff>
      <xdr:row>59</xdr:row>
      <xdr:rowOff>44450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flipV="1">
          <a:off x="22159595" y="8896776"/>
          <a:ext cx="1269" cy="12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 xmlns:a16="http://schemas.microsoft.com/office/drawing/2014/main"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99503</xdr:rowOff>
    </xdr:from>
    <xdr:ext cx="534377" cy="259045"/>
    <xdr:sp macro="" textlink="">
      <xdr:nvSpPr>
        <xdr:cNvPr id="785" name="貸付金最大値テキスト">
          <a:extLst>
            <a:ext uri="{FF2B5EF4-FFF2-40B4-BE49-F238E27FC236}">
              <a16:creationId xmlns="" xmlns:a16="http://schemas.microsoft.com/office/drawing/2014/main" id="{00000000-0008-0000-0600-000011030000}"/>
            </a:ext>
          </a:extLst>
        </xdr:cNvPr>
        <xdr:cNvSpPr txBox="1"/>
      </xdr:nvSpPr>
      <xdr:spPr>
        <a:xfrm>
          <a:off x="22212300" y="86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152826</xdr:rowOff>
    </xdr:from>
    <xdr:to>
      <xdr:col>116</xdr:col>
      <xdr:colOff>152400</xdr:colOff>
      <xdr:row>51</xdr:row>
      <xdr:rowOff>152826</xdr:rowOff>
    </xdr:to>
    <xdr:cxnSp macro="">
      <xdr:nvCxnSpPr>
        <xdr:cNvPr id="786" name="直線コネクタ 785">
          <a:extLst>
            <a:ext uri="{FF2B5EF4-FFF2-40B4-BE49-F238E27FC236}">
              <a16:creationId xmlns="" xmlns:a16="http://schemas.microsoft.com/office/drawing/2014/main" id="{00000000-0008-0000-0600-000012030000}"/>
            </a:ext>
          </a:extLst>
        </xdr:cNvPr>
        <xdr:cNvCxnSpPr/>
      </xdr:nvCxnSpPr>
      <xdr:spPr>
        <a:xfrm>
          <a:off x="22072600" y="889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149816</xdr:rowOff>
    </xdr:from>
    <xdr:to>
      <xdr:col>116</xdr:col>
      <xdr:colOff>63500</xdr:colOff>
      <xdr:row>58</xdr:row>
      <xdr:rowOff>150825</xdr:rowOff>
    </xdr:to>
    <xdr:cxnSp macro="">
      <xdr:nvCxnSpPr>
        <xdr:cNvPr id="787" name="直線コネクタ 786">
          <a:extLst>
            <a:ext uri="{FF2B5EF4-FFF2-40B4-BE49-F238E27FC236}">
              <a16:creationId xmlns="" xmlns:a16="http://schemas.microsoft.com/office/drawing/2014/main" id="{00000000-0008-0000-0600-000013030000}"/>
            </a:ext>
          </a:extLst>
        </xdr:cNvPr>
        <xdr:cNvCxnSpPr/>
      </xdr:nvCxnSpPr>
      <xdr:spPr>
        <a:xfrm>
          <a:off x="21323300" y="10093916"/>
          <a:ext cx="8382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90555</xdr:rowOff>
    </xdr:from>
    <xdr:ext cx="469744" cy="259045"/>
    <xdr:sp macro="" textlink="">
      <xdr:nvSpPr>
        <xdr:cNvPr id="788" name="貸付金平均値テキスト">
          <a:extLst>
            <a:ext uri="{FF2B5EF4-FFF2-40B4-BE49-F238E27FC236}">
              <a16:creationId xmlns="" xmlns:a16="http://schemas.microsoft.com/office/drawing/2014/main" id="{00000000-0008-0000-0600-000014030000}"/>
            </a:ext>
          </a:extLst>
        </xdr:cNvPr>
        <xdr:cNvSpPr txBox="1"/>
      </xdr:nvSpPr>
      <xdr:spPr>
        <a:xfrm>
          <a:off x="22212300" y="9863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67678</xdr:rowOff>
    </xdr:from>
    <xdr:to>
      <xdr:col>116</xdr:col>
      <xdr:colOff>114300</xdr:colOff>
      <xdr:row>58</xdr:row>
      <xdr:rowOff>169278</xdr:rowOff>
    </xdr:to>
    <xdr:sp macro="" textlink="">
      <xdr:nvSpPr>
        <xdr:cNvPr id="789" name="フローチャート: 判断 788">
          <a:extLst>
            <a:ext uri="{FF2B5EF4-FFF2-40B4-BE49-F238E27FC236}">
              <a16:creationId xmlns="" xmlns:a16="http://schemas.microsoft.com/office/drawing/2014/main" id="{00000000-0008-0000-0600-000015030000}"/>
            </a:ext>
          </a:extLst>
        </xdr:cNvPr>
        <xdr:cNvSpPr/>
      </xdr:nvSpPr>
      <xdr:spPr>
        <a:xfrm>
          <a:off x="22110700" y="1001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149816</xdr:rowOff>
    </xdr:from>
    <xdr:to>
      <xdr:col>111</xdr:col>
      <xdr:colOff>177800</xdr:colOff>
      <xdr:row>58</xdr:row>
      <xdr:rowOff>150158</xdr:rowOff>
    </xdr:to>
    <xdr:cxnSp macro="">
      <xdr:nvCxnSpPr>
        <xdr:cNvPr id="790" name="直線コネクタ 789">
          <a:extLst>
            <a:ext uri="{FF2B5EF4-FFF2-40B4-BE49-F238E27FC236}">
              <a16:creationId xmlns="" xmlns:a16="http://schemas.microsoft.com/office/drawing/2014/main" id="{00000000-0008-0000-0600-000016030000}"/>
            </a:ext>
          </a:extLst>
        </xdr:cNvPr>
        <xdr:cNvCxnSpPr/>
      </xdr:nvCxnSpPr>
      <xdr:spPr>
        <a:xfrm flipV="1">
          <a:off x="20434300" y="10093916"/>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65525</xdr:rowOff>
    </xdr:from>
    <xdr:to>
      <xdr:col>112</xdr:col>
      <xdr:colOff>38100</xdr:colOff>
      <xdr:row>58</xdr:row>
      <xdr:rowOff>167125</xdr:rowOff>
    </xdr:to>
    <xdr:sp macro="" textlink="">
      <xdr:nvSpPr>
        <xdr:cNvPr id="791" name="フローチャート: 判断 790">
          <a:extLst>
            <a:ext uri="{FF2B5EF4-FFF2-40B4-BE49-F238E27FC236}">
              <a16:creationId xmlns="" xmlns:a16="http://schemas.microsoft.com/office/drawing/2014/main" id="{00000000-0008-0000-0600-000017030000}"/>
            </a:ext>
          </a:extLst>
        </xdr:cNvPr>
        <xdr:cNvSpPr/>
      </xdr:nvSpPr>
      <xdr:spPr>
        <a:xfrm>
          <a:off x="212725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12202</xdr:rowOff>
    </xdr:from>
    <xdr:ext cx="469744" cy="259045"/>
    <xdr:sp macro="" textlink="">
      <xdr:nvSpPr>
        <xdr:cNvPr id="792" name="テキスト ボックス 791">
          <a:extLst>
            <a:ext uri="{FF2B5EF4-FFF2-40B4-BE49-F238E27FC236}">
              <a16:creationId xmlns="" xmlns:a16="http://schemas.microsoft.com/office/drawing/2014/main" id="{00000000-0008-0000-0600-000018030000}"/>
            </a:ext>
          </a:extLst>
        </xdr:cNvPr>
        <xdr:cNvSpPr txBox="1"/>
      </xdr:nvSpPr>
      <xdr:spPr>
        <a:xfrm>
          <a:off x="21088428" y="97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150158</xdr:rowOff>
    </xdr:from>
    <xdr:to>
      <xdr:col>107</xdr:col>
      <xdr:colOff>50800</xdr:colOff>
      <xdr:row>58</xdr:row>
      <xdr:rowOff>150292</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flipV="1">
          <a:off x="19545300" y="10094258"/>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31541</xdr:rowOff>
    </xdr:from>
    <xdr:to>
      <xdr:col>107</xdr:col>
      <xdr:colOff>101600</xdr:colOff>
      <xdr:row>58</xdr:row>
      <xdr:rowOff>133141</xdr:rowOff>
    </xdr:to>
    <xdr:sp macro="" textlink="">
      <xdr:nvSpPr>
        <xdr:cNvPr id="794" name="フローチャート: 判断 793">
          <a:extLst>
            <a:ext uri="{FF2B5EF4-FFF2-40B4-BE49-F238E27FC236}">
              <a16:creationId xmlns="" xmlns:a16="http://schemas.microsoft.com/office/drawing/2014/main" id="{00000000-0008-0000-0600-00001A030000}"/>
            </a:ext>
          </a:extLst>
        </xdr:cNvPr>
        <xdr:cNvSpPr/>
      </xdr:nvSpPr>
      <xdr:spPr>
        <a:xfrm>
          <a:off x="20383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149668</xdr:rowOff>
    </xdr:from>
    <xdr:ext cx="469744" cy="259045"/>
    <xdr:sp macro="" textlink="">
      <xdr:nvSpPr>
        <xdr:cNvPr id="795" name="テキスト ボックス 794">
          <a:extLst>
            <a:ext uri="{FF2B5EF4-FFF2-40B4-BE49-F238E27FC236}">
              <a16:creationId xmlns="" xmlns:a16="http://schemas.microsoft.com/office/drawing/2014/main" id="{00000000-0008-0000-0600-00001B030000}"/>
            </a:ext>
          </a:extLst>
        </xdr:cNvPr>
        <xdr:cNvSpPr txBox="1"/>
      </xdr:nvSpPr>
      <xdr:spPr>
        <a:xfrm>
          <a:off x="20199428" y="975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149130</xdr:rowOff>
    </xdr:from>
    <xdr:to>
      <xdr:col>102</xdr:col>
      <xdr:colOff>114300</xdr:colOff>
      <xdr:row>58</xdr:row>
      <xdr:rowOff>150292</xdr:rowOff>
    </xdr:to>
    <xdr:cxnSp macro="">
      <xdr:nvCxnSpPr>
        <xdr:cNvPr id="796" name="直線コネクタ 795">
          <a:extLst>
            <a:ext uri="{FF2B5EF4-FFF2-40B4-BE49-F238E27FC236}">
              <a16:creationId xmlns="" xmlns:a16="http://schemas.microsoft.com/office/drawing/2014/main" id="{00000000-0008-0000-0600-00001C030000}"/>
            </a:ext>
          </a:extLst>
        </xdr:cNvPr>
        <xdr:cNvCxnSpPr/>
      </xdr:nvCxnSpPr>
      <xdr:spPr>
        <a:xfrm>
          <a:off x="18656300" y="10093230"/>
          <a:ext cx="8890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72898</xdr:rowOff>
    </xdr:from>
    <xdr:to>
      <xdr:col>102</xdr:col>
      <xdr:colOff>165100</xdr:colOff>
      <xdr:row>59</xdr:row>
      <xdr:rowOff>3048</xdr:rowOff>
    </xdr:to>
    <xdr:sp macro="" textlink="">
      <xdr:nvSpPr>
        <xdr:cNvPr id="797" name="フローチャート: 判断 796">
          <a:extLst>
            <a:ext uri="{FF2B5EF4-FFF2-40B4-BE49-F238E27FC236}">
              <a16:creationId xmlns="" xmlns:a16="http://schemas.microsoft.com/office/drawing/2014/main" id="{00000000-0008-0000-0600-00001D030000}"/>
            </a:ext>
          </a:extLst>
        </xdr:cNvPr>
        <xdr:cNvSpPr/>
      </xdr:nvSpPr>
      <xdr:spPr>
        <a:xfrm>
          <a:off x="19494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19575</xdr:rowOff>
    </xdr:from>
    <xdr:ext cx="469744" cy="259045"/>
    <xdr:sp macro="" textlink="">
      <xdr:nvSpPr>
        <xdr:cNvPr id="798" name="テキスト ボックス 797">
          <a:extLst>
            <a:ext uri="{FF2B5EF4-FFF2-40B4-BE49-F238E27FC236}">
              <a16:creationId xmlns="" xmlns:a16="http://schemas.microsoft.com/office/drawing/2014/main" id="{00000000-0008-0000-0600-00001E030000}"/>
            </a:ext>
          </a:extLst>
        </xdr:cNvPr>
        <xdr:cNvSpPr txBox="1"/>
      </xdr:nvSpPr>
      <xdr:spPr>
        <a:xfrm>
          <a:off x="19310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72936</xdr:rowOff>
    </xdr:from>
    <xdr:to>
      <xdr:col>98</xdr:col>
      <xdr:colOff>38100</xdr:colOff>
      <xdr:row>59</xdr:row>
      <xdr:rowOff>3086</xdr:rowOff>
    </xdr:to>
    <xdr:sp macro="" textlink="">
      <xdr:nvSpPr>
        <xdr:cNvPr id="799" name="フローチャート: 判断 798">
          <a:extLst>
            <a:ext uri="{FF2B5EF4-FFF2-40B4-BE49-F238E27FC236}">
              <a16:creationId xmlns="" xmlns:a16="http://schemas.microsoft.com/office/drawing/2014/main" id="{00000000-0008-0000-0600-00001F030000}"/>
            </a:ext>
          </a:extLst>
        </xdr:cNvPr>
        <xdr:cNvSpPr/>
      </xdr:nvSpPr>
      <xdr:spPr>
        <a:xfrm>
          <a:off x="18605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19613</xdr:rowOff>
    </xdr:from>
    <xdr:ext cx="469744" cy="259045"/>
    <xdr:sp macro="" textlink="">
      <xdr:nvSpPr>
        <xdr:cNvPr id="800" name="テキスト ボックス 799">
          <a:extLst>
            <a:ext uri="{FF2B5EF4-FFF2-40B4-BE49-F238E27FC236}">
              <a16:creationId xmlns="" xmlns:a16="http://schemas.microsoft.com/office/drawing/2014/main" id="{00000000-0008-0000-0600-000020030000}"/>
            </a:ext>
          </a:extLst>
        </xdr:cNvPr>
        <xdr:cNvSpPr txBox="1"/>
      </xdr:nvSpPr>
      <xdr:spPr>
        <a:xfrm>
          <a:off x="18421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100025</xdr:rowOff>
    </xdr:from>
    <xdr:to>
      <xdr:col>116</xdr:col>
      <xdr:colOff>114300</xdr:colOff>
      <xdr:row>59</xdr:row>
      <xdr:rowOff>30175</xdr:rowOff>
    </xdr:to>
    <xdr:sp macro="" textlink="">
      <xdr:nvSpPr>
        <xdr:cNvPr id="806" name="楕円 805">
          <a:extLst>
            <a:ext uri="{FF2B5EF4-FFF2-40B4-BE49-F238E27FC236}">
              <a16:creationId xmlns="" xmlns:a16="http://schemas.microsoft.com/office/drawing/2014/main" id="{00000000-0008-0000-0600-000026030000}"/>
            </a:ext>
          </a:extLst>
        </xdr:cNvPr>
        <xdr:cNvSpPr/>
      </xdr:nvSpPr>
      <xdr:spPr>
        <a:xfrm>
          <a:off x="22110700" y="1004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46105</xdr:rowOff>
    </xdr:from>
    <xdr:ext cx="469744" cy="259045"/>
    <xdr:sp macro="" textlink="">
      <xdr:nvSpPr>
        <xdr:cNvPr id="807" name="貸付金該当値テキスト">
          <a:extLst>
            <a:ext uri="{FF2B5EF4-FFF2-40B4-BE49-F238E27FC236}">
              <a16:creationId xmlns="" xmlns:a16="http://schemas.microsoft.com/office/drawing/2014/main" id="{00000000-0008-0000-0600-000027030000}"/>
            </a:ext>
          </a:extLst>
        </xdr:cNvPr>
        <xdr:cNvSpPr txBox="1"/>
      </xdr:nvSpPr>
      <xdr:spPr>
        <a:xfrm>
          <a:off x="22212300" y="999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99016</xdr:rowOff>
    </xdr:from>
    <xdr:to>
      <xdr:col>112</xdr:col>
      <xdr:colOff>38100</xdr:colOff>
      <xdr:row>59</xdr:row>
      <xdr:rowOff>29166</xdr:rowOff>
    </xdr:to>
    <xdr:sp macro="" textlink="">
      <xdr:nvSpPr>
        <xdr:cNvPr id="808" name="楕円 807">
          <a:extLst>
            <a:ext uri="{FF2B5EF4-FFF2-40B4-BE49-F238E27FC236}">
              <a16:creationId xmlns="" xmlns:a16="http://schemas.microsoft.com/office/drawing/2014/main" id="{00000000-0008-0000-0600-000028030000}"/>
            </a:ext>
          </a:extLst>
        </xdr:cNvPr>
        <xdr:cNvSpPr/>
      </xdr:nvSpPr>
      <xdr:spPr>
        <a:xfrm>
          <a:off x="21272500" y="1004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20293</xdr:rowOff>
    </xdr:from>
    <xdr:ext cx="469744"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21088428" y="1013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99358</xdr:rowOff>
    </xdr:from>
    <xdr:to>
      <xdr:col>107</xdr:col>
      <xdr:colOff>101600</xdr:colOff>
      <xdr:row>59</xdr:row>
      <xdr:rowOff>29508</xdr:rowOff>
    </xdr:to>
    <xdr:sp macro="" textlink="">
      <xdr:nvSpPr>
        <xdr:cNvPr id="810" name="楕円 809">
          <a:extLst>
            <a:ext uri="{FF2B5EF4-FFF2-40B4-BE49-F238E27FC236}">
              <a16:creationId xmlns="" xmlns:a16="http://schemas.microsoft.com/office/drawing/2014/main" id="{00000000-0008-0000-0600-00002A030000}"/>
            </a:ext>
          </a:extLst>
        </xdr:cNvPr>
        <xdr:cNvSpPr/>
      </xdr:nvSpPr>
      <xdr:spPr>
        <a:xfrm>
          <a:off x="20383500" y="1004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20635</xdr:rowOff>
    </xdr:from>
    <xdr:ext cx="469744"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20199428" y="1013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99492</xdr:rowOff>
    </xdr:from>
    <xdr:to>
      <xdr:col>102</xdr:col>
      <xdr:colOff>165100</xdr:colOff>
      <xdr:row>59</xdr:row>
      <xdr:rowOff>29642</xdr:rowOff>
    </xdr:to>
    <xdr:sp macro="" textlink="">
      <xdr:nvSpPr>
        <xdr:cNvPr id="812" name="楕円 811">
          <a:extLst>
            <a:ext uri="{FF2B5EF4-FFF2-40B4-BE49-F238E27FC236}">
              <a16:creationId xmlns="" xmlns:a16="http://schemas.microsoft.com/office/drawing/2014/main" id="{00000000-0008-0000-0600-00002C030000}"/>
            </a:ext>
          </a:extLst>
        </xdr:cNvPr>
        <xdr:cNvSpPr/>
      </xdr:nvSpPr>
      <xdr:spPr>
        <a:xfrm>
          <a:off x="19494500" y="100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20769</xdr:rowOff>
    </xdr:from>
    <xdr:ext cx="469744"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19310428" y="1013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98330</xdr:rowOff>
    </xdr:from>
    <xdr:to>
      <xdr:col>98</xdr:col>
      <xdr:colOff>38100</xdr:colOff>
      <xdr:row>59</xdr:row>
      <xdr:rowOff>28480</xdr:rowOff>
    </xdr:to>
    <xdr:sp macro="" textlink="">
      <xdr:nvSpPr>
        <xdr:cNvPr id="814" name="楕円 813">
          <a:extLst>
            <a:ext uri="{FF2B5EF4-FFF2-40B4-BE49-F238E27FC236}">
              <a16:creationId xmlns="" xmlns:a16="http://schemas.microsoft.com/office/drawing/2014/main" id="{00000000-0008-0000-0600-00002E030000}"/>
            </a:ext>
          </a:extLst>
        </xdr:cNvPr>
        <xdr:cNvSpPr/>
      </xdr:nvSpPr>
      <xdr:spPr>
        <a:xfrm>
          <a:off x="18605500" y="100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19607</xdr:rowOff>
    </xdr:from>
    <xdr:ext cx="469744"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18421428" y="1013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 xmlns:a16="http://schemas.microsoft.com/office/drawing/2014/main"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 xmlns:a16="http://schemas.microsoft.com/office/drawing/2014/main"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a:extLst>
            <a:ext uri="{FF2B5EF4-FFF2-40B4-BE49-F238E27FC236}">
              <a16:creationId xmlns="" xmlns:a16="http://schemas.microsoft.com/office/drawing/2014/main" id="{00000000-0008-0000-0600-00003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 xmlns:a16="http://schemas.microsoft.com/office/drawing/2014/main"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 xmlns:a16="http://schemas.microsoft.com/office/drawing/2014/main"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 xmlns:a16="http://schemas.microsoft.com/office/drawing/2014/main"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a:extLst>
            <a:ext uri="{FF2B5EF4-FFF2-40B4-BE49-F238E27FC236}">
              <a16:creationId xmlns="" xmlns:a16="http://schemas.microsoft.com/office/drawing/2014/main" id="{00000000-0008-0000-0600-00004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 xmlns:a16="http://schemas.microsoft.com/office/drawing/2014/main"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a:extLst>
            <a:ext uri="{FF2B5EF4-FFF2-40B4-BE49-F238E27FC236}">
              <a16:creationId xmlns="" xmlns:a16="http://schemas.microsoft.com/office/drawing/2014/main" id="{00000000-0008-0000-0600-00004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 xmlns:a16="http://schemas.microsoft.com/office/drawing/2014/main"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a:extLst>
            <a:ext uri="{FF2B5EF4-FFF2-40B4-BE49-F238E27FC236}">
              <a16:creationId xmlns="" xmlns:a16="http://schemas.microsoft.com/office/drawing/2014/main" id="{00000000-0008-0000-0600-00004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16218</xdr:rowOff>
    </xdr:from>
    <xdr:to>
      <xdr:col>116</xdr:col>
      <xdr:colOff>62864</xdr:colOff>
      <xdr:row>79</xdr:row>
      <xdr:rowOff>65393</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flipV="1">
          <a:off x="22159595" y="12189168"/>
          <a:ext cx="1269" cy="142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69220</xdr:rowOff>
    </xdr:from>
    <xdr:ext cx="534377" cy="259045"/>
    <xdr:sp macro="" textlink="">
      <xdr:nvSpPr>
        <xdr:cNvPr id="841" name="繰出金最小値テキスト">
          <a:extLst>
            <a:ext uri="{FF2B5EF4-FFF2-40B4-BE49-F238E27FC236}">
              <a16:creationId xmlns="" xmlns:a16="http://schemas.microsoft.com/office/drawing/2014/main" id="{00000000-0008-0000-0600-000049030000}"/>
            </a:ext>
          </a:extLst>
        </xdr:cNvPr>
        <xdr:cNvSpPr txBox="1"/>
      </xdr:nvSpPr>
      <xdr:spPr>
        <a:xfrm>
          <a:off x="22212300" y="136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65393</xdr:rowOff>
    </xdr:from>
    <xdr:to>
      <xdr:col>116</xdr:col>
      <xdr:colOff>152400</xdr:colOff>
      <xdr:row>79</xdr:row>
      <xdr:rowOff>65393</xdr:rowOff>
    </xdr:to>
    <xdr:cxnSp macro="">
      <xdr:nvCxnSpPr>
        <xdr:cNvPr id="842" name="直線コネクタ 841">
          <a:extLst>
            <a:ext uri="{FF2B5EF4-FFF2-40B4-BE49-F238E27FC236}">
              <a16:creationId xmlns="" xmlns:a16="http://schemas.microsoft.com/office/drawing/2014/main" id="{00000000-0008-0000-0600-00004A030000}"/>
            </a:ext>
          </a:extLst>
        </xdr:cNvPr>
        <xdr:cNvCxnSpPr/>
      </xdr:nvCxnSpPr>
      <xdr:spPr>
        <a:xfrm>
          <a:off x="22072600" y="13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134345</xdr:rowOff>
    </xdr:from>
    <xdr:ext cx="599010" cy="259045"/>
    <xdr:sp macro="" textlink="">
      <xdr:nvSpPr>
        <xdr:cNvPr id="843" name="繰出金最大値テキスト">
          <a:extLst>
            <a:ext uri="{FF2B5EF4-FFF2-40B4-BE49-F238E27FC236}">
              <a16:creationId xmlns="" xmlns:a16="http://schemas.microsoft.com/office/drawing/2014/main" id="{00000000-0008-0000-0600-00004B030000}"/>
            </a:ext>
          </a:extLst>
        </xdr:cNvPr>
        <xdr:cNvSpPr txBox="1"/>
      </xdr:nvSpPr>
      <xdr:spPr>
        <a:xfrm>
          <a:off x="22212300" y="1196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16218</xdr:rowOff>
    </xdr:from>
    <xdr:to>
      <xdr:col>116</xdr:col>
      <xdr:colOff>152400</xdr:colOff>
      <xdr:row>71</xdr:row>
      <xdr:rowOff>16218</xdr:rowOff>
    </xdr:to>
    <xdr:cxnSp macro="">
      <xdr:nvCxnSpPr>
        <xdr:cNvPr id="844" name="直線コネクタ 843">
          <a:extLst>
            <a:ext uri="{FF2B5EF4-FFF2-40B4-BE49-F238E27FC236}">
              <a16:creationId xmlns="" xmlns:a16="http://schemas.microsoft.com/office/drawing/2014/main" id="{00000000-0008-0000-0600-00004C030000}"/>
            </a:ext>
          </a:extLst>
        </xdr:cNvPr>
        <xdr:cNvCxnSpPr/>
      </xdr:nvCxnSpPr>
      <xdr:spPr>
        <a:xfrm>
          <a:off x="22072600" y="1218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117170</xdr:rowOff>
    </xdr:from>
    <xdr:to>
      <xdr:col>116</xdr:col>
      <xdr:colOff>63500</xdr:colOff>
      <xdr:row>77</xdr:row>
      <xdr:rowOff>130899</xdr:rowOff>
    </xdr:to>
    <xdr:cxnSp macro="">
      <xdr:nvCxnSpPr>
        <xdr:cNvPr id="845" name="直線コネクタ 844">
          <a:extLst>
            <a:ext uri="{FF2B5EF4-FFF2-40B4-BE49-F238E27FC236}">
              <a16:creationId xmlns="" xmlns:a16="http://schemas.microsoft.com/office/drawing/2014/main" id="{00000000-0008-0000-0600-00004D030000}"/>
            </a:ext>
          </a:extLst>
        </xdr:cNvPr>
        <xdr:cNvCxnSpPr/>
      </xdr:nvCxnSpPr>
      <xdr:spPr>
        <a:xfrm>
          <a:off x="21323300" y="13318820"/>
          <a:ext cx="838200" cy="1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69435</xdr:rowOff>
    </xdr:from>
    <xdr:ext cx="534377" cy="259045"/>
    <xdr:sp macro="" textlink="">
      <xdr:nvSpPr>
        <xdr:cNvPr id="846" name="繰出金平均値テキスト">
          <a:extLst>
            <a:ext uri="{FF2B5EF4-FFF2-40B4-BE49-F238E27FC236}">
              <a16:creationId xmlns="" xmlns:a16="http://schemas.microsoft.com/office/drawing/2014/main" id="{00000000-0008-0000-0600-00004E030000}"/>
            </a:ext>
          </a:extLst>
        </xdr:cNvPr>
        <xdr:cNvSpPr txBox="1"/>
      </xdr:nvSpPr>
      <xdr:spPr>
        <a:xfrm>
          <a:off x="22212300" y="13271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91008</xdr:rowOff>
    </xdr:from>
    <xdr:to>
      <xdr:col>116</xdr:col>
      <xdr:colOff>114300</xdr:colOff>
      <xdr:row>78</xdr:row>
      <xdr:rowOff>21158</xdr:rowOff>
    </xdr:to>
    <xdr:sp macro="" textlink="">
      <xdr:nvSpPr>
        <xdr:cNvPr id="847" name="フローチャート: 判断 846">
          <a:extLst>
            <a:ext uri="{FF2B5EF4-FFF2-40B4-BE49-F238E27FC236}">
              <a16:creationId xmlns="" xmlns:a16="http://schemas.microsoft.com/office/drawing/2014/main" id="{00000000-0008-0000-0600-00004F030000}"/>
            </a:ext>
          </a:extLst>
        </xdr:cNvPr>
        <xdr:cNvSpPr/>
      </xdr:nvSpPr>
      <xdr:spPr>
        <a:xfrm>
          <a:off x="22110700" y="1329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113728</xdr:rowOff>
    </xdr:from>
    <xdr:to>
      <xdr:col>111</xdr:col>
      <xdr:colOff>177800</xdr:colOff>
      <xdr:row>77</xdr:row>
      <xdr:rowOff>117170</xdr:rowOff>
    </xdr:to>
    <xdr:cxnSp macro="">
      <xdr:nvCxnSpPr>
        <xdr:cNvPr id="848" name="直線コネクタ 847">
          <a:extLst>
            <a:ext uri="{FF2B5EF4-FFF2-40B4-BE49-F238E27FC236}">
              <a16:creationId xmlns="" xmlns:a16="http://schemas.microsoft.com/office/drawing/2014/main" id="{00000000-0008-0000-0600-000050030000}"/>
            </a:ext>
          </a:extLst>
        </xdr:cNvPr>
        <xdr:cNvCxnSpPr/>
      </xdr:nvCxnSpPr>
      <xdr:spPr>
        <a:xfrm>
          <a:off x="20434300" y="13315378"/>
          <a:ext cx="889000" cy="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93218</xdr:rowOff>
    </xdr:from>
    <xdr:to>
      <xdr:col>112</xdr:col>
      <xdr:colOff>38100</xdr:colOff>
      <xdr:row>78</xdr:row>
      <xdr:rowOff>23368</xdr:rowOff>
    </xdr:to>
    <xdr:sp macro="" textlink="">
      <xdr:nvSpPr>
        <xdr:cNvPr id="849" name="フローチャート: 判断 848">
          <a:extLst>
            <a:ext uri="{FF2B5EF4-FFF2-40B4-BE49-F238E27FC236}">
              <a16:creationId xmlns="" xmlns:a16="http://schemas.microsoft.com/office/drawing/2014/main" id="{00000000-0008-0000-0600-000051030000}"/>
            </a:ext>
          </a:extLst>
        </xdr:cNvPr>
        <xdr:cNvSpPr/>
      </xdr:nvSpPr>
      <xdr:spPr>
        <a:xfrm>
          <a:off x="212725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14495</xdr:rowOff>
    </xdr:from>
    <xdr:ext cx="534377" cy="259045"/>
    <xdr:sp macro="" textlink="">
      <xdr:nvSpPr>
        <xdr:cNvPr id="850" name="テキスト ボックス 849">
          <a:extLst>
            <a:ext uri="{FF2B5EF4-FFF2-40B4-BE49-F238E27FC236}">
              <a16:creationId xmlns="" xmlns:a16="http://schemas.microsoft.com/office/drawing/2014/main" id="{00000000-0008-0000-0600-000052030000}"/>
            </a:ext>
          </a:extLst>
        </xdr:cNvPr>
        <xdr:cNvSpPr txBox="1"/>
      </xdr:nvSpPr>
      <xdr:spPr>
        <a:xfrm>
          <a:off x="21056111" y="1338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113728</xdr:rowOff>
    </xdr:from>
    <xdr:to>
      <xdr:col>107</xdr:col>
      <xdr:colOff>50800</xdr:colOff>
      <xdr:row>77</xdr:row>
      <xdr:rowOff>149225</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flipV="1">
          <a:off x="19545300" y="13315378"/>
          <a:ext cx="889000" cy="3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52133</xdr:rowOff>
    </xdr:from>
    <xdr:to>
      <xdr:col>107</xdr:col>
      <xdr:colOff>101600</xdr:colOff>
      <xdr:row>77</xdr:row>
      <xdr:rowOff>153733</xdr:rowOff>
    </xdr:to>
    <xdr:sp macro="" textlink="">
      <xdr:nvSpPr>
        <xdr:cNvPr id="852" name="フローチャート: 判断 851">
          <a:extLst>
            <a:ext uri="{FF2B5EF4-FFF2-40B4-BE49-F238E27FC236}">
              <a16:creationId xmlns="" xmlns:a16="http://schemas.microsoft.com/office/drawing/2014/main" id="{00000000-0008-0000-0600-000054030000}"/>
            </a:ext>
          </a:extLst>
        </xdr:cNvPr>
        <xdr:cNvSpPr/>
      </xdr:nvSpPr>
      <xdr:spPr>
        <a:xfrm>
          <a:off x="20383500" y="132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170260</xdr:rowOff>
    </xdr:from>
    <xdr:ext cx="534377" cy="259045"/>
    <xdr:sp macro="" textlink="">
      <xdr:nvSpPr>
        <xdr:cNvPr id="853" name="テキスト ボックス 852">
          <a:extLst>
            <a:ext uri="{FF2B5EF4-FFF2-40B4-BE49-F238E27FC236}">
              <a16:creationId xmlns="" xmlns:a16="http://schemas.microsoft.com/office/drawing/2014/main" id="{00000000-0008-0000-0600-000055030000}"/>
            </a:ext>
          </a:extLst>
        </xdr:cNvPr>
        <xdr:cNvSpPr txBox="1"/>
      </xdr:nvSpPr>
      <xdr:spPr>
        <a:xfrm>
          <a:off x="20167111" y="1302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149225</xdr:rowOff>
    </xdr:from>
    <xdr:to>
      <xdr:col>102</xdr:col>
      <xdr:colOff>114300</xdr:colOff>
      <xdr:row>77</xdr:row>
      <xdr:rowOff>159905</xdr:rowOff>
    </xdr:to>
    <xdr:cxnSp macro="">
      <xdr:nvCxnSpPr>
        <xdr:cNvPr id="854" name="直線コネクタ 853">
          <a:extLst>
            <a:ext uri="{FF2B5EF4-FFF2-40B4-BE49-F238E27FC236}">
              <a16:creationId xmlns="" xmlns:a16="http://schemas.microsoft.com/office/drawing/2014/main" id="{00000000-0008-0000-0600-000056030000}"/>
            </a:ext>
          </a:extLst>
        </xdr:cNvPr>
        <xdr:cNvCxnSpPr/>
      </xdr:nvCxnSpPr>
      <xdr:spPr>
        <a:xfrm flipV="1">
          <a:off x="18656300" y="13350875"/>
          <a:ext cx="889000" cy="1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148044</xdr:rowOff>
    </xdr:from>
    <xdr:to>
      <xdr:col>102</xdr:col>
      <xdr:colOff>165100</xdr:colOff>
      <xdr:row>77</xdr:row>
      <xdr:rowOff>78194</xdr:rowOff>
    </xdr:to>
    <xdr:sp macro="" textlink="">
      <xdr:nvSpPr>
        <xdr:cNvPr id="855" name="フローチャート: 判断 854">
          <a:extLst>
            <a:ext uri="{FF2B5EF4-FFF2-40B4-BE49-F238E27FC236}">
              <a16:creationId xmlns="" xmlns:a16="http://schemas.microsoft.com/office/drawing/2014/main" id="{00000000-0008-0000-0600-000057030000}"/>
            </a:ext>
          </a:extLst>
        </xdr:cNvPr>
        <xdr:cNvSpPr/>
      </xdr:nvSpPr>
      <xdr:spPr>
        <a:xfrm>
          <a:off x="19494500" y="131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94721</xdr:rowOff>
    </xdr:from>
    <xdr:ext cx="534377" cy="259045"/>
    <xdr:sp macro="" textlink="">
      <xdr:nvSpPr>
        <xdr:cNvPr id="856" name="テキスト ボックス 855">
          <a:extLst>
            <a:ext uri="{FF2B5EF4-FFF2-40B4-BE49-F238E27FC236}">
              <a16:creationId xmlns="" xmlns:a16="http://schemas.microsoft.com/office/drawing/2014/main" id="{00000000-0008-0000-0600-000058030000}"/>
            </a:ext>
          </a:extLst>
        </xdr:cNvPr>
        <xdr:cNvSpPr txBox="1"/>
      </xdr:nvSpPr>
      <xdr:spPr>
        <a:xfrm>
          <a:off x="19278111" y="1295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137998</xdr:rowOff>
    </xdr:from>
    <xdr:to>
      <xdr:col>98</xdr:col>
      <xdr:colOff>38100</xdr:colOff>
      <xdr:row>77</xdr:row>
      <xdr:rowOff>68148</xdr:rowOff>
    </xdr:to>
    <xdr:sp macro="" textlink="">
      <xdr:nvSpPr>
        <xdr:cNvPr id="857" name="フローチャート: 判断 856">
          <a:extLst>
            <a:ext uri="{FF2B5EF4-FFF2-40B4-BE49-F238E27FC236}">
              <a16:creationId xmlns="" xmlns:a16="http://schemas.microsoft.com/office/drawing/2014/main" id="{00000000-0008-0000-0600-000059030000}"/>
            </a:ext>
          </a:extLst>
        </xdr:cNvPr>
        <xdr:cNvSpPr/>
      </xdr:nvSpPr>
      <xdr:spPr>
        <a:xfrm>
          <a:off x="186055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84676</xdr:rowOff>
    </xdr:from>
    <xdr:ext cx="534377" cy="259045"/>
    <xdr:sp macro="" textlink="">
      <xdr:nvSpPr>
        <xdr:cNvPr id="858" name="テキスト ボックス 857">
          <a:extLst>
            <a:ext uri="{FF2B5EF4-FFF2-40B4-BE49-F238E27FC236}">
              <a16:creationId xmlns="" xmlns:a16="http://schemas.microsoft.com/office/drawing/2014/main" id="{00000000-0008-0000-0600-00005A030000}"/>
            </a:ext>
          </a:extLst>
        </xdr:cNvPr>
        <xdr:cNvSpPr txBox="1"/>
      </xdr:nvSpPr>
      <xdr:spPr>
        <a:xfrm>
          <a:off x="18389111" y="1294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80099</xdr:rowOff>
    </xdr:from>
    <xdr:to>
      <xdr:col>116</xdr:col>
      <xdr:colOff>114300</xdr:colOff>
      <xdr:row>78</xdr:row>
      <xdr:rowOff>10249</xdr:rowOff>
    </xdr:to>
    <xdr:sp macro="" textlink="">
      <xdr:nvSpPr>
        <xdr:cNvPr id="864" name="楕円 863">
          <a:extLst>
            <a:ext uri="{FF2B5EF4-FFF2-40B4-BE49-F238E27FC236}">
              <a16:creationId xmlns="" xmlns:a16="http://schemas.microsoft.com/office/drawing/2014/main" id="{00000000-0008-0000-0600-000060030000}"/>
            </a:ext>
          </a:extLst>
        </xdr:cNvPr>
        <xdr:cNvSpPr/>
      </xdr:nvSpPr>
      <xdr:spPr>
        <a:xfrm>
          <a:off x="22110700" y="1328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102976</xdr:rowOff>
    </xdr:from>
    <xdr:ext cx="534377" cy="259045"/>
    <xdr:sp macro="" textlink="">
      <xdr:nvSpPr>
        <xdr:cNvPr id="865" name="繰出金該当値テキスト">
          <a:extLst>
            <a:ext uri="{FF2B5EF4-FFF2-40B4-BE49-F238E27FC236}">
              <a16:creationId xmlns="" xmlns:a16="http://schemas.microsoft.com/office/drawing/2014/main" id="{00000000-0008-0000-0600-000061030000}"/>
            </a:ext>
          </a:extLst>
        </xdr:cNvPr>
        <xdr:cNvSpPr txBox="1"/>
      </xdr:nvSpPr>
      <xdr:spPr>
        <a:xfrm>
          <a:off x="22212300" y="1313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66370</xdr:rowOff>
    </xdr:from>
    <xdr:to>
      <xdr:col>112</xdr:col>
      <xdr:colOff>38100</xdr:colOff>
      <xdr:row>77</xdr:row>
      <xdr:rowOff>167970</xdr:rowOff>
    </xdr:to>
    <xdr:sp macro="" textlink="">
      <xdr:nvSpPr>
        <xdr:cNvPr id="866" name="楕円 865">
          <a:extLst>
            <a:ext uri="{FF2B5EF4-FFF2-40B4-BE49-F238E27FC236}">
              <a16:creationId xmlns="" xmlns:a16="http://schemas.microsoft.com/office/drawing/2014/main" id="{00000000-0008-0000-0600-000062030000}"/>
            </a:ext>
          </a:extLst>
        </xdr:cNvPr>
        <xdr:cNvSpPr/>
      </xdr:nvSpPr>
      <xdr:spPr>
        <a:xfrm>
          <a:off x="21272500" y="132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13047</xdr:rowOff>
    </xdr:from>
    <xdr:ext cx="534377"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21056111" y="1304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62928</xdr:rowOff>
    </xdr:from>
    <xdr:to>
      <xdr:col>107</xdr:col>
      <xdr:colOff>101600</xdr:colOff>
      <xdr:row>77</xdr:row>
      <xdr:rowOff>164528</xdr:rowOff>
    </xdr:to>
    <xdr:sp macro="" textlink="">
      <xdr:nvSpPr>
        <xdr:cNvPr id="868" name="楕円 867">
          <a:extLst>
            <a:ext uri="{FF2B5EF4-FFF2-40B4-BE49-F238E27FC236}">
              <a16:creationId xmlns="" xmlns:a16="http://schemas.microsoft.com/office/drawing/2014/main" id="{00000000-0008-0000-0600-000064030000}"/>
            </a:ext>
          </a:extLst>
        </xdr:cNvPr>
        <xdr:cNvSpPr/>
      </xdr:nvSpPr>
      <xdr:spPr>
        <a:xfrm>
          <a:off x="20383500" y="1326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155655</xdr:rowOff>
    </xdr:from>
    <xdr:ext cx="534377"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20167111" y="1335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98425</xdr:rowOff>
    </xdr:from>
    <xdr:to>
      <xdr:col>102</xdr:col>
      <xdr:colOff>165100</xdr:colOff>
      <xdr:row>78</xdr:row>
      <xdr:rowOff>28575</xdr:rowOff>
    </xdr:to>
    <xdr:sp macro="" textlink="">
      <xdr:nvSpPr>
        <xdr:cNvPr id="870" name="楕円 869">
          <a:extLst>
            <a:ext uri="{FF2B5EF4-FFF2-40B4-BE49-F238E27FC236}">
              <a16:creationId xmlns="" xmlns:a16="http://schemas.microsoft.com/office/drawing/2014/main" id="{00000000-0008-0000-0600-000066030000}"/>
            </a:ext>
          </a:extLst>
        </xdr:cNvPr>
        <xdr:cNvSpPr/>
      </xdr:nvSpPr>
      <xdr:spPr>
        <a:xfrm>
          <a:off x="19494500" y="1330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19702</xdr:rowOff>
    </xdr:from>
    <xdr:ext cx="534377" cy="259045"/>
    <xdr:sp macro="" textlink="">
      <xdr:nvSpPr>
        <xdr:cNvPr id="871" name="テキスト ボックス 870">
          <a:extLst>
            <a:ext uri="{FF2B5EF4-FFF2-40B4-BE49-F238E27FC236}">
              <a16:creationId xmlns="" xmlns:a16="http://schemas.microsoft.com/office/drawing/2014/main" id="{00000000-0008-0000-0600-000067030000}"/>
            </a:ext>
          </a:extLst>
        </xdr:cNvPr>
        <xdr:cNvSpPr txBox="1"/>
      </xdr:nvSpPr>
      <xdr:spPr>
        <a:xfrm>
          <a:off x="19278111" y="1339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109105</xdr:rowOff>
    </xdr:from>
    <xdr:to>
      <xdr:col>98</xdr:col>
      <xdr:colOff>38100</xdr:colOff>
      <xdr:row>78</xdr:row>
      <xdr:rowOff>39255</xdr:rowOff>
    </xdr:to>
    <xdr:sp macro="" textlink="">
      <xdr:nvSpPr>
        <xdr:cNvPr id="872" name="楕円 871">
          <a:extLst>
            <a:ext uri="{FF2B5EF4-FFF2-40B4-BE49-F238E27FC236}">
              <a16:creationId xmlns="" xmlns:a16="http://schemas.microsoft.com/office/drawing/2014/main" id="{00000000-0008-0000-0600-000068030000}"/>
            </a:ext>
          </a:extLst>
        </xdr:cNvPr>
        <xdr:cNvSpPr/>
      </xdr:nvSpPr>
      <xdr:spPr>
        <a:xfrm>
          <a:off x="18605500" y="1331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30382</xdr:rowOff>
    </xdr:from>
    <xdr:ext cx="534377" cy="259045"/>
    <xdr:sp macro="" textlink="">
      <xdr:nvSpPr>
        <xdr:cNvPr id="873" name="テキスト ボックス 872">
          <a:extLst>
            <a:ext uri="{FF2B5EF4-FFF2-40B4-BE49-F238E27FC236}">
              <a16:creationId xmlns="" xmlns:a16="http://schemas.microsoft.com/office/drawing/2014/main" id="{00000000-0008-0000-0600-000069030000}"/>
            </a:ext>
          </a:extLst>
        </xdr:cNvPr>
        <xdr:cNvSpPr txBox="1"/>
      </xdr:nvSpPr>
      <xdr:spPr>
        <a:xfrm>
          <a:off x="18389111" y="1340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投資及び出資金は、田川広域水道企業団の広域化事業及び運営基盤強化等事業の進捗に伴い、当該企業団に対する出資金が増加し、令和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年度は、類似団体平均のおおむね</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倍となっている。</a:t>
          </a:r>
        </a:p>
        <a:p>
          <a:r>
            <a:rPr kumimoji="1" lang="ja-JP" altLang="en-US" sz="1300">
              <a:latin typeface="ＭＳ Ｐゴシック" panose="020B0600070205080204" pitchFamily="50" charset="-128"/>
              <a:ea typeface="ＭＳ Ｐゴシック" panose="020B0600070205080204" pitchFamily="50" charset="-128"/>
            </a:rPr>
            <a:t>　また、普通建設事業費は、中学校再編に伴う新中学校建設事業が本格化したことにより、普通建設事業費（うち更新整備）が増加し、令和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年度は、類似団体のおおむね</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倍となっている。</a:t>
          </a:r>
        </a:p>
        <a:p>
          <a:r>
            <a:rPr kumimoji="1" lang="ja-JP" altLang="en-US" sz="1300">
              <a:latin typeface="ＭＳ Ｐゴシック" panose="020B0600070205080204" pitchFamily="50" charset="-128"/>
              <a:ea typeface="ＭＳ Ｐゴシック" panose="020B0600070205080204" pitchFamily="50" charset="-128"/>
            </a:rPr>
            <a:t>　上記以外の歳出は、扶助費が、類似団体平均の概ね</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倍となっているものの、扶助費以外については、類似団体平均と概ね同水準あるいは低い値となっている。</a:t>
          </a:r>
        </a:p>
        <a:p>
          <a:r>
            <a:rPr kumimoji="1" lang="ja-JP" altLang="en-US" sz="1300">
              <a:latin typeface="ＭＳ Ｐゴシック" panose="020B0600070205080204" pitchFamily="50" charset="-128"/>
              <a:ea typeface="ＭＳ Ｐゴシック" panose="020B0600070205080204" pitchFamily="50" charset="-128"/>
            </a:rPr>
            <a:t>　本市は、旧産炭地であることや地域経済の低迷などの要因により、低所得者及び失業者が多く、保護率が他団体に比べ非常に高い（保護率：令和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年度平均</a:t>
          </a:r>
          <a:r>
            <a:rPr kumimoji="1" lang="en-US" altLang="ja-JP" sz="1300">
              <a:latin typeface="ＭＳ Ｐゴシック" panose="020B0600070205080204" pitchFamily="50" charset="-128"/>
              <a:ea typeface="ＭＳ Ｐゴシック" panose="020B0600070205080204" pitchFamily="50" charset="-128"/>
            </a:rPr>
            <a:t>55.5</a:t>
          </a:r>
          <a:r>
            <a:rPr kumimoji="1" lang="ja-JP" altLang="en-US" sz="1300">
              <a:latin typeface="ＭＳ Ｐゴシック" panose="020B0600070205080204" pitchFamily="50" charset="-128"/>
              <a:ea typeface="ＭＳ Ｐゴシック" panose="020B0600070205080204" pitchFamily="50" charset="-128"/>
            </a:rPr>
            <a:t>パーミル）ものとなっており、生活保護費も多額となっている。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今後も引き続き、生活困窮者への自立支援策などを通じ、生活保護費の削減を図る必要がある。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福岡県田川市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45,704
44,965
54.55
36,615,892
36,019,390
439,289
13,418,375
30,375,831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21133</xdr:rowOff>
    </xdr:from>
    <xdr:to>
      <xdr:col>24</xdr:col>
      <xdr:colOff>62865</xdr:colOff>
      <xdr:row>37</xdr:row>
      <xdr:rowOff>147320</xdr:rowOff>
    </xdr:to>
    <xdr:cxnSp macro="">
      <xdr:nvCxnSpPr>
        <xdr:cNvPr id="55" name="直線コネクタ 54">
          <a:extLst>
            <a:ext uri="{FF2B5EF4-FFF2-40B4-BE49-F238E27FC236}">
              <a16:creationId xmlns="" xmlns:a16="http://schemas.microsoft.com/office/drawing/2014/main" id="{00000000-0008-0000-0700-000037000000}"/>
            </a:ext>
          </a:extLst>
        </xdr:cNvPr>
        <xdr:cNvCxnSpPr/>
      </xdr:nvCxnSpPr>
      <xdr:spPr>
        <a:xfrm flipV="1">
          <a:off x="4633595" y="5164633"/>
          <a:ext cx="1270" cy="132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469744" cy="259045"/>
    <xdr:sp macro="" textlink="">
      <xdr:nvSpPr>
        <xdr:cNvPr id="56" name="議会費最小値テキスト">
          <a:extLst>
            <a:ext uri="{FF2B5EF4-FFF2-40B4-BE49-F238E27FC236}">
              <a16:creationId xmlns="" xmlns:a16="http://schemas.microsoft.com/office/drawing/2014/main" id="{00000000-0008-0000-0700-000038000000}"/>
            </a:ext>
          </a:extLst>
        </xdr:cNvPr>
        <xdr:cNvSpPr txBox="1"/>
      </xdr:nvSpPr>
      <xdr:spPr>
        <a:xfrm>
          <a:off x="46863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147320</xdr:rowOff>
    </xdr:from>
    <xdr:to>
      <xdr:col>24</xdr:col>
      <xdr:colOff>152400</xdr:colOff>
      <xdr:row>37</xdr:row>
      <xdr:rowOff>147320</xdr:rowOff>
    </xdr:to>
    <xdr:cxnSp macro="">
      <xdr:nvCxnSpPr>
        <xdr:cNvPr id="57" name="直線コネクタ 56">
          <a:extLst>
            <a:ext uri="{FF2B5EF4-FFF2-40B4-BE49-F238E27FC236}">
              <a16:creationId xmlns="" xmlns:a16="http://schemas.microsoft.com/office/drawing/2014/main" id="{00000000-0008-0000-0700-000039000000}"/>
            </a:ext>
          </a:extLst>
        </xdr:cNvPr>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139260</xdr:rowOff>
    </xdr:from>
    <xdr:ext cx="534377" cy="259045"/>
    <xdr:sp macro="" textlink="">
      <xdr:nvSpPr>
        <xdr:cNvPr id="58" name="議会費最大値テキスト">
          <a:extLst>
            <a:ext uri="{FF2B5EF4-FFF2-40B4-BE49-F238E27FC236}">
              <a16:creationId xmlns="" xmlns:a16="http://schemas.microsoft.com/office/drawing/2014/main" id="{00000000-0008-0000-0700-00003A000000}"/>
            </a:ext>
          </a:extLst>
        </xdr:cNvPr>
        <xdr:cNvSpPr txBox="1"/>
      </xdr:nvSpPr>
      <xdr:spPr>
        <a:xfrm>
          <a:off x="4686300" y="49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21133</xdr:rowOff>
    </xdr:from>
    <xdr:to>
      <xdr:col>24</xdr:col>
      <xdr:colOff>152400</xdr:colOff>
      <xdr:row>30</xdr:row>
      <xdr:rowOff>21133</xdr:rowOff>
    </xdr:to>
    <xdr:cxnSp macro="">
      <xdr:nvCxnSpPr>
        <xdr:cNvPr id="59" name="直線コネクタ 58">
          <a:extLst>
            <a:ext uri="{FF2B5EF4-FFF2-40B4-BE49-F238E27FC236}">
              <a16:creationId xmlns="" xmlns:a16="http://schemas.microsoft.com/office/drawing/2014/main" id="{00000000-0008-0000-0700-00003B000000}"/>
            </a:ext>
          </a:extLst>
        </xdr:cNvPr>
        <xdr:cNvCxnSpPr/>
      </xdr:nvCxnSpPr>
      <xdr:spPr>
        <a:xfrm>
          <a:off x="4546600" y="516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30506</xdr:rowOff>
    </xdr:from>
    <xdr:to>
      <xdr:col>24</xdr:col>
      <xdr:colOff>63500</xdr:colOff>
      <xdr:row>37</xdr:row>
      <xdr:rowOff>36678</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flipV="1">
          <a:off x="3797300" y="6374156"/>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161688</xdr:rowOff>
    </xdr:from>
    <xdr:ext cx="469744" cy="259045"/>
    <xdr:sp macro="" textlink="">
      <xdr:nvSpPr>
        <xdr:cNvPr id="61" name="議会費平均値テキスト">
          <a:extLst>
            <a:ext uri="{FF2B5EF4-FFF2-40B4-BE49-F238E27FC236}">
              <a16:creationId xmlns="" xmlns:a16="http://schemas.microsoft.com/office/drawing/2014/main" id="{00000000-0008-0000-0700-00003D000000}"/>
            </a:ext>
          </a:extLst>
        </xdr:cNvPr>
        <xdr:cNvSpPr txBox="1"/>
      </xdr:nvSpPr>
      <xdr:spPr>
        <a:xfrm>
          <a:off x="4686300" y="616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138811</xdr:rowOff>
    </xdr:from>
    <xdr:to>
      <xdr:col>24</xdr:col>
      <xdr:colOff>114300</xdr:colOff>
      <xdr:row>37</xdr:row>
      <xdr:rowOff>68961</xdr:rowOff>
    </xdr:to>
    <xdr:sp macro="" textlink="">
      <xdr:nvSpPr>
        <xdr:cNvPr id="62" name="フローチャート: 判断 61">
          <a:extLst>
            <a:ext uri="{FF2B5EF4-FFF2-40B4-BE49-F238E27FC236}">
              <a16:creationId xmlns="" xmlns:a16="http://schemas.microsoft.com/office/drawing/2014/main" id="{00000000-0008-0000-0700-00003E000000}"/>
            </a:ext>
          </a:extLst>
        </xdr:cNvPr>
        <xdr:cNvSpPr/>
      </xdr:nvSpPr>
      <xdr:spPr>
        <a:xfrm>
          <a:off x="4584700" y="63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36678</xdr:rowOff>
    </xdr:from>
    <xdr:to>
      <xdr:col>19</xdr:col>
      <xdr:colOff>177800</xdr:colOff>
      <xdr:row>37</xdr:row>
      <xdr:rowOff>37287</xdr:rowOff>
    </xdr:to>
    <xdr:cxnSp macro="">
      <xdr:nvCxnSpPr>
        <xdr:cNvPr id="63" name="直線コネクタ 62">
          <a:extLst>
            <a:ext uri="{FF2B5EF4-FFF2-40B4-BE49-F238E27FC236}">
              <a16:creationId xmlns="" xmlns:a16="http://schemas.microsoft.com/office/drawing/2014/main" id="{00000000-0008-0000-0700-00003F000000}"/>
            </a:ext>
          </a:extLst>
        </xdr:cNvPr>
        <xdr:cNvCxnSpPr/>
      </xdr:nvCxnSpPr>
      <xdr:spPr>
        <a:xfrm flipV="1">
          <a:off x="2908300" y="6380328"/>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141554</xdr:rowOff>
    </xdr:from>
    <xdr:to>
      <xdr:col>20</xdr:col>
      <xdr:colOff>38100</xdr:colOff>
      <xdr:row>37</xdr:row>
      <xdr:rowOff>71704</xdr:rowOff>
    </xdr:to>
    <xdr:sp macro="" textlink="">
      <xdr:nvSpPr>
        <xdr:cNvPr id="64" name="フローチャート: 判断 63">
          <a:extLst>
            <a:ext uri="{FF2B5EF4-FFF2-40B4-BE49-F238E27FC236}">
              <a16:creationId xmlns="" xmlns:a16="http://schemas.microsoft.com/office/drawing/2014/main" id="{00000000-0008-0000-0700-000040000000}"/>
            </a:ext>
          </a:extLst>
        </xdr:cNvPr>
        <xdr:cNvSpPr/>
      </xdr:nvSpPr>
      <xdr:spPr>
        <a:xfrm>
          <a:off x="37465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88231</xdr:rowOff>
    </xdr:from>
    <xdr:ext cx="469744" cy="259045"/>
    <xdr:sp macro="" textlink="">
      <xdr:nvSpPr>
        <xdr:cNvPr id="65" name="テキスト ボックス 64">
          <a:extLst>
            <a:ext uri="{FF2B5EF4-FFF2-40B4-BE49-F238E27FC236}">
              <a16:creationId xmlns="" xmlns:a16="http://schemas.microsoft.com/office/drawing/2014/main" id="{00000000-0008-0000-0700-000041000000}"/>
            </a:ext>
          </a:extLst>
        </xdr:cNvPr>
        <xdr:cNvSpPr txBox="1"/>
      </xdr:nvSpPr>
      <xdr:spPr>
        <a:xfrm>
          <a:off x="3562428" y="60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36449</xdr:rowOff>
    </xdr:from>
    <xdr:to>
      <xdr:col>15</xdr:col>
      <xdr:colOff>50800</xdr:colOff>
      <xdr:row>37</xdr:row>
      <xdr:rowOff>37287</xdr:rowOff>
    </xdr:to>
    <xdr:cxnSp macro="">
      <xdr:nvCxnSpPr>
        <xdr:cNvPr id="66" name="直線コネクタ 65">
          <a:extLst>
            <a:ext uri="{FF2B5EF4-FFF2-40B4-BE49-F238E27FC236}">
              <a16:creationId xmlns="" xmlns:a16="http://schemas.microsoft.com/office/drawing/2014/main" id="{00000000-0008-0000-0700-000042000000}"/>
            </a:ext>
          </a:extLst>
        </xdr:cNvPr>
        <xdr:cNvCxnSpPr/>
      </xdr:nvCxnSpPr>
      <xdr:spPr>
        <a:xfrm>
          <a:off x="2019300" y="6380099"/>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125552</xdr:rowOff>
    </xdr:from>
    <xdr:to>
      <xdr:col>15</xdr:col>
      <xdr:colOff>101600</xdr:colOff>
      <xdr:row>37</xdr:row>
      <xdr:rowOff>55702</xdr:rowOff>
    </xdr:to>
    <xdr:sp macro="" textlink="">
      <xdr:nvSpPr>
        <xdr:cNvPr id="67" name="フローチャート: 判断 66">
          <a:extLst>
            <a:ext uri="{FF2B5EF4-FFF2-40B4-BE49-F238E27FC236}">
              <a16:creationId xmlns="" xmlns:a16="http://schemas.microsoft.com/office/drawing/2014/main" id="{00000000-0008-0000-0700-000043000000}"/>
            </a:ext>
          </a:extLst>
        </xdr:cNvPr>
        <xdr:cNvSpPr/>
      </xdr:nvSpPr>
      <xdr:spPr>
        <a:xfrm>
          <a:off x="2857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72229</xdr:rowOff>
    </xdr:from>
    <xdr:ext cx="469744" cy="259045"/>
    <xdr:sp macro="" textlink="">
      <xdr:nvSpPr>
        <xdr:cNvPr id="68" name="テキスト ボックス 67">
          <a:extLst>
            <a:ext uri="{FF2B5EF4-FFF2-40B4-BE49-F238E27FC236}">
              <a16:creationId xmlns="" xmlns:a16="http://schemas.microsoft.com/office/drawing/2014/main" id="{00000000-0008-0000-0700-000044000000}"/>
            </a:ext>
          </a:extLst>
        </xdr:cNvPr>
        <xdr:cNvSpPr txBox="1"/>
      </xdr:nvSpPr>
      <xdr:spPr>
        <a:xfrm>
          <a:off x="2673428" y="607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33249</xdr:rowOff>
    </xdr:from>
    <xdr:to>
      <xdr:col>10</xdr:col>
      <xdr:colOff>114300</xdr:colOff>
      <xdr:row>37</xdr:row>
      <xdr:rowOff>36449</xdr:rowOff>
    </xdr:to>
    <xdr:cxnSp macro="">
      <xdr:nvCxnSpPr>
        <xdr:cNvPr id="69" name="直線コネクタ 68">
          <a:extLst>
            <a:ext uri="{FF2B5EF4-FFF2-40B4-BE49-F238E27FC236}">
              <a16:creationId xmlns="" xmlns:a16="http://schemas.microsoft.com/office/drawing/2014/main" id="{00000000-0008-0000-0700-000045000000}"/>
            </a:ext>
          </a:extLst>
        </xdr:cNvPr>
        <xdr:cNvCxnSpPr/>
      </xdr:nvCxnSpPr>
      <xdr:spPr>
        <a:xfrm>
          <a:off x="1130300" y="6376899"/>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110312</xdr:rowOff>
    </xdr:from>
    <xdr:to>
      <xdr:col>10</xdr:col>
      <xdr:colOff>165100</xdr:colOff>
      <xdr:row>37</xdr:row>
      <xdr:rowOff>40462</xdr:rowOff>
    </xdr:to>
    <xdr:sp macro="" textlink="">
      <xdr:nvSpPr>
        <xdr:cNvPr id="70" name="フローチャート: 判断 69">
          <a:extLst>
            <a:ext uri="{FF2B5EF4-FFF2-40B4-BE49-F238E27FC236}">
              <a16:creationId xmlns="" xmlns:a16="http://schemas.microsoft.com/office/drawing/2014/main" id="{00000000-0008-0000-0700-000046000000}"/>
            </a:ext>
          </a:extLst>
        </xdr:cNvPr>
        <xdr:cNvSpPr/>
      </xdr:nvSpPr>
      <xdr:spPr>
        <a:xfrm>
          <a:off x="1968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56989</xdr:rowOff>
    </xdr:from>
    <xdr:ext cx="469744" cy="259045"/>
    <xdr:sp macro="" textlink="">
      <xdr:nvSpPr>
        <xdr:cNvPr id="71" name="テキスト ボックス 70">
          <a:extLst>
            <a:ext uri="{FF2B5EF4-FFF2-40B4-BE49-F238E27FC236}">
              <a16:creationId xmlns="" xmlns:a16="http://schemas.microsoft.com/office/drawing/2014/main" id="{00000000-0008-0000-0700-000047000000}"/>
            </a:ext>
          </a:extLst>
        </xdr:cNvPr>
        <xdr:cNvSpPr txBox="1"/>
      </xdr:nvSpPr>
      <xdr:spPr>
        <a:xfrm>
          <a:off x="1784428" y="605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117932</xdr:rowOff>
    </xdr:from>
    <xdr:to>
      <xdr:col>6</xdr:col>
      <xdr:colOff>38100</xdr:colOff>
      <xdr:row>37</xdr:row>
      <xdr:rowOff>48082</xdr:rowOff>
    </xdr:to>
    <xdr:sp macro="" textlink="">
      <xdr:nvSpPr>
        <xdr:cNvPr id="72" name="フローチャート: 判断 71">
          <a:extLst>
            <a:ext uri="{FF2B5EF4-FFF2-40B4-BE49-F238E27FC236}">
              <a16:creationId xmlns="" xmlns:a16="http://schemas.microsoft.com/office/drawing/2014/main" id="{00000000-0008-0000-0700-000048000000}"/>
            </a:ext>
          </a:extLst>
        </xdr:cNvPr>
        <xdr:cNvSpPr/>
      </xdr:nvSpPr>
      <xdr:spPr>
        <a:xfrm>
          <a:off x="1079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64609</xdr:rowOff>
    </xdr:from>
    <xdr:ext cx="469744" cy="259045"/>
    <xdr:sp macro="" textlink="">
      <xdr:nvSpPr>
        <xdr:cNvPr id="73" name="テキスト ボックス 72">
          <a:extLst>
            <a:ext uri="{FF2B5EF4-FFF2-40B4-BE49-F238E27FC236}">
              <a16:creationId xmlns="" xmlns:a16="http://schemas.microsoft.com/office/drawing/2014/main" id="{00000000-0008-0000-0700-000049000000}"/>
            </a:ext>
          </a:extLst>
        </xdr:cNvPr>
        <xdr:cNvSpPr txBox="1"/>
      </xdr:nvSpPr>
      <xdr:spPr>
        <a:xfrm>
          <a:off x="895428" y="606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151156</xdr:rowOff>
    </xdr:from>
    <xdr:to>
      <xdr:col>24</xdr:col>
      <xdr:colOff>114300</xdr:colOff>
      <xdr:row>37</xdr:row>
      <xdr:rowOff>81306</xdr:rowOff>
    </xdr:to>
    <xdr:sp macro="" textlink="">
      <xdr:nvSpPr>
        <xdr:cNvPr id="79" name="楕円 78">
          <a:extLst>
            <a:ext uri="{FF2B5EF4-FFF2-40B4-BE49-F238E27FC236}">
              <a16:creationId xmlns="" xmlns:a16="http://schemas.microsoft.com/office/drawing/2014/main" id="{00000000-0008-0000-0700-00004F000000}"/>
            </a:ext>
          </a:extLst>
        </xdr:cNvPr>
        <xdr:cNvSpPr/>
      </xdr:nvSpPr>
      <xdr:spPr>
        <a:xfrm>
          <a:off x="4584700" y="63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117239</xdr:rowOff>
    </xdr:from>
    <xdr:ext cx="469744" cy="259045"/>
    <xdr:sp macro="" textlink="">
      <xdr:nvSpPr>
        <xdr:cNvPr id="80" name="議会費該当値テキスト">
          <a:extLst>
            <a:ext uri="{FF2B5EF4-FFF2-40B4-BE49-F238E27FC236}">
              <a16:creationId xmlns="" xmlns:a16="http://schemas.microsoft.com/office/drawing/2014/main" id="{00000000-0008-0000-0700-000050000000}"/>
            </a:ext>
          </a:extLst>
        </xdr:cNvPr>
        <xdr:cNvSpPr txBox="1"/>
      </xdr:nvSpPr>
      <xdr:spPr>
        <a:xfrm>
          <a:off x="4686300" y="628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157328</xdr:rowOff>
    </xdr:from>
    <xdr:to>
      <xdr:col>20</xdr:col>
      <xdr:colOff>38100</xdr:colOff>
      <xdr:row>37</xdr:row>
      <xdr:rowOff>87478</xdr:rowOff>
    </xdr:to>
    <xdr:sp macro="" textlink="">
      <xdr:nvSpPr>
        <xdr:cNvPr id="81" name="楕円 80">
          <a:extLst>
            <a:ext uri="{FF2B5EF4-FFF2-40B4-BE49-F238E27FC236}">
              <a16:creationId xmlns="" xmlns:a16="http://schemas.microsoft.com/office/drawing/2014/main" id="{00000000-0008-0000-0700-000051000000}"/>
            </a:ext>
          </a:extLst>
        </xdr:cNvPr>
        <xdr:cNvSpPr/>
      </xdr:nvSpPr>
      <xdr:spPr>
        <a:xfrm>
          <a:off x="3746500" y="63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78605</xdr:rowOff>
    </xdr:from>
    <xdr:ext cx="469744" cy="259045"/>
    <xdr:sp macro="" textlink="">
      <xdr:nvSpPr>
        <xdr:cNvPr id="82" name="テキスト ボックス 81">
          <a:extLst>
            <a:ext uri="{FF2B5EF4-FFF2-40B4-BE49-F238E27FC236}">
              <a16:creationId xmlns="" xmlns:a16="http://schemas.microsoft.com/office/drawing/2014/main" id="{00000000-0008-0000-0700-000052000000}"/>
            </a:ext>
          </a:extLst>
        </xdr:cNvPr>
        <xdr:cNvSpPr txBox="1"/>
      </xdr:nvSpPr>
      <xdr:spPr>
        <a:xfrm>
          <a:off x="3562428" y="64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157937</xdr:rowOff>
    </xdr:from>
    <xdr:to>
      <xdr:col>15</xdr:col>
      <xdr:colOff>101600</xdr:colOff>
      <xdr:row>37</xdr:row>
      <xdr:rowOff>88087</xdr:rowOff>
    </xdr:to>
    <xdr:sp macro="" textlink="">
      <xdr:nvSpPr>
        <xdr:cNvPr id="83" name="楕円 82">
          <a:extLst>
            <a:ext uri="{FF2B5EF4-FFF2-40B4-BE49-F238E27FC236}">
              <a16:creationId xmlns="" xmlns:a16="http://schemas.microsoft.com/office/drawing/2014/main" id="{00000000-0008-0000-0700-000053000000}"/>
            </a:ext>
          </a:extLst>
        </xdr:cNvPr>
        <xdr:cNvSpPr/>
      </xdr:nvSpPr>
      <xdr:spPr>
        <a:xfrm>
          <a:off x="2857500" y="633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79214</xdr:rowOff>
    </xdr:from>
    <xdr:ext cx="469744" cy="259045"/>
    <xdr:sp macro="" textlink="">
      <xdr:nvSpPr>
        <xdr:cNvPr id="84" name="テキスト ボックス 83">
          <a:extLst>
            <a:ext uri="{FF2B5EF4-FFF2-40B4-BE49-F238E27FC236}">
              <a16:creationId xmlns="" xmlns:a16="http://schemas.microsoft.com/office/drawing/2014/main" id="{00000000-0008-0000-0700-000054000000}"/>
            </a:ext>
          </a:extLst>
        </xdr:cNvPr>
        <xdr:cNvSpPr txBox="1"/>
      </xdr:nvSpPr>
      <xdr:spPr>
        <a:xfrm>
          <a:off x="2673428" y="642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157099</xdr:rowOff>
    </xdr:from>
    <xdr:to>
      <xdr:col>10</xdr:col>
      <xdr:colOff>165100</xdr:colOff>
      <xdr:row>37</xdr:row>
      <xdr:rowOff>87249</xdr:rowOff>
    </xdr:to>
    <xdr:sp macro="" textlink="">
      <xdr:nvSpPr>
        <xdr:cNvPr id="85" name="楕円 84">
          <a:extLst>
            <a:ext uri="{FF2B5EF4-FFF2-40B4-BE49-F238E27FC236}">
              <a16:creationId xmlns="" xmlns:a16="http://schemas.microsoft.com/office/drawing/2014/main" id="{00000000-0008-0000-0700-000055000000}"/>
            </a:ext>
          </a:extLst>
        </xdr:cNvPr>
        <xdr:cNvSpPr/>
      </xdr:nvSpPr>
      <xdr:spPr>
        <a:xfrm>
          <a:off x="1968500" y="632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78376</xdr:rowOff>
    </xdr:from>
    <xdr:ext cx="469744" cy="259045"/>
    <xdr:sp macro="" textlink="">
      <xdr:nvSpPr>
        <xdr:cNvPr id="86" name="テキスト ボックス 85">
          <a:extLst>
            <a:ext uri="{FF2B5EF4-FFF2-40B4-BE49-F238E27FC236}">
              <a16:creationId xmlns="" xmlns:a16="http://schemas.microsoft.com/office/drawing/2014/main" id="{00000000-0008-0000-0700-000056000000}"/>
            </a:ext>
          </a:extLst>
        </xdr:cNvPr>
        <xdr:cNvSpPr txBox="1"/>
      </xdr:nvSpPr>
      <xdr:spPr>
        <a:xfrm>
          <a:off x="1784428" y="642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153899</xdr:rowOff>
    </xdr:from>
    <xdr:to>
      <xdr:col>6</xdr:col>
      <xdr:colOff>38100</xdr:colOff>
      <xdr:row>37</xdr:row>
      <xdr:rowOff>84049</xdr:rowOff>
    </xdr:to>
    <xdr:sp macro="" textlink="">
      <xdr:nvSpPr>
        <xdr:cNvPr id="87" name="楕円 86">
          <a:extLst>
            <a:ext uri="{FF2B5EF4-FFF2-40B4-BE49-F238E27FC236}">
              <a16:creationId xmlns="" xmlns:a16="http://schemas.microsoft.com/office/drawing/2014/main" id="{00000000-0008-0000-0700-000057000000}"/>
            </a:ext>
          </a:extLst>
        </xdr:cNvPr>
        <xdr:cNvSpPr/>
      </xdr:nvSpPr>
      <xdr:spPr>
        <a:xfrm>
          <a:off x="1079500" y="632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75176</xdr:rowOff>
    </xdr:from>
    <xdr:ext cx="469744" cy="259045"/>
    <xdr:sp macro="" textlink="">
      <xdr:nvSpPr>
        <xdr:cNvPr id="88" name="テキスト ボックス 87">
          <a:extLst>
            <a:ext uri="{FF2B5EF4-FFF2-40B4-BE49-F238E27FC236}">
              <a16:creationId xmlns="" xmlns:a16="http://schemas.microsoft.com/office/drawing/2014/main" id="{00000000-0008-0000-0700-000058000000}"/>
            </a:ext>
          </a:extLst>
        </xdr:cNvPr>
        <xdr:cNvSpPr txBox="1"/>
      </xdr:nvSpPr>
      <xdr:spPr>
        <a:xfrm>
          <a:off x="895428" y="641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47546</xdr:rowOff>
    </xdr:from>
    <xdr:to>
      <xdr:col>24</xdr:col>
      <xdr:colOff>62865</xdr:colOff>
      <xdr:row>58</xdr:row>
      <xdr:rowOff>137420</xdr:rowOff>
    </xdr:to>
    <xdr:cxnSp macro="">
      <xdr:nvCxnSpPr>
        <xdr:cNvPr id="112" name="直線コネクタ 111">
          <a:extLst>
            <a:ext uri="{FF2B5EF4-FFF2-40B4-BE49-F238E27FC236}">
              <a16:creationId xmlns="" xmlns:a16="http://schemas.microsoft.com/office/drawing/2014/main" id="{00000000-0008-0000-0700-000070000000}"/>
            </a:ext>
          </a:extLst>
        </xdr:cNvPr>
        <xdr:cNvCxnSpPr/>
      </xdr:nvCxnSpPr>
      <xdr:spPr>
        <a:xfrm flipV="1">
          <a:off x="4633595" y="8791496"/>
          <a:ext cx="1270" cy="1290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141247</xdr:rowOff>
    </xdr:from>
    <xdr:ext cx="534377" cy="259045"/>
    <xdr:sp macro="" textlink="">
      <xdr:nvSpPr>
        <xdr:cNvPr id="113" name="総務費最小値テキスト">
          <a:extLst>
            <a:ext uri="{FF2B5EF4-FFF2-40B4-BE49-F238E27FC236}">
              <a16:creationId xmlns="" xmlns:a16="http://schemas.microsoft.com/office/drawing/2014/main" id="{00000000-0008-0000-0700-000071000000}"/>
            </a:ext>
          </a:extLst>
        </xdr:cNvPr>
        <xdr:cNvSpPr txBox="1"/>
      </xdr:nvSpPr>
      <xdr:spPr>
        <a:xfrm>
          <a:off x="4686300" y="100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137420</xdr:rowOff>
    </xdr:from>
    <xdr:to>
      <xdr:col>24</xdr:col>
      <xdr:colOff>152400</xdr:colOff>
      <xdr:row>58</xdr:row>
      <xdr:rowOff>137420</xdr:rowOff>
    </xdr:to>
    <xdr:cxnSp macro="">
      <xdr:nvCxnSpPr>
        <xdr:cNvPr id="114" name="直線コネクタ 113">
          <a:extLst>
            <a:ext uri="{FF2B5EF4-FFF2-40B4-BE49-F238E27FC236}">
              <a16:creationId xmlns="" xmlns:a16="http://schemas.microsoft.com/office/drawing/2014/main" id="{00000000-0008-0000-0700-000072000000}"/>
            </a:ext>
          </a:extLst>
        </xdr:cNvPr>
        <xdr:cNvCxnSpPr/>
      </xdr:nvCxnSpPr>
      <xdr:spPr>
        <a:xfrm>
          <a:off x="4546600" y="10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165673</xdr:rowOff>
    </xdr:from>
    <xdr:ext cx="599010" cy="259045"/>
    <xdr:sp macro="" textlink="">
      <xdr:nvSpPr>
        <xdr:cNvPr id="115" name="総務費最大値テキスト">
          <a:extLst>
            <a:ext uri="{FF2B5EF4-FFF2-40B4-BE49-F238E27FC236}">
              <a16:creationId xmlns="" xmlns:a16="http://schemas.microsoft.com/office/drawing/2014/main" id="{00000000-0008-0000-0700-000073000000}"/>
            </a:ext>
          </a:extLst>
        </xdr:cNvPr>
        <xdr:cNvSpPr txBox="1"/>
      </xdr:nvSpPr>
      <xdr:spPr>
        <a:xfrm>
          <a:off x="4686300" y="856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47546</xdr:rowOff>
    </xdr:from>
    <xdr:to>
      <xdr:col>24</xdr:col>
      <xdr:colOff>152400</xdr:colOff>
      <xdr:row>51</xdr:row>
      <xdr:rowOff>47546</xdr:rowOff>
    </xdr:to>
    <xdr:cxnSp macro="">
      <xdr:nvCxnSpPr>
        <xdr:cNvPr id="116" name="直線コネクタ 115">
          <a:extLst>
            <a:ext uri="{FF2B5EF4-FFF2-40B4-BE49-F238E27FC236}">
              <a16:creationId xmlns="" xmlns:a16="http://schemas.microsoft.com/office/drawing/2014/main" id="{00000000-0008-0000-0700-000074000000}"/>
            </a:ext>
          </a:extLst>
        </xdr:cNvPr>
        <xdr:cNvCxnSpPr/>
      </xdr:nvCxnSpPr>
      <xdr:spPr>
        <a:xfrm>
          <a:off x="4546600" y="879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63254</xdr:rowOff>
    </xdr:from>
    <xdr:to>
      <xdr:col>24</xdr:col>
      <xdr:colOff>63500</xdr:colOff>
      <xdr:row>58</xdr:row>
      <xdr:rowOff>98792</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flipV="1">
          <a:off x="3797300" y="10007354"/>
          <a:ext cx="838200" cy="3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165227</xdr:rowOff>
    </xdr:from>
    <xdr:ext cx="599010" cy="259045"/>
    <xdr:sp macro="" textlink="">
      <xdr:nvSpPr>
        <xdr:cNvPr id="118" name="総務費平均値テキスト">
          <a:extLst>
            <a:ext uri="{FF2B5EF4-FFF2-40B4-BE49-F238E27FC236}">
              <a16:creationId xmlns="" xmlns:a16="http://schemas.microsoft.com/office/drawing/2014/main" id="{00000000-0008-0000-0700-000076000000}"/>
            </a:ext>
          </a:extLst>
        </xdr:cNvPr>
        <xdr:cNvSpPr txBox="1"/>
      </xdr:nvSpPr>
      <xdr:spPr>
        <a:xfrm>
          <a:off x="4686300" y="9766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142350</xdr:rowOff>
    </xdr:from>
    <xdr:to>
      <xdr:col>24</xdr:col>
      <xdr:colOff>114300</xdr:colOff>
      <xdr:row>58</xdr:row>
      <xdr:rowOff>72500</xdr:rowOff>
    </xdr:to>
    <xdr:sp macro="" textlink="">
      <xdr:nvSpPr>
        <xdr:cNvPr id="119" name="フローチャート: 判断 118">
          <a:extLst>
            <a:ext uri="{FF2B5EF4-FFF2-40B4-BE49-F238E27FC236}">
              <a16:creationId xmlns="" xmlns:a16="http://schemas.microsoft.com/office/drawing/2014/main" id="{00000000-0008-0000-0700-000077000000}"/>
            </a:ext>
          </a:extLst>
        </xdr:cNvPr>
        <xdr:cNvSpPr/>
      </xdr:nvSpPr>
      <xdr:spPr>
        <a:xfrm>
          <a:off x="4584700" y="991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91231</xdr:rowOff>
    </xdr:from>
    <xdr:to>
      <xdr:col>19</xdr:col>
      <xdr:colOff>177800</xdr:colOff>
      <xdr:row>58</xdr:row>
      <xdr:rowOff>98792</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a:off x="2908300" y="9863881"/>
          <a:ext cx="889000" cy="17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138409</xdr:rowOff>
    </xdr:from>
    <xdr:to>
      <xdr:col>20</xdr:col>
      <xdr:colOff>38100</xdr:colOff>
      <xdr:row>58</xdr:row>
      <xdr:rowOff>68559</xdr:rowOff>
    </xdr:to>
    <xdr:sp macro="" textlink="">
      <xdr:nvSpPr>
        <xdr:cNvPr id="121" name="フローチャート: 判断 120">
          <a:extLst>
            <a:ext uri="{FF2B5EF4-FFF2-40B4-BE49-F238E27FC236}">
              <a16:creationId xmlns="" xmlns:a16="http://schemas.microsoft.com/office/drawing/2014/main" id="{00000000-0008-0000-0700-000079000000}"/>
            </a:ext>
          </a:extLst>
        </xdr:cNvPr>
        <xdr:cNvSpPr/>
      </xdr:nvSpPr>
      <xdr:spPr>
        <a:xfrm>
          <a:off x="3746500" y="991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85086</xdr:rowOff>
    </xdr:from>
    <xdr:ext cx="599010" cy="259045"/>
    <xdr:sp macro="" textlink="">
      <xdr:nvSpPr>
        <xdr:cNvPr id="122" name="テキスト ボックス 121">
          <a:extLst>
            <a:ext uri="{FF2B5EF4-FFF2-40B4-BE49-F238E27FC236}">
              <a16:creationId xmlns="" xmlns:a16="http://schemas.microsoft.com/office/drawing/2014/main" id="{00000000-0008-0000-0700-00007A000000}"/>
            </a:ext>
          </a:extLst>
        </xdr:cNvPr>
        <xdr:cNvSpPr txBox="1"/>
      </xdr:nvSpPr>
      <xdr:spPr>
        <a:xfrm>
          <a:off x="3497795" y="9686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91231</xdr:rowOff>
    </xdr:from>
    <xdr:to>
      <xdr:col>15</xdr:col>
      <xdr:colOff>50800</xdr:colOff>
      <xdr:row>58</xdr:row>
      <xdr:rowOff>89111</xdr:rowOff>
    </xdr:to>
    <xdr:cxnSp macro="">
      <xdr:nvCxnSpPr>
        <xdr:cNvPr id="123" name="直線コネクタ 122">
          <a:extLst>
            <a:ext uri="{FF2B5EF4-FFF2-40B4-BE49-F238E27FC236}">
              <a16:creationId xmlns="" xmlns:a16="http://schemas.microsoft.com/office/drawing/2014/main" id="{00000000-0008-0000-0700-00007B000000}"/>
            </a:ext>
          </a:extLst>
        </xdr:cNvPr>
        <xdr:cNvCxnSpPr/>
      </xdr:nvCxnSpPr>
      <xdr:spPr>
        <a:xfrm flipV="1">
          <a:off x="2019300" y="9863881"/>
          <a:ext cx="889000" cy="16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118144</xdr:rowOff>
    </xdr:from>
    <xdr:to>
      <xdr:col>15</xdr:col>
      <xdr:colOff>101600</xdr:colOff>
      <xdr:row>57</xdr:row>
      <xdr:rowOff>48294</xdr:rowOff>
    </xdr:to>
    <xdr:sp macro="" textlink="">
      <xdr:nvSpPr>
        <xdr:cNvPr id="124" name="フローチャート: 判断 123">
          <a:extLst>
            <a:ext uri="{FF2B5EF4-FFF2-40B4-BE49-F238E27FC236}">
              <a16:creationId xmlns="" xmlns:a16="http://schemas.microsoft.com/office/drawing/2014/main" id="{00000000-0008-0000-0700-00007C000000}"/>
            </a:ext>
          </a:extLst>
        </xdr:cNvPr>
        <xdr:cNvSpPr/>
      </xdr:nvSpPr>
      <xdr:spPr>
        <a:xfrm>
          <a:off x="2857500" y="971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64821</xdr:rowOff>
    </xdr:from>
    <xdr:ext cx="599010" cy="259045"/>
    <xdr:sp macro="" textlink="">
      <xdr:nvSpPr>
        <xdr:cNvPr id="125" name="テキスト ボックス 124">
          <a:extLst>
            <a:ext uri="{FF2B5EF4-FFF2-40B4-BE49-F238E27FC236}">
              <a16:creationId xmlns="" xmlns:a16="http://schemas.microsoft.com/office/drawing/2014/main" id="{00000000-0008-0000-0700-00007D000000}"/>
            </a:ext>
          </a:extLst>
        </xdr:cNvPr>
        <xdr:cNvSpPr txBox="1"/>
      </xdr:nvSpPr>
      <xdr:spPr>
        <a:xfrm>
          <a:off x="2608795" y="949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89111</xdr:rowOff>
    </xdr:from>
    <xdr:to>
      <xdr:col>10</xdr:col>
      <xdr:colOff>114300</xdr:colOff>
      <xdr:row>58</xdr:row>
      <xdr:rowOff>130977</xdr:rowOff>
    </xdr:to>
    <xdr:cxnSp macro="">
      <xdr:nvCxnSpPr>
        <xdr:cNvPr id="126" name="直線コネクタ 125">
          <a:extLst>
            <a:ext uri="{FF2B5EF4-FFF2-40B4-BE49-F238E27FC236}">
              <a16:creationId xmlns="" xmlns:a16="http://schemas.microsoft.com/office/drawing/2014/main" id="{00000000-0008-0000-0700-00007E000000}"/>
            </a:ext>
          </a:extLst>
        </xdr:cNvPr>
        <xdr:cNvCxnSpPr/>
      </xdr:nvCxnSpPr>
      <xdr:spPr>
        <a:xfrm flipV="1">
          <a:off x="1130300" y="10033211"/>
          <a:ext cx="889000" cy="4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1733</xdr:rowOff>
    </xdr:from>
    <xdr:to>
      <xdr:col>10</xdr:col>
      <xdr:colOff>165100</xdr:colOff>
      <xdr:row>58</xdr:row>
      <xdr:rowOff>103333</xdr:rowOff>
    </xdr:to>
    <xdr:sp macro="" textlink="">
      <xdr:nvSpPr>
        <xdr:cNvPr id="127" name="フローチャート: 判断 126">
          <a:extLst>
            <a:ext uri="{FF2B5EF4-FFF2-40B4-BE49-F238E27FC236}">
              <a16:creationId xmlns="" xmlns:a16="http://schemas.microsoft.com/office/drawing/2014/main" id="{00000000-0008-0000-0700-00007F000000}"/>
            </a:ext>
          </a:extLst>
        </xdr:cNvPr>
        <xdr:cNvSpPr/>
      </xdr:nvSpPr>
      <xdr:spPr>
        <a:xfrm>
          <a:off x="1968500" y="994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119860</xdr:rowOff>
    </xdr:from>
    <xdr:ext cx="534377"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1752111" y="972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10490</xdr:rowOff>
    </xdr:from>
    <xdr:to>
      <xdr:col>6</xdr:col>
      <xdr:colOff>38100</xdr:colOff>
      <xdr:row>58</xdr:row>
      <xdr:rowOff>112090</xdr:rowOff>
    </xdr:to>
    <xdr:sp macro="" textlink="">
      <xdr:nvSpPr>
        <xdr:cNvPr id="129" name="フローチャート: 判断 128">
          <a:extLst>
            <a:ext uri="{FF2B5EF4-FFF2-40B4-BE49-F238E27FC236}">
              <a16:creationId xmlns="" xmlns:a16="http://schemas.microsoft.com/office/drawing/2014/main" id="{00000000-0008-0000-0700-000081000000}"/>
            </a:ext>
          </a:extLst>
        </xdr:cNvPr>
        <xdr:cNvSpPr/>
      </xdr:nvSpPr>
      <xdr:spPr>
        <a:xfrm>
          <a:off x="1079500" y="995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128617</xdr:rowOff>
    </xdr:from>
    <xdr:ext cx="534377"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863111" y="972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12454</xdr:rowOff>
    </xdr:from>
    <xdr:to>
      <xdr:col>24</xdr:col>
      <xdr:colOff>114300</xdr:colOff>
      <xdr:row>58</xdr:row>
      <xdr:rowOff>114054</xdr:rowOff>
    </xdr:to>
    <xdr:sp macro="" textlink="">
      <xdr:nvSpPr>
        <xdr:cNvPr id="136" name="楕円 135">
          <a:extLst>
            <a:ext uri="{FF2B5EF4-FFF2-40B4-BE49-F238E27FC236}">
              <a16:creationId xmlns="" xmlns:a16="http://schemas.microsoft.com/office/drawing/2014/main" id="{00000000-0008-0000-0700-000088000000}"/>
            </a:ext>
          </a:extLst>
        </xdr:cNvPr>
        <xdr:cNvSpPr/>
      </xdr:nvSpPr>
      <xdr:spPr>
        <a:xfrm>
          <a:off x="4584700" y="995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120777</xdr:rowOff>
    </xdr:from>
    <xdr:ext cx="534377" cy="259045"/>
    <xdr:sp macro="" textlink="">
      <xdr:nvSpPr>
        <xdr:cNvPr id="137" name="総務費該当値テキスト">
          <a:extLst>
            <a:ext uri="{FF2B5EF4-FFF2-40B4-BE49-F238E27FC236}">
              <a16:creationId xmlns="" xmlns:a16="http://schemas.microsoft.com/office/drawing/2014/main" id="{00000000-0008-0000-0700-000089000000}"/>
            </a:ext>
          </a:extLst>
        </xdr:cNvPr>
        <xdr:cNvSpPr txBox="1"/>
      </xdr:nvSpPr>
      <xdr:spPr>
        <a:xfrm>
          <a:off x="4686300" y="989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47992</xdr:rowOff>
    </xdr:from>
    <xdr:to>
      <xdr:col>20</xdr:col>
      <xdr:colOff>38100</xdr:colOff>
      <xdr:row>58</xdr:row>
      <xdr:rowOff>149592</xdr:rowOff>
    </xdr:to>
    <xdr:sp macro="" textlink="">
      <xdr:nvSpPr>
        <xdr:cNvPr id="138" name="楕円 137">
          <a:extLst>
            <a:ext uri="{FF2B5EF4-FFF2-40B4-BE49-F238E27FC236}">
              <a16:creationId xmlns="" xmlns:a16="http://schemas.microsoft.com/office/drawing/2014/main" id="{00000000-0008-0000-0700-00008A000000}"/>
            </a:ext>
          </a:extLst>
        </xdr:cNvPr>
        <xdr:cNvSpPr/>
      </xdr:nvSpPr>
      <xdr:spPr>
        <a:xfrm>
          <a:off x="3746500" y="999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140719</xdr:rowOff>
    </xdr:from>
    <xdr:ext cx="534377" cy="259045"/>
    <xdr:sp macro="" textlink="">
      <xdr:nvSpPr>
        <xdr:cNvPr id="139" name="テキスト ボックス 138">
          <a:extLst>
            <a:ext uri="{FF2B5EF4-FFF2-40B4-BE49-F238E27FC236}">
              <a16:creationId xmlns="" xmlns:a16="http://schemas.microsoft.com/office/drawing/2014/main" id="{00000000-0008-0000-0700-00008B000000}"/>
            </a:ext>
          </a:extLst>
        </xdr:cNvPr>
        <xdr:cNvSpPr txBox="1"/>
      </xdr:nvSpPr>
      <xdr:spPr>
        <a:xfrm>
          <a:off x="3530111" y="100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40431</xdr:rowOff>
    </xdr:from>
    <xdr:to>
      <xdr:col>15</xdr:col>
      <xdr:colOff>101600</xdr:colOff>
      <xdr:row>57</xdr:row>
      <xdr:rowOff>142031</xdr:rowOff>
    </xdr:to>
    <xdr:sp macro="" textlink="">
      <xdr:nvSpPr>
        <xdr:cNvPr id="140" name="楕円 139">
          <a:extLst>
            <a:ext uri="{FF2B5EF4-FFF2-40B4-BE49-F238E27FC236}">
              <a16:creationId xmlns="" xmlns:a16="http://schemas.microsoft.com/office/drawing/2014/main" id="{00000000-0008-0000-0700-00008C000000}"/>
            </a:ext>
          </a:extLst>
        </xdr:cNvPr>
        <xdr:cNvSpPr/>
      </xdr:nvSpPr>
      <xdr:spPr>
        <a:xfrm>
          <a:off x="2857500" y="981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133158</xdr:rowOff>
    </xdr:from>
    <xdr:ext cx="599010" cy="259045"/>
    <xdr:sp macro="" textlink="">
      <xdr:nvSpPr>
        <xdr:cNvPr id="141" name="テキスト ボックス 140">
          <a:extLst>
            <a:ext uri="{FF2B5EF4-FFF2-40B4-BE49-F238E27FC236}">
              <a16:creationId xmlns="" xmlns:a16="http://schemas.microsoft.com/office/drawing/2014/main" id="{00000000-0008-0000-0700-00008D000000}"/>
            </a:ext>
          </a:extLst>
        </xdr:cNvPr>
        <xdr:cNvSpPr txBox="1"/>
      </xdr:nvSpPr>
      <xdr:spPr>
        <a:xfrm>
          <a:off x="2608795" y="990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38311</xdr:rowOff>
    </xdr:from>
    <xdr:to>
      <xdr:col>10</xdr:col>
      <xdr:colOff>165100</xdr:colOff>
      <xdr:row>58</xdr:row>
      <xdr:rowOff>139911</xdr:rowOff>
    </xdr:to>
    <xdr:sp macro="" textlink="">
      <xdr:nvSpPr>
        <xdr:cNvPr id="142" name="楕円 141">
          <a:extLst>
            <a:ext uri="{FF2B5EF4-FFF2-40B4-BE49-F238E27FC236}">
              <a16:creationId xmlns="" xmlns:a16="http://schemas.microsoft.com/office/drawing/2014/main" id="{00000000-0008-0000-0700-00008E000000}"/>
            </a:ext>
          </a:extLst>
        </xdr:cNvPr>
        <xdr:cNvSpPr/>
      </xdr:nvSpPr>
      <xdr:spPr>
        <a:xfrm>
          <a:off x="1968500" y="998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131038</xdr:rowOff>
    </xdr:from>
    <xdr:ext cx="534377" cy="259045"/>
    <xdr:sp macro="" textlink="">
      <xdr:nvSpPr>
        <xdr:cNvPr id="143" name="テキスト ボックス 142">
          <a:extLst>
            <a:ext uri="{FF2B5EF4-FFF2-40B4-BE49-F238E27FC236}">
              <a16:creationId xmlns="" xmlns:a16="http://schemas.microsoft.com/office/drawing/2014/main" id="{00000000-0008-0000-0700-00008F000000}"/>
            </a:ext>
          </a:extLst>
        </xdr:cNvPr>
        <xdr:cNvSpPr txBox="1"/>
      </xdr:nvSpPr>
      <xdr:spPr>
        <a:xfrm>
          <a:off x="1752111" y="1007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80177</xdr:rowOff>
    </xdr:from>
    <xdr:to>
      <xdr:col>6</xdr:col>
      <xdr:colOff>38100</xdr:colOff>
      <xdr:row>59</xdr:row>
      <xdr:rowOff>10327</xdr:rowOff>
    </xdr:to>
    <xdr:sp macro="" textlink="">
      <xdr:nvSpPr>
        <xdr:cNvPr id="144" name="楕円 143">
          <a:extLst>
            <a:ext uri="{FF2B5EF4-FFF2-40B4-BE49-F238E27FC236}">
              <a16:creationId xmlns="" xmlns:a16="http://schemas.microsoft.com/office/drawing/2014/main" id="{00000000-0008-0000-0700-000090000000}"/>
            </a:ext>
          </a:extLst>
        </xdr:cNvPr>
        <xdr:cNvSpPr/>
      </xdr:nvSpPr>
      <xdr:spPr>
        <a:xfrm>
          <a:off x="1079500" y="1002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1454</xdr:rowOff>
    </xdr:from>
    <xdr:ext cx="534377" cy="259045"/>
    <xdr:sp macro="" textlink="">
      <xdr:nvSpPr>
        <xdr:cNvPr id="145" name="テキスト ボックス 144">
          <a:extLst>
            <a:ext uri="{FF2B5EF4-FFF2-40B4-BE49-F238E27FC236}">
              <a16:creationId xmlns="" xmlns:a16="http://schemas.microsoft.com/office/drawing/2014/main" id="{00000000-0008-0000-0700-000091000000}"/>
            </a:ext>
          </a:extLst>
        </xdr:cNvPr>
        <xdr:cNvSpPr txBox="1"/>
      </xdr:nvSpPr>
      <xdr:spPr>
        <a:xfrm>
          <a:off x="863111" y="1011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 xmlns:a16="http://schemas.microsoft.com/office/drawing/2014/main" id="{00000000-0008-0000-07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a:extLst>
            <a:ext uri="{FF2B5EF4-FFF2-40B4-BE49-F238E27FC236}">
              <a16:creationId xmlns="" xmlns:a16="http://schemas.microsoft.com/office/drawing/2014/main" id="{00000000-0008-0000-0700-00009E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 xmlns:a16="http://schemas.microsoft.com/office/drawing/2014/main" id="{00000000-0008-0000-07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a:extLst>
            <a:ext uri="{FF2B5EF4-FFF2-40B4-BE49-F238E27FC236}">
              <a16:creationId xmlns="" xmlns:a16="http://schemas.microsoft.com/office/drawing/2014/main" id="{00000000-0008-0000-0700-0000A0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 xmlns:a16="http://schemas.microsoft.com/office/drawing/2014/main" id="{00000000-0008-0000-07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a:extLst>
            <a:ext uri="{FF2B5EF4-FFF2-40B4-BE49-F238E27FC236}">
              <a16:creationId xmlns="" xmlns:a16="http://schemas.microsoft.com/office/drawing/2014/main" id="{00000000-0008-0000-0700-0000A2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 xmlns:a16="http://schemas.microsoft.com/office/drawing/2014/main" id="{00000000-0008-0000-07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a:extLst>
            <a:ext uri="{FF2B5EF4-FFF2-40B4-BE49-F238E27FC236}">
              <a16:creationId xmlns="" xmlns:a16="http://schemas.microsoft.com/office/drawing/2014/main" id="{00000000-0008-0000-0700-0000A4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144743</xdr:rowOff>
    </xdr:from>
    <xdr:to>
      <xdr:col>24</xdr:col>
      <xdr:colOff>62865</xdr:colOff>
      <xdr:row>77</xdr:row>
      <xdr:rowOff>99521</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flipV="1">
          <a:off x="4633595" y="12146243"/>
          <a:ext cx="1270" cy="1154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103348</xdr:rowOff>
    </xdr:from>
    <xdr:ext cx="599010" cy="259045"/>
    <xdr:sp macro="" textlink="">
      <xdr:nvSpPr>
        <xdr:cNvPr id="169" name="民生費最小値テキスト">
          <a:extLst>
            <a:ext uri="{FF2B5EF4-FFF2-40B4-BE49-F238E27FC236}">
              <a16:creationId xmlns="" xmlns:a16="http://schemas.microsoft.com/office/drawing/2014/main" id="{00000000-0008-0000-0700-0000A9000000}"/>
            </a:ext>
          </a:extLst>
        </xdr:cNvPr>
        <xdr:cNvSpPr txBox="1"/>
      </xdr:nvSpPr>
      <xdr:spPr>
        <a:xfrm>
          <a:off x="4686300" y="133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99521</xdr:rowOff>
    </xdr:from>
    <xdr:to>
      <xdr:col>24</xdr:col>
      <xdr:colOff>152400</xdr:colOff>
      <xdr:row>77</xdr:row>
      <xdr:rowOff>99521</xdr:rowOff>
    </xdr:to>
    <xdr:cxnSp macro="">
      <xdr:nvCxnSpPr>
        <xdr:cNvPr id="170" name="直線コネクタ 169">
          <a:extLst>
            <a:ext uri="{FF2B5EF4-FFF2-40B4-BE49-F238E27FC236}">
              <a16:creationId xmlns="" xmlns:a16="http://schemas.microsoft.com/office/drawing/2014/main" id="{00000000-0008-0000-0700-0000AA000000}"/>
            </a:ext>
          </a:extLst>
        </xdr:cNvPr>
        <xdr:cNvCxnSpPr/>
      </xdr:nvCxnSpPr>
      <xdr:spPr>
        <a:xfrm>
          <a:off x="4546600" y="1330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91420</xdr:rowOff>
    </xdr:from>
    <xdr:ext cx="599010" cy="259045"/>
    <xdr:sp macro="" textlink="">
      <xdr:nvSpPr>
        <xdr:cNvPr id="171" name="民生費最大値テキスト">
          <a:extLst>
            <a:ext uri="{FF2B5EF4-FFF2-40B4-BE49-F238E27FC236}">
              <a16:creationId xmlns="" xmlns:a16="http://schemas.microsoft.com/office/drawing/2014/main" id="{00000000-0008-0000-0700-0000AB000000}"/>
            </a:ext>
          </a:extLst>
        </xdr:cNvPr>
        <xdr:cNvSpPr txBox="1"/>
      </xdr:nvSpPr>
      <xdr:spPr>
        <a:xfrm>
          <a:off x="4686300" y="119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398,897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144743</xdr:rowOff>
    </xdr:from>
    <xdr:to>
      <xdr:col>24</xdr:col>
      <xdr:colOff>152400</xdr:colOff>
      <xdr:row>70</xdr:row>
      <xdr:rowOff>144743</xdr:rowOff>
    </xdr:to>
    <xdr:cxnSp macro="">
      <xdr:nvCxnSpPr>
        <xdr:cNvPr id="172" name="直線コネクタ 171">
          <a:extLst>
            <a:ext uri="{FF2B5EF4-FFF2-40B4-BE49-F238E27FC236}">
              <a16:creationId xmlns="" xmlns:a16="http://schemas.microsoft.com/office/drawing/2014/main" id="{00000000-0008-0000-0700-0000AC000000}"/>
            </a:ext>
          </a:extLst>
        </xdr:cNvPr>
        <xdr:cNvCxnSpPr/>
      </xdr:nvCxnSpPr>
      <xdr:spPr>
        <a:xfrm>
          <a:off x="4546600" y="1214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72747</xdr:rowOff>
    </xdr:from>
    <xdr:to>
      <xdr:col>24</xdr:col>
      <xdr:colOff>63500</xdr:colOff>
      <xdr:row>72</xdr:row>
      <xdr:rowOff>150458</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3797300" y="12417147"/>
          <a:ext cx="838200" cy="7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84641</xdr:rowOff>
    </xdr:from>
    <xdr:ext cx="599010" cy="259045"/>
    <xdr:sp macro="" textlink="">
      <xdr:nvSpPr>
        <xdr:cNvPr id="174" name="民生費平均値テキスト">
          <a:extLst>
            <a:ext uri="{FF2B5EF4-FFF2-40B4-BE49-F238E27FC236}">
              <a16:creationId xmlns="" xmlns:a16="http://schemas.microsoft.com/office/drawing/2014/main" id="{00000000-0008-0000-0700-0000AE000000}"/>
            </a:ext>
          </a:extLst>
        </xdr:cNvPr>
        <xdr:cNvSpPr txBox="1"/>
      </xdr:nvSpPr>
      <xdr:spPr>
        <a:xfrm>
          <a:off x="4686300" y="12943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106214</xdr:rowOff>
    </xdr:from>
    <xdr:to>
      <xdr:col>24</xdr:col>
      <xdr:colOff>114300</xdr:colOff>
      <xdr:row>76</xdr:row>
      <xdr:rowOff>36364</xdr:rowOff>
    </xdr:to>
    <xdr:sp macro="" textlink="">
      <xdr:nvSpPr>
        <xdr:cNvPr id="175" name="フローチャート: 判断 174">
          <a:extLst>
            <a:ext uri="{FF2B5EF4-FFF2-40B4-BE49-F238E27FC236}">
              <a16:creationId xmlns="" xmlns:a16="http://schemas.microsoft.com/office/drawing/2014/main" id="{00000000-0008-0000-0700-0000AF000000}"/>
            </a:ext>
          </a:extLst>
        </xdr:cNvPr>
        <xdr:cNvSpPr/>
      </xdr:nvSpPr>
      <xdr:spPr>
        <a:xfrm>
          <a:off x="4584700" y="1296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72747</xdr:rowOff>
    </xdr:from>
    <xdr:to>
      <xdr:col>19</xdr:col>
      <xdr:colOff>177800</xdr:colOff>
      <xdr:row>73</xdr:row>
      <xdr:rowOff>61364</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flipV="1">
          <a:off x="2908300" y="12417147"/>
          <a:ext cx="889000" cy="16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66845</xdr:rowOff>
    </xdr:from>
    <xdr:to>
      <xdr:col>20</xdr:col>
      <xdr:colOff>38100</xdr:colOff>
      <xdr:row>75</xdr:row>
      <xdr:rowOff>168446</xdr:rowOff>
    </xdr:to>
    <xdr:sp macro="" textlink="">
      <xdr:nvSpPr>
        <xdr:cNvPr id="177" name="フローチャート: 判断 176">
          <a:extLst>
            <a:ext uri="{FF2B5EF4-FFF2-40B4-BE49-F238E27FC236}">
              <a16:creationId xmlns="" xmlns:a16="http://schemas.microsoft.com/office/drawing/2014/main" id="{00000000-0008-0000-0700-0000B1000000}"/>
            </a:ext>
          </a:extLst>
        </xdr:cNvPr>
        <xdr:cNvSpPr/>
      </xdr:nvSpPr>
      <xdr:spPr>
        <a:xfrm>
          <a:off x="37465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159571</xdr:rowOff>
    </xdr:from>
    <xdr:ext cx="599010" cy="259045"/>
    <xdr:sp macro="" textlink="">
      <xdr:nvSpPr>
        <xdr:cNvPr id="178" name="テキスト ボックス 177">
          <a:extLst>
            <a:ext uri="{FF2B5EF4-FFF2-40B4-BE49-F238E27FC236}">
              <a16:creationId xmlns="" xmlns:a16="http://schemas.microsoft.com/office/drawing/2014/main" id="{00000000-0008-0000-0700-0000B2000000}"/>
            </a:ext>
          </a:extLst>
        </xdr:cNvPr>
        <xdr:cNvSpPr txBox="1"/>
      </xdr:nvSpPr>
      <xdr:spPr>
        <a:xfrm>
          <a:off x="3497795" y="13018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61364</xdr:rowOff>
    </xdr:from>
    <xdr:to>
      <xdr:col>15</xdr:col>
      <xdr:colOff>50800</xdr:colOff>
      <xdr:row>73</xdr:row>
      <xdr:rowOff>82531</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flipV="1">
          <a:off x="2019300" y="12577214"/>
          <a:ext cx="889000" cy="2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131319</xdr:rowOff>
    </xdr:from>
    <xdr:to>
      <xdr:col>15</xdr:col>
      <xdr:colOff>101600</xdr:colOff>
      <xdr:row>76</xdr:row>
      <xdr:rowOff>61469</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2857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52596</xdr:rowOff>
    </xdr:from>
    <xdr:ext cx="599010" cy="259045"/>
    <xdr:sp macro="" textlink="">
      <xdr:nvSpPr>
        <xdr:cNvPr id="181" name="テキスト ボックス 180">
          <a:extLst>
            <a:ext uri="{FF2B5EF4-FFF2-40B4-BE49-F238E27FC236}">
              <a16:creationId xmlns="" xmlns:a16="http://schemas.microsoft.com/office/drawing/2014/main" id="{00000000-0008-0000-0700-0000B5000000}"/>
            </a:ext>
          </a:extLst>
        </xdr:cNvPr>
        <xdr:cNvSpPr txBox="1"/>
      </xdr:nvSpPr>
      <xdr:spPr>
        <a:xfrm>
          <a:off x="2608795" y="1308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82531</xdr:rowOff>
    </xdr:from>
    <xdr:to>
      <xdr:col>10</xdr:col>
      <xdr:colOff>114300</xdr:colOff>
      <xdr:row>73</xdr:row>
      <xdr:rowOff>114453</xdr:rowOff>
    </xdr:to>
    <xdr:cxnSp macro="">
      <xdr:nvCxnSpPr>
        <xdr:cNvPr id="182" name="直線コネクタ 181">
          <a:extLst>
            <a:ext uri="{FF2B5EF4-FFF2-40B4-BE49-F238E27FC236}">
              <a16:creationId xmlns="" xmlns:a16="http://schemas.microsoft.com/office/drawing/2014/main" id="{00000000-0008-0000-0700-0000B6000000}"/>
            </a:ext>
          </a:extLst>
        </xdr:cNvPr>
        <xdr:cNvCxnSpPr/>
      </xdr:nvCxnSpPr>
      <xdr:spPr>
        <a:xfrm flipV="1">
          <a:off x="1130300" y="12598381"/>
          <a:ext cx="889000" cy="3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152611</xdr:rowOff>
    </xdr:from>
    <xdr:to>
      <xdr:col>10</xdr:col>
      <xdr:colOff>165100</xdr:colOff>
      <xdr:row>76</xdr:row>
      <xdr:rowOff>82761</xdr:rowOff>
    </xdr:to>
    <xdr:sp macro="" textlink="">
      <xdr:nvSpPr>
        <xdr:cNvPr id="183" name="フローチャート: 判断 182">
          <a:extLst>
            <a:ext uri="{FF2B5EF4-FFF2-40B4-BE49-F238E27FC236}">
              <a16:creationId xmlns="" xmlns:a16="http://schemas.microsoft.com/office/drawing/2014/main" id="{00000000-0008-0000-0700-0000B7000000}"/>
            </a:ext>
          </a:extLst>
        </xdr:cNvPr>
        <xdr:cNvSpPr/>
      </xdr:nvSpPr>
      <xdr:spPr>
        <a:xfrm>
          <a:off x="1968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73888</xdr:rowOff>
    </xdr:from>
    <xdr:ext cx="599010" cy="259045"/>
    <xdr:sp macro="" textlink="">
      <xdr:nvSpPr>
        <xdr:cNvPr id="184" name="テキスト ボックス 183">
          <a:extLst>
            <a:ext uri="{FF2B5EF4-FFF2-40B4-BE49-F238E27FC236}">
              <a16:creationId xmlns="" xmlns:a16="http://schemas.microsoft.com/office/drawing/2014/main" id="{00000000-0008-0000-0700-0000B8000000}"/>
            </a:ext>
          </a:extLst>
        </xdr:cNvPr>
        <xdr:cNvSpPr txBox="1"/>
      </xdr:nvSpPr>
      <xdr:spPr>
        <a:xfrm>
          <a:off x="1719795" y="1310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15945</xdr:rowOff>
    </xdr:from>
    <xdr:to>
      <xdr:col>6</xdr:col>
      <xdr:colOff>38100</xdr:colOff>
      <xdr:row>76</xdr:row>
      <xdr:rowOff>117545</xdr:rowOff>
    </xdr:to>
    <xdr:sp macro="" textlink="">
      <xdr:nvSpPr>
        <xdr:cNvPr id="185" name="フローチャート: 判断 184">
          <a:extLst>
            <a:ext uri="{FF2B5EF4-FFF2-40B4-BE49-F238E27FC236}">
              <a16:creationId xmlns="" xmlns:a16="http://schemas.microsoft.com/office/drawing/2014/main" id="{00000000-0008-0000-0700-0000B9000000}"/>
            </a:ext>
          </a:extLst>
        </xdr:cNvPr>
        <xdr:cNvSpPr/>
      </xdr:nvSpPr>
      <xdr:spPr>
        <a:xfrm>
          <a:off x="1079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108672</xdr:rowOff>
    </xdr:from>
    <xdr:ext cx="59901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830795" y="1313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99658</xdr:rowOff>
    </xdr:from>
    <xdr:to>
      <xdr:col>24</xdr:col>
      <xdr:colOff>114300</xdr:colOff>
      <xdr:row>73</xdr:row>
      <xdr:rowOff>29808</xdr:rowOff>
    </xdr:to>
    <xdr:sp macro="" textlink="">
      <xdr:nvSpPr>
        <xdr:cNvPr id="192" name="楕円 191">
          <a:extLst>
            <a:ext uri="{FF2B5EF4-FFF2-40B4-BE49-F238E27FC236}">
              <a16:creationId xmlns="" xmlns:a16="http://schemas.microsoft.com/office/drawing/2014/main" id="{00000000-0008-0000-0700-0000C0000000}"/>
            </a:ext>
          </a:extLst>
        </xdr:cNvPr>
        <xdr:cNvSpPr/>
      </xdr:nvSpPr>
      <xdr:spPr>
        <a:xfrm>
          <a:off x="4584700" y="1244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122535</xdr:rowOff>
    </xdr:from>
    <xdr:ext cx="599010" cy="259045"/>
    <xdr:sp macro="" textlink="">
      <xdr:nvSpPr>
        <xdr:cNvPr id="193" name="民生費該当値テキスト">
          <a:extLst>
            <a:ext uri="{FF2B5EF4-FFF2-40B4-BE49-F238E27FC236}">
              <a16:creationId xmlns="" xmlns:a16="http://schemas.microsoft.com/office/drawing/2014/main" id="{00000000-0008-0000-0700-0000C1000000}"/>
            </a:ext>
          </a:extLst>
        </xdr:cNvPr>
        <xdr:cNvSpPr txBox="1"/>
      </xdr:nvSpPr>
      <xdr:spPr>
        <a:xfrm>
          <a:off x="4686300" y="12295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21947</xdr:rowOff>
    </xdr:from>
    <xdr:to>
      <xdr:col>20</xdr:col>
      <xdr:colOff>38100</xdr:colOff>
      <xdr:row>72</xdr:row>
      <xdr:rowOff>123547</xdr:rowOff>
    </xdr:to>
    <xdr:sp macro="" textlink="">
      <xdr:nvSpPr>
        <xdr:cNvPr id="194" name="楕円 193">
          <a:extLst>
            <a:ext uri="{FF2B5EF4-FFF2-40B4-BE49-F238E27FC236}">
              <a16:creationId xmlns="" xmlns:a16="http://schemas.microsoft.com/office/drawing/2014/main" id="{00000000-0008-0000-0700-0000C2000000}"/>
            </a:ext>
          </a:extLst>
        </xdr:cNvPr>
        <xdr:cNvSpPr/>
      </xdr:nvSpPr>
      <xdr:spPr>
        <a:xfrm>
          <a:off x="3746500" y="1236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140074</xdr:rowOff>
    </xdr:from>
    <xdr:ext cx="59901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3497795" y="1214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10564</xdr:rowOff>
    </xdr:from>
    <xdr:to>
      <xdr:col>15</xdr:col>
      <xdr:colOff>101600</xdr:colOff>
      <xdr:row>73</xdr:row>
      <xdr:rowOff>112164</xdr:rowOff>
    </xdr:to>
    <xdr:sp macro="" textlink="">
      <xdr:nvSpPr>
        <xdr:cNvPr id="196" name="楕円 195">
          <a:extLst>
            <a:ext uri="{FF2B5EF4-FFF2-40B4-BE49-F238E27FC236}">
              <a16:creationId xmlns="" xmlns:a16="http://schemas.microsoft.com/office/drawing/2014/main" id="{00000000-0008-0000-0700-0000C4000000}"/>
            </a:ext>
          </a:extLst>
        </xdr:cNvPr>
        <xdr:cNvSpPr/>
      </xdr:nvSpPr>
      <xdr:spPr>
        <a:xfrm>
          <a:off x="2857500" y="1252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128691</xdr:rowOff>
    </xdr:from>
    <xdr:ext cx="599010" cy="259045"/>
    <xdr:sp macro="" textlink="">
      <xdr:nvSpPr>
        <xdr:cNvPr id="197" name="テキスト ボックス 196">
          <a:extLst>
            <a:ext uri="{FF2B5EF4-FFF2-40B4-BE49-F238E27FC236}">
              <a16:creationId xmlns="" xmlns:a16="http://schemas.microsoft.com/office/drawing/2014/main" id="{00000000-0008-0000-0700-0000C5000000}"/>
            </a:ext>
          </a:extLst>
        </xdr:cNvPr>
        <xdr:cNvSpPr txBox="1"/>
      </xdr:nvSpPr>
      <xdr:spPr>
        <a:xfrm>
          <a:off x="2608795" y="1230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31731</xdr:rowOff>
    </xdr:from>
    <xdr:to>
      <xdr:col>10</xdr:col>
      <xdr:colOff>165100</xdr:colOff>
      <xdr:row>73</xdr:row>
      <xdr:rowOff>133331</xdr:rowOff>
    </xdr:to>
    <xdr:sp macro="" textlink="">
      <xdr:nvSpPr>
        <xdr:cNvPr id="198" name="楕円 197">
          <a:extLst>
            <a:ext uri="{FF2B5EF4-FFF2-40B4-BE49-F238E27FC236}">
              <a16:creationId xmlns="" xmlns:a16="http://schemas.microsoft.com/office/drawing/2014/main" id="{00000000-0008-0000-0700-0000C6000000}"/>
            </a:ext>
          </a:extLst>
        </xdr:cNvPr>
        <xdr:cNvSpPr/>
      </xdr:nvSpPr>
      <xdr:spPr>
        <a:xfrm>
          <a:off x="1968500" y="125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149858</xdr:rowOff>
    </xdr:from>
    <xdr:ext cx="599010" cy="259045"/>
    <xdr:sp macro="" textlink="">
      <xdr:nvSpPr>
        <xdr:cNvPr id="199" name="テキスト ボックス 198">
          <a:extLst>
            <a:ext uri="{FF2B5EF4-FFF2-40B4-BE49-F238E27FC236}">
              <a16:creationId xmlns="" xmlns:a16="http://schemas.microsoft.com/office/drawing/2014/main" id="{00000000-0008-0000-0700-0000C7000000}"/>
            </a:ext>
          </a:extLst>
        </xdr:cNvPr>
        <xdr:cNvSpPr txBox="1"/>
      </xdr:nvSpPr>
      <xdr:spPr>
        <a:xfrm>
          <a:off x="1719795" y="12322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63653</xdr:rowOff>
    </xdr:from>
    <xdr:to>
      <xdr:col>6</xdr:col>
      <xdr:colOff>38100</xdr:colOff>
      <xdr:row>73</xdr:row>
      <xdr:rowOff>165253</xdr:rowOff>
    </xdr:to>
    <xdr:sp macro="" textlink="">
      <xdr:nvSpPr>
        <xdr:cNvPr id="200" name="楕円 199">
          <a:extLst>
            <a:ext uri="{FF2B5EF4-FFF2-40B4-BE49-F238E27FC236}">
              <a16:creationId xmlns="" xmlns:a16="http://schemas.microsoft.com/office/drawing/2014/main" id="{00000000-0008-0000-0700-0000C8000000}"/>
            </a:ext>
          </a:extLst>
        </xdr:cNvPr>
        <xdr:cNvSpPr/>
      </xdr:nvSpPr>
      <xdr:spPr>
        <a:xfrm>
          <a:off x="1079500" y="1257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10330</xdr:rowOff>
    </xdr:from>
    <xdr:ext cx="599010" cy="259045"/>
    <xdr:sp macro="" textlink="">
      <xdr:nvSpPr>
        <xdr:cNvPr id="201" name="テキスト ボックス 200">
          <a:extLst>
            <a:ext uri="{FF2B5EF4-FFF2-40B4-BE49-F238E27FC236}">
              <a16:creationId xmlns="" xmlns:a16="http://schemas.microsoft.com/office/drawing/2014/main" id="{00000000-0008-0000-0700-0000C9000000}"/>
            </a:ext>
          </a:extLst>
        </xdr:cNvPr>
        <xdr:cNvSpPr txBox="1"/>
      </xdr:nvSpPr>
      <xdr:spPr>
        <a:xfrm>
          <a:off x="830795" y="1235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 xmlns:a16="http://schemas.microsoft.com/office/drawing/2014/main"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64080</xdr:rowOff>
    </xdr:from>
    <xdr:to>
      <xdr:col>24</xdr:col>
      <xdr:colOff>62865</xdr:colOff>
      <xdr:row>98</xdr:row>
      <xdr:rowOff>90858</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flipV="1">
          <a:off x="4633595" y="15666030"/>
          <a:ext cx="1270" cy="122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94685</xdr:rowOff>
    </xdr:from>
    <xdr:ext cx="534377" cy="259045"/>
    <xdr:sp macro="" textlink="">
      <xdr:nvSpPr>
        <xdr:cNvPr id="228" name="衛生費最小値テキスト">
          <a:extLst>
            <a:ext uri="{FF2B5EF4-FFF2-40B4-BE49-F238E27FC236}">
              <a16:creationId xmlns="" xmlns:a16="http://schemas.microsoft.com/office/drawing/2014/main" id="{00000000-0008-0000-0700-0000E4000000}"/>
            </a:ext>
          </a:extLst>
        </xdr:cNvPr>
        <xdr:cNvSpPr txBox="1"/>
      </xdr:nvSpPr>
      <xdr:spPr>
        <a:xfrm>
          <a:off x="4686300" y="168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90858</xdr:rowOff>
    </xdr:from>
    <xdr:to>
      <xdr:col>24</xdr:col>
      <xdr:colOff>152400</xdr:colOff>
      <xdr:row>98</xdr:row>
      <xdr:rowOff>90858</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a:off x="4546600" y="1689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10757</xdr:rowOff>
    </xdr:from>
    <xdr:ext cx="599010" cy="259045"/>
    <xdr:sp macro="" textlink="">
      <xdr:nvSpPr>
        <xdr:cNvPr id="230" name="衛生費最大値テキスト">
          <a:extLst>
            <a:ext uri="{FF2B5EF4-FFF2-40B4-BE49-F238E27FC236}">
              <a16:creationId xmlns="" xmlns:a16="http://schemas.microsoft.com/office/drawing/2014/main" id="{00000000-0008-0000-0700-0000E6000000}"/>
            </a:ext>
          </a:extLst>
        </xdr:cNvPr>
        <xdr:cNvSpPr txBox="1"/>
      </xdr:nvSpPr>
      <xdr:spPr>
        <a:xfrm>
          <a:off x="4686300" y="1544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64080</xdr:rowOff>
    </xdr:from>
    <xdr:to>
      <xdr:col>24</xdr:col>
      <xdr:colOff>152400</xdr:colOff>
      <xdr:row>91</xdr:row>
      <xdr:rowOff>64080</xdr:rowOff>
    </xdr:to>
    <xdr:cxnSp macro="">
      <xdr:nvCxnSpPr>
        <xdr:cNvPr id="231" name="直線コネクタ 230">
          <a:extLst>
            <a:ext uri="{FF2B5EF4-FFF2-40B4-BE49-F238E27FC236}">
              <a16:creationId xmlns="" xmlns:a16="http://schemas.microsoft.com/office/drawing/2014/main" id="{00000000-0008-0000-0700-0000E7000000}"/>
            </a:ext>
          </a:extLst>
        </xdr:cNvPr>
        <xdr:cNvCxnSpPr/>
      </xdr:nvCxnSpPr>
      <xdr:spPr>
        <a:xfrm>
          <a:off x="4546600" y="1566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29221</xdr:rowOff>
    </xdr:from>
    <xdr:to>
      <xdr:col>24</xdr:col>
      <xdr:colOff>63500</xdr:colOff>
      <xdr:row>96</xdr:row>
      <xdr:rowOff>47954</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flipV="1">
          <a:off x="3797300" y="16488421"/>
          <a:ext cx="838200" cy="1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126788</xdr:rowOff>
    </xdr:from>
    <xdr:ext cx="534377" cy="259045"/>
    <xdr:sp macro="" textlink="">
      <xdr:nvSpPr>
        <xdr:cNvPr id="233" name="衛生費平均値テキスト">
          <a:extLst>
            <a:ext uri="{FF2B5EF4-FFF2-40B4-BE49-F238E27FC236}">
              <a16:creationId xmlns="" xmlns:a16="http://schemas.microsoft.com/office/drawing/2014/main" id="{00000000-0008-0000-0700-0000E9000000}"/>
            </a:ext>
          </a:extLst>
        </xdr:cNvPr>
        <xdr:cNvSpPr txBox="1"/>
      </xdr:nvSpPr>
      <xdr:spPr>
        <a:xfrm>
          <a:off x="4686300" y="16585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148361</xdr:rowOff>
    </xdr:from>
    <xdr:to>
      <xdr:col>24</xdr:col>
      <xdr:colOff>114300</xdr:colOff>
      <xdr:row>97</xdr:row>
      <xdr:rowOff>78511</xdr:rowOff>
    </xdr:to>
    <xdr:sp macro="" textlink="">
      <xdr:nvSpPr>
        <xdr:cNvPr id="234" name="フローチャート: 判断 233">
          <a:extLst>
            <a:ext uri="{FF2B5EF4-FFF2-40B4-BE49-F238E27FC236}">
              <a16:creationId xmlns="" xmlns:a16="http://schemas.microsoft.com/office/drawing/2014/main" id="{00000000-0008-0000-0700-0000EA000000}"/>
            </a:ext>
          </a:extLst>
        </xdr:cNvPr>
        <xdr:cNvSpPr/>
      </xdr:nvSpPr>
      <xdr:spPr>
        <a:xfrm>
          <a:off x="4584700" y="166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47954</xdr:rowOff>
    </xdr:from>
    <xdr:to>
      <xdr:col>19</xdr:col>
      <xdr:colOff>177800</xdr:colOff>
      <xdr:row>96</xdr:row>
      <xdr:rowOff>162345</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flipV="1">
          <a:off x="2908300" y="16507154"/>
          <a:ext cx="889000" cy="11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142850</xdr:rowOff>
    </xdr:from>
    <xdr:to>
      <xdr:col>20</xdr:col>
      <xdr:colOff>38100</xdr:colOff>
      <xdr:row>97</xdr:row>
      <xdr:rowOff>73000</xdr:rowOff>
    </xdr:to>
    <xdr:sp macro="" textlink="">
      <xdr:nvSpPr>
        <xdr:cNvPr id="236" name="フローチャート: 判断 235">
          <a:extLst>
            <a:ext uri="{FF2B5EF4-FFF2-40B4-BE49-F238E27FC236}">
              <a16:creationId xmlns="" xmlns:a16="http://schemas.microsoft.com/office/drawing/2014/main" id="{00000000-0008-0000-0700-0000EC000000}"/>
            </a:ext>
          </a:extLst>
        </xdr:cNvPr>
        <xdr:cNvSpPr/>
      </xdr:nvSpPr>
      <xdr:spPr>
        <a:xfrm>
          <a:off x="3746500" y="166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64127</xdr:rowOff>
    </xdr:from>
    <xdr:ext cx="534377" cy="259045"/>
    <xdr:sp macro="" textlink="">
      <xdr:nvSpPr>
        <xdr:cNvPr id="237" name="テキスト ボックス 236">
          <a:extLst>
            <a:ext uri="{FF2B5EF4-FFF2-40B4-BE49-F238E27FC236}">
              <a16:creationId xmlns="" xmlns:a16="http://schemas.microsoft.com/office/drawing/2014/main" id="{00000000-0008-0000-0700-0000ED000000}"/>
            </a:ext>
          </a:extLst>
        </xdr:cNvPr>
        <xdr:cNvSpPr txBox="1"/>
      </xdr:nvSpPr>
      <xdr:spPr>
        <a:xfrm>
          <a:off x="3530111" y="1669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162345</xdr:rowOff>
    </xdr:from>
    <xdr:to>
      <xdr:col>15</xdr:col>
      <xdr:colOff>50800</xdr:colOff>
      <xdr:row>97</xdr:row>
      <xdr:rowOff>70362</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flipV="1">
          <a:off x="2019300" y="16621545"/>
          <a:ext cx="889000" cy="7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151439</xdr:rowOff>
    </xdr:from>
    <xdr:to>
      <xdr:col>15</xdr:col>
      <xdr:colOff>101600</xdr:colOff>
      <xdr:row>97</xdr:row>
      <xdr:rowOff>81589</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2857500" y="166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72716</xdr:rowOff>
    </xdr:from>
    <xdr:ext cx="534377"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2641111" y="1670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70362</xdr:rowOff>
    </xdr:from>
    <xdr:to>
      <xdr:col>10</xdr:col>
      <xdr:colOff>114300</xdr:colOff>
      <xdr:row>97</xdr:row>
      <xdr:rowOff>128459</xdr:rowOff>
    </xdr:to>
    <xdr:cxnSp macro="">
      <xdr:nvCxnSpPr>
        <xdr:cNvPr id="241" name="直線コネクタ 240">
          <a:extLst>
            <a:ext uri="{FF2B5EF4-FFF2-40B4-BE49-F238E27FC236}">
              <a16:creationId xmlns="" xmlns:a16="http://schemas.microsoft.com/office/drawing/2014/main" id="{00000000-0008-0000-0700-0000F1000000}"/>
            </a:ext>
          </a:extLst>
        </xdr:cNvPr>
        <xdr:cNvCxnSpPr/>
      </xdr:nvCxnSpPr>
      <xdr:spPr>
        <a:xfrm flipV="1">
          <a:off x="1130300" y="16701012"/>
          <a:ext cx="889000" cy="5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32161</xdr:rowOff>
    </xdr:from>
    <xdr:to>
      <xdr:col>10</xdr:col>
      <xdr:colOff>165100</xdr:colOff>
      <xdr:row>97</xdr:row>
      <xdr:rowOff>133761</xdr:rowOff>
    </xdr:to>
    <xdr:sp macro="" textlink="">
      <xdr:nvSpPr>
        <xdr:cNvPr id="242" name="フローチャート: 判断 241">
          <a:extLst>
            <a:ext uri="{FF2B5EF4-FFF2-40B4-BE49-F238E27FC236}">
              <a16:creationId xmlns="" xmlns:a16="http://schemas.microsoft.com/office/drawing/2014/main" id="{00000000-0008-0000-0700-0000F2000000}"/>
            </a:ext>
          </a:extLst>
        </xdr:cNvPr>
        <xdr:cNvSpPr/>
      </xdr:nvSpPr>
      <xdr:spPr>
        <a:xfrm>
          <a:off x="1968500" y="1666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124888</xdr:rowOff>
    </xdr:from>
    <xdr:ext cx="534377"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1752111" y="1675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57294</xdr:rowOff>
    </xdr:from>
    <xdr:to>
      <xdr:col>6</xdr:col>
      <xdr:colOff>38100</xdr:colOff>
      <xdr:row>97</xdr:row>
      <xdr:rowOff>158894</xdr:rowOff>
    </xdr:to>
    <xdr:sp macro="" textlink="">
      <xdr:nvSpPr>
        <xdr:cNvPr id="244" name="フローチャート: 判断 243">
          <a:extLst>
            <a:ext uri="{FF2B5EF4-FFF2-40B4-BE49-F238E27FC236}">
              <a16:creationId xmlns="" xmlns:a16="http://schemas.microsoft.com/office/drawing/2014/main" id="{00000000-0008-0000-0700-0000F4000000}"/>
            </a:ext>
          </a:extLst>
        </xdr:cNvPr>
        <xdr:cNvSpPr/>
      </xdr:nvSpPr>
      <xdr:spPr>
        <a:xfrm>
          <a:off x="1079500" y="1668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3971</xdr:rowOff>
    </xdr:from>
    <xdr:ext cx="534377"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863111" y="1646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149871</xdr:rowOff>
    </xdr:from>
    <xdr:to>
      <xdr:col>24</xdr:col>
      <xdr:colOff>114300</xdr:colOff>
      <xdr:row>96</xdr:row>
      <xdr:rowOff>80021</xdr:rowOff>
    </xdr:to>
    <xdr:sp macro="" textlink="">
      <xdr:nvSpPr>
        <xdr:cNvPr id="251" name="楕円 250">
          <a:extLst>
            <a:ext uri="{FF2B5EF4-FFF2-40B4-BE49-F238E27FC236}">
              <a16:creationId xmlns="" xmlns:a16="http://schemas.microsoft.com/office/drawing/2014/main" id="{00000000-0008-0000-0700-0000FB000000}"/>
            </a:ext>
          </a:extLst>
        </xdr:cNvPr>
        <xdr:cNvSpPr/>
      </xdr:nvSpPr>
      <xdr:spPr>
        <a:xfrm>
          <a:off x="4584700" y="1643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1298</xdr:rowOff>
    </xdr:from>
    <xdr:ext cx="534377" cy="259045"/>
    <xdr:sp macro="" textlink="">
      <xdr:nvSpPr>
        <xdr:cNvPr id="252" name="衛生費該当値テキスト">
          <a:extLst>
            <a:ext uri="{FF2B5EF4-FFF2-40B4-BE49-F238E27FC236}">
              <a16:creationId xmlns="" xmlns:a16="http://schemas.microsoft.com/office/drawing/2014/main" id="{00000000-0008-0000-0700-0000FC000000}"/>
            </a:ext>
          </a:extLst>
        </xdr:cNvPr>
        <xdr:cNvSpPr txBox="1"/>
      </xdr:nvSpPr>
      <xdr:spPr>
        <a:xfrm>
          <a:off x="4686300" y="1628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168604</xdr:rowOff>
    </xdr:from>
    <xdr:to>
      <xdr:col>20</xdr:col>
      <xdr:colOff>38100</xdr:colOff>
      <xdr:row>96</xdr:row>
      <xdr:rowOff>98754</xdr:rowOff>
    </xdr:to>
    <xdr:sp macro="" textlink="">
      <xdr:nvSpPr>
        <xdr:cNvPr id="253" name="楕円 252">
          <a:extLst>
            <a:ext uri="{FF2B5EF4-FFF2-40B4-BE49-F238E27FC236}">
              <a16:creationId xmlns="" xmlns:a16="http://schemas.microsoft.com/office/drawing/2014/main" id="{00000000-0008-0000-0700-0000FD000000}"/>
            </a:ext>
          </a:extLst>
        </xdr:cNvPr>
        <xdr:cNvSpPr/>
      </xdr:nvSpPr>
      <xdr:spPr>
        <a:xfrm>
          <a:off x="3746500" y="1645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115281</xdr:rowOff>
    </xdr:from>
    <xdr:ext cx="534377" cy="259045"/>
    <xdr:sp macro="" textlink="">
      <xdr:nvSpPr>
        <xdr:cNvPr id="254" name="テキスト ボックス 253">
          <a:extLst>
            <a:ext uri="{FF2B5EF4-FFF2-40B4-BE49-F238E27FC236}">
              <a16:creationId xmlns="" xmlns:a16="http://schemas.microsoft.com/office/drawing/2014/main" id="{00000000-0008-0000-0700-0000FE000000}"/>
            </a:ext>
          </a:extLst>
        </xdr:cNvPr>
        <xdr:cNvSpPr txBox="1"/>
      </xdr:nvSpPr>
      <xdr:spPr>
        <a:xfrm>
          <a:off x="3530111" y="1623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111545</xdr:rowOff>
    </xdr:from>
    <xdr:to>
      <xdr:col>15</xdr:col>
      <xdr:colOff>101600</xdr:colOff>
      <xdr:row>97</xdr:row>
      <xdr:rowOff>41695</xdr:rowOff>
    </xdr:to>
    <xdr:sp macro="" textlink="">
      <xdr:nvSpPr>
        <xdr:cNvPr id="255" name="楕円 254">
          <a:extLst>
            <a:ext uri="{FF2B5EF4-FFF2-40B4-BE49-F238E27FC236}">
              <a16:creationId xmlns="" xmlns:a16="http://schemas.microsoft.com/office/drawing/2014/main" id="{00000000-0008-0000-0700-0000FF000000}"/>
            </a:ext>
          </a:extLst>
        </xdr:cNvPr>
        <xdr:cNvSpPr/>
      </xdr:nvSpPr>
      <xdr:spPr>
        <a:xfrm>
          <a:off x="2857500" y="1657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58222</xdr:rowOff>
    </xdr:from>
    <xdr:ext cx="534377" cy="259045"/>
    <xdr:sp macro="" textlink="">
      <xdr:nvSpPr>
        <xdr:cNvPr id="256" name="テキスト ボックス 255">
          <a:extLst>
            <a:ext uri="{FF2B5EF4-FFF2-40B4-BE49-F238E27FC236}">
              <a16:creationId xmlns="" xmlns:a16="http://schemas.microsoft.com/office/drawing/2014/main" id="{00000000-0008-0000-0700-000000010000}"/>
            </a:ext>
          </a:extLst>
        </xdr:cNvPr>
        <xdr:cNvSpPr txBox="1"/>
      </xdr:nvSpPr>
      <xdr:spPr>
        <a:xfrm>
          <a:off x="2641111" y="1634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19562</xdr:rowOff>
    </xdr:from>
    <xdr:to>
      <xdr:col>10</xdr:col>
      <xdr:colOff>165100</xdr:colOff>
      <xdr:row>97</xdr:row>
      <xdr:rowOff>121162</xdr:rowOff>
    </xdr:to>
    <xdr:sp macro="" textlink="">
      <xdr:nvSpPr>
        <xdr:cNvPr id="257" name="楕円 256">
          <a:extLst>
            <a:ext uri="{FF2B5EF4-FFF2-40B4-BE49-F238E27FC236}">
              <a16:creationId xmlns="" xmlns:a16="http://schemas.microsoft.com/office/drawing/2014/main" id="{00000000-0008-0000-0700-000001010000}"/>
            </a:ext>
          </a:extLst>
        </xdr:cNvPr>
        <xdr:cNvSpPr/>
      </xdr:nvSpPr>
      <xdr:spPr>
        <a:xfrm>
          <a:off x="1968500" y="1665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137689</xdr:rowOff>
    </xdr:from>
    <xdr:ext cx="534377" cy="259045"/>
    <xdr:sp macro="" textlink="">
      <xdr:nvSpPr>
        <xdr:cNvPr id="258" name="テキスト ボックス 257">
          <a:extLst>
            <a:ext uri="{FF2B5EF4-FFF2-40B4-BE49-F238E27FC236}">
              <a16:creationId xmlns="" xmlns:a16="http://schemas.microsoft.com/office/drawing/2014/main" id="{00000000-0008-0000-0700-000002010000}"/>
            </a:ext>
          </a:extLst>
        </xdr:cNvPr>
        <xdr:cNvSpPr txBox="1"/>
      </xdr:nvSpPr>
      <xdr:spPr>
        <a:xfrm>
          <a:off x="1752111" y="1642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77659</xdr:rowOff>
    </xdr:from>
    <xdr:to>
      <xdr:col>6</xdr:col>
      <xdr:colOff>38100</xdr:colOff>
      <xdr:row>98</xdr:row>
      <xdr:rowOff>7809</xdr:rowOff>
    </xdr:to>
    <xdr:sp macro="" textlink="">
      <xdr:nvSpPr>
        <xdr:cNvPr id="259" name="楕円 258">
          <a:extLst>
            <a:ext uri="{FF2B5EF4-FFF2-40B4-BE49-F238E27FC236}">
              <a16:creationId xmlns="" xmlns:a16="http://schemas.microsoft.com/office/drawing/2014/main" id="{00000000-0008-0000-0700-000003010000}"/>
            </a:ext>
          </a:extLst>
        </xdr:cNvPr>
        <xdr:cNvSpPr/>
      </xdr:nvSpPr>
      <xdr:spPr>
        <a:xfrm>
          <a:off x="1079500" y="1670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170386</xdr:rowOff>
    </xdr:from>
    <xdr:ext cx="534377" cy="259045"/>
    <xdr:sp macro="" textlink="">
      <xdr:nvSpPr>
        <xdr:cNvPr id="260" name="テキスト ボックス 259">
          <a:extLst>
            <a:ext uri="{FF2B5EF4-FFF2-40B4-BE49-F238E27FC236}">
              <a16:creationId xmlns="" xmlns:a16="http://schemas.microsoft.com/office/drawing/2014/main" id="{00000000-0008-0000-0700-000004010000}"/>
            </a:ext>
          </a:extLst>
        </xdr:cNvPr>
        <xdr:cNvSpPr txBox="1"/>
      </xdr:nvSpPr>
      <xdr:spPr>
        <a:xfrm>
          <a:off x="863111" y="1680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135890</xdr:rowOff>
    </xdr:from>
    <xdr:to>
      <xdr:col>54</xdr:col>
      <xdr:colOff>189865</xdr:colOff>
      <xdr:row>39</xdr:row>
      <xdr:rowOff>44450</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flipV="1">
          <a:off x="10475595" y="5450840"/>
          <a:ext cx="127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82567</xdr:rowOff>
    </xdr:from>
    <xdr:ext cx="469744" cy="259045"/>
    <xdr:sp macro="" textlink="">
      <xdr:nvSpPr>
        <xdr:cNvPr id="287" name="労働費最大値テキスト">
          <a:extLst>
            <a:ext uri="{FF2B5EF4-FFF2-40B4-BE49-F238E27FC236}">
              <a16:creationId xmlns="" xmlns:a16="http://schemas.microsoft.com/office/drawing/2014/main" id="{00000000-0008-0000-0700-00001F010000}"/>
            </a:ext>
          </a:extLst>
        </xdr:cNvPr>
        <xdr:cNvSpPr txBox="1"/>
      </xdr:nvSpPr>
      <xdr:spPr>
        <a:xfrm>
          <a:off x="10528300" y="52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135890</xdr:rowOff>
    </xdr:from>
    <xdr:to>
      <xdr:col>55</xdr:col>
      <xdr:colOff>88900</xdr:colOff>
      <xdr:row>31</xdr:row>
      <xdr:rowOff>135890</xdr:rowOff>
    </xdr:to>
    <xdr:cxnSp macro="">
      <xdr:nvCxnSpPr>
        <xdr:cNvPr id="288" name="直線コネクタ 287">
          <a:extLst>
            <a:ext uri="{FF2B5EF4-FFF2-40B4-BE49-F238E27FC236}">
              <a16:creationId xmlns="" xmlns:a16="http://schemas.microsoft.com/office/drawing/2014/main" id="{00000000-0008-0000-0700-000020010000}"/>
            </a:ext>
          </a:extLst>
        </xdr:cNvPr>
        <xdr:cNvCxnSpPr/>
      </xdr:nvCxnSpPr>
      <xdr:spPr>
        <a:xfrm>
          <a:off x="10388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18923</xdr:rowOff>
    </xdr:from>
    <xdr:to>
      <xdr:col>55</xdr:col>
      <xdr:colOff>0</xdr:colOff>
      <xdr:row>38</xdr:row>
      <xdr:rowOff>109982</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a:off x="9639300" y="6534023"/>
          <a:ext cx="838200" cy="9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67200</xdr:rowOff>
    </xdr:from>
    <xdr:ext cx="378565" cy="259045"/>
    <xdr:sp macro="" textlink="">
      <xdr:nvSpPr>
        <xdr:cNvPr id="290" name="労働費平均値テキスト">
          <a:extLst>
            <a:ext uri="{FF2B5EF4-FFF2-40B4-BE49-F238E27FC236}">
              <a16:creationId xmlns="" xmlns:a16="http://schemas.microsoft.com/office/drawing/2014/main" id="{00000000-0008-0000-0700-000022010000}"/>
            </a:ext>
          </a:extLst>
        </xdr:cNvPr>
        <xdr:cNvSpPr txBox="1"/>
      </xdr:nvSpPr>
      <xdr:spPr>
        <a:xfrm>
          <a:off x="10528300" y="64108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44323</xdr:rowOff>
    </xdr:from>
    <xdr:to>
      <xdr:col>55</xdr:col>
      <xdr:colOff>50800</xdr:colOff>
      <xdr:row>38</xdr:row>
      <xdr:rowOff>145923</xdr:rowOff>
    </xdr:to>
    <xdr:sp macro="" textlink="">
      <xdr:nvSpPr>
        <xdr:cNvPr id="291" name="フローチャート: 判断 290">
          <a:extLst>
            <a:ext uri="{FF2B5EF4-FFF2-40B4-BE49-F238E27FC236}">
              <a16:creationId xmlns="" xmlns:a16="http://schemas.microsoft.com/office/drawing/2014/main" id="{00000000-0008-0000-0700-000023010000}"/>
            </a:ext>
          </a:extLst>
        </xdr:cNvPr>
        <xdr:cNvSpPr/>
      </xdr:nvSpPr>
      <xdr:spPr>
        <a:xfrm>
          <a:off x="10426700" y="65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18923</xdr:rowOff>
    </xdr:from>
    <xdr:to>
      <xdr:col>50</xdr:col>
      <xdr:colOff>114300</xdr:colOff>
      <xdr:row>38</xdr:row>
      <xdr:rowOff>62738</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flipV="1">
          <a:off x="8750300" y="6534023"/>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22416</xdr:rowOff>
    </xdr:from>
    <xdr:to>
      <xdr:col>50</xdr:col>
      <xdr:colOff>165100</xdr:colOff>
      <xdr:row>38</xdr:row>
      <xdr:rowOff>124016</xdr:rowOff>
    </xdr:to>
    <xdr:sp macro="" textlink="">
      <xdr:nvSpPr>
        <xdr:cNvPr id="293" name="フローチャート: 判断 292">
          <a:extLst>
            <a:ext uri="{FF2B5EF4-FFF2-40B4-BE49-F238E27FC236}">
              <a16:creationId xmlns="" xmlns:a16="http://schemas.microsoft.com/office/drawing/2014/main" id="{00000000-0008-0000-0700-000025010000}"/>
            </a:ext>
          </a:extLst>
        </xdr:cNvPr>
        <xdr:cNvSpPr/>
      </xdr:nvSpPr>
      <xdr:spPr>
        <a:xfrm>
          <a:off x="9588500" y="65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115143</xdr:rowOff>
    </xdr:from>
    <xdr:ext cx="378565" cy="259045"/>
    <xdr:sp macro="" textlink="">
      <xdr:nvSpPr>
        <xdr:cNvPr id="294" name="テキスト ボックス 293">
          <a:extLst>
            <a:ext uri="{FF2B5EF4-FFF2-40B4-BE49-F238E27FC236}">
              <a16:creationId xmlns="" xmlns:a16="http://schemas.microsoft.com/office/drawing/2014/main" id="{00000000-0008-0000-0700-000026010000}"/>
            </a:ext>
          </a:extLst>
        </xdr:cNvPr>
        <xdr:cNvSpPr txBox="1"/>
      </xdr:nvSpPr>
      <xdr:spPr>
        <a:xfrm>
          <a:off x="9450017" y="663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157035</xdr:rowOff>
    </xdr:from>
    <xdr:to>
      <xdr:col>45</xdr:col>
      <xdr:colOff>177800</xdr:colOff>
      <xdr:row>38</xdr:row>
      <xdr:rowOff>62738</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a:off x="7861300" y="6500685"/>
          <a:ext cx="889000" cy="7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18034</xdr:rowOff>
    </xdr:from>
    <xdr:to>
      <xdr:col>46</xdr:col>
      <xdr:colOff>38100</xdr:colOff>
      <xdr:row>38</xdr:row>
      <xdr:rowOff>119634</xdr:rowOff>
    </xdr:to>
    <xdr:sp macro="" textlink="">
      <xdr:nvSpPr>
        <xdr:cNvPr id="296" name="フローチャート: 判断 295">
          <a:extLst>
            <a:ext uri="{FF2B5EF4-FFF2-40B4-BE49-F238E27FC236}">
              <a16:creationId xmlns="" xmlns:a16="http://schemas.microsoft.com/office/drawing/2014/main" id="{00000000-0008-0000-0700-000028010000}"/>
            </a:ext>
          </a:extLst>
        </xdr:cNvPr>
        <xdr:cNvSpPr/>
      </xdr:nvSpPr>
      <xdr:spPr>
        <a:xfrm>
          <a:off x="8699500" y="653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110761</xdr:rowOff>
    </xdr:from>
    <xdr:ext cx="378565" cy="259045"/>
    <xdr:sp macro="" textlink="">
      <xdr:nvSpPr>
        <xdr:cNvPr id="297" name="テキスト ボックス 296">
          <a:extLst>
            <a:ext uri="{FF2B5EF4-FFF2-40B4-BE49-F238E27FC236}">
              <a16:creationId xmlns="" xmlns:a16="http://schemas.microsoft.com/office/drawing/2014/main" id="{00000000-0008-0000-0700-000029010000}"/>
            </a:ext>
          </a:extLst>
        </xdr:cNvPr>
        <xdr:cNvSpPr txBox="1"/>
      </xdr:nvSpPr>
      <xdr:spPr>
        <a:xfrm>
          <a:off x="8561017" y="6625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157035</xdr:rowOff>
    </xdr:from>
    <xdr:to>
      <xdr:col>41</xdr:col>
      <xdr:colOff>50800</xdr:colOff>
      <xdr:row>38</xdr:row>
      <xdr:rowOff>120269</xdr:rowOff>
    </xdr:to>
    <xdr:cxnSp macro="">
      <xdr:nvCxnSpPr>
        <xdr:cNvPr id="298" name="直線コネクタ 297">
          <a:extLst>
            <a:ext uri="{FF2B5EF4-FFF2-40B4-BE49-F238E27FC236}">
              <a16:creationId xmlns="" xmlns:a16="http://schemas.microsoft.com/office/drawing/2014/main" id="{00000000-0008-0000-0700-00002A010000}"/>
            </a:ext>
          </a:extLst>
        </xdr:cNvPr>
        <xdr:cNvCxnSpPr/>
      </xdr:nvCxnSpPr>
      <xdr:spPr>
        <a:xfrm flipV="1">
          <a:off x="6972300" y="6500685"/>
          <a:ext cx="889000" cy="13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14033</xdr:rowOff>
    </xdr:from>
    <xdr:to>
      <xdr:col>41</xdr:col>
      <xdr:colOff>101600</xdr:colOff>
      <xdr:row>38</xdr:row>
      <xdr:rowOff>115633</xdr:rowOff>
    </xdr:to>
    <xdr:sp macro="" textlink="">
      <xdr:nvSpPr>
        <xdr:cNvPr id="299" name="フローチャート: 判断 298">
          <a:extLst>
            <a:ext uri="{FF2B5EF4-FFF2-40B4-BE49-F238E27FC236}">
              <a16:creationId xmlns="" xmlns:a16="http://schemas.microsoft.com/office/drawing/2014/main" id="{00000000-0008-0000-0700-00002B010000}"/>
            </a:ext>
          </a:extLst>
        </xdr:cNvPr>
        <xdr:cNvSpPr/>
      </xdr:nvSpPr>
      <xdr:spPr>
        <a:xfrm>
          <a:off x="7810500" y="65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106760</xdr:rowOff>
    </xdr:from>
    <xdr:ext cx="378565"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7672017" y="6621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32131</xdr:rowOff>
    </xdr:from>
    <xdr:to>
      <xdr:col>36</xdr:col>
      <xdr:colOff>165100</xdr:colOff>
      <xdr:row>38</xdr:row>
      <xdr:rowOff>133731</xdr:rowOff>
    </xdr:to>
    <xdr:sp macro="" textlink="">
      <xdr:nvSpPr>
        <xdr:cNvPr id="301" name="フローチャート: 判断 300">
          <a:extLst>
            <a:ext uri="{FF2B5EF4-FFF2-40B4-BE49-F238E27FC236}">
              <a16:creationId xmlns="" xmlns:a16="http://schemas.microsoft.com/office/drawing/2014/main" id="{00000000-0008-0000-0700-00002D010000}"/>
            </a:ext>
          </a:extLst>
        </xdr:cNvPr>
        <xdr:cNvSpPr/>
      </xdr:nvSpPr>
      <xdr:spPr>
        <a:xfrm>
          <a:off x="6921500" y="654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150258</xdr:rowOff>
    </xdr:from>
    <xdr:ext cx="378565"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6783017" y="6322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59182</xdr:rowOff>
    </xdr:from>
    <xdr:to>
      <xdr:col>55</xdr:col>
      <xdr:colOff>50800</xdr:colOff>
      <xdr:row>38</xdr:row>
      <xdr:rowOff>160782</xdr:rowOff>
    </xdr:to>
    <xdr:sp macro="" textlink="">
      <xdr:nvSpPr>
        <xdr:cNvPr id="308" name="楕円 307">
          <a:extLst>
            <a:ext uri="{FF2B5EF4-FFF2-40B4-BE49-F238E27FC236}">
              <a16:creationId xmlns="" xmlns:a16="http://schemas.microsoft.com/office/drawing/2014/main" id="{00000000-0008-0000-0700-000034010000}"/>
            </a:ext>
          </a:extLst>
        </xdr:cNvPr>
        <xdr:cNvSpPr/>
      </xdr:nvSpPr>
      <xdr:spPr>
        <a:xfrm>
          <a:off x="104267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22750</xdr:rowOff>
    </xdr:from>
    <xdr:ext cx="378565" cy="259045"/>
    <xdr:sp macro="" textlink="">
      <xdr:nvSpPr>
        <xdr:cNvPr id="309" name="労働費該当値テキスト">
          <a:extLst>
            <a:ext uri="{FF2B5EF4-FFF2-40B4-BE49-F238E27FC236}">
              <a16:creationId xmlns="" xmlns:a16="http://schemas.microsoft.com/office/drawing/2014/main" id="{00000000-0008-0000-0700-000035010000}"/>
            </a:ext>
          </a:extLst>
        </xdr:cNvPr>
        <xdr:cNvSpPr txBox="1"/>
      </xdr:nvSpPr>
      <xdr:spPr>
        <a:xfrm>
          <a:off x="10528300" y="65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139573</xdr:rowOff>
    </xdr:from>
    <xdr:to>
      <xdr:col>50</xdr:col>
      <xdr:colOff>165100</xdr:colOff>
      <xdr:row>38</xdr:row>
      <xdr:rowOff>69723</xdr:rowOff>
    </xdr:to>
    <xdr:sp macro="" textlink="">
      <xdr:nvSpPr>
        <xdr:cNvPr id="310" name="楕円 309">
          <a:extLst>
            <a:ext uri="{FF2B5EF4-FFF2-40B4-BE49-F238E27FC236}">
              <a16:creationId xmlns="" xmlns:a16="http://schemas.microsoft.com/office/drawing/2014/main" id="{00000000-0008-0000-0700-000036010000}"/>
            </a:ext>
          </a:extLst>
        </xdr:cNvPr>
        <xdr:cNvSpPr/>
      </xdr:nvSpPr>
      <xdr:spPr>
        <a:xfrm>
          <a:off x="9588500" y="648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86250</xdr:rowOff>
    </xdr:from>
    <xdr:ext cx="469744"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9404428" y="6258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11938</xdr:rowOff>
    </xdr:from>
    <xdr:to>
      <xdr:col>46</xdr:col>
      <xdr:colOff>38100</xdr:colOff>
      <xdr:row>38</xdr:row>
      <xdr:rowOff>113538</xdr:rowOff>
    </xdr:to>
    <xdr:sp macro="" textlink="">
      <xdr:nvSpPr>
        <xdr:cNvPr id="312" name="楕円 311">
          <a:extLst>
            <a:ext uri="{FF2B5EF4-FFF2-40B4-BE49-F238E27FC236}">
              <a16:creationId xmlns="" xmlns:a16="http://schemas.microsoft.com/office/drawing/2014/main" id="{00000000-0008-0000-0700-000038010000}"/>
            </a:ext>
          </a:extLst>
        </xdr:cNvPr>
        <xdr:cNvSpPr/>
      </xdr:nvSpPr>
      <xdr:spPr>
        <a:xfrm>
          <a:off x="8699500" y="652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130065</xdr:rowOff>
    </xdr:from>
    <xdr:ext cx="378565" cy="259045"/>
    <xdr:sp macro="" textlink="">
      <xdr:nvSpPr>
        <xdr:cNvPr id="313" name="テキスト ボックス 312">
          <a:extLst>
            <a:ext uri="{FF2B5EF4-FFF2-40B4-BE49-F238E27FC236}">
              <a16:creationId xmlns="" xmlns:a16="http://schemas.microsoft.com/office/drawing/2014/main" id="{00000000-0008-0000-0700-000039010000}"/>
            </a:ext>
          </a:extLst>
        </xdr:cNvPr>
        <xdr:cNvSpPr txBox="1"/>
      </xdr:nvSpPr>
      <xdr:spPr>
        <a:xfrm>
          <a:off x="8561017" y="6302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106235</xdr:rowOff>
    </xdr:from>
    <xdr:to>
      <xdr:col>41</xdr:col>
      <xdr:colOff>101600</xdr:colOff>
      <xdr:row>38</xdr:row>
      <xdr:rowOff>36385</xdr:rowOff>
    </xdr:to>
    <xdr:sp macro="" textlink="">
      <xdr:nvSpPr>
        <xdr:cNvPr id="314" name="楕円 313">
          <a:extLst>
            <a:ext uri="{FF2B5EF4-FFF2-40B4-BE49-F238E27FC236}">
              <a16:creationId xmlns="" xmlns:a16="http://schemas.microsoft.com/office/drawing/2014/main" id="{00000000-0008-0000-0700-00003A010000}"/>
            </a:ext>
          </a:extLst>
        </xdr:cNvPr>
        <xdr:cNvSpPr/>
      </xdr:nvSpPr>
      <xdr:spPr>
        <a:xfrm>
          <a:off x="7810500" y="64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52912</xdr:rowOff>
    </xdr:from>
    <xdr:ext cx="469744" cy="259045"/>
    <xdr:sp macro="" textlink="">
      <xdr:nvSpPr>
        <xdr:cNvPr id="315" name="テキスト ボックス 314">
          <a:extLst>
            <a:ext uri="{FF2B5EF4-FFF2-40B4-BE49-F238E27FC236}">
              <a16:creationId xmlns="" xmlns:a16="http://schemas.microsoft.com/office/drawing/2014/main" id="{00000000-0008-0000-0700-00003B010000}"/>
            </a:ext>
          </a:extLst>
        </xdr:cNvPr>
        <xdr:cNvSpPr txBox="1"/>
      </xdr:nvSpPr>
      <xdr:spPr>
        <a:xfrm>
          <a:off x="7626428" y="62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69469</xdr:rowOff>
    </xdr:from>
    <xdr:to>
      <xdr:col>36</xdr:col>
      <xdr:colOff>165100</xdr:colOff>
      <xdr:row>38</xdr:row>
      <xdr:rowOff>171069</xdr:rowOff>
    </xdr:to>
    <xdr:sp macro="" textlink="">
      <xdr:nvSpPr>
        <xdr:cNvPr id="316" name="楕円 315">
          <a:extLst>
            <a:ext uri="{FF2B5EF4-FFF2-40B4-BE49-F238E27FC236}">
              <a16:creationId xmlns="" xmlns:a16="http://schemas.microsoft.com/office/drawing/2014/main" id="{00000000-0008-0000-0700-00003C010000}"/>
            </a:ext>
          </a:extLst>
        </xdr:cNvPr>
        <xdr:cNvSpPr/>
      </xdr:nvSpPr>
      <xdr:spPr>
        <a:xfrm>
          <a:off x="6921500" y="65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162196</xdr:rowOff>
    </xdr:from>
    <xdr:ext cx="378565" cy="259045"/>
    <xdr:sp macro="" textlink="">
      <xdr:nvSpPr>
        <xdr:cNvPr id="317" name="テキスト ボックス 316">
          <a:extLst>
            <a:ext uri="{FF2B5EF4-FFF2-40B4-BE49-F238E27FC236}">
              <a16:creationId xmlns="" xmlns:a16="http://schemas.microsoft.com/office/drawing/2014/main" id="{00000000-0008-0000-0700-00003D010000}"/>
            </a:ext>
          </a:extLst>
        </xdr:cNvPr>
        <xdr:cNvSpPr txBox="1"/>
      </xdr:nvSpPr>
      <xdr:spPr>
        <a:xfrm>
          <a:off x="6783017" y="667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22885</xdr:rowOff>
    </xdr:from>
    <xdr:to>
      <xdr:col>54</xdr:col>
      <xdr:colOff>189865</xdr:colOff>
      <xdr:row>59</xdr:row>
      <xdr:rowOff>17190</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flipV="1">
          <a:off x="10475595" y="8766835"/>
          <a:ext cx="1270" cy="136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21017</xdr:rowOff>
    </xdr:from>
    <xdr:ext cx="469744" cy="259045"/>
    <xdr:sp macro="" textlink="">
      <xdr:nvSpPr>
        <xdr:cNvPr id="342" name="農林水産業費最小値テキスト">
          <a:extLst>
            <a:ext uri="{FF2B5EF4-FFF2-40B4-BE49-F238E27FC236}">
              <a16:creationId xmlns="" xmlns:a16="http://schemas.microsoft.com/office/drawing/2014/main" id="{00000000-0008-0000-0700-000056010000}"/>
            </a:ext>
          </a:extLst>
        </xdr:cNvPr>
        <xdr:cNvSpPr txBox="1"/>
      </xdr:nvSpPr>
      <xdr:spPr>
        <a:xfrm>
          <a:off x="10528300" y="1013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17190</xdr:rowOff>
    </xdr:from>
    <xdr:to>
      <xdr:col>55</xdr:col>
      <xdr:colOff>88900</xdr:colOff>
      <xdr:row>59</xdr:row>
      <xdr:rowOff>17190</xdr:rowOff>
    </xdr:to>
    <xdr:cxnSp macro="">
      <xdr:nvCxnSpPr>
        <xdr:cNvPr id="343" name="直線コネクタ 342">
          <a:extLst>
            <a:ext uri="{FF2B5EF4-FFF2-40B4-BE49-F238E27FC236}">
              <a16:creationId xmlns="" xmlns:a16="http://schemas.microsoft.com/office/drawing/2014/main" id="{00000000-0008-0000-0700-000057010000}"/>
            </a:ext>
          </a:extLst>
        </xdr:cNvPr>
        <xdr:cNvCxnSpPr/>
      </xdr:nvCxnSpPr>
      <xdr:spPr>
        <a:xfrm>
          <a:off x="10388600" y="1013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141012</xdr:rowOff>
    </xdr:from>
    <xdr:ext cx="534377" cy="259045"/>
    <xdr:sp macro="" textlink="">
      <xdr:nvSpPr>
        <xdr:cNvPr id="344" name="農林水産業費最大値テキスト">
          <a:extLst>
            <a:ext uri="{FF2B5EF4-FFF2-40B4-BE49-F238E27FC236}">
              <a16:creationId xmlns="" xmlns:a16="http://schemas.microsoft.com/office/drawing/2014/main" id="{00000000-0008-0000-0700-000058010000}"/>
            </a:ext>
          </a:extLst>
        </xdr:cNvPr>
        <xdr:cNvSpPr txBox="1"/>
      </xdr:nvSpPr>
      <xdr:spPr>
        <a:xfrm>
          <a:off x="10528300" y="85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22885</xdr:rowOff>
    </xdr:from>
    <xdr:to>
      <xdr:col>55</xdr:col>
      <xdr:colOff>88900</xdr:colOff>
      <xdr:row>51</xdr:row>
      <xdr:rowOff>22885</xdr:rowOff>
    </xdr:to>
    <xdr:cxnSp macro="">
      <xdr:nvCxnSpPr>
        <xdr:cNvPr id="345" name="直線コネクタ 344">
          <a:extLst>
            <a:ext uri="{FF2B5EF4-FFF2-40B4-BE49-F238E27FC236}">
              <a16:creationId xmlns="" xmlns:a16="http://schemas.microsoft.com/office/drawing/2014/main" id="{00000000-0008-0000-0700-000059010000}"/>
            </a:ext>
          </a:extLst>
        </xdr:cNvPr>
        <xdr:cNvCxnSpPr/>
      </xdr:nvCxnSpPr>
      <xdr:spPr>
        <a:xfrm>
          <a:off x="10388600" y="87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139624</xdr:rowOff>
    </xdr:from>
    <xdr:to>
      <xdr:col>55</xdr:col>
      <xdr:colOff>0</xdr:colOff>
      <xdr:row>58</xdr:row>
      <xdr:rowOff>5226</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flipV="1">
          <a:off x="9639300" y="9912274"/>
          <a:ext cx="838200" cy="3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155249</xdr:rowOff>
    </xdr:from>
    <xdr:ext cx="534377" cy="259045"/>
    <xdr:sp macro="" textlink="">
      <xdr:nvSpPr>
        <xdr:cNvPr id="347" name="農林水産業費平均値テキスト">
          <a:extLst>
            <a:ext uri="{FF2B5EF4-FFF2-40B4-BE49-F238E27FC236}">
              <a16:creationId xmlns="" xmlns:a16="http://schemas.microsoft.com/office/drawing/2014/main" id="{00000000-0008-0000-0700-00005B010000}"/>
            </a:ext>
          </a:extLst>
        </xdr:cNvPr>
        <xdr:cNvSpPr txBox="1"/>
      </xdr:nvSpPr>
      <xdr:spPr>
        <a:xfrm>
          <a:off x="10528300" y="95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132372</xdr:rowOff>
    </xdr:from>
    <xdr:to>
      <xdr:col>55</xdr:col>
      <xdr:colOff>50800</xdr:colOff>
      <xdr:row>57</xdr:row>
      <xdr:rowOff>62522</xdr:rowOff>
    </xdr:to>
    <xdr:sp macro="" textlink="">
      <xdr:nvSpPr>
        <xdr:cNvPr id="348" name="フローチャート: 判断 347">
          <a:extLst>
            <a:ext uri="{FF2B5EF4-FFF2-40B4-BE49-F238E27FC236}">
              <a16:creationId xmlns="" xmlns:a16="http://schemas.microsoft.com/office/drawing/2014/main" id="{00000000-0008-0000-0700-00005C010000}"/>
            </a:ext>
          </a:extLst>
        </xdr:cNvPr>
        <xdr:cNvSpPr/>
      </xdr:nvSpPr>
      <xdr:spPr>
        <a:xfrm>
          <a:off x="10426700" y="97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5226</xdr:rowOff>
    </xdr:from>
    <xdr:to>
      <xdr:col>50</xdr:col>
      <xdr:colOff>114300</xdr:colOff>
      <xdr:row>58</xdr:row>
      <xdr:rowOff>14827</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flipV="1">
          <a:off x="8750300" y="9949326"/>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138087</xdr:rowOff>
    </xdr:from>
    <xdr:to>
      <xdr:col>50</xdr:col>
      <xdr:colOff>165100</xdr:colOff>
      <xdr:row>57</xdr:row>
      <xdr:rowOff>68237</xdr:rowOff>
    </xdr:to>
    <xdr:sp macro="" textlink="">
      <xdr:nvSpPr>
        <xdr:cNvPr id="350" name="フローチャート: 判断 349">
          <a:extLst>
            <a:ext uri="{FF2B5EF4-FFF2-40B4-BE49-F238E27FC236}">
              <a16:creationId xmlns="" xmlns:a16="http://schemas.microsoft.com/office/drawing/2014/main" id="{00000000-0008-0000-0700-00005E010000}"/>
            </a:ext>
          </a:extLst>
        </xdr:cNvPr>
        <xdr:cNvSpPr/>
      </xdr:nvSpPr>
      <xdr:spPr>
        <a:xfrm>
          <a:off x="9588500" y="973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84764</xdr:rowOff>
    </xdr:from>
    <xdr:ext cx="534377" cy="259045"/>
    <xdr:sp macro="" textlink="">
      <xdr:nvSpPr>
        <xdr:cNvPr id="351" name="テキスト ボックス 350">
          <a:extLst>
            <a:ext uri="{FF2B5EF4-FFF2-40B4-BE49-F238E27FC236}">
              <a16:creationId xmlns="" xmlns:a16="http://schemas.microsoft.com/office/drawing/2014/main" id="{00000000-0008-0000-0700-00005F010000}"/>
            </a:ext>
          </a:extLst>
        </xdr:cNvPr>
        <xdr:cNvSpPr txBox="1"/>
      </xdr:nvSpPr>
      <xdr:spPr>
        <a:xfrm>
          <a:off x="9372111" y="95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14275</xdr:rowOff>
    </xdr:from>
    <xdr:to>
      <xdr:col>45</xdr:col>
      <xdr:colOff>177800</xdr:colOff>
      <xdr:row>58</xdr:row>
      <xdr:rowOff>14827</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a:off x="7861300" y="9958375"/>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143345</xdr:rowOff>
    </xdr:from>
    <xdr:to>
      <xdr:col>46</xdr:col>
      <xdr:colOff>38100</xdr:colOff>
      <xdr:row>57</xdr:row>
      <xdr:rowOff>73495</xdr:rowOff>
    </xdr:to>
    <xdr:sp macro="" textlink="">
      <xdr:nvSpPr>
        <xdr:cNvPr id="353" name="フローチャート: 判断 352">
          <a:extLst>
            <a:ext uri="{FF2B5EF4-FFF2-40B4-BE49-F238E27FC236}">
              <a16:creationId xmlns="" xmlns:a16="http://schemas.microsoft.com/office/drawing/2014/main" id="{00000000-0008-0000-0700-000061010000}"/>
            </a:ext>
          </a:extLst>
        </xdr:cNvPr>
        <xdr:cNvSpPr/>
      </xdr:nvSpPr>
      <xdr:spPr>
        <a:xfrm>
          <a:off x="8699500" y="974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90022</xdr:rowOff>
    </xdr:from>
    <xdr:ext cx="534377"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8483111" y="951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14275</xdr:rowOff>
    </xdr:from>
    <xdr:to>
      <xdr:col>41</xdr:col>
      <xdr:colOff>50800</xdr:colOff>
      <xdr:row>58</xdr:row>
      <xdr:rowOff>34772</xdr:rowOff>
    </xdr:to>
    <xdr:cxnSp macro="">
      <xdr:nvCxnSpPr>
        <xdr:cNvPr id="355" name="直線コネクタ 354">
          <a:extLst>
            <a:ext uri="{FF2B5EF4-FFF2-40B4-BE49-F238E27FC236}">
              <a16:creationId xmlns="" xmlns:a16="http://schemas.microsoft.com/office/drawing/2014/main" id="{00000000-0008-0000-0700-000063010000}"/>
            </a:ext>
          </a:extLst>
        </xdr:cNvPr>
        <xdr:cNvCxnSpPr/>
      </xdr:nvCxnSpPr>
      <xdr:spPr>
        <a:xfrm flipV="1">
          <a:off x="6972300" y="9958375"/>
          <a:ext cx="889000" cy="2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168643</xdr:rowOff>
    </xdr:from>
    <xdr:to>
      <xdr:col>41</xdr:col>
      <xdr:colOff>101600</xdr:colOff>
      <xdr:row>57</xdr:row>
      <xdr:rowOff>98793</xdr:rowOff>
    </xdr:to>
    <xdr:sp macro="" textlink="">
      <xdr:nvSpPr>
        <xdr:cNvPr id="356" name="フローチャート: 判断 355">
          <a:extLst>
            <a:ext uri="{FF2B5EF4-FFF2-40B4-BE49-F238E27FC236}">
              <a16:creationId xmlns="" xmlns:a16="http://schemas.microsoft.com/office/drawing/2014/main" id="{00000000-0008-0000-0700-000064010000}"/>
            </a:ext>
          </a:extLst>
        </xdr:cNvPr>
        <xdr:cNvSpPr/>
      </xdr:nvSpPr>
      <xdr:spPr>
        <a:xfrm>
          <a:off x="7810500" y="97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115320</xdr:rowOff>
    </xdr:from>
    <xdr:ext cx="534377"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7594111" y="954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31445</xdr:rowOff>
    </xdr:from>
    <xdr:to>
      <xdr:col>36</xdr:col>
      <xdr:colOff>165100</xdr:colOff>
      <xdr:row>57</xdr:row>
      <xdr:rowOff>133045</xdr:rowOff>
    </xdr:to>
    <xdr:sp macro="" textlink="">
      <xdr:nvSpPr>
        <xdr:cNvPr id="358" name="フローチャート: 判断 357">
          <a:extLst>
            <a:ext uri="{FF2B5EF4-FFF2-40B4-BE49-F238E27FC236}">
              <a16:creationId xmlns="" xmlns:a16="http://schemas.microsoft.com/office/drawing/2014/main" id="{00000000-0008-0000-0700-000066010000}"/>
            </a:ext>
          </a:extLst>
        </xdr:cNvPr>
        <xdr:cNvSpPr/>
      </xdr:nvSpPr>
      <xdr:spPr>
        <a:xfrm>
          <a:off x="6921500" y="98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149572</xdr:rowOff>
    </xdr:from>
    <xdr:ext cx="534377"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6705111" y="957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88824</xdr:rowOff>
    </xdr:from>
    <xdr:to>
      <xdr:col>55</xdr:col>
      <xdr:colOff>50800</xdr:colOff>
      <xdr:row>58</xdr:row>
      <xdr:rowOff>18974</xdr:rowOff>
    </xdr:to>
    <xdr:sp macro="" textlink="">
      <xdr:nvSpPr>
        <xdr:cNvPr id="365" name="楕円 364">
          <a:extLst>
            <a:ext uri="{FF2B5EF4-FFF2-40B4-BE49-F238E27FC236}">
              <a16:creationId xmlns="" xmlns:a16="http://schemas.microsoft.com/office/drawing/2014/main" id="{00000000-0008-0000-0700-00006D010000}"/>
            </a:ext>
          </a:extLst>
        </xdr:cNvPr>
        <xdr:cNvSpPr/>
      </xdr:nvSpPr>
      <xdr:spPr>
        <a:xfrm>
          <a:off x="10426700" y="986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67251</xdr:rowOff>
    </xdr:from>
    <xdr:ext cx="534377" cy="259045"/>
    <xdr:sp macro="" textlink="">
      <xdr:nvSpPr>
        <xdr:cNvPr id="366" name="農林水産業費該当値テキスト">
          <a:extLst>
            <a:ext uri="{FF2B5EF4-FFF2-40B4-BE49-F238E27FC236}">
              <a16:creationId xmlns="" xmlns:a16="http://schemas.microsoft.com/office/drawing/2014/main" id="{00000000-0008-0000-0700-00006E010000}"/>
            </a:ext>
          </a:extLst>
        </xdr:cNvPr>
        <xdr:cNvSpPr txBox="1"/>
      </xdr:nvSpPr>
      <xdr:spPr>
        <a:xfrm>
          <a:off x="10528300" y="983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125876</xdr:rowOff>
    </xdr:from>
    <xdr:to>
      <xdr:col>50</xdr:col>
      <xdr:colOff>165100</xdr:colOff>
      <xdr:row>58</xdr:row>
      <xdr:rowOff>56026</xdr:rowOff>
    </xdr:to>
    <xdr:sp macro="" textlink="">
      <xdr:nvSpPr>
        <xdr:cNvPr id="367" name="楕円 366">
          <a:extLst>
            <a:ext uri="{FF2B5EF4-FFF2-40B4-BE49-F238E27FC236}">
              <a16:creationId xmlns="" xmlns:a16="http://schemas.microsoft.com/office/drawing/2014/main" id="{00000000-0008-0000-0700-00006F010000}"/>
            </a:ext>
          </a:extLst>
        </xdr:cNvPr>
        <xdr:cNvSpPr/>
      </xdr:nvSpPr>
      <xdr:spPr>
        <a:xfrm>
          <a:off x="9588500" y="989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47153</xdr:rowOff>
    </xdr:from>
    <xdr:ext cx="534377" cy="259045"/>
    <xdr:sp macro=""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9372111" y="999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135477</xdr:rowOff>
    </xdr:from>
    <xdr:to>
      <xdr:col>46</xdr:col>
      <xdr:colOff>38100</xdr:colOff>
      <xdr:row>58</xdr:row>
      <xdr:rowOff>65627</xdr:rowOff>
    </xdr:to>
    <xdr:sp macro="" textlink="">
      <xdr:nvSpPr>
        <xdr:cNvPr id="369" name="楕円 368">
          <a:extLst>
            <a:ext uri="{FF2B5EF4-FFF2-40B4-BE49-F238E27FC236}">
              <a16:creationId xmlns="" xmlns:a16="http://schemas.microsoft.com/office/drawing/2014/main" id="{00000000-0008-0000-0700-000071010000}"/>
            </a:ext>
          </a:extLst>
        </xdr:cNvPr>
        <xdr:cNvSpPr/>
      </xdr:nvSpPr>
      <xdr:spPr>
        <a:xfrm>
          <a:off x="8699500" y="990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56754</xdr:rowOff>
    </xdr:from>
    <xdr:ext cx="534377" cy="259045"/>
    <xdr:sp macro="" textlink="">
      <xdr:nvSpPr>
        <xdr:cNvPr id="370" name="テキスト ボックス 369">
          <a:extLst>
            <a:ext uri="{FF2B5EF4-FFF2-40B4-BE49-F238E27FC236}">
              <a16:creationId xmlns="" xmlns:a16="http://schemas.microsoft.com/office/drawing/2014/main" id="{00000000-0008-0000-0700-000072010000}"/>
            </a:ext>
          </a:extLst>
        </xdr:cNvPr>
        <xdr:cNvSpPr txBox="1"/>
      </xdr:nvSpPr>
      <xdr:spPr>
        <a:xfrm>
          <a:off x="8483111" y="1000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134925</xdr:rowOff>
    </xdr:from>
    <xdr:to>
      <xdr:col>41</xdr:col>
      <xdr:colOff>101600</xdr:colOff>
      <xdr:row>58</xdr:row>
      <xdr:rowOff>65075</xdr:rowOff>
    </xdr:to>
    <xdr:sp macro="" textlink="">
      <xdr:nvSpPr>
        <xdr:cNvPr id="371" name="楕円 370">
          <a:extLst>
            <a:ext uri="{FF2B5EF4-FFF2-40B4-BE49-F238E27FC236}">
              <a16:creationId xmlns="" xmlns:a16="http://schemas.microsoft.com/office/drawing/2014/main" id="{00000000-0008-0000-0700-000073010000}"/>
            </a:ext>
          </a:extLst>
        </xdr:cNvPr>
        <xdr:cNvSpPr/>
      </xdr:nvSpPr>
      <xdr:spPr>
        <a:xfrm>
          <a:off x="7810500" y="99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56202</xdr:rowOff>
    </xdr:from>
    <xdr:ext cx="534377" cy="259045"/>
    <xdr:sp macro="" textlink="">
      <xdr:nvSpPr>
        <xdr:cNvPr id="372" name="テキスト ボックス 371">
          <a:extLst>
            <a:ext uri="{FF2B5EF4-FFF2-40B4-BE49-F238E27FC236}">
              <a16:creationId xmlns="" xmlns:a16="http://schemas.microsoft.com/office/drawing/2014/main" id="{00000000-0008-0000-0700-000074010000}"/>
            </a:ext>
          </a:extLst>
        </xdr:cNvPr>
        <xdr:cNvSpPr txBox="1"/>
      </xdr:nvSpPr>
      <xdr:spPr>
        <a:xfrm>
          <a:off x="7594111" y="1000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155422</xdr:rowOff>
    </xdr:from>
    <xdr:to>
      <xdr:col>36</xdr:col>
      <xdr:colOff>165100</xdr:colOff>
      <xdr:row>58</xdr:row>
      <xdr:rowOff>85572</xdr:rowOff>
    </xdr:to>
    <xdr:sp macro="" textlink="">
      <xdr:nvSpPr>
        <xdr:cNvPr id="373" name="楕円 372">
          <a:extLst>
            <a:ext uri="{FF2B5EF4-FFF2-40B4-BE49-F238E27FC236}">
              <a16:creationId xmlns="" xmlns:a16="http://schemas.microsoft.com/office/drawing/2014/main" id="{00000000-0008-0000-0700-000075010000}"/>
            </a:ext>
          </a:extLst>
        </xdr:cNvPr>
        <xdr:cNvSpPr/>
      </xdr:nvSpPr>
      <xdr:spPr>
        <a:xfrm>
          <a:off x="6921500" y="992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76699</xdr:rowOff>
    </xdr:from>
    <xdr:ext cx="469744" cy="259045"/>
    <xdr:sp macro="" textlink="">
      <xdr:nvSpPr>
        <xdr:cNvPr id="374" name="テキスト ボックス 373">
          <a:extLst>
            <a:ext uri="{FF2B5EF4-FFF2-40B4-BE49-F238E27FC236}">
              <a16:creationId xmlns="" xmlns:a16="http://schemas.microsoft.com/office/drawing/2014/main" id="{00000000-0008-0000-0700-000076010000}"/>
            </a:ext>
          </a:extLst>
        </xdr:cNvPr>
        <xdr:cNvSpPr txBox="1"/>
      </xdr:nvSpPr>
      <xdr:spPr>
        <a:xfrm>
          <a:off x="6737428" y="1002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82331</xdr:rowOff>
    </xdr:from>
    <xdr:to>
      <xdr:col>54</xdr:col>
      <xdr:colOff>189865</xdr:colOff>
      <xdr:row>78</xdr:row>
      <xdr:rowOff>120782</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flipV="1">
          <a:off x="10475595" y="12426731"/>
          <a:ext cx="1270" cy="106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124609</xdr:rowOff>
    </xdr:from>
    <xdr:ext cx="469744" cy="259045"/>
    <xdr:sp macro="" textlink="">
      <xdr:nvSpPr>
        <xdr:cNvPr id="397" name="商工費最小値テキスト">
          <a:extLst>
            <a:ext uri="{FF2B5EF4-FFF2-40B4-BE49-F238E27FC236}">
              <a16:creationId xmlns="" xmlns:a16="http://schemas.microsoft.com/office/drawing/2014/main" id="{00000000-0008-0000-0700-00008D010000}"/>
            </a:ext>
          </a:extLst>
        </xdr:cNvPr>
        <xdr:cNvSpPr txBox="1"/>
      </xdr:nvSpPr>
      <xdr:spPr>
        <a:xfrm>
          <a:off x="10528300" y="1349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120782</xdr:rowOff>
    </xdr:from>
    <xdr:to>
      <xdr:col>55</xdr:col>
      <xdr:colOff>88900</xdr:colOff>
      <xdr:row>78</xdr:row>
      <xdr:rowOff>120782</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a:off x="10388600" y="1349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29008</xdr:rowOff>
    </xdr:from>
    <xdr:ext cx="599010" cy="259045"/>
    <xdr:sp macro="" textlink="">
      <xdr:nvSpPr>
        <xdr:cNvPr id="399" name="商工費最大値テキスト">
          <a:extLst>
            <a:ext uri="{FF2B5EF4-FFF2-40B4-BE49-F238E27FC236}">
              <a16:creationId xmlns="" xmlns:a16="http://schemas.microsoft.com/office/drawing/2014/main" id="{00000000-0008-0000-0700-00008F010000}"/>
            </a:ext>
          </a:extLst>
        </xdr:cNvPr>
        <xdr:cNvSpPr txBox="1"/>
      </xdr:nvSpPr>
      <xdr:spPr>
        <a:xfrm>
          <a:off x="10528300" y="122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82331</xdr:rowOff>
    </xdr:from>
    <xdr:to>
      <xdr:col>55</xdr:col>
      <xdr:colOff>88900</xdr:colOff>
      <xdr:row>72</xdr:row>
      <xdr:rowOff>82331</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a:off x="10388600" y="1242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79839</xdr:rowOff>
    </xdr:from>
    <xdr:to>
      <xdr:col>55</xdr:col>
      <xdr:colOff>0</xdr:colOff>
      <xdr:row>78</xdr:row>
      <xdr:rowOff>94583</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flipV="1">
          <a:off x="9639300" y="13452939"/>
          <a:ext cx="838200" cy="1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170587</xdr:rowOff>
    </xdr:from>
    <xdr:ext cx="534377" cy="259045"/>
    <xdr:sp macro="" textlink="">
      <xdr:nvSpPr>
        <xdr:cNvPr id="402" name="商工費平均値テキスト">
          <a:extLst>
            <a:ext uri="{FF2B5EF4-FFF2-40B4-BE49-F238E27FC236}">
              <a16:creationId xmlns="" xmlns:a16="http://schemas.microsoft.com/office/drawing/2014/main" id="{00000000-0008-0000-0700-000092010000}"/>
            </a:ext>
          </a:extLst>
        </xdr:cNvPr>
        <xdr:cNvSpPr txBox="1"/>
      </xdr:nvSpPr>
      <xdr:spPr>
        <a:xfrm>
          <a:off x="10528300" y="13200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147710</xdr:rowOff>
    </xdr:from>
    <xdr:to>
      <xdr:col>55</xdr:col>
      <xdr:colOff>50800</xdr:colOff>
      <xdr:row>78</xdr:row>
      <xdr:rowOff>77860</xdr:rowOff>
    </xdr:to>
    <xdr:sp macro="" textlink="">
      <xdr:nvSpPr>
        <xdr:cNvPr id="403" name="フローチャート: 判断 402">
          <a:extLst>
            <a:ext uri="{FF2B5EF4-FFF2-40B4-BE49-F238E27FC236}">
              <a16:creationId xmlns="" xmlns:a16="http://schemas.microsoft.com/office/drawing/2014/main" id="{00000000-0008-0000-0700-000093010000}"/>
            </a:ext>
          </a:extLst>
        </xdr:cNvPr>
        <xdr:cNvSpPr/>
      </xdr:nvSpPr>
      <xdr:spPr>
        <a:xfrm>
          <a:off x="10426700" y="1334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63316</xdr:rowOff>
    </xdr:from>
    <xdr:to>
      <xdr:col>50</xdr:col>
      <xdr:colOff>114300</xdr:colOff>
      <xdr:row>78</xdr:row>
      <xdr:rowOff>94583</xdr:rowOff>
    </xdr:to>
    <xdr:cxnSp macro="">
      <xdr:nvCxnSpPr>
        <xdr:cNvPr id="404" name="直線コネクタ 403">
          <a:extLst>
            <a:ext uri="{FF2B5EF4-FFF2-40B4-BE49-F238E27FC236}">
              <a16:creationId xmlns="" xmlns:a16="http://schemas.microsoft.com/office/drawing/2014/main" id="{00000000-0008-0000-0700-000094010000}"/>
            </a:ext>
          </a:extLst>
        </xdr:cNvPr>
        <xdr:cNvCxnSpPr/>
      </xdr:nvCxnSpPr>
      <xdr:spPr>
        <a:xfrm>
          <a:off x="8750300" y="13436416"/>
          <a:ext cx="889000" cy="3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159474</xdr:rowOff>
    </xdr:from>
    <xdr:to>
      <xdr:col>50</xdr:col>
      <xdr:colOff>165100</xdr:colOff>
      <xdr:row>78</xdr:row>
      <xdr:rowOff>89624</xdr:rowOff>
    </xdr:to>
    <xdr:sp macro="" textlink="">
      <xdr:nvSpPr>
        <xdr:cNvPr id="405" name="フローチャート: 判断 404">
          <a:extLst>
            <a:ext uri="{FF2B5EF4-FFF2-40B4-BE49-F238E27FC236}">
              <a16:creationId xmlns="" xmlns:a16="http://schemas.microsoft.com/office/drawing/2014/main" id="{00000000-0008-0000-0700-000095010000}"/>
            </a:ext>
          </a:extLst>
        </xdr:cNvPr>
        <xdr:cNvSpPr/>
      </xdr:nvSpPr>
      <xdr:spPr>
        <a:xfrm>
          <a:off x="9588500" y="133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106151</xdr:rowOff>
    </xdr:from>
    <xdr:ext cx="534377" cy="259045"/>
    <xdr:sp macro="" textlink="">
      <xdr:nvSpPr>
        <xdr:cNvPr id="406" name="テキスト ボックス 405">
          <a:extLst>
            <a:ext uri="{FF2B5EF4-FFF2-40B4-BE49-F238E27FC236}">
              <a16:creationId xmlns="" xmlns:a16="http://schemas.microsoft.com/office/drawing/2014/main" id="{00000000-0008-0000-0700-000096010000}"/>
            </a:ext>
          </a:extLst>
        </xdr:cNvPr>
        <xdr:cNvSpPr txBox="1"/>
      </xdr:nvSpPr>
      <xdr:spPr>
        <a:xfrm>
          <a:off x="9372111" y="1313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63316</xdr:rowOff>
    </xdr:from>
    <xdr:to>
      <xdr:col>45</xdr:col>
      <xdr:colOff>177800</xdr:colOff>
      <xdr:row>78</xdr:row>
      <xdr:rowOff>92841</xdr:rowOff>
    </xdr:to>
    <xdr:cxnSp macro="">
      <xdr:nvCxnSpPr>
        <xdr:cNvPr id="407" name="直線コネクタ 406">
          <a:extLst>
            <a:ext uri="{FF2B5EF4-FFF2-40B4-BE49-F238E27FC236}">
              <a16:creationId xmlns="" xmlns:a16="http://schemas.microsoft.com/office/drawing/2014/main" id="{00000000-0008-0000-0700-000097010000}"/>
            </a:ext>
          </a:extLst>
        </xdr:cNvPr>
        <xdr:cNvCxnSpPr/>
      </xdr:nvCxnSpPr>
      <xdr:spPr>
        <a:xfrm flipV="1">
          <a:off x="7861300" y="13436416"/>
          <a:ext cx="889000" cy="2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126126</xdr:rowOff>
    </xdr:from>
    <xdr:to>
      <xdr:col>46</xdr:col>
      <xdr:colOff>38100</xdr:colOff>
      <xdr:row>78</xdr:row>
      <xdr:rowOff>56276</xdr:rowOff>
    </xdr:to>
    <xdr:sp macro="" textlink="">
      <xdr:nvSpPr>
        <xdr:cNvPr id="408" name="フローチャート: 判断 407">
          <a:extLst>
            <a:ext uri="{FF2B5EF4-FFF2-40B4-BE49-F238E27FC236}">
              <a16:creationId xmlns="" xmlns:a16="http://schemas.microsoft.com/office/drawing/2014/main" id="{00000000-0008-0000-0700-000098010000}"/>
            </a:ext>
          </a:extLst>
        </xdr:cNvPr>
        <xdr:cNvSpPr/>
      </xdr:nvSpPr>
      <xdr:spPr>
        <a:xfrm>
          <a:off x="8699500" y="13327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72803</xdr:rowOff>
    </xdr:from>
    <xdr:ext cx="534377" cy="259045"/>
    <xdr:sp macro="" textlink="">
      <xdr:nvSpPr>
        <xdr:cNvPr id="409" name="テキスト ボックス 408">
          <a:extLst>
            <a:ext uri="{FF2B5EF4-FFF2-40B4-BE49-F238E27FC236}">
              <a16:creationId xmlns="" xmlns:a16="http://schemas.microsoft.com/office/drawing/2014/main" id="{00000000-0008-0000-0700-000099010000}"/>
            </a:ext>
          </a:extLst>
        </xdr:cNvPr>
        <xdr:cNvSpPr txBox="1"/>
      </xdr:nvSpPr>
      <xdr:spPr>
        <a:xfrm>
          <a:off x="8483111" y="1310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92841</xdr:rowOff>
    </xdr:from>
    <xdr:to>
      <xdr:col>41</xdr:col>
      <xdr:colOff>50800</xdr:colOff>
      <xdr:row>78</xdr:row>
      <xdr:rowOff>102608</xdr:rowOff>
    </xdr:to>
    <xdr:cxnSp macro="">
      <xdr:nvCxnSpPr>
        <xdr:cNvPr id="410" name="直線コネクタ 409">
          <a:extLst>
            <a:ext uri="{FF2B5EF4-FFF2-40B4-BE49-F238E27FC236}">
              <a16:creationId xmlns="" xmlns:a16="http://schemas.microsoft.com/office/drawing/2014/main" id="{00000000-0008-0000-0700-00009A010000}"/>
            </a:ext>
          </a:extLst>
        </xdr:cNvPr>
        <xdr:cNvCxnSpPr/>
      </xdr:nvCxnSpPr>
      <xdr:spPr>
        <a:xfrm flipV="1">
          <a:off x="6972300" y="13465941"/>
          <a:ext cx="889000" cy="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285</xdr:rowOff>
    </xdr:from>
    <xdr:to>
      <xdr:col>41</xdr:col>
      <xdr:colOff>101600</xdr:colOff>
      <xdr:row>78</xdr:row>
      <xdr:rowOff>101885</xdr:rowOff>
    </xdr:to>
    <xdr:sp macro="" textlink="">
      <xdr:nvSpPr>
        <xdr:cNvPr id="411" name="フローチャート: 判断 410">
          <a:extLst>
            <a:ext uri="{FF2B5EF4-FFF2-40B4-BE49-F238E27FC236}">
              <a16:creationId xmlns="" xmlns:a16="http://schemas.microsoft.com/office/drawing/2014/main" id="{00000000-0008-0000-0700-00009B010000}"/>
            </a:ext>
          </a:extLst>
        </xdr:cNvPr>
        <xdr:cNvSpPr/>
      </xdr:nvSpPr>
      <xdr:spPr>
        <a:xfrm>
          <a:off x="7810500" y="1337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118412</xdr:rowOff>
    </xdr:from>
    <xdr:ext cx="534377" cy="259045"/>
    <xdr:sp macro="" textlink="">
      <xdr:nvSpPr>
        <xdr:cNvPr id="412" name="テキスト ボックス 411">
          <a:extLst>
            <a:ext uri="{FF2B5EF4-FFF2-40B4-BE49-F238E27FC236}">
              <a16:creationId xmlns="" xmlns:a16="http://schemas.microsoft.com/office/drawing/2014/main" id="{00000000-0008-0000-0700-00009C010000}"/>
            </a:ext>
          </a:extLst>
        </xdr:cNvPr>
        <xdr:cNvSpPr txBox="1"/>
      </xdr:nvSpPr>
      <xdr:spPr>
        <a:xfrm>
          <a:off x="7594111" y="1314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19794</xdr:rowOff>
    </xdr:from>
    <xdr:to>
      <xdr:col>36</xdr:col>
      <xdr:colOff>165100</xdr:colOff>
      <xdr:row>78</xdr:row>
      <xdr:rowOff>121394</xdr:rowOff>
    </xdr:to>
    <xdr:sp macro="" textlink="">
      <xdr:nvSpPr>
        <xdr:cNvPr id="413" name="フローチャート: 判断 412">
          <a:extLst>
            <a:ext uri="{FF2B5EF4-FFF2-40B4-BE49-F238E27FC236}">
              <a16:creationId xmlns="" xmlns:a16="http://schemas.microsoft.com/office/drawing/2014/main" id="{00000000-0008-0000-0700-00009D010000}"/>
            </a:ext>
          </a:extLst>
        </xdr:cNvPr>
        <xdr:cNvSpPr/>
      </xdr:nvSpPr>
      <xdr:spPr>
        <a:xfrm>
          <a:off x="6921500" y="1339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137921</xdr:rowOff>
    </xdr:from>
    <xdr:ext cx="534377"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6705111" y="1316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29039</xdr:rowOff>
    </xdr:from>
    <xdr:to>
      <xdr:col>55</xdr:col>
      <xdr:colOff>50800</xdr:colOff>
      <xdr:row>78</xdr:row>
      <xdr:rowOff>130639</xdr:rowOff>
    </xdr:to>
    <xdr:sp macro="" textlink="">
      <xdr:nvSpPr>
        <xdr:cNvPr id="420" name="楕円 419">
          <a:extLst>
            <a:ext uri="{FF2B5EF4-FFF2-40B4-BE49-F238E27FC236}">
              <a16:creationId xmlns="" xmlns:a16="http://schemas.microsoft.com/office/drawing/2014/main" id="{00000000-0008-0000-0700-0000A4010000}"/>
            </a:ext>
          </a:extLst>
        </xdr:cNvPr>
        <xdr:cNvSpPr/>
      </xdr:nvSpPr>
      <xdr:spPr>
        <a:xfrm>
          <a:off x="10426700" y="1340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126137</xdr:rowOff>
    </xdr:from>
    <xdr:ext cx="534377" cy="259045"/>
    <xdr:sp macro="" textlink="">
      <xdr:nvSpPr>
        <xdr:cNvPr id="421" name="商工費該当値テキスト">
          <a:extLst>
            <a:ext uri="{FF2B5EF4-FFF2-40B4-BE49-F238E27FC236}">
              <a16:creationId xmlns="" xmlns:a16="http://schemas.microsoft.com/office/drawing/2014/main" id="{00000000-0008-0000-0700-0000A5010000}"/>
            </a:ext>
          </a:extLst>
        </xdr:cNvPr>
        <xdr:cNvSpPr txBox="1"/>
      </xdr:nvSpPr>
      <xdr:spPr>
        <a:xfrm>
          <a:off x="10528300" y="1332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43783</xdr:rowOff>
    </xdr:from>
    <xdr:to>
      <xdr:col>50</xdr:col>
      <xdr:colOff>165100</xdr:colOff>
      <xdr:row>78</xdr:row>
      <xdr:rowOff>145383</xdr:rowOff>
    </xdr:to>
    <xdr:sp macro="" textlink="">
      <xdr:nvSpPr>
        <xdr:cNvPr id="422" name="楕円 421">
          <a:extLst>
            <a:ext uri="{FF2B5EF4-FFF2-40B4-BE49-F238E27FC236}">
              <a16:creationId xmlns="" xmlns:a16="http://schemas.microsoft.com/office/drawing/2014/main" id="{00000000-0008-0000-0700-0000A6010000}"/>
            </a:ext>
          </a:extLst>
        </xdr:cNvPr>
        <xdr:cNvSpPr/>
      </xdr:nvSpPr>
      <xdr:spPr>
        <a:xfrm>
          <a:off x="9588500" y="1341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136510</xdr:rowOff>
    </xdr:from>
    <xdr:ext cx="469744"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9404428" y="1350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12516</xdr:rowOff>
    </xdr:from>
    <xdr:to>
      <xdr:col>46</xdr:col>
      <xdr:colOff>38100</xdr:colOff>
      <xdr:row>78</xdr:row>
      <xdr:rowOff>114116</xdr:rowOff>
    </xdr:to>
    <xdr:sp macro="" textlink="">
      <xdr:nvSpPr>
        <xdr:cNvPr id="424" name="楕円 423">
          <a:extLst>
            <a:ext uri="{FF2B5EF4-FFF2-40B4-BE49-F238E27FC236}">
              <a16:creationId xmlns="" xmlns:a16="http://schemas.microsoft.com/office/drawing/2014/main" id="{00000000-0008-0000-0700-0000A8010000}"/>
            </a:ext>
          </a:extLst>
        </xdr:cNvPr>
        <xdr:cNvSpPr/>
      </xdr:nvSpPr>
      <xdr:spPr>
        <a:xfrm>
          <a:off x="8699500" y="1338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105243</xdr:rowOff>
    </xdr:from>
    <xdr:ext cx="534377" cy="259045"/>
    <xdr:sp macro="" textlink="">
      <xdr:nvSpPr>
        <xdr:cNvPr id="425" name="テキスト ボックス 424">
          <a:extLst>
            <a:ext uri="{FF2B5EF4-FFF2-40B4-BE49-F238E27FC236}">
              <a16:creationId xmlns="" xmlns:a16="http://schemas.microsoft.com/office/drawing/2014/main" id="{00000000-0008-0000-0700-0000A9010000}"/>
            </a:ext>
          </a:extLst>
        </xdr:cNvPr>
        <xdr:cNvSpPr txBox="1"/>
      </xdr:nvSpPr>
      <xdr:spPr>
        <a:xfrm>
          <a:off x="8483111" y="1347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42041</xdr:rowOff>
    </xdr:from>
    <xdr:to>
      <xdr:col>41</xdr:col>
      <xdr:colOff>101600</xdr:colOff>
      <xdr:row>78</xdr:row>
      <xdr:rowOff>143641</xdr:rowOff>
    </xdr:to>
    <xdr:sp macro="" textlink="">
      <xdr:nvSpPr>
        <xdr:cNvPr id="426" name="楕円 425">
          <a:extLst>
            <a:ext uri="{FF2B5EF4-FFF2-40B4-BE49-F238E27FC236}">
              <a16:creationId xmlns="" xmlns:a16="http://schemas.microsoft.com/office/drawing/2014/main" id="{00000000-0008-0000-0700-0000AA010000}"/>
            </a:ext>
          </a:extLst>
        </xdr:cNvPr>
        <xdr:cNvSpPr/>
      </xdr:nvSpPr>
      <xdr:spPr>
        <a:xfrm>
          <a:off x="7810500" y="1341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134768</xdr:rowOff>
    </xdr:from>
    <xdr:ext cx="534377" cy="259045"/>
    <xdr:sp macro="" textlink="">
      <xdr:nvSpPr>
        <xdr:cNvPr id="427" name="テキスト ボックス 426">
          <a:extLst>
            <a:ext uri="{FF2B5EF4-FFF2-40B4-BE49-F238E27FC236}">
              <a16:creationId xmlns="" xmlns:a16="http://schemas.microsoft.com/office/drawing/2014/main" id="{00000000-0008-0000-0700-0000AB010000}"/>
            </a:ext>
          </a:extLst>
        </xdr:cNvPr>
        <xdr:cNvSpPr txBox="1"/>
      </xdr:nvSpPr>
      <xdr:spPr>
        <a:xfrm>
          <a:off x="7594111" y="1350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51808</xdr:rowOff>
    </xdr:from>
    <xdr:to>
      <xdr:col>36</xdr:col>
      <xdr:colOff>165100</xdr:colOff>
      <xdr:row>78</xdr:row>
      <xdr:rowOff>153408</xdr:rowOff>
    </xdr:to>
    <xdr:sp macro="" textlink="">
      <xdr:nvSpPr>
        <xdr:cNvPr id="428" name="楕円 427">
          <a:extLst>
            <a:ext uri="{FF2B5EF4-FFF2-40B4-BE49-F238E27FC236}">
              <a16:creationId xmlns="" xmlns:a16="http://schemas.microsoft.com/office/drawing/2014/main" id="{00000000-0008-0000-0700-0000AC010000}"/>
            </a:ext>
          </a:extLst>
        </xdr:cNvPr>
        <xdr:cNvSpPr/>
      </xdr:nvSpPr>
      <xdr:spPr>
        <a:xfrm>
          <a:off x="6921500" y="1342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144535</xdr:rowOff>
    </xdr:from>
    <xdr:ext cx="469744" cy="259045"/>
    <xdr:sp macro="" textlink="">
      <xdr:nvSpPr>
        <xdr:cNvPr id="429" name="テキスト ボックス 428">
          <a:extLst>
            <a:ext uri="{FF2B5EF4-FFF2-40B4-BE49-F238E27FC236}">
              <a16:creationId xmlns="" xmlns:a16="http://schemas.microsoft.com/office/drawing/2014/main" id="{00000000-0008-0000-0700-0000AD010000}"/>
            </a:ext>
          </a:extLst>
        </xdr:cNvPr>
        <xdr:cNvSpPr txBox="1"/>
      </xdr:nvSpPr>
      <xdr:spPr>
        <a:xfrm>
          <a:off x="6737428" y="1351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 xmlns:a16="http://schemas.microsoft.com/office/drawing/2014/main" id="{00000000-0008-0000-07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 xmlns:a16="http://schemas.microsoft.com/office/drawing/2014/main" id="{00000000-0008-0000-07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 xmlns:a16="http://schemas.microsoft.com/office/drawing/2014/main" id="{00000000-0008-0000-07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 xmlns:a16="http://schemas.microsoft.com/office/drawing/2014/main" id="{00000000-0008-0000-07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 xmlns:a16="http://schemas.microsoft.com/office/drawing/2014/main" id="{00000000-0008-0000-07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a:extLst>
            <a:ext uri="{FF2B5EF4-FFF2-40B4-BE49-F238E27FC236}">
              <a16:creationId xmlns="" xmlns:a16="http://schemas.microsoft.com/office/drawing/2014/main" id="{00000000-0008-0000-0700-0000BD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 xmlns:a16="http://schemas.microsoft.com/office/drawing/2014/main" id="{00000000-0008-0000-07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a:extLst>
            <a:ext uri="{FF2B5EF4-FFF2-40B4-BE49-F238E27FC236}">
              <a16:creationId xmlns="" xmlns:a16="http://schemas.microsoft.com/office/drawing/2014/main" id="{00000000-0008-0000-0700-0000BF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 xmlns:a16="http://schemas.microsoft.com/office/drawing/2014/main" id="{00000000-0008-0000-07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 xmlns:a16="http://schemas.microsoft.com/office/drawing/2014/main" id="{00000000-0008-0000-07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 xmlns:a16="http://schemas.microsoft.com/office/drawing/2014/main" id="{00000000-0008-0000-07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32310</xdr:rowOff>
    </xdr:from>
    <xdr:to>
      <xdr:col>54</xdr:col>
      <xdr:colOff>189865</xdr:colOff>
      <xdr:row>98</xdr:row>
      <xdr:rowOff>138153</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flipV="1">
          <a:off x="10475595" y="15634260"/>
          <a:ext cx="1270" cy="13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141980</xdr:rowOff>
    </xdr:from>
    <xdr:ext cx="534377" cy="259045"/>
    <xdr:sp macro="" textlink="">
      <xdr:nvSpPr>
        <xdr:cNvPr id="456" name="土木費最小値テキスト">
          <a:extLst>
            <a:ext uri="{FF2B5EF4-FFF2-40B4-BE49-F238E27FC236}">
              <a16:creationId xmlns="" xmlns:a16="http://schemas.microsoft.com/office/drawing/2014/main" id="{00000000-0008-0000-0700-0000C8010000}"/>
            </a:ext>
          </a:extLst>
        </xdr:cNvPr>
        <xdr:cNvSpPr txBox="1"/>
      </xdr:nvSpPr>
      <xdr:spPr>
        <a:xfrm>
          <a:off x="10528300" y="169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138153</xdr:rowOff>
    </xdr:from>
    <xdr:to>
      <xdr:col>55</xdr:col>
      <xdr:colOff>88900</xdr:colOff>
      <xdr:row>98</xdr:row>
      <xdr:rowOff>138153</xdr:rowOff>
    </xdr:to>
    <xdr:cxnSp macro="">
      <xdr:nvCxnSpPr>
        <xdr:cNvPr id="457" name="直線コネクタ 456">
          <a:extLst>
            <a:ext uri="{FF2B5EF4-FFF2-40B4-BE49-F238E27FC236}">
              <a16:creationId xmlns="" xmlns:a16="http://schemas.microsoft.com/office/drawing/2014/main" id="{00000000-0008-0000-0700-0000C9010000}"/>
            </a:ext>
          </a:extLst>
        </xdr:cNvPr>
        <xdr:cNvCxnSpPr/>
      </xdr:nvCxnSpPr>
      <xdr:spPr>
        <a:xfrm>
          <a:off x="10388600" y="1694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150437</xdr:rowOff>
    </xdr:from>
    <xdr:ext cx="599010" cy="259045"/>
    <xdr:sp macro="" textlink="">
      <xdr:nvSpPr>
        <xdr:cNvPr id="458" name="土木費最大値テキスト">
          <a:extLst>
            <a:ext uri="{FF2B5EF4-FFF2-40B4-BE49-F238E27FC236}">
              <a16:creationId xmlns="" xmlns:a16="http://schemas.microsoft.com/office/drawing/2014/main" id="{00000000-0008-0000-0700-0000CA010000}"/>
            </a:ext>
          </a:extLst>
        </xdr:cNvPr>
        <xdr:cNvSpPr txBox="1"/>
      </xdr:nvSpPr>
      <xdr:spPr>
        <a:xfrm>
          <a:off x="10528300" y="1540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32310</xdr:rowOff>
    </xdr:from>
    <xdr:to>
      <xdr:col>55</xdr:col>
      <xdr:colOff>88900</xdr:colOff>
      <xdr:row>91</xdr:row>
      <xdr:rowOff>32310</xdr:rowOff>
    </xdr:to>
    <xdr:cxnSp macro="">
      <xdr:nvCxnSpPr>
        <xdr:cNvPr id="459" name="直線コネクタ 458">
          <a:extLst>
            <a:ext uri="{FF2B5EF4-FFF2-40B4-BE49-F238E27FC236}">
              <a16:creationId xmlns="" xmlns:a16="http://schemas.microsoft.com/office/drawing/2014/main" id="{00000000-0008-0000-0700-0000CB010000}"/>
            </a:ext>
          </a:extLst>
        </xdr:cNvPr>
        <xdr:cNvCxnSpPr/>
      </xdr:nvCxnSpPr>
      <xdr:spPr>
        <a:xfrm>
          <a:off x="10388600" y="1563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117990</xdr:rowOff>
    </xdr:from>
    <xdr:to>
      <xdr:col>55</xdr:col>
      <xdr:colOff>0</xdr:colOff>
      <xdr:row>98</xdr:row>
      <xdr:rowOff>7452</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flipV="1">
          <a:off x="9639300" y="16748640"/>
          <a:ext cx="838200" cy="6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46384</xdr:rowOff>
    </xdr:from>
    <xdr:ext cx="534377" cy="259045"/>
    <xdr:sp macro="" textlink="">
      <xdr:nvSpPr>
        <xdr:cNvPr id="461" name="土木費平均値テキスト">
          <a:extLst>
            <a:ext uri="{FF2B5EF4-FFF2-40B4-BE49-F238E27FC236}">
              <a16:creationId xmlns="" xmlns:a16="http://schemas.microsoft.com/office/drawing/2014/main" id="{00000000-0008-0000-0700-0000CD010000}"/>
            </a:ext>
          </a:extLst>
        </xdr:cNvPr>
        <xdr:cNvSpPr txBox="1"/>
      </xdr:nvSpPr>
      <xdr:spPr>
        <a:xfrm>
          <a:off x="10528300" y="16505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23507</xdr:rowOff>
    </xdr:from>
    <xdr:to>
      <xdr:col>55</xdr:col>
      <xdr:colOff>50800</xdr:colOff>
      <xdr:row>97</xdr:row>
      <xdr:rowOff>125107</xdr:rowOff>
    </xdr:to>
    <xdr:sp macro="" textlink="">
      <xdr:nvSpPr>
        <xdr:cNvPr id="462" name="フローチャート: 判断 461">
          <a:extLst>
            <a:ext uri="{FF2B5EF4-FFF2-40B4-BE49-F238E27FC236}">
              <a16:creationId xmlns="" xmlns:a16="http://schemas.microsoft.com/office/drawing/2014/main" id="{00000000-0008-0000-0700-0000CE010000}"/>
            </a:ext>
          </a:extLst>
        </xdr:cNvPr>
        <xdr:cNvSpPr/>
      </xdr:nvSpPr>
      <xdr:spPr>
        <a:xfrm>
          <a:off x="10426700" y="166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170946</xdr:rowOff>
    </xdr:from>
    <xdr:to>
      <xdr:col>50</xdr:col>
      <xdr:colOff>114300</xdr:colOff>
      <xdr:row>98</xdr:row>
      <xdr:rowOff>7452</xdr:rowOff>
    </xdr:to>
    <xdr:cxnSp macro="">
      <xdr:nvCxnSpPr>
        <xdr:cNvPr id="463" name="直線コネクタ 462">
          <a:extLst>
            <a:ext uri="{FF2B5EF4-FFF2-40B4-BE49-F238E27FC236}">
              <a16:creationId xmlns="" xmlns:a16="http://schemas.microsoft.com/office/drawing/2014/main" id="{00000000-0008-0000-0700-0000CF010000}"/>
            </a:ext>
          </a:extLst>
        </xdr:cNvPr>
        <xdr:cNvCxnSpPr/>
      </xdr:nvCxnSpPr>
      <xdr:spPr>
        <a:xfrm>
          <a:off x="8750300" y="16801596"/>
          <a:ext cx="8890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40887</xdr:rowOff>
    </xdr:from>
    <xdr:to>
      <xdr:col>50</xdr:col>
      <xdr:colOff>165100</xdr:colOff>
      <xdr:row>97</xdr:row>
      <xdr:rowOff>142487</xdr:rowOff>
    </xdr:to>
    <xdr:sp macro="" textlink="">
      <xdr:nvSpPr>
        <xdr:cNvPr id="464" name="フローチャート: 判断 463">
          <a:extLst>
            <a:ext uri="{FF2B5EF4-FFF2-40B4-BE49-F238E27FC236}">
              <a16:creationId xmlns="" xmlns:a16="http://schemas.microsoft.com/office/drawing/2014/main" id="{00000000-0008-0000-0700-0000D0010000}"/>
            </a:ext>
          </a:extLst>
        </xdr:cNvPr>
        <xdr:cNvSpPr/>
      </xdr:nvSpPr>
      <xdr:spPr>
        <a:xfrm>
          <a:off x="9588500" y="1667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159014</xdr:rowOff>
    </xdr:from>
    <xdr:ext cx="534377" cy="259045"/>
    <xdr:sp macro="" textlink="">
      <xdr:nvSpPr>
        <xdr:cNvPr id="465" name="テキスト ボックス 464">
          <a:extLst>
            <a:ext uri="{FF2B5EF4-FFF2-40B4-BE49-F238E27FC236}">
              <a16:creationId xmlns="" xmlns:a16="http://schemas.microsoft.com/office/drawing/2014/main" id="{00000000-0008-0000-0700-0000D1010000}"/>
            </a:ext>
          </a:extLst>
        </xdr:cNvPr>
        <xdr:cNvSpPr txBox="1"/>
      </xdr:nvSpPr>
      <xdr:spPr>
        <a:xfrm>
          <a:off x="9372111" y="1644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169568</xdr:rowOff>
    </xdr:from>
    <xdr:to>
      <xdr:col>45</xdr:col>
      <xdr:colOff>177800</xdr:colOff>
      <xdr:row>97</xdr:row>
      <xdr:rowOff>170946</xdr:rowOff>
    </xdr:to>
    <xdr:cxnSp macro="">
      <xdr:nvCxnSpPr>
        <xdr:cNvPr id="466" name="直線コネクタ 465">
          <a:extLst>
            <a:ext uri="{FF2B5EF4-FFF2-40B4-BE49-F238E27FC236}">
              <a16:creationId xmlns="" xmlns:a16="http://schemas.microsoft.com/office/drawing/2014/main" id="{00000000-0008-0000-0700-0000D2010000}"/>
            </a:ext>
          </a:extLst>
        </xdr:cNvPr>
        <xdr:cNvCxnSpPr/>
      </xdr:nvCxnSpPr>
      <xdr:spPr>
        <a:xfrm>
          <a:off x="7861300" y="16800218"/>
          <a:ext cx="889000" cy="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156344</xdr:rowOff>
    </xdr:from>
    <xdr:to>
      <xdr:col>46</xdr:col>
      <xdr:colOff>38100</xdr:colOff>
      <xdr:row>97</xdr:row>
      <xdr:rowOff>86494</xdr:rowOff>
    </xdr:to>
    <xdr:sp macro="" textlink="">
      <xdr:nvSpPr>
        <xdr:cNvPr id="467" name="フローチャート: 判断 466">
          <a:extLst>
            <a:ext uri="{FF2B5EF4-FFF2-40B4-BE49-F238E27FC236}">
              <a16:creationId xmlns="" xmlns:a16="http://schemas.microsoft.com/office/drawing/2014/main" id="{00000000-0008-0000-0700-0000D3010000}"/>
            </a:ext>
          </a:extLst>
        </xdr:cNvPr>
        <xdr:cNvSpPr/>
      </xdr:nvSpPr>
      <xdr:spPr>
        <a:xfrm>
          <a:off x="8699500" y="166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103021</xdr:rowOff>
    </xdr:from>
    <xdr:ext cx="534377" cy="259045"/>
    <xdr:sp macro="" textlink="">
      <xdr:nvSpPr>
        <xdr:cNvPr id="468" name="テキスト ボックス 467">
          <a:extLst>
            <a:ext uri="{FF2B5EF4-FFF2-40B4-BE49-F238E27FC236}">
              <a16:creationId xmlns="" xmlns:a16="http://schemas.microsoft.com/office/drawing/2014/main" id="{00000000-0008-0000-0700-0000D4010000}"/>
            </a:ext>
          </a:extLst>
        </xdr:cNvPr>
        <xdr:cNvSpPr txBox="1"/>
      </xdr:nvSpPr>
      <xdr:spPr>
        <a:xfrm>
          <a:off x="8483111" y="16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89616</xdr:rowOff>
    </xdr:from>
    <xdr:to>
      <xdr:col>41</xdr:col>
      <xdr:colOff>50800</xdr:colOff>
      <xdr:row>97</xdr:row>
      <xdr:rowOff>169568</xdr:rowOff>
    </xdr:to>
    <xdr:cxnSp macro="">
      <xdr:nvCxnSpPr>
        <xdr:cNvPr id="469" name="直線コネクタ 468">
          <a:extLst>
            <a:ext uri="{FF2B5EF4-FFF2-40B4-BE49-F238E27FC236}">
              <a16:creationId xmlns="" xmlns:a16="http://schemas.microsoft.com/office/drawing/2014/main" id="{00000000-0008-0000-0700-0000D5010000}"/>
            </a:ext>
          </a:extLst>
        </xdr:cNvPr>
        <xdr:cNvCxnSpPr/>
      </xdr:nvCxnSpPr>
      <xdr:spPr>
        <a:xfrm>
          <a:off x="6972300" y="16720266"/>
          <a:ext cx="889000" cy="7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23462</xdr:rowOff>
    </xdr:from>
    <xdr:to>
      <xdr:col>41</xdr:col>
      <xdr:colOff>101600</xdr:colOff>
      <xdr:row>97</xdr:row>
      <xdr:rowOff>125062</xdr:rowOff>
    </xdr:to>
    <xdr:sp macro="" textlink="">
      <xdr:nvSpPr>
        <xdr:cNvPr id="470" name="フローチャート: 判断 469">
          <a:extLst>
            <a:ext uri="{FF2B5EF4-FFF2-40B4-BE49-F238E27FC236}">
              <a16:creationId xmlns="" xmlns:a16="http://schemas.microsoft.com/office/drawing/2014/main" id="{00000000-0008-0000-0700-0000D6010000}"/>
            </a:ext>
          </a:extLst>
        </xdr:cNvPr>
        <xdr:cNvSpPr/>
      </xdr:nvSpPr>
      <xdr:spPr>
        <a:xfrm>
          <a:off x="7810500" y="166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141589</xdr:rowOff>
    </xdr:from>
    <xdr:ext cx="534377"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7594111" y="1642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28184</xdr:rowOff>
    </xdr:from>
    <xdr:to>
      <xdr:col>36</xdr:col>
      <xdr:colOff>165100</xdr:colOff>
      <xdr:row>97</xdr:row>
      <xdr:rowOff>129784</xdr:rowOff>
    </xdr:to>
    <xdr:sp macro="" textlink="">
      <xdr:nvSpPr>
        <xdr:cNvPr id="472" name="フローチャート: 判断 471">
          <a:extLst>
            <a:ext uri="{FF2B5EF4-FFF2-40B4-BE49-F238E27FC236}">
              <a16:creationId xmlns="" xmlns:a16="http://schemas.microsoft.com/office/drawing/2014/main" id="{00000000-0008-0000-0700-0000D8010000}"/>
            </a:ext>
          </a:extLst>
        </xdr:cNvPr>
        <xdr:cNvSpPr/>
      </xdr:nvSpPr>
      <xdr:spPr>
        <a:xfrm>
          <a:off x="6921500" y="1665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146311</xdr:rowOff>
    </xdr:from>
    <xdr:ext cx="534377"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6705111" y="1643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67190</xdr:rowOff>
    </xdr:from>
    <xdr:to>
      <xdr:col>55</xdr:col>
      <xdr:colOff>50800</xdr:colOff>
      <xdr:row>97</xdr:row>
      <xdr:rowOff>168790</xdr:rowOff>
    </xdr:to>
    <xdr:sp macro="" textlink="">
      <xdr:nvSpPr>
        <xdr:cNvPr id="479" name="楕円 478">
          <a:extLst>
            <a:ext uri="{FF2B5EF4-FFF2-40B4-BE49-F238E27FC236}">
              <a16:creationId xmlns="" xmlns:a16="http://schemas.microsoft.com/office/drawing/2014/main" id="{00000000-0008-0000-0700-0000DF010000}"/>
            </a:ext>
          </a:extLst>
        </xdr:cNvPr>
        <xdr:cNvSpPr/>
      </xdr:nvSpPr>
      <xdr:spPr>
        <a:xfrm>
          <a:off x="10426700" y="1669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45617</xdr:rowOff>
    </xdr:from>
    <xdr:ext cx="534377" cy="259045"/>
    <xdr:sp macro="" textlink="">
      <xdr:nvSpPr>
        <xdr:cNvPr id="480" name="土木費該当値テキスト">
          <a:extLst>
            <a:ext uri="{FF2B5EF4-FFF2-40B4-BE49-F238E27FC236}">
              <a16:creationId xmlns="" xmlns:a16="http://schemas.microsoft.com/office/drawing/2014/main" id="{00000000-0008-0000-0700-0000E0010000}"/>
            </a:ext>
          </a:extLst>
        </xdr:cNvPr>
        <xdr:cNvSpPr txBox="1"/>
      </xdr:nvSpPr>
      <xdr:spPr>
        <a:xfrm>
          <a:off x="10528300" y="1667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128102</xdr:rowOff>
    </xdr:from>
    <xdr:to>
      <xdr:col>50</xdr:col>
      <xdr:colOff>165100</xdr:colOff>
      <xdr:row>98</xdr:row>
      <xdr:rowOff>58252</xdr:rowOff>
    </xdr:to>
    <xdr:sp macro="" textlink="">
      <xdr:nvSpPr>
        <xdr:cNvPr id="481" name="楕円 480">
          <a:extLst>
            <a:ext uri="{FF2B5EF4-FFF2-40B4-BE49-F238E27FC236}">
              <a16:creationId xmlns="" xmlns:a16="http://schemas.microsoft.com/office/drawing/2014/main" id="{00000000-0008-0000-0700-0000E1010000}"/>
            </a:ext>
          </a:extLst>
        </xdr:cNvPr>
        <xdr:cNvSpPr/>
      </xdr:nvSpPr>
      <xdr:spPr>
        <a:xfrm>
          <a:off x="9588500" y="1675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49379</xdr:rowOff>
    </xdr:from>
    <xdr:ext cx="534377" cy="259045"/>
    <xdr:sp macro="" textlink="">
      <xdr:nvSpPr>
        <xdr:cNvPr id="482" name="テキスト ボックス 481">
          <a:extLst>
            <a:ext uri="{FF2B5EF4-FFF2-40B4-BE49-F238E27FC236}">
              <a16:creationId xmlns="" xmlns:a16="http://schemas.microsoft.com/office/drawing/2014/main" id="{00000000-0008-0000-0700-0000E2010000}"/>
            </a:ext>
          </a:extLst>
        </xdr:cNvPr>
        <xdr:cNvSpPr txBox="1"/>
      </xdr:nvSpPr>
      <xdr:spPr>
        <a:xfrm>
          <a:off x="9372111" y="1685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120146</xdr:rowOff>
    </xdr:from>
    <xdr:to>
      <xdr:col>46</xdr:col>
      <xdr:colOff>38100</xdr:colOff>
      <xdr:row>98</xdr:row>
      <xdr:rowOff>50296</xdr:rowOff>
    </xdr:to>
    <xdr:sp macro="" textlink="">
      <xdr:nvSpPr>
        <xdr:cNvPr id="483" name="楕円 482">
          <a:extLst>
            <a:ext uri="{FF2B5EF4-FFF2-40B4-BE49-F238E27FC236}">
              <a16:creationId xmlns="" xmlns:a16="http://schemas.microsoft.com/office/drawing/2014/main" id="{00000000-0008-0000-0700-0000E3010000}"/>
            </a:ext>
          </a:extLst>
        </xdr:cNvPr>
        <xdr:cNvSpPr/>
      </xdr:nvSpPr>
      <xdr:spPr>
        <a:xfrm>
          <a:off x="8699500" y="1675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41423</xdr:rowOff>
    </xdr:from>
    <xdr:ext cx="534377" cy="259045"/>
    <xdr:sp macro="" textlink="">
      <xdr:nvSpPr>
        <xdr:cNvPr id="484" name="テキスト ボックス 483">
          <a:extLst>
            <a:ext uri="{FF2B5EF4-FFF2-40B4-BE49-F238E27FC236}">
              <a16:creationId xmlns="" xmlns:a16="http://schemas.microsoft.com/office/drawing/2014/main" id="{00000000-0008-0000-0700-0000E4010000}"/>
            </a:ext>
          </a:extLst>
        </xdr:cNvPr>
        <xdr:cNvSpPr txBox="1"/>
      </xdr:nvSpPr>
      <xdr:spPr>
        <a:xfrm>
          <a:off x="8483111" y="1684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118768</xdr:rowOff>
    </xdr:from>
    <xdr:to>
      <xdr:col>41</xdr:col>
      <xdr:colOff>101600</xdr:colOff>
      <xdr:row>98</xdr:row>
      <xdr:rowOff>48918</xdr:rowOff>
    </xdr:to>
    <xdr:sp macro="" textlink="">
      <xdr:nvSpPr>
        <xdr:cNvPr id="485" name="楕円 484">
          <a:extLst>
            <a:ext uri="{FF2B5EF4-FFF2-40B4-BE49-F238E27FC236}">
              <a16:creationId xmlns="" xmlns:a16="http://schemas.microsoft.com/office/drawing/2014/main" id="{00000000-0008-0000-0700-0000E5010000}"/>
            </a:ext>
          </a:extLst>
        </xdr:cNvPr>
        <xdr:cNvSpPr/>
      </xdr:nvSpPr>
      <xdr:spPr>
        <a:xfrm>
          <a:off x="7810500" y="1674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40045</xdr:rowOff>
    </xdr:from>
    <xdr:ext cx="534377" cy="259045"/>
    <xdr:sp macro="" textlink="">
      <xdr:nvSpPr>
        <xdr:cNvPr id="486" name="テキスト ボックス 485">
          <a:extLst>
            <a:ext uri="{FF2B5EF4-FFF2-40B4-BE49-F238E27FC236}">
              <a16:creationId xmlns="" xmlns:a16="http://schemas.microsoft.com/office/drawing/2014/main" id="{00000000-0008-0000-0700-0000E6010000}"/>
            </a:ext>
          </a:extLst>
        </xdr:cNvPr>
        <xdr:cNvSpPr txBox="1"/>
      </xdr:nvSpPr>
      <xdr:spPr>
        <a:xfrm>
          <a:off x="7594111" y="1684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38816</xdr:rowOff>
    </xdr:from>
    <xdr:to>
      <xdr:col>36</xdr:col>
      <xdr:colOff>165100</xdr:colOff>
      <xdr:row>97</xdr:row>
      <xdr:rowOff>140416</xdr:rowOff>
    </xdr:to>
    <xdr:sp macro="" textlink="">
      <xdr:nvSpPr>
        <xdr:cNvPr id="487" name="楕円 486">
          <a:extLst>
            <a:ext uri="{FF2B5EF4-FFF2-40B4-BE49-F238E27FC236}">
              <a16:creationId xmlns="" xmlns:a16="http://schemas.microsoft.com/office/drawing/2014/main" id="{00000000-0008-0000-0700-0000E7010000}"/>
            </a:ext>
          </a:extLst>
        </xdr:cNvPr>
        <xdr:cNvSpPr/>
      </xdr:nvSpPr>
      <xdr:spPr>
        <a:xfrm>
          <a:off x="6921500" y="1666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131543</xdr:rowOff>
    </xdr:from>
    <xdr:ext cx="534377" cy="259045"/>
    <xdr:sp macro="" textlink="">
      <xdr:nvSpPr>
        <xdr:cNvPr id="488" name="テキスト ボックス 487">
          <a:extLst>
            <a:ext uri="{FF2B5EF4-FFF2-40B4-BE49-F238E27FC236}">
              <a16:creationId xmlns="" xmlns:a16="http://schemas.microsoft.com/office/drawing/2014/main" id="{00000000-0008-0000-0700-0000E8010000}"/>
            </a:ext>
          </a:extLst>
        </xdr:cNvPr>
        <xdr:cNvSpPr txBox="1"/>
      </xdr:nvSpPr>
      <xdr:spPr>
        <a:xfrm>
          <a:off x="6705111" y="1676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 xmlns:a16="http://schemas.microsoft.com/office/drawing/2014/main" id="{00000000-0008-0000-07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 xmlns:a16="http://schemas.microsoft.com/office/drawing/2014/main" id="{00000000-0008-0000-07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91942</xdr:rowOff>
    </xdr:from>
    <xdr:to>
      <xdr:col>85</xdr:col>
      <xdr:colOff>126364</xdr:colOff>
      <xdr:row>38</xdr:row>
      <xdr:rowOff>10217</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flipV="1">
          <a:off x="16317595" y="5235442"/>
          <a:ext cx="1269" cy="12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14044</xdr:rowOff>
    </xdr:from>
    <xdr:ext cx="534377" cy="259045"/>
    <xdr:sp macro="" textlink="">
      <xdr:nvSpPr>
        <xdr:cNvPr id="513" name="消防費最小値テキスト">
          <a:extLst>
            <a:ext uri="{FF2B5EF4-FFF2-40B4-BE49-F238E27FC236}">
              <a16:creationId xmlns="" xmlns:a16="http://schemas.microsoft.com/office/drawing/2014/main" id="{00000000-0008-0000-0700-000001020000}"/>
            </a:ext>
          </a:extLst>
        </xdr:cNvPr>
        <xdr:cNvSpPr txBox="1"/>
      </xdr:nvSpPr>
      <xdr:spPr>
        <a:xfrm>
          <a:off x="16370300" y="65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10217</xdr:rowOff>
    </xdr:from>
    <xdr:to>
      <xdr:col>86</xdr:col>
      <xdr:colOff>25400</xdr:colOff>
      <xdr:row>38</xdr:row>
      <xdr:rowOff>10217</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a:off x="16230600" y="652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38619</xdr:rowOff>
    </xdr:from>
    <xdr:ext cx="534377" cy="259045"/>
    <xdr:sp macro="" textlink="">
      <xdr:nvSpPr>
        <xdr:cNvPr id="515" name="消防費最大値テキスト">
          <a:extLst>
            <a:ext uri="{FF2B5EF4-FFF2-40B4-BE49-F238E27FC236}">
              <a16:creationId xmlns="" xmlns:a16="http://schemas.microsoft.com/office/drawing/2014/main" id="{00000000-0008-0000-0700-000003020000}"/>
            </a:ext>
          </a:extLst>
        </xdr:cNvPr>
        <xdr:cNvSpPr txBox="1"/>
      </xdr:nvSpPr>
      <xdr:spPr>
        <a:xfrm>
          <a:off x="16370300" y="50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91942</xdr:rowOff>
    </xdr:from>
    <xdr:to>
      <xdr:col>86</xdr:col>
      <xdr:colOff>25400</xdr:colOff>
      <xdr:row>30</xdr:row>
      <xdr:rowOff>91942</xdr:rowOff>
    </xdr:to>
    <xdr:cxnSp macro="">
      <xdr:nvCxnSpPr>
        <xdr:cNvPr id="516" name="直線コネクタ 515">
          <a:extLst>
            <a:ext uri="{FF2B5EF4-FFF2-40B4-BE49-F238E27FC236}">
              <a16:creationId xmlns="" xmlns:a16="http://schemas.microsoft.com/office/drawing/2014/main" id="{00000000-0008-0000-0700-000004020000}"/>
            </a:ext>
          </a:extLst>
        </xdr:cNvPr>
        <xdr:cNvCxnSpPr/>
      </xdr:nvCxnSpPr>
      <xdr:spPr>
        <a:xfrm>
          <a:off x="16230600" y="523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45345</xdr:rowOff>
    </xdr:from>
    <xdr:to>
      <xdr:col>85</xdr:col>
      <xdr:colOff>127000</xdr:colOff>
      <xdr:row>37</xdr:row>
      <xdr:rowOff>65653</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a:off x="15481300" y="6388995"/>
          <a:ext cx="838200" cy="2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85336</xdr:rowOff>
    </xdr:from>
    <xdr:ext cx="534377" cy="259045"/>
    <xdr:sp macro="" textlink="">
      <xdr:nvSpPr>
        <xdr:cNvPr id="518" name="消防費平均値テキスト">
          <a:extLst>
            <a:ext uri="{FF2B5EF4-FFF2-40B4-BE49-F238E27FC236}">
              <a16:creationId xmlns="" xmlns:a16="http://schemas.microsoft.com/office/drawing/2014/main" id="{00000000-0008-0000-0700-000006020000}"/>
            </a:ext>
          </a:extLst>
        </xdr:cNvPr>
        <xdr:cNvSpPr txBox="1"/>
      </xdr:nvSpPr>
      <xdr:spPr>
        <a:xfrm>
          <a:off x="16370300" y="6086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62459</xdr:rowOff>
    </xdr:from>
    <xdr:to>
      <xdr:col>85</xdr:col>
      <xdr:colOff>177800</xdr:colOff>
      <xdr:row>36</xdr:row>
      <xdr:rowOff>164059</xdr:rowOff>
    </xdr:to>
    <xdr:sp macro="" textlink="">
      <xdr:nvSpPr>
        <xdr:cNvPr id="519" name="フローチャート: 判断 518">
          <a:extLst>
            <a:ext uri="{FF2B5EF4-FFF2-40B4-BE49-F238E27FC236}">
              <a16:creationId xmlns="" xmlns:a16="http://schemas.microsoft.com/office/drawing/2014/main" id="{00000000-0008-0000-0700-000007020000}"/>
            </a:ext>
          </a:extLst>
        </xdr:cNvPr>
        <xdr:cNvSpPr/>
      </xdr:nvSpPr>
      <xdr:spPr>
        <a:xfrm>
          <a:off x="16268700" y="623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45345</xdr:rowOff>
    </xdr:from>
    <xdr:to>
      <xdr:col>81</xdr:col>
      <xdr:colOff>50800</xdr:colOff>
      <xdr:row>37</xdr:row>
      <xdr:rowOff>70606</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flipV="1">
          <a:off x="14592300" y="6388995"/>
          <a:ext cx="8890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68936</xdr:rowOff>
    </xdr:from>
    <xdr:to>
      <xdr:col>81</xdr:col>
      <xdr:colOff>101600</xdr:colOff>
      <xdr:row>36</xdr:row>
      <xdr:rowOff>170536</xdr:rowOff>
    </xdr:to>
    <xdr:sp macro="" textlink="">
      <xdr:nvSpPr>
        <xdr:cNvPr id="521" name="フローチャート: 判断 520">
          <a:extLst>
            <a:ext uri="{FF2B5EF4-FFF2-40B4-BE49-F238E27FC236}">
              <a16:creationId xmlns="" xmlns:a16="http://schemas.microsoft.com/office/drawing/2014/main" id="{00000000-0008-0000-0700-000009020000}"/>
            </a:ext>
          </a:extLst>
        </xdr:cNvPr>
        <xdr:cNvSpPr/>
      </xdr:nvSpPr>
      <xdr:spPr>
        <a:xfrm>
          <a:off x="15430500" y="62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15613</xdr:rowOff>
    </xdr:from>
    <xdr:ext cx="534377" cy="259045"/>
    <xdr:sp macro="" textlink="">
      <xdr:nvSpPr>
        <xdr:cNvPr id="522" name="テキスト ボックス 521">
          <a:extLst>
            <a:ext uri="{FF2B5EF4-FFF2-40B4-BE49-F238E27FC236}">
              <a16:creationId xmlns="" xmlns:a16="http://schemas.microsoft.com/office/drawing/2014/main" id="{00000000-0008-0000-0700-00000A020000}"/>
            </a:ext>
          </a:extLst>
        </xdr:cNvPr>
        <xdr:cNvSpPr txBox="1"/>
      </xdr:nvSpPr>
      <xdr:spPr>
        <a:xfrm>
          <a:off x="15214111" y="601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70606</xdr:rowOff>
    </xdr:from>
    <xdr:to>
      <xdr:col>76</xdr:col>
      <xdr:colOff>114300</xdr:colOff>
      <xdr:row>37</xdr:row>
      <xdr:rowOff>70720</xdr:rowOff>
    </xdr:to>
    <xdr:cxnSp macro="">
      <xdr:nvCxnSpPr>
        <xdr:cNvPr id="523" name="直線コネクタ 522">
          <a:extLst>
            <a:ext uri="{FF2B5EF4-FFF2-40B4-BE49-F238E27FC236}">
              <a16:creationId xmlns="" xmlns:a16="http://schemas.microsoft.com/office/drawing/2014/main" id="{00000000-0008-0000-0700-00000B020000}"/>
            </a:ext>
          </a:extLst>
        </xdr:cNvPr>
        <xdr:cNvCxnSpPr/>
      </xdr:nvCxnSpPr>
      <xdr:spPr>
        <a:xfrm flipV="1">
          <a:off x="13703300" y="6414256"/>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32779</xdr:rowOff>
    </xdr:from>
    <xdr:to>
      <xdr:col>76</xdr:col>
      <xdr:colOff>165100</xdr:colOff>
      <xdr:row>36</xdr:row>
      <xdr:rowOff>134379</xdr:rowOff>
    </xdr:to>
    <xdr:sp macro="" textlink="">
      <xdr:nvSpPr>
        <xdr:cNvPr id="524" name="フローチャート: 判断 523">
          <a:extLst>
            <a:ext uri="{FF2B5EF4-FFF2-40B4-BE49-F238E27FC236}">
              <a16:creationId xmlns="" xmlns:a16="http://schemas.microsoft.com/office/drawing/2014/main" id="{00000000-0008-0000-0700-00000C020000}"/>
            </a:ext>
          </a:extLst>
        </xdr:cNvPr>
        <xdr:cNvSpPr/>
      </xdr:nvSpPr>
      <xdr:spPr>
        <a:xfrm>
          <a:off x="14541500" y="620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150906</xdr:rowOff>
    </xdr:from>
    <xdr:ext cx="534377" cy="259045"/>
    <xdr:sp macro="" textlink="">
      <xdr:nvSpPr>
        <xdr:cNvPr id="525" name="テキスト ボックス 524">
          <a:extLst>
            <a:ext uri="{FF2B5EF4-FFF2-40B4-BE49-F238E27FC236}">
              <a16:creationId xmlns="" xmlns:a16="http://schemas.microsoft.com/office/drawing/2014/main" id="{00000000-0008-0000-0700-00000D020000}"/>
            </a:ext>
          </a:extLst>
        </xdr:cNvPr>
        <xdr:cNvSpPr txBox="1"/>
      </xdr:nvSpPr>
      <xdr:spPr>
        <a:xfrm>
          <a:off x="14325111" y="598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70720</xdr:rowOff>
    </xdr:from>
    <xdr:to>
      <xdr:col>71</xdr:col>
      <xdr:colOff>177800</xdr:colOff>
      <xdr:row>37</xdr:row>
      <xdr:rowOff>73463</xdr:rowOff>
    </xdr:to>
    <xdr:cxnSp macro="">
      <xdr:nvCxnSpPr>
        <xdr:cNvPr id="526" name="直線コネクタ 525">
          <a:extLst>
            <a:ext uri="{FF2B5EF4-FFF2-40B4-BE49-F238E27FC236}">
              <a16:creationId xmlns="" xmlns:a16="http://schemas.microsoft.com/office/drawing/2014/main" id="{00000000-0008-0000-0700-00000E020000}"/>
            </a:ext>
          </a:extLst>
        </xdr:cNvPr>
        <xdr:cNvCxnSpPr/>
      </xdr:nvCxnSpPr>
      <xdr:spPr>
        <a:xfrm flipV="1">
          <a:off x="12814300" y="6414370"/>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70688</xdr:rowOff>
    </xdr:from>
    <xdr:to>
      <xdr:col>72</xdr:col>
      <xdr:colOff>38100</xdr:colOff>
      <xdr:row>37</xdr:row>
      <xdr:rowOff>838</xdr:rowOff>
    </xdr:to>
    <xdr:sp macro="" textlink="">
      <xdr:nvSpPr>
        <xdr:cNvPr id="527" name="フローチャート: 判断 526">
          <a:extLst>
            <a:ext uri="{FF2B5EF4-FFF2-40B4-BE49-F238E27FC236}">
              <a16:creationId xmlns="" xmlns:a16="http://schemas.microsoft.com/office/drawing/2014/main" id="{00000000-0008-0000-0700-00000F020000}"/>
            </a:ext>
          </a:extLst>
        </xdr:cNvPr>
        <xdr:cNvSpPr/>
      </xdr:nvSpPr>
      <xdr:spPr>
        <a:xfrm>
          <a:off x="13652500" y="624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17365</xdr:rowOff>
    </xdr:from>
    <xdr:ext cx="534377" cy="259045"/>
    <xdr:sp macro="" textlink="">
      <xdr:nvSpPr>
        <xdr:cNvPr id="528" name="テキスト ボックス 527">
          <a:extLst>
            <a:ext uri="{FF2B5EF4-FFF2-40B4-BE49-F238E27FC236}">
              <a16:creationId xmlns="" xmlns:a16="http://schemas.microsoft.com/office/drawing/2014/main" id="{00000000-0008-0000-0700-000010020000}"/>
            </a:ext>
          </a:extLst>
        </xdr:cNvPr>
        <xdr:cNvSpPr txBox="1"/>
      </xdr:nvSpPr>
      <xdr:spPr>
        <a:xfrm>
          <a:off x="13436111" y="601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91853</xdr:rowOff>
    </xdr:from>
    <xdr:to>
      <xdr:col>67</xdr:col>
      <xdr:colOff>101600</xdr:colOff>
      <xdr:row>37</xdr:row>
      <xdr:rowOff>22003</xdr:rowOff>
    </xdr:to>
    <xdr:sp macro="" textlink="">
      <xdr:nvSpPr>
        <xdr:cNvPr id="529" name="フローチャート: 判断 528">
          <a:extLst>
            <a:ext uri="{FF2B5EF4-FFF2-40B4-BE49-F238E27FC236}">
              <a16:creationId xmlns="" xmlns:a16="http://schemas.microsoft.com/office/drawing/2014/main" id="{00000000-0008-0000-0700-000011020000}"/>
            </a:ext>
          </a:extLst>
        </xdr:cNvPr>
        <xdr:cNvSpPr/>
      </xdr:nvSpPr>
      <xdr:spPr>
        <a:xfrm>
          <a:off x="127635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38530</xdr:rowOff>
    </xdr:from>
    <xdr:ext cx="534377"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2547111" y="603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14853</xdr:rowOff>
    </xdr:from>
    <xdr:to>
      <xdr:col>85</xdr:col>
      <xdr:colOff>177800</xdr:colOff>
      <xdr:row>37</xdr:row>
      <xdr:rowOff>116453</xdr:rowOff>
    </xdr:to>
    <xdr:sp macro="" textlink="">
      <xdr:nvSpPr>
        <xdr:cNvPr id="536" name="楕円 535">
          <a:extLst>
            <a:ext uri="{FF2B5EF4-FFF2-40B4-BE49-F238E27FC236}">
              <a16:creationId xmlns="" xmlns:a16="http://schemas.microsoft.com/office/drawing/2014/main" id="{00000000-0008-0000-0700-000018020000}"/>
            </a:ext>
          </a:extLst>
        </xdr:cNvPr>
        <xdr:cNvSpPr/>
      </xdr:nvSpPr>
      <xdr:spPr>
        <a:xfrm>
          <a:off x="16268700" y="635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101230</xdr:rowOff>
    </xdr:from>
    <xdr:ext cx="534377" cy="259045"/>
    <xdr:sp macro="" textlink="">
      <xdr:nvSpPr>
        <xdr:cNvPr id="537" name="消防費該当値テキスト">
          <a:extLst>
            <a:ext uri="{FF2B5EF4-FFF2-40B4-BE49-F238E27FC236}">
              <a16:creationId xmlns="" xmlns:a16="http://schemas.microsoft.com/office/drawing/2014/main" id="{00000000-0008-0000-0700-000019020000}"/>
            </a:ext>
          </a:extLst>
        </xdr:cNvPr>
        <xdr:cNvSpPr txBox="1"/>
      </xdr:nvSpPr>
      <xdr:spPr>
        <a:xfrm>
          <a:off x="16370300" y="627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165995</xdr:rowOff>
    </xdr:from>
    <xdr:to>
      <xdr:col>81</xdr:col>
      <xdr:colOff>101600</xdr:colOff>
      <xdr:row>37</xdr:row>
      <xdr:rowOff>96145</xdr:rowOff>
    </xdr:to>
    <xdr:sp macro="" textlink="">
      <xdr:nvSpPr>
        <xdr:cNvPr id="538" name="楕円 537">
          <a:extLst>
            <a:ext uri="{FF2B5EF4-FFF2-40B4-BE49-F238E27FC236}">
              <a16:creationId xmlns="" xmlns:a16="http://schemas.microsoft.com/office/drawing/2014/main" id="{00000000-0008-0000-0700-00001A020000}"/>
            </a:ext>
          </a:extLst>
        </xdr:cNvPr>
        <xdr:cNvSpPr/>
      </xdr:nvSpPr>
      <xdr:spPr>
        <a:xfrm>
          <a:off x="15430500" y="63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87272</xdr:rowOff>
    </xdr:from>
    <xdr:ext cx="534377"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5214111" y="643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19806</xdr:rowOff>
    </xdr:from>
    <xdr:to>
      <xdr:col>76</xdr:col>
      <xdr:colOff>165100</xdr:colOff>
      <xdr:row>37</xdr:row>
      <xdr:rowOff>121406</xdr:rowOff>
    </xdr:to>
    <xdr:sp macro="" textlink="">
      <xdr:nvSpPr>
        <xdr:cNvPr id="540" name="楕円 539">
          <a:extLst>
            <a:ext uri="{FF2B5EF4-FFF2-40B4-BE49-F238E27FC236}">
              <a16:creationId xmlns="" xmlns:a16="http://schemas.microsoft.com/office/drawing/2014/main" id="{00000000-0008-0000-0700-00001C020000}"/>
            </a:ext>
          </a:extLst>
        </xdr:cNvPr>
        <xdr:cNvSpPr/>
      </xdr:nvSpPr>
      <xdr:spPr>
        <a:xfrm>
          <a:off x="14541500" y="636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112533</xdr:rowOff>
    </xdr:from>
    <xdr:ext cx="534377"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4325111" y="645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19920</xdr:rowOff>
    </xdr:from>
    <xdr:to>
      <xdr:col>72</xdr:col>
      <xdr:colOff>38100</xdr:colOff>
      <xdr:row>37</xdr:row>
      <xdr:rowOff>121520</xdr:rowOff>
    </xdr:to>
    <xdr:sp macro="" textlink="">
      <xdr:nvSpPr>
        <xdr:cNvPr id="542" name="楕円 541">
          <a:extLst>
            <a:ext uri="{FF2B5EF4-FFF2-40B4-BE49-F238E27FC236}">
              <a16:creationId xmlns="" xmlns:a16="http://schemas.microsoft.com/office/drawing/2014/main" id="{00000000-0008-0000-0700-00001E020000}"/>
            </a:ext>
          </a:extLst>
        </xdr:cNvPr>
        <xdr:cNvSpPr/>
      </xdr:nvSpPr>
      <xdr:spPr>
        <a:xfrm>
          <a:off x="13652500" y="636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112647</xdr:rowOff>
    </xdr:from>
    <xdr:ext cx="534377" cy="259045"/>
    <xdr:sp macro="" textlink="">
      <xdr:nvSpPr>
        <xdr:cNvPr id="543" name="テキスト ボックス 542">
          <a:extLst>
            <a:ext uri="{FF2B5EF4-FFF2-40B4-BE49-F238E27FC236}">
              <a16:creationId xmlns="" xmlns:a16="http://schemas.microsoft.com/office/drawing/2014/main" id="{00000000-0008-0000-0700-00001F020000}"/>
            </a:ext>
          </a:extLst>
        </xdr:cNvPr>
        <xdr:cNvSpPr txBox="1"/>
      </xdr:nvSpPr>
      <xdr:spPr>
        <a:xfrm>
          <a:off x="13436111" y="645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22663</xdr:rowOff>
    </xdr:from>
    <xdr:to>
      <xdr:col>67</xdr:col>
      <xdr:colOff>101600</xdr:colOff>
      <xdr:row>37</xdr:row>
      <xdr:rowOff>124263</xdr:rowOff>
    </xdr:to>
    <xdr:sp macro="" textlink="">
      <xdr:nvSpPr>
        <xdr:cNvPr id="544" name="楕円 543">
          <a:extLst>
            <a:ext uri="{FF2B5EF4-FFF2-40B4-BE49-F238E27FC236}">
              <a16:creationId xmlns="" xmlns:a16="http://schemas.microsoft.com/office/drawing/2014/main" id="{00000000-0008-0000-0700-000020020000}"/>
            </a:ext>
          </a:extLst>
        </xdr:cNvPr>
        <xdr:cNvSpPr/>
      </xdr:nvSpPr>
      <xdr:spPr>
        <a:xfrm>
          <a:off x="12763500" y="636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115390</xdr:rowOff>
    </xdr:from>
    <xdr:ext cx="534377" cy="259045"/>
    <xdr:sp macro="" textlink="">
      <xdr:nvSpPr>
        <xdr:cNvPr id="545" name="テキスト ボックス 544">
          <a:extLst>
            <a:ext uri="{FF2B5EF4-FFF2-40B4-BE49-F238E27FC236}">
              <a16:creationId xmlns="" xmlns:a16="http://schemas.microsoft.com/office/drawing/2014/main" id="{00000000-0008-0000-0700-000021020000}"/>
            </a:ext>
          </a:extLst>
        </xdr:cNvPr>
        <xdr:cNvSpPr txBox="1"/>
      </xdr:nvSpPr>
      <xdr:spPr>
        <a:xfrm>
          <a:off x="12547111" y="645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6737</xdr:rowOff>
    </xdr:from>
    <xdr:to>
      <xdr:col>85</xdr:col>
      <xdr:colOff>126364</xdr:colOff>
      <xdr:row>58</xdr:row>
      <xdr:rowOff>14157</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flipV="1">
          <a:off x="16317595" y="8579237"/>
          <a:ext cx="1269" cy="137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17984</xdr:rowOff>
    </xdr:from>
    <xdr:ext cx="534377" cy="259045"/>
    <xdr:sp macro="" textlink="">
      <xdr:nvSpPr>
        <xdr:cNvPr id="568" name="教育費最小値テキスト">
          <a:extLst>
            <a:ext uri="{FF2B5EF4-FFF2-40B4-BE49-F238E27FC236}">
              <a16:creationId xmlns="" xmlns:a16="http://schemas.microsoft.com/office/drawing/2014/main" id="{00000000-0008-0000-0700-000038020000}"/>
            </a:ext>
          </a:extLst>
        </xdr:cNvPr>
        <xdr:cNvSpPr txBox="1"/>
      </xdr:nvSpPr>
      <xdr:spPr>
        <a:xfrm>
          <a:off x="16370300" y="99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14157</xdr:rowOff>
    </xdr:from>
    <xdr:to>
      <xdr:col>86</xdr:col>
      <xdr:colOff>25400</xdr:colOff>
      <xdr:row>58</xdr:row>
      <xdr:rowOff>14157</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a:off x="16230600" y="995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124864</xdr:rowOff>
    </xdr:from>
    <xdr:ext cx="599010" cy="259045"/>
    <xdr:sp macro="" textlink="">
      <xdr:nvSpPr>
        <xdr:cNvPr id="570" name="教育費最大値テキスト">
          <a:extLst>
            <a:ext uri="{FF2B5EF4-FFF2-40B4-BE49-F238E27FC236}">
              <a16:creationId xmlns="" xmlns:a16="http://schemas.microsoft.com/office/drawing/2014/main" id="{00000000-0008-0000-0700-00003A020000}"/>
            </a:ext>
          </a:extLst>
        </xdr:cNvPr>
        <xdr:cNvSpPr txBox="1"/>
      </xdr:nvSpPr>
      <xdr:spPr>
        <a:xfrm>
          <a:off x="16370300" y="835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6737</xdr:rowOff>
    </xdr:from>
    <xdr:to>
      <xdr:col>86</xdr:col>
      <xdr:colOff>25400</xdr:colOff>
      <xdr:row>50</xdr:row>
      <xdr:rowOff>6737</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a:off x="16230600" y="857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23452</xdr:rowOff>
    </xdr:from>
    <xdr:to>
      <xdr:col>85</xdr:col>
      <xdr:colOff>127000</xdr:colOff>
      <xdr:row>55</xdr:row>
      <xdr:rowOff>82724</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flipV="1">
          <a:off x="15481300" y="9453202"/>
          <a:ext cx="838200" cy="5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107533</xdr:rowOff>
    </xdr:from>
    <xdr:ext cx="534377" cy="259045"/>
    <xdr:sp macro="" textlink="">
      <xdr:nvSpPr>
        <xdr:cNvPr id="573" name="教育費平均値テキスト">
          <a:extLst>
            <a:ext uri="{FF2B5EF4-FFF2-40B4-BE49-F238E27FC236}">
              <a16:creationId xmlns="" xmlns:a16="http://schemas.microsoft.com/office/drawing/2014/main" id="{00000000-0008-0000-0700-00003D020000}"/>
            </a:ext>
          </a:extLst>
        </xdr:cNvPr>
        <xdr:cNvSpPr txBox="1"/>
      </xdr:nvSpPr>
      <xdr:spPr>
        <a:xfrm>
          <a:off x="16370300" y="9708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129106</xdr:rowOff>
    </xdr:from>
    <xdr:to>
      <xdr:col>85</xdr:col>
      <xdr:colOff>177800</xdr:colOff>
      <xdr:row>57</xdr:row>
      <xdr:rowOff>59256</xdr:rowOff>
    </xdr:to>
    <xdr:sp macro="" textlink="">
      <xdr:nvSpPr>
        <xdr:cNvPr id="574" name="フローチャート: 判断 573">
          <a:extLst>
            <a:ext uri="{FF2B5EF4-FFF2-40B4-BE49-F238E27FC236}">
              <a16:creationId xmlns="" xmlns:a16="http://schemas.microsoft.com/office/drawing/2014/main" id="{00000000-0008-0000-0700-00003E020000}"/>
            </a:ext>
          </a:extLst>
        </xdr:cNvPr>
        <xdr:cNvSpPr/>
      </xdr:nvSpPr>
      <xdr:spPr>
        <a:xfrm>
          <a:off x="16268700" y="97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82724</xdr:rowOff>
    </xdr:from>
    <xdr:to>
      <xdr:col>81</xdr:col>
      <xdr:colOff>50800</xdr:colOff>
      <xdr:row>56</xdr:row>
      <xdr:rowOff>123433</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flipV="1">
          <a:off x="14592300" y="9512474"/>
          <a:ext cx="889000" cy="21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145771</xdr:rowOff>
    </xdr:from>
    <xdr:to>
      <xdr:col>81</xdr:col>
      <xdr:colOff>101600</xdr:colOff>
      <xdr:row>57</xdr:row>
      <xdr:rowOff>75921</xdr:rowOff>
    </xdr:to>
    <xdr:sp macro="" textlink="">
      <xdr:nvSpPr>
        <xdr:cNvPr id="576" name="フローチャート: 判断 575">
          <a:extLst>
            <a:ext uri="{FF2B5EF4-FFF2-40B4-BE49-F238E27FC236}">
              <a16:creationId xmlns="" xmlns:a16="http://schemas.microsoft.com/office/drawing/2014/main" id="{00000000-0008-0000-0700-000040020000}"/>
            </a:ext>
          </a:extLst>
        </xdr:cNvPr>
        <xdr:cNvSpPr/>
      </xdr:nvSpPr>
      <xdr:spPr>
        <a:xfrm>
          <a:off x="154305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67048</xdr:rowOff>
    </xdr:from>
    <xdr:ext cx="534377" cy="259045"/>
    <xdr:sp macro="" textlink="">
      <xdr:nvSpPr>
        <xdr:cNvPr id="577" name="テキスト ボックス 576">
          <a:extLst>
            <a:ext uri="{FF2B5EF4-FFF2-40B4-BE49-F238E27FC236}">
              <a16:creationId xmlns="" xmlns:a16="http://schemas.microsoft.com/office/drawing/2014/main" id="{00000000-0008-0000-0700-000041020000}"/>
            </a:ext>
          </a:extLst>
        </xdr:cNvPr>
        <xdr:cNvSpPr txBox="1"/>
      </xdr:nvSpPr>
      <xdr:spPr>
        <a:xfrm>
          <a:off x="15214111" y="98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123433</xdr:rowOff>
    </xdr:from>
    <xdr:to>
      <xdr:col>76</xdr:col>
      <xdr:colOff>114300</xdr:colOff>
      <xdr:row>57</xdr:row>
      <xdr:rowOff>18899</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flipV="1">
          <a:off x="13703300" y="9724633"/>
          <a:ext cx="889000" cy="6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142849</xdr:rowOff>
    </xdr:from>
    <xdr:to>
      <xdr:col>76</xdr:col>
      <xdr:colOff>165100</xdr:colOff>
      <xdr:row>57</xdr:row>
      <xdr:rowOff>72999</xdr:rowOff>
    </xdr:to>
    <xdr:sp macro="" textlink="">
      <xdr:nvSpPr>
        <xdr:cNvPr id="579" name="フローチャート: 判断 578">
          <a:extLst>
            <a:ext uri="{FF2B5EF4-FFF2-40B4-BE49-F238E27FC236}">
              <a16:creationId xmlns="" xmlns:a16="http://schemas.microsoft.com/office/drawing/2014/main" id="{00000000-0008-0000-0700-000043020000}"/>
            </a:ext>
          </a:extLst>
        </xdr:cNvPr>
        <xdr:cNvSpPr/>
      </xdr:nvSpPr>
      <xdr:spPr>
        <a:xfrm>
          <a:off x="14541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64126</xdr:rowOff>
    </xdr:from>
    <xdr:ext cx="534377" cy="259045"/>
    <xdr:sp macro="" textlink="">
      <xdr:nvSpPr>
        <xdr:cNvPr id="580" name="テキスト ボックス 579">
          <a:extLst>
            <a:ext uri="{FF2B5EF4-FFF2-40B4-BE49-F238E27FC236}">
              <a16:creationId xmlns="" xmlns:a16="http://schemas.microsoft.com/office/drawing/2014/main" id="{00000000-0008-0000-0700-000044020000}"/>
            </a:ext>
          </a:extLst>
        </xdr:cNvPr>
        <xdr:cNvSpPr txBox="1"/>
      </xdr:nvSpPr>
      <xdr:spPr>
        <a:xfrm>
          <a:off x="14325111" y="98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18899</xdr:rowOff>
    </xdr:from>
    <xdr:to>
      <xdr:col>71</xdr:col>
      <xdr:colOff>177800</xdr:colOff>
      <xdr:row>57</xdr:row>
      <xdr:rowOff>95927</xdr:rowOff>
    </xdr:to>
    <xdr:cxnSp macro="">
      <xdr:nvCxnSpPr>
        <xdr:cNvPr id="581" name="直線コネクタ 580">
          <a:extLst>
            <a:ext uri="{FF2B5EF4-FFF2-40B4-BE49-F238E27FC236}">
              <a16:creationId xmlns="" xmlns:a16="http://schemas.microsoft.com/office/drawing/2014/main" id="{00000000-0008-0000-0700-000045020000}"/>
            </a:ext>
          </a:extLst>
        </xdr:cNvPr>
        <xdr:cNvCxnSpPr/>
      </xdr:nvCxnSpPr>
      <xdr:spPr>
        <a:xfrm flipV="1">
          <a:off x="12814300" y="9791549"/>
          <a:ext cx="889000" cy="7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169733</xdr:rowOff>
    </xdr:from>
    <xdr:to>
      <xdr:col>72</xdr:col>
      <xdr:colOff>38100</xdr:colOff>
      <xdr:row>57</xdr:row>
      <xdr:rowOff>99883</xdr:rowOff>
    </xdr:to>
    <xdr:sp macro="" textlink="">
      <xdr:nvSpPr>
        <xdr:cNvPr id="582" name="フローチャート: 判断 581">
          <a:extLst>
            <a:ext uri="{FF2B5EF4-FFF2-40B4-BE49-F238E27FC236}">
              <a16:creationId xmlns="" xmlns:a16="http://schemas.microsoft.com/office/drawing/2014/main" id="{00000000-0008-0000-0700-000046020000}"/>
            </a:ext>
          </a:extLst>
        </xdr:cNvPr>
        <xdr:cNvSpPr/>
      </xdr:nvSpPr>
      <xdr:spPr>
        <a:xfrm>
          <a:off x="13652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91010</xdr:rowOff>
    </xdr:from>
    <xdr:ext cx="534377" cy="259045"/>
    <xdr:sp macro="" textlink="">
      <xdr:nvSpPr>
        <xdr:cNvPr id="583" name="テキスト ボックス 582">
          <a:extLst>
            <a:ext uri="{FF2B5EF4-FFF2-40B4-BE49-F238E27FC236}">
              <a16:creationId xmlns="" xmlns:a16="http://schemas.microsoft.com/office/drawing/2014/main" id="{00000000-0008-0000-0700-000047020000}"/>
            </a:ext>
          </a:extLst>
        </xdr:cNvPr>
        <xdr:cNvSpPr txBox="1"/>
      </xdr:nvSpPr>
      <xdr:spPr>
        <a:xfrm>
          <a:off x="13436111" y="986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31599</xdr:rowOff>
    </xdr:from>
    <xdr:to>
      <xdr:col>67</xdr:col>
      <xdr:colOff>101600</xdr:colOff>
      <xdr:row>57</xdr:row>
      <xdr:rowOff>133199</xdr:rowOff>
    </xdr:to>
    <xdr:sp macro="" textlink="">
      <xdr:nvSpPr>
        <xdr:cNvPr id="584" name="フローチャート: 判断 583">
          <a:extLst>
            <a:ext uri="{FF2B5EF4-FFF2-40B4-BE49-F238E27FC236}">
              <a16:creationId xmlns="" xmlns:a16="http://schemas.microsoft.com/office/drawing/2014/main" id="{00000000-0008-0000-0700-000048020000}"/>
            </a:ext>
          </a:extLst>
        </xdr:cNvPr>
        <xdr:cNvSpPr/>
      </xdr:nvSpPr>
      <xdr:spPr>
        <a:xfrm>
          <a:off x="12763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149726</xdr:rowOff>
    </xdr:from>
    <xdr:ext cx="534377" cy="259045"/>
    <xdr:sp macro="" textlink="">
      <xdr:nvSpPr>
        <xdr:cNvPr id="585" name="テキスト ボックス 584">
          <a:extLst>
            <a:ext uri="{FF2B5EF4-FFF2-40B4-BE49-F238E27FC236}">
              <a16:creationId xmlns="" xmlns:a16="http://schemas.microsoft.com/office/drawing/2014/main" id="{00000000-0008-0000-0700-000049020000}"/>
            </a:ext>
          </a:extLst>
        </xdr:cNvPr>
        <xdr:cNvSpPr txBox="1"/>
      </xdr:nvSpPr>
      <xdr:spPr>
        <a:xfrm>
          <a:off x="12547111" y="957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144102</xdr:rowOff>
    </xdr:from>
    <xdr:to>
      <xdr:col>85</xdr:col>
      <xdr:colOff>177800</xdr:colOff>
      <xdr:row>55</xdr:row>
      <xdr:rowOff>74252</xdr:rowOff>
    </xdr:to>
    <xdr:sp macro="" textlink="">
      <xdr:nvSpPr>
        <xdr:cNvPr id="591" name="楕円 590">
          <a:extLst>
            <a:ext uri="{FF2B5EF4-FFF2-40B4-BE49-F238E27FC236}">
              <a16:creationId xmlns="" xmlns:a16="http://schemas.microsoft.com/office/drawing/2014/main" id="{00000000-0008-0000-0700-00004F020000}"/>
            </a:ext>
          </a:extLst>
        </xdr:cNvPr>
        <xdr:cNvSpPr/>
      </xdr:nvSpPr>
      <xdr:spPr>
        <a:xfrm>
          <a:off x="16268700" y="940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166979</xdr:rowOff>
    </xdr:from>
    <xdr:ext cx="599010" cy="259045"/>
    <xdr:sp macro="" textlink="">
      <xdr:nvSpPr>
        <xdr:cNvPr id="592" name="教育費該当値テキスト">
          <a:extLst>
            <a:ext uri="{FF2B5EF4-FFF2-40B4-BE49-F238E27FC236}">
              <a16:creationId xmlns="" xmlns:a16="http://schemas.microsoft.com/office/drawing/2014/main" id="{00000000-0008-0000-0700-000050020000}"/>
            </a:ext>
          </a:extLst>
        </xdr:cNvPr>
        <xdr:cNvSpPr txBox="1"/>
      </xdr:nvSpPr>
      <xdr:spPr>
        <a:xfrm>
          <a:off x="16370300" y="925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31924</xdr:rowOff>
    </xdr:from>
    <xdr:to>
      <xdr:col>81</xdr:col>
      <xdr:colOff>101600</xdr:colOff>
      <xdr:row>55</xdr:row>
      <xdr:rowOff>133524</xdr:rowOff>
    </xdr:to>
    <xdr:sp macro="" textlink="">
      <xdr:nvSpPr>
        <xdr:cNvPr id="593" name="楕円 592">
          <a:extLst>
            <a:ext uri="{FF2B5EF4-FFF2-40B4-BE49-F238E27FC236}">
              <a16:creationId xmlns="" xmlns:a16="http://schemas.microsoft.com/office/drawing/2014/main" id="{00000000-0008-0000-0700-000051020000}"/>
            </a:ext>
          </a:extLst>
        </xdr:cNvPr>
        <xdr:cNvSpPr/>
      </xdr:nvSpPr>
      <xdr:spPr>
        <a:xfrm>
          <a:off x="15430500" y="946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150051</xdr:rowOff>
    </xdr:from>
    <xdr:ext cx="599010"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5181795" y="923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72633</xdr:rowOff>
    </xdr:from>
    <xdr:to>
      <xdr:col>76</xdr:col>
      <xdr:colOff>165100</xdr:colOff>
      <xdr:row>57</xdr:row>
      <xdr:rowOff>2783</xdr:rowOff>
    </xdr:to>
    <xdr:sp macro="" textlink="">
      <xdr:nvSpPr>
        <xdr:cNvPr id="595" name="楕円 594">
          <a:extLst>
            <a:ext uri="{FF2B5EF4-FFF2-40B4-BE49-F238E27FC236}">
              <a16:creationId xmlns="" xmlns:a16="http://schemas.microsoft.com/office/drawing/2014/main" id="{00000000-0008-0000-0700-000053020000}"/>
            </a:ext>
          </a:extLst>
        </xdr:cNvPr>
        <xdr:cNvSpPr/>
      </xdr:nvSpPr>
      <xdr:spPr>
        <a:xfrm>
          <a:off x="14541500" y="967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19310</xdr:rowOff>
    </xdr:from>
    <xdr:ext cx="534377"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4325111" y="944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139549</xdr:rowOff>
    </xdr:from>
    <xdr:to>
      <xdr:col>72</xdr:col>
      <xdr:colOff>38100</xdr:colOff>
      <xdr:row>57</xdr:row>
      <xdr:rowOff>69699</xdr:rowOff>
    </xdr:to>
    <xdr:sp macro="" textlink="">
      <xdr:nvSpPr>
        <xdr:cNvPr id="597" name="楕円 596">
          <a:extLst>
            <a:ext uri="{FF2B5EF4-FFF2-40B4-BE49-F238E27FC236}">
              <a16:creationId xmlns="" xmlns:a16="http://schemas.microsoft.com/office/drawing/2014/main" id="{00000000-0008-0000-0700-000055020000}"/>
            </a:ext>
          </a:extLst>
        </xdr:cNvPr>
        <xdr:cNvSpPr/>
      </xdr:nvSpPr>
      <xdr:spPr>
        <a:xfrm>
          <a:off x="13652500" y="974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86226</xdr:rowOff>
    </xdr:from>
    <xdr:ext cx="534377"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3436111" y="951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45127</xdr:rowOff>
    </xdr:from>
    <xdr:to>
      <xdr:col>67</xdr:col>
      <xdr:colOff>101600</xdr:colOff>
      <xdr:row>57</xdr:row>
      <xdr:rowOff>146727</xdr:rowOff>
    </xdr:to>
    <xdr:sp macro="" textlink="">
      <xdr:nvSpPr>
        <xdr:cNvPr id="599" name="楕円 598">
          <a:extLst>
            <a:ext uri="{FF2B5EF4-FFF2-40B4-BE49-F238E27FC236}">
              <a16:creationId xmlns="" xmlns:a16="http://schemas.microsoft.com/office/drawing/2014/main" id="{00000000-0008-0000-0700-000057020000}"/>
            </a:ext>
          </a:extLst>
        </xdr:cNvPr>
        <xdr:cNvSpPr/>
      </xdr:nvSpPr>
      <xdr:spPr>
        <a:xfrm>
          <a:off x="12763500" y="981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137854</xdr:rowOff>
    </xdr:from>
    <xdr:ext cx="534377"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2547111" y="991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 xmlns:a16="http://schemas.microsoft.com/office/drawing/2014/main" id="{00000000-0008-0000-0700-00006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35116</xdr:rowOff>
    </xdr:from>
    <xdr:to>
      <xdr:col>85</xdr:col>
      <xdr:colOff>126364</xdr:colOff>
      <xdr:row>79</xdr:row>
      <xdr:rowOff>44450</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flipV="1">
          <a:off x="16317595" y="12208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a:extLst>
            <a:ext uri="{FF2B5EF4-FFF2-40B4-BE49-F238E27FC236}">
              <a16:creationId xmlns="" xmlns:a16="http://schemas.microsoft.com/office/drawing/2014/main" id="{00000000-0008-0000-0700-00007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153243</xdr:rowOff>
    </xdr:from>
    <xdr:ext cx="534377" cy="259045"/>
    <xdr:sp macro="" textlink="">
      <xdr:nvSpPr>
        <xdr:cNvPr id="627" name="災害復旧費最大値テキスト">
          <a:extLst>
            <a:ext uri="{FF2B5EF4-FFF2-40B4-BE49-F238E27FC236}">
              <a16:creationId xmlns="" xmlns:a16="http://schemas.microsoft.com/office/drawing/2014/main" id="{00000000-0008-0000-0700-000073020000}"/>
            </a:ext>
          </a:extLst>
        </xdr:cNvPr>
        <xdr:cNvSpPr txBox="1"/>
      </xdr:nvSpPr>
      <xdr:spPr>
        <a:xfrm>
          <a:off x="16370300" y="119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35116</xdr:rowOff>
    </xdr:from>
    <xdr:to>
      <xdr:col>86</xdr:col>
      <xdr:colOff>25400</xdr:colOff>
      <xdr:row>71</xdr:row>
      <xdr:rowOff>35116</xdr:rowOff>
    </xdr:to>
    <xdr:cxnSp macro="">
      <xdr:nvCxnSpPr>
        <xdr:cNvPr id="628" name="直線コネクタ 627">
          <a:extLst>
            <a:ext uri="{FF2B5EF4-FFF2-40B4-BE49-F238E27FC236}">
              <a16:creationId xmlns="" xmlns:a16="http://schemas.microsoft.com/office/drawing/2014/main" id="{00000000-0008-0000-0700-000074020000}"/>
            </a:ext>
          </a:extLst>
        </xdr:cNvPr>
        <xdr:cNvCxnSpPr/>
      </xdr:nvCxnSpPr>
      <xdr:spPr>
        <a:xfrm>
          <a:off x="16230600" y="1220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2806</xdr:rowOff>
    </xdr:from>
    <xdr:to>
      <xdr:col>85</xdr:col>
      <xdr:colOff>127000</xdr:colOff>
      <xdr:row>79</xdr:row>
      <xdr:rowOff>25439</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flipV="1">
          <a:off x="15481300" y="13547356"/>
          <a:ext cx="838200" cy="2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76286</xdr:rowOff>
    </xdr:from>
    <xdr:ext cx="469744" cy="259045"/>
    <xdr:sp macro="" textlink="">
      <xdr:nvSpPr>
        <xdr:cNvPr id="630" name="災害復旧費平均値テキスト">
          <a:extLst>
            <a:ext uri="{FF2B5EF4-FFF2-40B4-BE49-F238E27FC236}">
              <a16:creationId xmlns="" xmlns:a16="http://schemas.microsoft.com/office/drawing/2014/main" id="{00000000-0008-0000-0700-000076020000}"/>
            </a:ext>
          </a:extLst>
        </xdr:cNvPr>
        <xdr:cNvSpPr txBox="1"/>
      </xdr:nvSpPr>
      <xdr:spPr>
        <a:xfrm>
          <a:off x="16370300" y="13277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53409</xdr:rowOff>
    </xdr:from>
    <xdr:to>
      <xdr:col>85</xdr:col>
      <xdr:colOff>177800</xdr:colOff>
      <xdr:row>78</xdr:row>
      <xdr:rowOff>155009</xdr:rowOff>
    </xdr:to>
    <xdr:sp macro="" textlink="">
      <xdr:nvSpPr>
        <xdr:cNvPr id="631" name="フローチャート: 判断 630">
          <a:extLst>
            <a:ext uri="{FF2B5EF4-FFF2-40B4-BE49-F238E27FC236}">
              <a16:creationId xmlns="" xmlns:a16="http://schemas.microsoft.com/office/drawing/2014/main" id="{00000000-0008-0000-0700-000077020000}"/>
            </a:ext>
          </a:extLst>
        </xdr:cNvPr>
        <xdr:cNvSpPr/>
      </xdr:nvSpPr>
      <xdr:spPr>
        <a:xfrm>
          <a:off x="16268700" y="13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25439</xdr:rowOff>
    </xdr:from>
    <xdr:to>
      <xdr:col>81</xdr:col>
      <xdr:colOff>50800</xdr:colOff>
      <xdr:row>79</xdr:row>
      <xdr:rowOff>38906</xdr:rowOff>
    </xdr:to>
    <xdr:cxnSp macro="">
      <xdr:nvCxnSpPr>
        <xdr:cNvPr id="632" name="直線コネクタ 631">
          <a:extLst>
            <a:ext uri="{FF2B5EF4-FFF2-40B4-BE49-F238E27FC236}">
              <a16:creationId xmlns="" xmlns:a16="http://schemas.microsoft.com/office/drawing/2014/main" id="{00000000-0008-0000-0700-000078020000}"/>
            </a:ext>
          </a:extLst>
        </xdr:cNvPr>
        <xdr:cNvCxnSpPr/>
      </xdr:nvCxnSpPr>
      <xdr:spPr>
        <a:xfrm flipV="1">
          <a:off x="14592300" y="13569989"/>
          <a:ext cx="889000" cy="1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16890</xdr:rowOff>
    </xdr:from>
    <xdr:to>
      <xdr:col>81</xdr:col>
      <xdr:colOff>101600</xdr:colOff>
      <xdr:row>78</xdr:row>
      <xdr:rowOff>118490</xdr:rowOff>
    </xdr:to>
    <xdr:sp macro="" textlink="">
      <xdr:nvSpPr>
        <xdr:cNvPr id="633" name="フローチャート: 判断 632">
          <a:extLst>
            <a:ext uri="{FF2B5EF4-FFF2-40B4-BE49-F238E27FC236}">
              <a16:creationId xmlns="" xmlns:a16="http://schemas.microsoft.com/office/drawing/2014/main" id="{00000000-0008-0000-0700-000079020000}"/>
            </a:ext>
          </a:extLst>
        </xdr:cNvPr>
        <xdr:cNvSpPr/>
      </xdr:nvSpPr>
      <xdr:spPr>
        <a:xfrm>
          <a:off x="15430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135017</xdr:rowOff>
    </xdr:from>
    <xdr:ext cx="469744" cy="259045"/>
    <xdr:sp macro="" textlink="">
      <xdr:nvSpPr>
        <xdr:cNvPr id="634" name="テキスト ボックス 633">
          <a:extLst>
            <a:ext uri="{FF2B5EF4-FFF2-40B4-BE49-F238E27FC236}">
              <a16:creationId xmlns="" xmlns:a16="http://schemas.microsoft.com/office/drawing/2014/main" id="{00000000-0008-0000-0700-00007A020000}"/>
            </a:ext>
          </a:extLst>
        </xdr:cNvPr>
        <xdr:cNvSpPr txBox="1"/>
      </xdr:nvSpPr>
      <xdr:spPr>
        <a:xfrm>
          <a:off x="15246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28105</xdr:rowOff>
    </xdr:from>
    <xdr:to>
      <xdr:col>76</xdr:col>
      <xdr:colOff>114300</xdr:colOff>
      <xdr:row>79</xdr:row>
      <xdr:rowOff>38906</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a:off x="13703300" y="13572655"/>
          <a:ext cx="889000" cy="1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72346</xdr:rowOff>
    </xdr:from>
    <xdr:to>
      <xdr:col>76</xdr:col>
      <xdr:colOff>165100</xdr:colOff>
      <xdr:row>78</xdr:row>
      <xdr:rowOff>2496</xdr:rowOff>
    </xdr:to>
    <xdr:sp macro="" textlink="">
      <xdr:nvSpPr>
        <xdr:cNvPr id="636" name="フローチャート: 判断 635">
          <a:extLst>
            <a:ext uri="{FF2B5EF4-FFF2-40B4-BE49-F238E27FC236}">
              <a16:creationId xmlns="" xmlns:a16="http://schemas.microsoft.com/office/drawing/2014/main" id="{00000000-0008-0000-0700-00007C020000}"/>
            </a:ext>
          </a:extLst>
        </xdr:cNvPr>
        <xdr:cNvSpPr/>
      </xdr:nvSpPr>
      <xdr:spPr>
        <a:xfrm>
          <a:off x="145415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19023</xdr:rowOff>
    </xdr:from>
    <xdr:ext cx="534377" cy="259045"/>
    <xdr:sp macro="" textlink="">
      <xdr:nvSpPr>
        <xdr:cNvPr id="637" name="テキスト ボックス 636">
          <a:extLst>
            <a:ext uri="{FF2B5EF4-FFF2-40B4-BE49-F238E27FC236}">
              <a16:creationId xmlns="" xmlns:a16="http://schemas.microsoft.com/office/drawing/2014/main" id="{00000000-0008-0000-0700-00007D020000}"/>
            </a:ext>
          </a:extLst>
        </xdr:cNvPr>
        <xdr:cNvSpPr txBox="1"/>
      </xdr:nvSpPr>
      <xdr:spPr>
        <a:xfrm>
          <a:off x="14325111" y="1304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166122</xdr:rowOff>
    </xdr:from>
    <xdr:to>
      <xdr:col>71</xdr:col>
      <xdr:colOff>177800</xdr:colOff>
      <xdr:row>79</xdr:row>
      <xdr:rowOff>28105</xdr:rowOff>
    </xdr:to>
    <xdr:cxnSp macro="">
      <xdr:nvCxnSpPr>
        <xdr:cNvPr id="638" name="直線コネクタ 637">
          <a:extLst>
            <a:ext uri="{FF2B5EF4-FFF2-40B4-BE49-F238E27FC236}">
              <a16:creationId xmlns="" xmlns:a16="http://schemas.microsoft.com/office/drawing/2014/main" id="{00000000-0008-0000-0700-00007E020000}"/>
            </a:ext>
          </a:extLst>
        </xdr:cNvPr>
        <xdr:cNvCxnSpPr/>
      </xdr:nvCxnSpPr>
      <xdr:spPr>
        <a:xfrm>
          <a:off x="12814300" y="13539222"/>
          <a:ext cx="889000" cy="3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13348</xdr:rowOff>
    </xdr:from>
    <xdr:to>
      <xdr:col>72</xdr:col>
      <xdr:colOff>38100</xdr:colOff>
      <xdr:row>78</xdr:row>
      <xdr:rowOff>114948</xdr:rowOff>
    </xdr:to>
    <xdr:sp macro="" textlink="">
      <xdr:nvSpPr>
        <xdr:cNvPr id="639" name="フローチャート: 判断 638">
          <a:extLst>
            <a:ext uri="{FF2B5EF4-FFF2-40B4-BE49-F238E27FC236}">
              <a16:creationId xmlns="" xmlns:a16="http://schemas.microsoft.com/office/drawing/2014/main" id="{00000000-0008-0000-0700-00007F020000}"/>
            </a:ext>
          </a:extLst>
        </xdr:cNvPr>
        <xdr:cNvSpPr/>
      </xdr:nvSpPr>
      <xdr:spPr>
        <a:xfrm>
          <a:off x="13652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131475</xdr:rowOff>
    </xdr:from>
    <xdr:ext cx="469744"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3468428" y="131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48171</xdr:rowOff>
    </xdr:from>
    <xdr:to>
      <xdr:col>67</xdr:col>
      <xdr:colOff>101600</xdr:colOff>
      <xdr:row>78</xdr:row>
      <xdr:rowOff>149771</xdr:rowOff>
    </xdr:to>
    <xdr:sp macro="" textlink="">
      <xdr:nvSpPr>
        <xdr:cNvPr id="641" name="フローチャート: 判断 640">
          <a:extLst>
            <a:ext uri="{FF2B5EF4-FFF2-40B4-BE49-F238E27FC236}">
              <a16:creationId xmlns="" xmlns:a16="http://schemas.microsoft.com/office/drawing/2014/main" id="{00000000-0008-0000-0700-000081020000}"/>
            </a:ext>
          </a:extLst>
        </xdr:cNvPr>
        <xdr:cNvSpPr/>
      </xdr:nvSpPr>
      <xdr:spPr>
        <a:xfrm>
          <a:off x="12763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166298</xdr:rowOff>
    </xdr:from>
    <xdr:ext cx="469744" cy="259045"/>
    <xdr:sp macro="" textlink="">
      <xdr:nvSpPr>
        <xdr:cNvPr id="642" name="テキスト ボックス 641">
          <a:extLst>
            <a:ext uri="{FF2B5EF4-FFF2-40B4-BE49-F238E27FC236}">
              <a16:creationId xmlns="" xmlns:a16="http://schemas.microsoft.com/office/drawing/2014/main" id="{00000000-0008-0000-0700-000082020000}"/>
            </a:ext>
          </a:extLst>
        </xdr:cNvPr>
        <xdr:cNvSpPr txBox="1"/>
      </xdr:nvSpPr>
      <xdr:spPr>
        <a:xfrm>
          <a:off x="12579428" y="1319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123456</xdr:rowOff>
    </xdr:from>
    <xdr:to>
      <xdr:col>85</xdr:col>
      <xdr:colOff>177800</xdr:colOff>
      <xdr:row>79</xdr:row>
      <xdr:rowOff>53606</xdr:rowOff>
    </xdr:to>
    <xdr:sp macro="" textlink="">
      <xdr:nvSpPr>
        <xdr:cNvPr id="648" name="楕円 647">
          <a:extLst>
            <a:ext uri="{FF2B5EF4-FFF2-40B4-BE49-F238E27FC236}">
              <a16:creationId xmlns="" xmlns:a16="http://schemas.microsoft.com/office/drawing/2014/main" id="{00000000-0008-0000-0700-000088020000}"/>
            </a:ext>
          </a:extLst>
        </xdr:cNvPr>
        <xdr:cNvSpPr/>
      </xdr:nvSpPr>
      <xdr:spPr>
        <a:xfrm>
          <a:off x="16268700" y="1349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38383</xdr:rowOff>
    </xdr:from>
    <xdr:ext cx="469744" cy="259045"/>
    <xdr:sp macro="" textlink="">
      <xdr:nvSpPr>
        <xdr:cNvPr id="649" name="災害復旧費該当値テキスト">
          <a:extLst>
            <a:ext uri="{FF2B5EF4-FFF2-40B4-BE49-F238E27FC236}">
              <a16:creationId xmlns="" xmlns:a16="http://schemas.microsoft.com/office/drawing/2014/main" id="{00000000-0008-0000-0700-000089020000}"/>
            </a:ext>
          </a:extLst>
        </xdr:cNvPr>
        <xdr:cNvSpPr txBox="1"/>
      </xdr:nvSpPr>
      <xdr:spPr>
        <a:xfrm>
          <a:off x="16370300" y="1341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146089</xdr:rowOff>
    </xdr:from>
    <xdr:to>
      <xdr:col>81</xdr:col>
      <xdr:colOff>101600</xdr:colOff>
      <xdr:row>79</xdr:row>
      <xdr:rowOff>76239</xdr:rowOff>
    </xdr:to>
    <xdr:sp macro="" textlink="">
      <xdr:nvSpPr>
        <xdr:cNvPr id="650" name="楕円 649">
          <a:extLst>
            <a:ext uri="{FF2B5EF4-FFF2-40B4-BE49-F238E27FC236}">
              <a16:creationId xmlns="" xmlns:a16="http://schemas.microsoft.com/office/drawing/2014/main" id="{00000000-0008-0000-0700-00008A020000}"/>
            </a:ext>
          </a:extLst>
        </xdr:cNvPr>
        <xdr:cNvSpPr/>
      </xdr:nvSpPr>
      <xdr:spPr>
        <a:xfrm>
          <a:off x="15430500" y="1351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67366</xdr:rowOff>
    </xdr:from>
    <xdr:ext cx="378565"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5292017" y="13611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159556</xdr:rowOff>
    </xdr:from>
    <xdr:to>
      <xdr:col>76</xdr:col>
      <xdr:colOff>165100</xdr:colOff>
      <xdr:row>79</xdr:row>
      <xdr:rowOff>89706</xdr:rowOff>
    </xdr:to>
    <xdr:sp macro="" textlink="">
      <xdr:nvSpPr>
        <xdr:cNvPr id="652" name="楕円 651">
          <a:extLst>
            <a:ext uri="{FF2B5EF4-FFF2-40B4-BE49-F238E27FC236}">
              <a16:creationId xmlns="" xmlns:a16="http://schemas.microsoft.com/office/drawing/2014/main" id="{00000000-0008-0000-0700-00008C020000}"/>
            </a:ext>
          </a:extLst>
        </xdr:cNvPr>
        <xdr:cNvSpPr/>
      </xdr:nvSpPr>
      <xdr:spPr>
        <a:xfrm>
          <a:off x="14541500" y="1353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80833</xdr:rowOff>
    </xdr:from>
    <xdr:ext cx="378565"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4403017" y="13625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148755</xdr:rowOff>
    </xdr:from>
    <xdr:to>
      <xdr:col>72</xdr:col>
      <xdr:colOff>38100</xdr:colOff>
      <xdr:row>79</xdr:row>
      <xdr:rowOff>78905</xdr:rowOff>
    </xdr:to>
    <xdr:sp macro="" textlink="">
      <xdr:nvSpPr>
        <xdr:cNvPr id="654" name="楕円 653">
          <a:extLst>
            <a:ext uri="{FF2B5EF4-FFF2-40B4-BE49-F238E27FC236}">
              <a16:creationId xmlns="" xmlns:a16="http://schemas.microsoft.com/office/drawing/2014/main" id="{00000000-0008-0000-0700-00008E020000}"/>
            </a:ext>
          </a:extLst>
        </xdr:cNvPr>
        <xdr:cNvSpPr/>
      </xdr:nvSpPr>
      <xdr:spPr>
        <a:xfrm>
          <a:off x="13652500" y="1352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70032</xdr:rowOff>
    </xdr:from>
    <xdr:ext cx="378565"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3514017" y="13614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115322</xdr:rowOff>
    </xdr:from>
    <xdr:to>
      <xdr:col>67</xdr:col>
      <xdr:colOff>101600</xdr:colOff>
      <xdr:row>79</xdr:row>
      <xdr:rowOff>45472</xdr:rowOff>
    </xdr:to>
    <xdr:sp macro="" textlink="">
      <xdr:nvSpPr>
        <xdr:cNvPr id="656" name="楕円 655">
          <a:extLst>
            <a:ext uri="{FF2B5EF4-FFF2-40B4-BE49-F238E27FC236}">
              <a16:creationId xmlns="" xmlns:a16="http://schemas.microsoft.com/office/drawing/2014/main" id="{00000000-0008-0000-0700-000090020000}"/>
            </a:ext>
          </a:extLst>
        </xdr:cNvPr>
        <xdr:cNvSpPr/>
      </xdr:nvSpPr>
      <xdr:spPr>
        <a:xfrm>
          <a:off x="12763500" y="13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36599</xdr:rowOff>
    </xdr:from>
    <xdr:ext cx="469744" cy="259045"/>
    <xdr:sp macro="" textlink="">
      <xdr:nvSpPr>
        <xdr:cNvPr id="657" name="テキスト ボックス 656">
          <a:extLst>
            <a:ext uri="{FF2B5EF4-FFF2-40B4-BE49-F238E27FC236}">
              <a16:creationId xmlns="" xmlns:a16="http://schemas.microsoft.com/office/drawing/2014/main" id="{00000000-0008-0000-0700-000091020000}"/>
            </a:ext>
          </a:extLst>
        </xdr:cNvPr>
        <xdr:cNvSpPr txBox="1"/>
      </xdr:nvSpPr>
      <xdr:spPr>
        <a:xfrm>
          <a:off x="12579428" y="1358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a:extLst>
            <a:ext uri="{FF2B5EF4-FFF2-40B4-BE49-F238E27FC236}">
              <a16:creationId xmlns="" xmlns:a16="http://schemas.microsoft.com/office/drawing/2014/main" id="{00000000-0008-0000-0700-00009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a:extLst>
            <a:ext uri="{FF2B5EF4-FFF2-40B4-BE49-F238E27FC236}">
              <a16:creationId xmlns="" xmlns:a16="http://schemas.microsoft.com/office/drawing/2014/main" id="{00000000-0008-0000-0700-00009E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25836</xdr:rowOff>
    </xdr:from>
    <xdr:to>
      <xdr:col>85</xdr:col>
      <xdr:colOff>126364</xdr:colOff>
      <xdr:row>99</xdr:row>
      <xdr:rowOff>158837</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flipV="1">
          <a:off x="16317595" y="15627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162664</xdr:rowOff>
    </xdr:from>
    <xdr:ext cx="534377" cy="259045"/>
    <xdr:sp macro="" textlink="">
      <xdr:nvSpPr>
        <xdr:cNvPr id="685" name="公債費最小値テキスト">
          <a:extLst>
            <a:ext uri="{FF2B5EF4-FFF2-40B4-BE49-F238E27FC236}">
              <a16:creationId xmlns="" xmlns:a16="http://schemas.microsoft.com/office/drawing/2014/main" id="{00000000-0008-0000-0700-0000AD020000}"/>
            </a:ext>
          </a:extLst>
        </xdr:cNvPr>
        <xdr:cNvSpPr txBox="1"/>
      </xdr:nvSpPr>
      <xdr:spPr>
        <a:xfrm>
          <a:off x="16370300" y="1713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158837</xdr:rowOff>
    </xdr:from>
    <xdr:to>
      <xdr:col>86</xdr:col>
      <xdr:colOff>25400</xdr:colOff>
      <xdr:row>99</xdr:row>
      <xdr:rowOff>158837</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a:off x="16230600" y="1713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143963</xdr:rowOff>
    </xdr:from>
    <xdr:ext cx="599010" cy="259045"/>
    <xdr:sp macro="" textlink="">
      <xdr:nvSpPr>
        <xdr:cNvPr id="687" name="公債費最大値テキスト">
          <a:extLst>
            <a:ext uri="{FF2B5EF4-FFF2-40B4-BE49-F238E27FC236}">
              <a16:creationId xmlns="" xmlns:a16="http://schemas.microsoft.com/office/drawing/2014/main" id="{00000000-0008-0000-0700-0000AF020000}"/>
            </a:ext>
          </a:extLst>
        </xdr:cNvPr>
        <xdr:cNvSpPr txBox="1"/>
      </xdr:nvSpPr>
      <xdr:spPr>
        <a:xfrm>
          <a:off x="16370300" y="1540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25836</xdr:rowOff>
    </xdr:from>
    <xdr:to>
      <xdr:col>86</xdr:col>
      <xdr:colOff>25400</xdr:colOff>
      <xdr:row>91</xdr:row>
      <xdr:rowOff>25836</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a:off x="16230600" y="156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136968</xdr:rowOff>
    </xdr:from>
    <xdr:to>
      <xdr:col>85</xdr:col>
      <xdr:colOff>127000</xdr:colOff>
      <xdr:row>98</xdr:row>
      <xdr:rowOff>17976</xdr:rowOff>
    </xdr:to>
    <xdr:cxnSp macro="">
      <xdr:nvCxnSpPr>
        <xdr:cNvPr id="689" name="直線コネクタ 688">
          <a:extLst>
            <a:ext uri="{FF2B5EF4-FFF2-40B4-BE49-F238E27FC236}">
              <a16:creationId xmlns="" xmlns:a16="http://schemas.microsoft.com/office/drawing/2014/main" id="{00000000-0008-0000-0700-0000B1020000}"/>
            </a:ext>
          </a:extLst>
        </xdr:cNvPr>
        <xdr:cNvCxnSpPr/>
      </xdr:nvCxnSpPr>
      <xdr:spPr>
        <a:xfrm flipV="1">
          <a:off x="15481300" y="16767618"/>
          <a:ext cx="838200" cy="5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96722</xdr:rowOff>
    </xdr:from>
    <xdr:ext cx="534377" cy="259045"/>
    <xdr:sp macro="" textlink="">
      <xdr:nvSpPr>
        <xdr:cNvPr id="690" name="公債費平均値テキスト">
          <a:extLst>
            <a:ext uri="{FF2B5EF4-FFF2-40B4-BE49-F238E27FC236}">
              <a16:creationId xmlns="" xmlns:a16="http://schemas.microsoft.com/office/drawing/2014/main" id="{00000000-0008-0000-0700-0000B2020000}"/>
            </a:ext>
          </a:extLst>
        </xdr:cNvPr>
        <xdr:cNvSpPr txBox="1"/>
      </xdr:nvSpPr>
      <xdr:spPr>
        <a:xfrm>
          <a:off x="16370300" y="16555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73845</xdr:rowOff>
    </xdr:from>
    <xdr:to>
      <xdr:col>85</xdr:col>
      <xdr:colOff>177800</xdr:colOff>
      <xdr:row>98</xdr:row>
      <xdr:rowOff>3995</xdr:rowOff>
    </xdr:to>
    <xdr:sp macro="" textlink="">
      <xdr:nvSpPr>
        <xdr:cNvPr id="691" name="フローチャート: 判断 690">
          <a:extLst>
            <a:ext uri="{FF2B5EF4-FFF2-40B4-BE49-F238E27FC236}">
              <a16:creationId xmlns="" xmlns:a16="http://schemas.microsoft.com/office/drawing/2014/main" id="{00000000-0008-0000-0700-0000B3020000}"/>
            </a:ext>
          </a:extLst>
        </xdr:cNvPr>
        <xdr:cNvSpPr/>
      </xdr:nvSpPr>
      <xdr:spPr>
        <a:xfrm>
          <a:off x="16268700" y="1670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12784</xdr:rowOff>
    </xdr:from>
    <xdr:to>
      <xdr:col>81</xdr:col>
      <xdr:colOff>50800</xdr:colOff>
      <xdr:row>98</xdr:row>
      <xdr:rowOff>17976</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a:off x="14592300" y="16814884"/>
          <a:ext cx="8890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84066</xdr:rowOff>
    </xdr:from>
    <xdr:to>
      <xdr:col>81</xdr:col>
      <xdr:colOff>101600</xdr:colOff>
      <xdr:row>98</xdr:row>
      <xdr:rowOff>14216</xdr:rowOff>
    </xdr:to>
    <xdr:sp macro="" textlink="">
      <xdr:nvSpPr>
        <xdr:cNvPr id="693" name="フローチャート: 判断 692">
          <a:extLst>
            <a:ext uri="{FF2B5EF4-FFF2-40B4-BE49-F238E27FC236}">
              <a16:creationId xmlns="" xmlns:a16="http://schemas.microsoft.com/office/drawing/2014/main" id="{00000000-0008-0000-0700-0000B5020000}"/>
            </a:ext>
          </a:extLst>
        </xdr:cNvPr>
        <xdr:cNvSpPr/>
      </xdr:nvSpPr>
      <xdr:spPr>
        <a:xfrm>
          <a:off x="15430500" y="1671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30743</xdr:rowOff>
    </xdr:from>
    <xdr:ext cx="534377" cy="259045"/>
    <xdr:sp macro="" textlink="">
      <xdr:nvSpPr>
        <xdr:cNvPr id="694" name="テキスト ボックス 693">
          <a:extLst>
            <a:ext uri="{FF2B5EF4-FFF2-40B4-BE49-F238E27FC236}">
              <a16:creationId xmlns="" xmlns:a16="http://schemas.microsoft.com/office/drawing/2014/main" id="{00000000-0008-0000-0700-0000B6020000}"/>
            </a:ext>
          </a:extLst>
        </xdr:cNvPr>
        <xdr:cNvSpPr txBox="1"/>
      </xdr:nvSpPr>
      <xdr:spPr>
        <a:xfrm>
          <a:off x="15214111" y="1648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12784</xdr:rowOff>
    </xdr:from>
    <xdr:to>
      <xdr:col>76</xdr:col>
      <xdr:colOff>114300</xdr:colOff>
      <xdr:row>98</xdr:row>
      <xdr:rowOff>23800</xdr:rowOff>
    </xdr:to>
    <xdr:cxnSp macro="">
      <xdr:nvCxnSpPr>
        <xdr:cNvPr id="695" name="直線コネクタ 694">
          <a:extLst>
            <a:ext uri="{FF2B5EF4-FFF2-40B4-BE49-F238E27FC236}">
              <a16:creationId xmlns="" xmlns:a16="http://schemas.microsoft.com/office/drawing/2014/main" id="{00000000-0008-0000-0700-0000B7020000}"/>
            </a:ext>
          </a:extLst>
        </xdr:cNvPr>
        <xdr:cNvCxnSpPr/>
      </xdr:nvCxnSpPr>
      <xdr:spPr>
        <a:xfrm flipV="1">
          <a:off x="13703300" y="16814884"/>
          <a:ext cx="889000" cy="1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60086</xdr:rowOff>
    </xdr:from>
    <xdr:to>
      <xdr:col>76</xdr:col>
      <xdr:colOff>165100</xdr:colOff>
      <xdr:row>97</xdr:row>
      <xdr:rowOff>161686</xdr:rowOff>
    </xdr:to>
    <xdr:sp macro="" textlink="">
      <xdr:nvSpPr>
        <xdr:cNvPr id="696" name="フローチャート: 判断 695">
          <a:extLst>
            <a:ext uri="{FF2B5EF4-FFF2-40B4-BE49-F238E27FC236}">
              <a16:creationId xmlns="" xmlns:a16="http://schemas.microsoft.com/office/drawing/2014/main" id="{00000000-0008-0000-0700-0000B8020000}"/>
            </a:ext>
          </a:extLst>
        </xdr:cNvPr>
        <xdr:cNvSpPr/>
      </xdr:nvSpPr>
      <xdr:spPr>
        <a:xfrm>
          <a:off x="145415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6763</xdr:rowOff>
    </xdr:from>
    <xdr:ext cx="534377" cy="259045"/>
    <xdr:sp macro="" textlink="">
      <xdr:nvSpPr>
        <xdr:cNvPr id="697" name="テキスト ボックス 696">
          <a:extLst>
            <a:ext uri="{FF2B5EF4-FFF2-40B4-BE49-F238E27FC236}">
              <a16:creationId xmlns="" xmlns:a16="http://schemas.microsoft.com/office/drawing/2014/main" id="{00000000-0008-0000-0700-0000B9020000}"/>
            </a:ext>
          </a:extLst>
        </xdr:cNvPr>
        <xdr:cNvSpPr txBox="1"/>
      </xdr:nvSpPr>
      <xdr:spPr>
        <a:xfrm>
          <a:off x="14325111" y="1646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23800</xdr:rowOff>
    </xdr:from>
    <xdr:to>
      <xdr:col>71</xdr:col>
      <xdr:colOff>177800</xdr:colOff>
      <xdr:row>98</xdr:row>
      <xdr:rowOff>28808</xdr:rowOff>
    </xdr:to>
    <xdr:cxnSp macro="">
      <xdr:nvCxnSpPr>
        <xdr:cNvPr id="698" name="直線コネクタ 697">
          <a:extLst>
            <a:ext uri="{FF2B5EF4-FFF2-40B4-BE49-F238E27FC236}">
              <a16:creationId xmlns="" xmlns:a16="http://schemas.microsoft.com/office/drawing/2014/main" id="{00000000-0008-0000-0700-0000BA020000}"/>
            </a:ext>
          </a:extLst>
        </xdr:cNvPr>
        <xdr:cNvCxnSpPr/>
      </xdr:nvCxnSpPr>
      <xdr:spPr>
        <a:xfrm flipV="1">
          <a:off x="12814300" y="16825900"/>
          <a:ext cx="889000" cy="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53499</xdr:rowOff>
    </xdr:from>
    <xdr:to>
      <xdr:col>72</xdr:col>
      <xdr:colOff>38100</xdr:colOff>
      <xdr:row>97</xdr:row>
      <xdr:rowOff>155099</xdr:rowOff>
    </xdr:to>
    <xdr:sp macro="" textlink="">
      <xdr:nvSpPr>
        <xdr:cNvPr id="699" name="フローチャート: 判断 698">
          <a:extLst>
            <a:ext uri="{FF2B5EF4-FFF2-40B4-BE49-F238E27FC236}">
              <a16:creationId xmlns="" xmlns:a16="http://schemas.microsoft.com/office/drawing/2014/main" id="{00000000-0008-0000-0700-0000BB020000}"/>
            </a:ext>
          </a:extLst>
        </xdr:cNvPr>
        <xdr:cNvSpPr/>
      </xdr:nvSpPr>
      <xdr:spPr>
        <a:xfrm>
          <a:off x="13652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176</xdr:rowOff>
    </xdr:from>
    <xdr:ext cx="534377" cy="259045"/>
    <xdr:sp macro="" textlink="">
      <xdr:nvSpPr>
        <xdr:cNvPr id="700" name="テキスト ボックス 699">
          <a:extLst>
            <a:ext uri="{FF2B5EF4-FFF2-40B4-BE49-F238E27FC236}">
              <a16:creationId xmlns="" xmlns:a16="http://schemas.microsoft.com/office/drawing/2014/main" id="{00000000-0008-0000-0700-0000BC020000}"/>
            </a:ext>
          </a:extLst>
        </xdr:cNvPr>
        <xdr:cNvSpPr txBox="1"/>
      </xdr:nvSpPr>
      <xdr:spPr>
        <a:xfrm>
          <a:off x="13436111" y="164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50256</xdr:rowOff>
    </xdr:from>
    <xdr:to>
      <xdr:col>67</xdr:col>
      <xdr:colOff>101600</xdr:colOff>
      <xdr:row>97</xdr:row>
      <xdr:rowOff>151856</xdr:rowOff>
    </xdr:to>
    <xdr:sp macro="" textlink="">
      <xdr:nvSpPr>
        <xdr:cNvPr id="701" name="フローチャート: 判断 700">
          <a:extLst>
            <a:ext uri="{FF2B5EF4-FFF2-40B4-BE49-F238E27FC236}">
              <a16:creationId xmlns="" xmlns:a16="http://schemas.microsoft.com/office/drawing/2014/main" id="{00000000-0008-0000-0700-0000BD020000}"/>
            </a:ext>
          </a:extLst>
        </xdr:cNvPr>
        <xdr:cNvSpPr/>
      </xdr:nvSpPr>
      <xdr:spPr>
        <a:xfrm>
          <a:off x="12763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168383</xdr:rowOff>
    </xdr:from>
    <xdr:ext cx="534377"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2547111" y="164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86168</xdr:rowOff>
    </xdr:from>
    <xdr:to>
      <xdr:col>85</xdr:col>
      <xdr:colOff>177800</xdr:colOff>
      <xdr:row>98</xdr:row>
      <xdr:rowOff>16318</xdr:rowOff>
    </xdr:to>
    <xdr:sp macro="" textlink="">
      <xdr:nvSpPr>
        <xdr:cNvPr id="708" name="楕円 707">
          <a:extLst>
            <a:ext uri="{FF2B5EF4-FFF2-40B4-BE49-F238E27FC236}">
              <a16:creationId xmlns="" xmlns:a16="http://schemas.microsoft.com/office/drawing/2014/main" id="{00000000-0008-0000-0700-0000C4020000}"/>
            </a:ext>
          </a:extLst>
        </xdr:cNvPr>
        <xdr:cNvSpPr/>
      </xdr:nvSpPr>
      <xdr:spPr>
        <a:xfrm>
          <a:off x="16268700" y="1671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64595</xdr:rowOff>
    </xdr:from>
    <xdr:ext cx="534377" cy="259045"/>
    <xdr:sp macro="" textlink="">
      <xdr:nvSpPr>
        <xdr:cNvPr id="709" name="公債費該当値テキスト">
          <a:extLst>
            <a:ext uri="{FF2B5EF4-FFF2-40B4-BE49-F238E27FC236}">
              <a16:creationId xmlns="" xmlns:a16="http://schemas.microsoft.com/office/drawing/2014/main" id="{00000000-0008-0000-0700-0000C5020000}"/>
            </a:ext>
          </a:extLst>
        </xdr:cNvPr>
        <xdr:cNvSpPr txBox="1"/>
      </xdr:nvSpPr>
      <xdr:spPr>
        <a:xfrm>
          <a:off x="16370300" y="1669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138626</xdr:rowOff>
    </xdr:from>
    <xdr:to>
      <xdr:col>81</xdr:col>
      <xdr:colOff>101600</xdr:colOff>
      <xdr:row>98</xdr:row>
      <xdr:rowOff>68776</xdr:rowOff>
    </xdr:to>
    <xdr:sp macro="" textlink="">
      <xdr:nvSpPr>
        <xdr:cNvPr id="710" name="楕円 709">
          <a:extLst>
            <a:ext uri="{FF2B5EF4-FFF2-40B4-BE49-F238E27FC236}">
              <a16:creationId xmlns="" xmlns:a16="http://schemas.microsoft.com/office/drawing/2014/main" id="{00000000-0008-0000-0700-0000C6020000}"/>
            </a:ext>
          </a:extLst>
        </xdr:cNvPr>
        <xdr:cNvSpPr/>
      </xdr:nvSpPr>
      <xdr:spPr>
        <a:xfrm>
          <a:off x="15430500" y="1676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59903</xdr:rowOff>
    </xdr:from>
    <xdr:ext cx="534377"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5214111" y="1686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133434</xdr:rowOff>
    </xdr:from>
    <xdr:to>
      <xdr:col>76</xdr:col>
      <xdr:colOff>165100</xdr:colOff>
      <xdr:row>98</xdr:row>
      <xdr:rowOff>63584</xdr:rowOff>
    </xdr:to>
    <xdr:sp macro="" textlink="">
      <xdr:nvSpPr>
        <xdr:cNvPr id="712" name="楕円 711">
          <a:extLst>
            <a:ext uri="{FF2B5EF4-FFF2-40B4-BE49-F238E27FC236}">
              <a16:creationId xmlns="" xmlns:a16="http://schemas.microsoft.com/office/drawing/2014/main" id="{00000000-0008-0000-0700-0000C8020000}"/>
            </a:ext>
          </a:extLst>
        </xdr:cNvPr>
        <xdr:cNvSpPr/>
      </xdr:nvSpPr>
      <xdr:spPr>
        <a:xfrm>
          <a:off x="14541500" y="167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54711</xdr:rowOff>
    </xdr:from>
    <xdr:ext cx="534377"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4325111" y="1685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144450</xdr:rowOff>
    </xdr:from>
    <xdr:to>
      <xdr:col>72</xdr:col>
      <xdr:colOff>38100</xdr:colOff>
      <xdr:row>98</xdr:row>
      <xdr:rowOff>74600</xdr:rowOff>
    </xdr:to>
    <xdr:sp macro="" textlink="">
      <xdr:nvSpPr>
        <xdr:cNvPr id="714" name="楕円 713">
          <a:extLst>
            <a:ext uri="{FF2B5EF4-FFF2-40B4-BE49-F238E27FC236}">
              <a16:creationId xmlns="" xmlns:a16="http://schemas.microsoft.com/office/drawing/2014/main" id="{00000000-0008-0000-0700-0000CA020000}"/>
            </a:ext>
          </a:extLst>
        </xdr:cNvPr>
        <xdr:cNvSpPr/>
      </xdr:nvSpPr>
      <xdr:spPr>
        <a:xfrm>
          <a:off x="13652500" y="167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65727</xdr:rowOff>
    </xdr:from>
    <xdr:ext cx="534377"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3436111" y="1686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149458</xdr:rowOff>
    </xdr:from>
    <xdr:to>
      <xdr:col>67</xdr:col>
      <xdr:colOff>101600</xdr:colOff>
      <xdr:row>98</xdr:row>
      <xdr:rowOff>79608</xdr:rowOff>
    </xdr:to>
    <xdr:sp macro="" textlink="">
      <xdr:nvSpPr>
        <xdr:cNvPr id="716" name="楕円 715">
          <a:extLst>
            <a:ext uri="{FF2B5EF4-FFF2-40B4-BE49-F238E27FC236}">
              <a16:creationId xmlns="" xmlns:a16="http://schemas.microsoft.com/office/drawing/2014/main" id="{00000000-0008-0000-0700-0000CC020000}"/>
            </a:ext>
          </a:extLst>
        </xdr:cNvPr>
        <xdr:cNvSpPr/>
      </xdr:nvSpPr>
      <xdr:spPr>
        <a:xfrm>
          <a:off x="12763500" y="1678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70735</xdr:rowOff>
    </xdr:from>
    <xdr:ext cx="534377" cy="259045"/>
    <xdr:sp macro="" textlink="">
      <xdr:nvSpPr>
        <xdr:cNvPr id="717" name="テキスト ボックス 716">
          <a:extLst>
            <a:ext uri="{FF2B5EF4-FFF2-40B4-BE49-F238E27FC236}">
              <a16:creationId xmlns="" xmlns:a16="http://schemas.microsoft.com/office/drawing/2014/main" id="{00000000-0008-0000-0700-0000CD020000}"/>
            </a:ext>
          </a:extLst>
        </xdr:cNvPr>
        <xdr:cNvSpPr txBox="1"/>
      </xdr:nvSpPr>
      <xdr:spPr>
        <a:xfrm>
          <a:off x="12547111" y="1687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 xmlns:a16="http://schemas.microsoft.com/office/drawing/2014/main" id="{00000000-0008-0000-07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 xmlns:a16="http://schemas.microsoft.com/office/drawing/2014/main" id="{00000000-0008-0000-07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132461</xdr:rowOff>
    </xdr:from>
    <xdr:to>
      <xdr:col>116</xdr:col>
      <xdr:colOff>62864</xdr:colOff>
      <xdr:row>39</xdr:row>
      <xdr:rowOff>44450</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flipV="1">
          <a:off x="22159595" y="5447411"/>
          <a:ext cx="1269"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83456</xdr:rowOff>
    </xdr:from>
    <xdr:ext cx="249299" cy="259045"/>
    <xdr:sp macro="" textlink="">
      <xdr:nvSpPr>
        <xdr:cNvPr id="742" name="諸支出金最小値テキスト">
          <a:extLst>
            <a:ext uri="{FF2B5EF4-FFF2-40B4-BE49-F238E27FC236}">
              <a16:creationId xmlns="" xmlns:a16="http://schemas.microsoft.com/office/drawing/2014/main" id="{00000000-0008-0000-0700-0000E6020000}"/>
            </a:ext>
          </a:extLst>
        </xdr:cNvPr>
        <xdr:cNvSpPr txBox="1"/>
      </xdr:nvSpPr>
      <xdr:spPr>
        <a:xfrm>
          <a:off x="22212300" y="6770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79138</xdr:rowOff>
    </xdr:from>
    <xdr:ext cx="469744" cy="259045"/>
    <xdr:sp macro="" textlink="">
      <xdr:nvSpPr>
        <xdr:cNvPr id="744" name="諸支出金最大値テキスト">
          <a:extLst>
            <a:ext uri="{FF2B5EF4-FFF2-40B4-BE49-F238E27FC236}">
              <a16:creationId xmlns="" xmlns:a16="http://schemas.microsoft.com/office/drawing/2014/main" id="{00000000-0008-0000-0700-0000E8020000}"/>
            </a:ext>
          </a:extLst>
        </xdr:cNvPr>
        <xdr:cNvSpPr txBox="1"/>
      </xdr:nvSpPr>
      <xdr:spPr>
        <a:xfrm>
          <a:off x="22212300" y="52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132461</xdr:rowOff>
    </xdr:from>
    <xdr:to>
      <xdr:col>116</xdr:col>
      <xdr:colOff>152400</xdr:colOff>
      <xdr:row>31</xdr:row>
      <xdr:rowOff>132461</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22072600" y="544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906</xdr:rowOff>
    </xdr:from>
    <xdr:ext cx="313932" cy="259045"/>
    <xdr:sp macro="" textlink="">
      <xdr:nvSpPr>
        <xdr:cNvPr id="747" name="諸支出金平均値テキスト">
          <a:extLst>
            <a:ext uri="{FF2B5EF4-FFF2-40B4-BE49-F238E27FC236}">
              <a16:creationId xmlns="" xmlns:a16="http://schemas.microsoft.com/office/drawing/2014/main" id="{00000000-0008-0000-0700-0000EB020000}"/>
            </a:ext>
          </a:extLst>
        </xdr:cNvPr>
        <xdr:cNvSpPr txBox="1"/>
      </xdr:nvSpPr>
      <xdr:spPr>
        <a:xfrm>
          <a:off x="22212300" y="651600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149479</xdr:rowOff>
    </xdr:from>
    <xdr:to>
      <xdr:col>116</xdr:col>
      <xdr:colOff>114300</xdr:colOff>
      <xdr:row>39</xdr:row>
      <xdr:rowOff>79629</xdr:rowOff>
    </xdr:to>
    <xdr:sp macro="" textlink="">
      <xdr:nvSpPr>
        <xdr:cNvPr id="748" name="フローチャート: 判断 747">
          <a:extLst>
            <a:ext uri="{FF2B5EF4-FFF2-40B4-BE49-F238E27FC236}">
              <a16:creationId xmlns="" xmlns:a16="http://schemas.microsoft.com/office/drawing/2014/main" id="{00000000-0008-0000-0700-0000EC020000}"/>
            </a:ext>
          </a:extLst>
        </xdr:cNvPr>
        <xdr:cNvSpPr/>
      </xdr:nvSpPr>
      <xdr:spPr>
        <a:xfrm>
          <a:off x="221107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144526</xdr:rowOff>
    </xdr:from>
    <xdr:to>
      <xdr:col>112</xdr:col>
      <xdr:colOff>38100</xdr:colOff>
      <xdr:row>39</xdr:row>
      <xdr:rowOff>74676</xdr:rowOff>
    </xdr:to>
    <xdr:sp macro="" textlink="">
      <xdr:nvSpPr>
        <xdr:cNvPr id="750" name="フローチャート: 判断 749">
          <a:extLst>
            <a:ext uri="{FF2B5EF4-FFF2-40B4-BE49-F238E27FC236}">
              <a16:creationId xmlns="" xmlns:a16="http://schemas.microsoft.com/office/drawing/2014/main" id="{00000000-0008-0000-0700-0000EE020000}"/>
            </a:ext>
          </a:extLst>
        </xdr:cNvPr>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91203</xdr:rowOff>
    </xdr:from>
    <xdr:ext cx="313932" cy="259045"/>
    <xdr:sp macro="" textlink="">
      <xdr:nvSpPr>
        <xdr:cNvPr id="751" name="テキスト ボックス 750">
          <a:extLst>
            <a:ext uri="{FF2B5EF4-FFF2-40B4-BE49-F238E27FC236}">
              <a16:creationId xmlns="" xmlns:a16="http://schemas.microsoft.com/office/drawing/2014/main" id="{00000000-0008-0000-0700-0000EF020000}"/>
            </a:ext>
          </a:extLst>
        </xdr:cNvPr>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146050</xdr:rowOff>
    </xdr:from>
    <xdr:to>
      <xdr:col>107</xdr:col>
      <xdr:colOff>101600</xdr:colOff>
      <xdr:row>39</xdr:row>
      <xdr:rowOff>76200</xdr:rowOff>
    </xdr:to>
    <xdr:sp macro="" textlink="">
      <xdr:nvSpPr>
        <xdr:cNvPr id="753" name="フローチャート: 判断 752">
          <a:extLst>
            <a:ext uri="{FF2B5EF4-FFF2-40B4-BE49-F238E27FC236}">
              <a16:creationId xmlns="" xmlns:a16="http://schemas.microsoft.com/office/drawing/2014/main" id="{00000000-0008-0000-0700-0000F1020000}"/>
            </a:ext>
          </a:extLst>
        </xdr:cNvPr>
        <xdr:cNvSpPr/>
      </xdr:nvSpPr>
      <xdr:spPr>
        <a:xfrm>
          <a:off x="2038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92727</xdr:rowOff>
    </xdr:from>
    <xdr:ext cx="313932" cy="259045"/>
    <xdr:sp macro="" textlink="">
      <xdr:nvSpPr>
        <xdr:cNvPr id="754" name="テキスト ボックス 753">
          <a:extLst>
            <a:ext uri="{FF2B5EF4-FFF2-40B4-BE49-F238E27FC236}">
              <a16:creationId xmlns="" xmlns:a16="http://schemas.microsoft.com/office/drawing/2014/main" id="{00000000-0008-0000-0700-0000F2020000}"/>
            </a:ext>
          </a:extLst>
        </xdr:cNvPr>
        <xdr:cNvSpPr txBox="1"/>
      </xdr:nvSpPr>
      <xdr:spPr>
        <a:xfrm>
          <a:off x="20277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138811</xdr:rowOff>
    </xdr:from>
    <xdr:to>
      <xdr:col>102</xdr:col>
      <xdr:colOff>165100</xdr:colOff>
      <xdr:row>39</xdr:row>
      <xdr:rowOff>68961</xdr:rowOff>
    </xdr:to>
    <xdr:sp macro="" textlink="">
      <xdr:nvSpPr>
        <xdr:cNvPr id="756" name="フローチャート: 判断 755">
          <a:extLst>
            <a:ext uri="{FF2B5EF4-FFF2-40B4-BE49-F238E27FC236}">
              <a16:creationId xmlns="" xmlns:a16="http://schemas.microsoft.com/office/drawing/2014/main" id="{00000000-0008-0000-0700-0000F4020000}"/>
            </a:ext>
          </a:extLst>
        </xdr:cNvPr>
        <xdr:cNvSpPr/>
      </xdr:nvSpPr>
      <xdr:spPr>
        <a:xfrm>
          <a:off x="19494500" y="665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85488</xdr:rowOff>
    </xdr:from>
    <xdr:ext cx="313932" cy="259045"/>
    <xdr:sp macro="" textlink="">
      <xdr:nvSpPr>
        <xdr:cNvPr id="757" name="テキスト ボックス 756">
          <a:extLst>
            <a:ext uri="{FF2B5EF4-FFF2-40B4-BE49-F238E27FC236}">
              <a16:creationId xmlns="" xmlns:a16="http://schemas.microsoft.com/office/drawing/2014/main" id="{00000000-0008-0000-0700-0000F5020000}"/>
            </a:ext>
          </a:extLst>
        </xdr:cNvPr>
        <xdr:cNvSpPr txBox="1"/>
      </xdr:nvSpPr>
      <xdr:spPr>
        <a:xfrm>
          <a:off x="19388333" y="64291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126238</xdr:rowOff>
    </xdr:from>
    <xdr:to>
      <xdr:col>98</xdr:col>
      <xdr:colOff>38100</xdr:colOff>
      <xdr:row>39</xdr:row>
      <xdr:rowOff>56388</xdr:rowOff>
    </xdr:to>
    <xdr:sp macro="" textlink="">
      <xdr:nvSpPr>
        <xdr:cNvPr id="758" name="フローチャート: 判断 757">
          <a:extLst>
            <a:ext uri="{FF2B5EF4-FFF2-40B4-BE49-F238E27FC236}">
              <a16:creationId xmlns="" xmlns:a16="http://schemas.microsoft.com/office/drawing/2014/main" id="{00000000-0008-0000-0700-0000F6020000}"/>
            </a:ext>
          </a:extLst>
        </xdr:cNvPr>
        <xdr:cNvSpPr/>
      </xdr:nvSpPr>
      <xdr:spPr>
        <a:xfrm>
          <a:off x="18605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72915</xdr:rowOff>
    </xdr:from>
    <xdr:ext cx="378565"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18467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127906</xdr:rowOff>
    </xdr:from>
    <xdr:ext cx="249299" cy="259045"/>
    <xdr:sp macro="" textlink="">
      <xdr:nvSpPr>
        <xdr:cNvPr id="766" name="諸支出金該当値テキスト">
          <a:extLst>
            <a:ext uri="{FF2B5EF4-FFF2-40B4-BE49-F238E27FC236}">
              <a16:creationId xmlns="" xmlns:a16="http://schemas.microsoft.com/office/drawing/2014/main" id="{00000000-0008-0000-0700-0000FE020000}"/>
            </a:ext>
          </a:extLst>
        </xdr:cNvPr>
        <xdr:cNvSpPr txBox="1"/>
      </xdr:nvSpPr>
      <xdr:spPr>
        <a:xfrm>
          <a:off x="22212300" y="6643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教育費は、中学校再編に伴う新中学校建設事業が本格化したことにより、普通建設事業費（うち更新整備）が増加し、令和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年度は、類似団体のおおむね</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倍となっている。</a:t>
          </a:r>
        </a:p>
        <a:p>
          <a:r>
            <a:rPr kumimoji="1" lang="ja-JP" altLang="en-US" sz="1300">
              <a:latin typeface="ＭＳ Ｐゴシック" panose="020B0600070205080204" pitchFamily="50" charset="-128"/>
              <a:ea typeface="ＭＳ Ｐゴシック" panose="020B0600070205080204" pitchFamily="50" charset="-128"/>
            </a:rPr>
            <a:t>　衛生費は、田川広域水道企業団の広域化事業及び運営基盤強化等事業の進捗に伴い、当該一部事務組合に対する出資金が増加し、令和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年度は、類似団体平均をおおむね</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倍となっている。</a:t>
          </a:r>
        </a:p>
        <a:p>
          <a:r>
            <a:rPr kumimoji="1" lang="ja-JP" altLang="en-US" sz="1300">
              <a:latin typeface="ＭＳ Ｐゴシック" panose="020B0600070205080204" pitchFamily="50" charset="-128"/>
              <a:ea typeface="ＭＳ Ｐゴシック" panose="020B0600070205080204" pitchFamily="50" charset="-128"/>
            </a:rPr>
            <a:t>　民生費は、類似団体平均の</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倍と多額となっており、例年、歳出全体の約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割を占めるに至っている。（民生費以外については、概ね類似団体平均と同水準あるいは低い値となっている。）</a:t>
          </a:r>
        </a:p>
        <a:p>
          <a:r>
            <a:rPr kumimoji="1" lang="ja-JP" altLang="en-US" sz="1300">
              <a:latin typeface="ＭＳ Ｐゴシック" panose="020B0600070205080204" pitchFamily="50" charset="-128"/>
              <a:ea typeface="ＭＳ Ｐゴシック" panose="020B0600070205080204" pitchFamily="50" charset="-128"/>
            </a:rPr>
            <a:t>　本市は、旧産炭地であることや地域経済の低迷などにより、低所得者及び失業者が多く、生活保護費などの扶助費が多額となっていることが、この主な要因である。</a:t>
          </a:r>
        </a:p>
        <a:p>
          <a:r>
            <a:rPr kumimoji="1" lang="ja-JP" altLang="en-US" sz="1300">
              <a:latin typeface="ＭＳ Ｐゴシック" panose="020B0600070205080204" pitchFamily="50" charset="-128"/>
              <a:ea typeface="ＭＳ Ｐゴシック" panose="020B0600070205080204" pitchFamily="50" charset="-128"/>
            </a:rPr>
            <a:t>　今後も引き続き、生活困窮者への自立支援策などを通じ、生活保護費の削減を図る必要がある。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福岡県田川市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実質単年度収支は、年度ごとの増減はあるものの、押しなべて収支均衡の状態にあったが、平成</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年度以降、悪化に転じており、財政調整基金の残高も減少に転じていた。令和</a:t>
          </a: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年度は収支が改善し、財政調整基金の残高も増加に転じたが、これは、コロナ禍という特殊要因で一時的に地方交付税が増加したためであり、令和</a:t>
          </a:r>
          <a:r>
            <a:rPr kumimoji="1" lang="en-US" altLang="ja-JP" sz="1050">
              <a:latin typeface="ＭＳ ゴシック" pitchFamily="49" charset="-128"/>
              <a:ea typeface="ＭＳ ゴシック" pitchFamily="49" charset="-128"/>
            </a:rPr>
            <a:t>4</a:t>
          </a:r>
          <a:r>
            <a:rPr kumimoji="1" lang="ja-JP" altLang="en-US" sz="1050">
              <a:latin typeface="ＭＳ ゴシック" pitchFamily="49" charset="-128"/>
              <a:ea typeface="ＭＳ ゴシック" pitchFamily="49" charset="-128"/>
            </a:rPr>
            <a:t>年度はこれまでの水準に戻り、実質単年度収支は、減少に転じている。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また、令和</a:t>
          </a:r>
          <a:r>
            <a:rPr kumimoji="1" lang="en-US" altLang="ja-JP" sz="1050">
              <a:latin typeface="ＭＳ ゴシック" pitchFamily="49" charset="-128"/>
              <a:ea typeface="ＭＳ ゴシック" pitchFamily="49" charset="-128"/>
            </a:rPr>
            <a:t>7</a:t>
          </a:r>
          <a:r>
            <a:rPr kumimoji="1" lang="ja-JP" altLang="en-US" sz="1050">
              <a:latin typeface="ＭＳ ゴシック" pitchFamily="49" charset="-128"/>
              <a:ea typeface="ＭＳ ゴシック" pitchFamily="49" charset="-128"/>
            </a:rPr>
            <a:t>年度には、新中学校建設事業で活用した過疎対策事業債の元金償還が本格化する予定であり、さらなる悪化が予想されることから、今後も行政改革や市税等及び市有財産の処分などの歳入確保策を図ることにより、地方交付税の削減等外部要因の変化に耐えうる財政基盤の確立を目指していかなければなら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福岡県田川市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病院事業会計は、平成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年度までの３年間資金不足が発生していたが、経営再建のため、平成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年度まで一般会計から各年度約</a:t>
          </a:r>
          <a:r>
            <a:rPr kumimoji="1" lang="en-US" altLang="ja-JP" sz="1400">
              <a:latin typeface="ＭＳ ゴシック" pitchFamily="49" charset="-128"/>
              <a:ea typeface="ＭＳ ゴシック" pitchFamily="49" charset="-128"/>
            </a:rPr>
            <a:t>4.8</a:t>
          </a:r>
          <a:r>
            <a:rPr kumimoji="1" lang="ja-JP" altLang="en-US" sz="1400">
              <a:latin typeface="ＭＳ ゴシック" pitchFamily="49" charset="-128"/>
              <a:ea typeface="ＭＳ ゴシック" pitchFamily="49" charset="-128"/>
            </a:rPr>
            <a:t>億円の基準外繰出しを行っていたこともあり、以後、資金不足は発生していない。また、平成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年度以降はそれまでの交付税算定基準から、繰出基準に基づく不採算経費の積上方式へと変更したことにより、基準内繰出額も平成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年度の約</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億円から平成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年度の約</a:t>
          </a:r>
          <a:r>
            <a:rPr kumimoji="1" lang="en-US" altLang="ja-JP" sz="1400">
              <a:latin typeface="ＭＳ ゴシック" pitchFamily="49" charset="-128"/>
              <a:ea typeface="ＭＳ ゴシック" pitchFamily="49" charset="-128"/>
            </a:rPr>
            <a:t>10.4</a:t>
          </a:r>
          <a:r>
            <a:rPr kumimoji="1" lang="ja-JP" altLang="en-US" sz="1400">
              <a:latin typeface="ＭＳ ゴシック" pitchFamily="49" charset="-128"/>
              <a:ea typeface="ＭＳ ゴシック" pitchFamily="49" charset="-128"/>
            </a:rPr>
            <a:t>億円まで増加が続いていたが、経営状況の改善に伴い、減少し、平成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年度以降は</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億円程度を推移しており、令和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年度には</a:t>
          </a:r>
          <a:r>
            <a:rPr kumimoji="1" lang="en-US" altLang="ja-JP" sz="1400">
              <a:latin typeface="ＭＳ ゴシック" pitchFamily="49" charset="-128"/>
              <a:ea typeface="ＭＳ ゴシック" pitchFamily="49" charset="-128"/>
            </a:rPr>
            <a:t>8.5</a:t>
          </a:r>
          <a:r>
            <a:rPr kumimoji="1" lang="ja-JP" altLang="en-US" sz="1400">
              <a:latin typeface="ＭＳ ゴシック" pitchFamily="49" charset="-128"/>
              <a:ea typeface="ＭＳ ゴシック" pitchFamily="49" charset="-128"/>
            </a:rPr>
            <a:t>億円にまで減少している。</a:t>
          </a:r>
        </a:p>
        <a:p>
          <a:r>
            <a:rPr kumimoji="1" lang="ja-JP" altLang="en-US" sz="1400">
              <a:latin typeface="ＭＳ ゴシック" pitchFamily="49" charset="-128"/>
              <a:ea typeface="ＭＳ ゴシック" pitchFamily="49" charset="-128"/>
            </a:rPr>
            <a:t>　病院事業会計を除くと、各会計とも黒字が続いている。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83</v>
      </c>
      <c r="C2" s="182"/>
      <c r="D2" s="183"/>
    </row>
    <row r="3" spans="1:119" ht="18.75" customHeight="1" thickBot="1">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36615892</v>
      </c>
      <c r="BO4" s="371"/>
      <c r="BP4" s="371"/>
      <c r="BQ4" s="371"/>
      <c r="BR4" s="371"/>
      <c r="BS4" s="371"/>
      <c r="BT4" s="371"/>
      <c r="BU4" s="372"/>
      <c r="BV4" s="370">
        <v>35857474</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3.3</v>
      </c>
      <c r="CU4" s="377"/>
      <c r="CV4" s="377"/>
      <c r="CW4" s="377"/>
      <c r="CX4" s="377"/>
      <c r="CY4" s="377"/>
      <c r="CZ4" s="377"/>
      <c r="DA4" s="378"/>
      <c r="DB4" s="376">
        <v>7.3</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36019390</v>
      </c>
      <c r="BO5" s="408"/>
      <c r="BP5" s="408"/>
      <c r="BQ5" s="408"/>
      <c r="BR5" s="408"/>
      <c r="BS5" s="408"/>
      <c r="BT5" s="408"/>
      <c r="BU5" s="409"/>
      <c r="BV5" s="407">
        <v>34724073</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99.9</v>
      </c>
      <c r="CU5" s="405"/>
      <c r="CV5" s="405"/>
      <c r="CW5" s="405"/>
      <c r="CX5" s="405"/>
      <c r="CY5" s="405"/>
      <c r="CZ5" s="405"/>
      <c r="DA5" s="406"/>
      <c r="DB5" s="404">
        <v>97.2</v>
      </c>
      <c r="DC5" s="405"/>
      <c r="DD5" s="405"/>
      <c r="DE5" s="405"/>
      <c r="DF5" s="405"/>
      <c r="DG5" s="405"/>
      <c r="DH5" s="405"/>
      <c r="DI5" s="406"/>
    </row>
    <row r="6" spans="1:119" ht="18.75" customHeight="1">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596502</v>
      </c>
      <c r="BO6" s="408"/>
      <c r="BP6" s="408"/>
      <c r="BQ6" s="408"/>
      <c r="BR6" s="408"/>
      <c r="BS6" s="408"/>
      <c r="BT6" s="408"/>
      <c r="BU6" s="409"/>
      <c r="BV6" s="407">
        <v>1133401</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101.2</v>
      </c>
      <c r="CU6" s="445"/>
      <c r="CV6" s="445"/>
      <c r="CW6" s="445"/>
      <c r="CX6" s="445"/>
      <c r="CY6" s="445"/>
      <c r="CZ6" s="445"/>
      <c r="DA6" s="446"/>
      <c r="DB6" s="444">
        <v>100.6</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104</v>
      </c>
      <c r="AV7" s="440"/>
      <c r="AW7" s="440"/>
      <c r="AX7" s="440"/>
      <c r="AY7" s="441" t="s">
        <v>108</v>
      </c>
      <c r="AZ7" s="442"/>
      <c r="BA7" s="442"/>
      <c r="BB7" s="442"/>
      <c r="BC7" s="442"/>
      <c r="BD7" s="442"/>
      <c r="BE7" s="442"/>
      <c r="BF7" s="442"/>
      <c r="BG7" s="442"/>
      <c r="BH7" s="442"/>
      <c r="BI7" s="442"/>
      <c r="BJ7" s="442"/>
      <c r="BK7" s="442"/>
      <c r="BL7" s="442"/>
      <c r="BM7" s="443"/>
      <c r="BN7" s="407">
        <v>157213</v>
      </c>
      <c r="BO7" s="408"/>
      <c r="BP7" s="408"/>
      <c r="BQ7" s="408"/>
      <c r="BR7" s="408"/>
      <c r="BS7" s="408"/>
      <c r="BT7" s="408"/>
      <c r="BU7" s="409"/>
      <c r="BV7" s="407">
        <v>136991</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13418375</v>
      </c>
      <c r="CU7" s="408"/>
      <c r="CV7" s="408"/>
      <c r="CW7" s="408"/>
      <c r="CX7" s="408"/>
      <c r="CY7" s="408"/>
      <c r="CZ7" s="408"/>
      <c r="DA7" s="409"/>
      <c r="DB7" s="407">
        <v>13599225</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439289</v>
      </c>
      <c r="BO8" s="408"/>
      <c r="BP8" s="408"/>
      <c r="BQ8" s="408"/>
      <c r="BR8" s="408"/>
      <c r="BS8" s="408"/>
      <c r="BT8" s="408"/>
      <c r="BU8" s="409"/>
      <c r="BV8" s="407">
        <v>996410</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0.44</v>
      </c>
      <c r="CU8" s="448"/>
      <c r="CV8" s="448"/>
      <c r="CW8" s="448"/>
      <c r="CX8" s="448"/>
      <c r="CY8" s="448"/>
      <c r="CZ8" s="448"/>
      <c r="DA8" s="449"/>
      <c r="DB8" s="447">
        <v>0.44</v>
      </c>
      <c r="DC8" s="448"/>
      <c r="DD8" s="448"/>
      <c r="DE8" s="448"/>
      <c r="DF8" s="448"/>
      <c r="DG8" s="448"/>
      <c r="DH8" s="448"/>
      <c r="DI8" s="449"/>
    </row>
    <row r="9" spans="1:119" ht="18.75" customHeight="1" thickBot="1">
      <c r="A9" s="181"/>
      <c r="B9" s="401" t="s">
        <v>114</v>
      </c>
      <c r="C9" s="402"/>
      <c r="D9" s="402"/>
      <c r="E9" s="402"/>
      <c r="F9" s="402"/>
      <c r="G9" s="402"/>
      <c r="H9" s="402"/>
      <c r="I9" s="402"/>
      <c r="J9" s="402"/>
      <c r="K9" s="450"/>
      <c r="L9" s="451" t="s">
        <v>115</v>
      </c>
      <c r="M9" s="452"/>
      <c r="N9" s="452"/>
      <c r="O9" s="452"/>
      <c r="P9" s="452"/>
      <c r="Q9" s="453"/>
      <c r="R9" s="454">
        <v>46203</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-557121</v>
      </c>
      <c r="BO9" s="408"/>
      <c r="BP9" s="408"/>
      <c r="BQ9" s="408"/>
      <c r="BR9" s="408"/>
      <c r="BS9" s="408"/>
      <c r="BT9" s="408"/>
      <c r="BU9" s="409"/>
      <c r="BV9" s="407">
        <v>587785</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12.1</v>
      </c>
      <c r="CU9" s="405"/>
      <c r="CV9" s="405"/>
      <c r="CW9" s="405"/>
      <c r="CX9" s="405"/>
      <c r="CY9" s="405"/>
      <c r="CZ9" s="405"/>
      <c r="DA9" s="406"/>
      <c r="DB9" s="404">
        <v>11.3</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121</v>
      </c>
      <c r="M10" s="437"/>
      <c r="N10" s="437"/>
      <c r="O10" s="437"/>
      <c r="P10" s="437"/>
      <c r="Q10" s="438"/>
      <c r="R10" s="458">
        <v>48441</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23</v>
      </c>
      <c r="BO10" s="408"/>
      <c r="BP10" s="408"/>
      <c r="BQ10" s="408"/>
      <c r="BR10" s="408"/>
      <c r="BS10" s="408"/>
      <c r="BT10" s="408"/>
      <c r="BU10" s="409"/>
      <c r="BV10" s="407">
        <v>21</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129</v>
      </c>
      <c r="AV11" s="440"/>
      <c r="AW11" s="440"/>
      <c r="AX11" s="440"/>
      <c r="AY11" s="441" t="s">
        <v>130</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133</v>
      </c>
      <c r="DC11" s="448"/>
      <c r="DD11" s="448"/>
      <c r="DE11" s="448"/>
      <c r="DF11" s="448"/>
      <c r="DG11" s="448"/>
      <c r="DH11" s="448"/>
      <c r="DI11" s="449"/>
    </row>
    <row r="12" spans="1:119" ht="18.75" customHeight="1">
      <c r="A12" s="181"/>
      <c r="B12" s="467" t="s">
        <v>134</v>
      </c>
      <c r="C12" s="468"/>
      <c r="D12" s="468"/>
      <c r="E12" s="468"/>
      <c r="F12" s="468"/>
      <c r="G12" s="468"/>
      <c r="H12" s="468"/>
      <c r="I12" s="468"/>
      <c r="J12" s="468"/>
      <c r="K12" s="469"/>
      <c r="L12" s="476" t="s">
        <v>135</v>
      </c>
      <c r="M12" s="477"/>
      <c r="N12" s="477"/>
      <c r="O12" s="477"/>
      <c r="P12" s="477"/>
      <c r="Q12" s="478"/>
      <c r="R12" s="479">
        <v>45704</v>
      </c>
      <c r="S12" s="480"/>
      <c r="T12" s="480"/>
      <c r="U12" s="480"/>
      <c r="V12" s="481"/>
      <c r="W12" s="482" t="s">
        <v>1</v>
      </c>
      <c r="X12" s="440"/>
      <c r="Y12" s="440"/>
      <c r="Z12" s="440"/>
      <c r="AA12" s="440"/>
      <c r="AB12" s="483"/>
      <c r="AC12" s="484" t="s">
        <v>136</v>
      </c>
      <c r="AD12" s="485"/>
      <c r="AE12" s="485"/>
      <c r="AF12" s="485"/>
      <c r="AG12" s="486"/>
      <c r="AH12" s="484" t="s">
        <v>137</v>
      </c>
      <c r="AI12" s="485"/>
      <c r="AJ12" s="485"/>
      <c r="AK12" s="485"/>
      <c r="AL12" s="487"/>
      <c r="AM12" s="436" t="s">
        <v>138</v>
      </c>
      <c r="AN12" s="437"/>
      <c r="AO12" s="437"/>
      <c r="AP12" s="437"/>
      <c r="AQ12" s="437"/>
      <c r="AR12" s="437"/>
      <c r="AS12" s="437"/>
      <c r="AT12" s="438"/>
      <c r="AU12" s="439" t="s">
        <v>139</v>
      </c>
      <c r="AV12" s="440"/>
      <c r="AW12" s="440"/>
      <c r="AX12" s="440"/>
      <c r="AY12" s="441" t="s">
        <v>140</v>
      </c>
      <c r="AZ12" s="442"/>
      <c r="BA12" s="442"/>
      <c r="BB12" s="442"/>
      <c r="BC12" s="442"/>
      <c r="BD12" s="442"/>
      <c r="BE12" s="442"/>
      <c r="BF12" s="442"/>
      <c r="BG12" s="442"/>
      <c r="BH12" s="442"/>
      <c r="BI12" s="442"/>
      <c r="BJ12" s="442"/>
      <c r="BK12" s="442"/>
      <c r="BL12" s="442"/>
      <c r="BM12" s="443"/>
      <c r="BN12" s="407">
        <v>200000</v>
      </c>
      <c r="BO12" s="408"/>
      <c r="BP12" s="408"/>
      <c r="BQ12" s="408"/>
      <c r="BR12" s="408"/>
      <c r="BS12" s="408"/>
      <c r="BT12" s="408"/>
      <c r="BU12" s="409"/>
      <c r="BV12" s="407">
        <v>0</v>
      </c>
      <c r="BW12" s="408"/>
      <c r="BX12" s="408"/>
      <c r="BY12" s="408"/>
      <c r="BZ12" s="408"/>
      <c r="CA12" s="408"/>
      <c r="CB12" s="408"/>
      <c r="CC12" s="409"/>
      <c r="CD12" s="410" t="s">
        <v>141</v>
      </c>
      <c r="CE12" s="411"/>
      <c r="CF12" s="411"/>
      <c r="CG12" s="411"/>
      <c r="CH12" s="411"/>
      <c r="CI12" s="411"/>
      <c r="CJ12" s="411"/>
      <c r="CK12" s="411"/>
      <c r="CL12" s="411"/>
      <c r="CM12" s="411"/>
      <c r="CN12" s="411"/>
      <c r="CO12" s="411"/>
      <c r="CP12" s="411"/>
      <c r="CQ12" s="411"/>
      <c r="CR12" s="411"/>
      <c r="CS12" s="412"/>
      <c r="CT12" s="447" t="s">
        <v>132</v>
      </c>
      <c r="CU12" s="448"/>
      <c r="CV12" s="448"/>
      <c r="CW12" s="448"/>
      <c r="CX12" s="448"/>
      <c r="CY12" s="448"/>
      <c r="CZ12" s="448"/>
      <c r="DA12" s="449"/>
      <c r="DB12" s="447" t="s">
        <v>142</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143</v>
      </c>
      <c r="N13" s="499"/>
      <c r="O13" s="499"/>
      <c r="P13" s="499"/>
      <c r="Q13" s="500"/>
      <c r="R13" s="491">
        <v>44965</v>
      </c>
      <c r="S13" s="492"/>
      <c r="T13" s="492"/>
      <c r="U13" s="492"/>
      <c r="V13" s="493"/>
      <c r="W13" s="423" t="s">
        <v>144</v>
      </c>
      <c r="X13" s="424"/>
      <c r="Y13" s="424"/>
      <c r="Z13" s="424"/>
      <c r="AA13" s="424"/>
      <c r="AB13" s="414"/>
      <c r="AC13" s="458">
        <v>313</v>
      </c>
      <c r="AD13" s="459"/>
      <c r="AE13" s="459"/>
      <c r="AF13" s="459"/>
      <c r="AG13" s="501"/>
      <c r="AH13" s="458">
        <v>307</v>
      </c>
      <c r="AI13" s="459"/>
      <c r="AJ13" s="459"/>
      <c r="AK13" s="459"/>
      <c r="AL13" s="460"/>
      <c r="AM13" s="436" t="s">
        <v>145</v>
      </c>
      <c r="AN13" s="437"/>
      <c r="AO13" s="437"/>
      <c r="AP13" s="437"/>
      <c r="AQ13" s="437"/>
      <c r="AR13" s="437"/>
      <c r="AS13" s="437"/>
      <c r="AT13" s="438"/>
      <c r="AU13" s="439" t="s">
        <v>146</v>
      </c>
      <c r="AV13" s="440"/>
      <c r="AW13" s="440"/>
      <c r="AX13" s="440"/>
      <c r="AY13" s="441" t="s">
        <v>147</v>
      </c>
      <c r="AZ13" s="442"/>
      <c r="BA13" s="442"/>
      <c r="BB13" s="442"/>
      <c r="BC13" s="442"/>
      <c r="BD13" s="442"/>
      <c r="BE13" s="442"/>
      <c r="BF13" s="442"/>
      <c r="BG13" s="442"/>
      <c r="BH13" s="442"/>
      <c r="BI13" s="442"/>
      <c r="BJ13" s="442"/>
      <c r="BK13" s="442"/>
      <c r="BL13" s="442"/>
      <c r="BM13" s="443"/>
      <c r="BN13" s="407">
        <v>-757098</v>
      </c>
      <c r="BO13" s="408"/>
      <c r="BP13" s="408"/>
      <c r="BQ13" s="408"/>
      <c r="BR13" s="408"/>
      <c r="BS13" s="408"/>
      <c r="BT13" s="408"/>
      <c r="BU13" s="409"/>
      <c r="BV13" s="407">
        <v>587806</v>
      </c>
      <c r="BW13" s="408"/>
      <c r="BX13" s="408"/>
      <c r="BY13" s="408"/>
      <c r="BZ13" s="408"/>
      <c r="CA13" s="408"/>
      <c r="CB13" s="408"/>
      <c r="CC13" s="409"/>
      <c r="CD13" s="410" t="s">
        <v>148</v>
      </c>
      <c r="CE13" s="411"/>
      <c r="CF13" s="411"/>
      <c r="CG13" s="411"/>
      <c r="CH13" s="411"/>
      <c r="CI13" s="411"/>
      <c r="CJ13" s="411"/>
      <c r="CK13" s="411"/>
      <c r="CL13" s="411"/>
      <c r="CM13" s="411"/>
      <c r="CN13" s="411"/>
      <c r="CO13" s="411"/>
      <c r="CP13" s="411"/>
      <c r="CQ13" s="411"/>
      <c r="CR13" s="411"/>
      <c r="CS13" s="412"/>
      <c r="CT13" s="404">
        <v>8.4</v>
      </c>
      <c r="CU13" s="405"/>
      <c r="CV13" s="405"/>
      <c r="CW13" s="405"/>
      <c r="CX13" s="405"/>
      <c r="CY13" s="405"/>
      <c r="CZ13" s="405"/>
      <c r="DA13" s="406"/>
      <c r="DB13" s="404">
        <v>7.9</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149</v>
      </c>
      <c r="M14" s="489"/>
      <c r="N14" s="489"/>
      <c r="O14" s="489"/>
      <c r="P14" s="489"/>
      <c r="Q14" s="490"/>
      <c r="R14" s="491">
        <v>46202</v>
      </c>
      <c r="S14" s="492"/>
      <c r="T14" s="492"/>
      <c r="U14" s="492"/>
      <c r="V14" s="493"/>
      <c r="W14" s="397"/>
      <c r="X14" s="398"/>
      <c r="Y14" s="398"/>
      <c r="Z14" s="398"/>
      <c r="AA14" s="398"/>
      <c r="AB14" s="387"/>
      <c r="AC14" s="494">
        <v>1.7</v>
      </c>
      <c r="AD14" s="495"/>
      <c r="AE14" s="495"/>
      <c r="AF14" s="495"/>
      <c r="AG14" s="496"/>
      <c r="AH14" s="494">
        <v>1.7</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150</v>
      </c>
      <c r="CE14" s="503"/>
      <c r="CF14" s="503"/>
      <c r="CG14" s="503"/>
      <c r="CH14" s="503"/>
      <c r="CI14" s="503"/>
      <c r="CJ14" s="503"/>
      <c r="CK14" s="503"/>
      <c r="CL14" s="503"/>
      <c r="CM14" s="503"/>
      <c r="CN14" s="503"/>
      <c r="CO14" s="503"/>
      <c r="CP14" s="503"/>
      <c r="CQ14" s="503"/>
      <c r="CR14" s="503"/>
      <c r="CS14" s="504"/>
      <c r="CT14" s="505" t="s">
        <v>142</v>
      </c>
      <c r="CU14" s="506"/>
      <c r="CV14" s="506"/>
      <c r="CW14" s="506"/>
      <c r="CX14" s="506"/>
      <c r="CY14" s="506"/>
      <c r="CZ14" s="506"/>
      <c r="DA14" s="507"/>
      <c r="DB14" s="505" t="s">
        <v>151</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152</v>
      </c>
      <c r="N15" s="499"/>
      <c r="O15" s="499"/>
      <c r="P15" s="499"/>
      <c r="Q15" s="500"/>
      <c r="R15" s="491">
        <v>45662</v>
      </c>
      <c r="S15" s="492"/>
      <c r="T15" s="492"/>
      <c r="U15" s="492"/>
      <c r="V15" s="493"/>
      <c r="W15" s="423" t="s">
        <v>153</v>
      </c>
      <c r="X15" s="424"/>
      <c r="Y15" s="424"/>
      <c r="Z15" s="424"/>
      <c r="AA15" s="424"/>
      <c r="AB15" s="414"/>
      <c r="AC15" s="458">
        <v>4461</v>
      </c>
      <c r="AD15" s="459"/>
      <c r="AE15" s="459"/>
      <c r="AF15" s="459"/>
      <c r="AG15" s="501"/>
      <c r="AH15" s="458">
        <v>4418</v>
      </c>
      <c r="AI15" s="459"/>
      <c r="AJ15" s="459"/>
      <c r="AK15" s="459"/>
      <c r="AL15" s="460"/>
      <c r="AM15" s="436"/>
      <c r="AN15" s="437"/>
      <c r="AO15" s="437"/>
      <c r="AP15" s="437"/>
      <c r="AQ15" s="437"/>
      <c r="AR15" s="437"/>
      <c r="AS15" s="437"/>
      <c r="AT15" s="438"/>
      <c r="AU15" s="439"/>
      <c r="AV15" s="440"/>
      <c r="AW15" s="440"/>
      <c r="AX15" s="440"/>
      <c r="AY15" s="367" t="s">
        <v>154</v>
      </c>
      <c r="AZ15" s="368"/>
      <c r="BA15" s="368"/>
      <c r="BB15" s="368"/>
      <c r="BC15" s="368"/>
      <c r="BD15" s="368"/>
      <c r="BE15" s="368"/>
      <c r="BF15" s="368"/>
      <c r="BG15" s="368"/>
      <c r="BH15" s="368"/>
      <c r="BI15" s="368"/>
      <c r="BJ15" s="368"/>
      <c r="BK15" s="368"/>
      <c r="BL15" s="368"/>
      <c r="BM15" s="369"/>
      <c r="BN15" s="370">
        <v>5130224</v>
      </c>
      <c r="BO15" s="371"/>
      <c r="BP15" s="371"/>
      <c r="BQ15" s="371"/>
      <c r="BR15" s="371"/>
      <c r="BS15" s="371"/>
      <c r="BT15" s="371"/>
      <c r="BU15" s="372"/>
      <c r="BV15" s="370">
        <v>4958528</v>
      </c>
      <c r="BW15" s="371"/>
      <c r="BX15" s="371"/>
      <c r="BY15" s="371"/>
      <c r="BZ15" s="371"/>
      <c r="CA15" s="371"/>
      <c r="CB15" s="371"/>
      <c r="CC15" s="372"/>
      <c r="CD15" s="508" t="s">
        <v>155</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156</v>
      </c>
      <c r="M16" s="511"/>
      <c r="N16" s="511"/>
      <c r="O16" s="511"/>
      <c r="P16" s="511"/>
      <c r="Q16" s="512"/>
      <c r="R16" s="513" t="s">
        <v>157</v>
      </c>
      <c r="S16" s="514"/>
      <c r="T16" s="514"/>
      <c r="U16" s="514"/>
      <c r="V16" s="515"/>
      <c r="W16" s="397"/>
      <c r="X16" s="398"/>
      <c r="Y16" s="398"/>
      <c r="Z16" s="398"/>
      <c r="AA16" s="398"/>
      <c r="AB16" s="387"/>
      <c r="AC16" s="494">
        <v>23.6</v>
      </c>
      <c r="AD16" s="495"/>
      <c r="AE16" s="495"/>
      <c r="AF16" s="495"/>
      <c r="AG16" s="496"/>
      <c r="AH16" s="494">
        <v>23.8</v>
      </c>
      <c r="AI16" s="495"/>
      <c r="AJ16" s="495"/>
      <c r="AK16" s="495"/>
      <c r="AL16" s="497"/>
      <c r="AM16" s="436"/>
      <c r="AN16" s="437"/>
      <c r="AO16" s="437"/>
      <c r="AP16" s="437"/>
      <c r="AQ16" s="437"/>
      <c r="AR16" s="437"/>
      <c r="AS16" s="437"/>
      <c r="AT16" s="438"/>
      <c r="AU16" s="439"/>
      <c r="AV16" s="440"/>
      <c r="AW16" s="440"/>
      <c r="AX16" s="440"/>
      <c r="AY16" s="441" t="s">
        <v>158</v>
      </c>
      <c r="AZ16" s="442"/>
      <c r="BA16" s="442"/>
      <c r="BB16" s="442"/>
      <c r="BC16" s="442"/>
      <c r="BD16" s="442"/>
      <c r="BE16" s="442"/>
      <c r="BF16" s="442"/>
      <c r="BG16" s="442"/>
      <c r="BH16" s="442"/>
      <c r="BI16" s="442"/>
      <c r="BJ16" s="442"/>
      <c r="BK16" s="442"/>
      <c r="BL16" s="442"/>
      <c r="BM16" s="443"/>
      <c r="BN16" s="407">
        <v>11909960</v>
      </c>
      <c r="BO16" s="408"/>
      <c r="BP16" s="408"/>
      <c r="BQ16" s="408"/>
      <c r="BR16" s="408"/>
      <c r="BS16" s="408"/>
      <c r="BT16" s="408"/>
      <c r="BU16" s="409"/>
      <c r="BV16" s="407">
        <v>11663738</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159</v>
      </c>
      <c r="N17" s="519"/>
      <c r="O17" s="519"/>
      <c r="P17" s="519"/>
      <c r="Q17" s="520"/>
      <c r="R17" s="513" t="s">
        <v>160</v>
      </c>
      <c r="S17" s="514"/>
      <c r="T17" s="514"/>
      <c r="U17" s="514"/>
      <c r="V17" s="515"/>
      <c r="W17" s="423" t="s">
        <v>161</v>
      </c>
      <c r="X17" s="424"/>
      <c r="Y17" s="424"/>
      <c r="Z17" s="424"/>
      <c r="AA17" s="424"/>
      <c r="AB17" s="414"/>
      <c r="AC17" s="458">
        <v>14121</v>
      </c>
      <c r="AD17" s="459"/>
      <c r="AE17" s="459"/>
      <c r="AF17" s="459"/>
      <c r="AG17" s="501"/>
      <c r="AH17" s="458">
        <v>13870</v>
      </c>
      <c r="AI17" s="459"/>
      <c r="AJ17" s="459"/>
      <c r="AK17" s="459"/>
      <c r="AL17" s="460"/>
      <c r="AM17" s="436"/>
      <c r="AN17" s="437"/>
      <c r="AO17" s="437"/>
      <c r="AP17" s="437"/>
      <c r="AQ17" s="437"/>
      <c r="AR17" s="437"/>
      <c r="AS17" s="437"/>
      <c r="AT17" s="438"/>
      <c r="AU17" s="439"/>
      <c r="AV17" s="440"/>
      <c r="AW17" s="440"/>
      <c r="AX17" s="440"/>
      <c r="AY17" s="441" t="s">
        <v>162</v>
      </c>
      <c r="AZ17" s="442"/>
      <c r="BA17" s="442"/>
      <c r="BB17" s="442"/>
      <c r="BC17" s="442"/>
      <c r="BD17" s="442"/>
      <c r="BE17" s="442"/>
      <c r="BF17" s="442"/>
      <c r="BG17" s="442"/>
      <c r="BH17" s="442"/>
      <c r="BI17" s="442"/>
      <c r="BJ17" s="442"/>
      <c r="BK17" s="442"/>
      <c r="BL17" s="442"/>
      <c r="BM17" s="443"/>
      <c r="BN17" s="407">
        <v>6463748</v>
      </c>
      <c r="BO17" s="408"/>
      <c r="BP17" s="408"/>
      <c r="BQ17" s="408"/>
      <c r="BR17" s="408"/>
      <c r="BS17" s="408"/>
      <c r="BT17" s="408"/>
      <c r="BU17" s="409"/>
      <c r="BV17" s="407">
        <v>6238904</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163</v>
      </c>
      <c r="C18" s="450"/>
      <c r="D18" s="450"/>
      <c r="E18" s="530"/>
      <c r="F18" s="530"/>
      <c r="G18" s="530"/>
      <c r="H18" s="530"/>
      <c r="I18" s="530"/>
      <c r="J18" s="530"/>
      <c r="K18" s="530"/>
      <c r="L18" s="531">
        <v>54.55</v>
      </c>
      <c r="M18" s="531"/>
      <c r="N18" s="531"/>
      <c r="O18" s="531"/>
      <c r="P18" s="531"/>
      <c r="Q18" s="531"/>
      <c r="R18" s="532"/>
      <c r="S18" s="532"/>
      <c r="T18" s="532"/>
      <c r="U18" s="532"/>
      <c r="V18" s="533"/>
      <c r="W18" s="425"/>
      <c r="X18" s="426"/>
      <c r="Y18" s="426"/>
      <c r="Z18" s="426"/>
      <c r="AA18" s="426"/>
      <c r="AB18" s="417"/>
      <c r="AC18" s="534">
        <v>74.7</v>
      </c>
      <c r="AD18" s="535"/>
      <c r="AE18" s="535"/>
      <c r="AF18" s="535"/>
      <c r="AG18" s="536"/>
      <c r="AH18" s="534">
        <v>74.599999999999994</v>
      </c>
      <c r="AI18" s="535"/>
      <c r="AJ18" s="535"/>
      <c r="AK18" s="535"/>
      <c r="AL18" s="537"/>
      <c r="AM18" s="436"/>
      <c r="AN18" s="437"/>
      <c r="AO18" s="437"/>
      <c r="AP18" s="437"/>
      <c r="AQ18" s="437"/>
      <c r="AR18" s="437"/>
      <c r="AS18" s="437"/>
      <c r="AT18" s="438"/>
      <c r="AU18" s="439"/>
      <c r="AV18" s="440"/>
      <c r="AW18" s="440"/>
      <c r="AX18" s="440"/>
      <c r="AY18" s="441" t="s">
        <v>164</v>
      </c>
      <c r="AZ18" s="442"/>
      <c r="BA18" s="442"/>
      <c r="BB18" s="442"/>
      <c r="BC18" s="442"/>
      <c r="BD18" s="442"/>
      <c r="BE18" s="442"/>
      <c r="BF18" s="442"/>
      <c r="BG18" s="442"/>
      <c r="BH18" s="442"/>
      <c r="BI18" s="442"/>
      <c r="BJ18" s="442"/>
      <c r="BK18" s="442"/>
      <c r="BL18" s="442"/>
      <c r="BM18" s="443"/>
      <c r="BN18" s="407">
        <v>13790229</v>
      </c>
      <c r="BO18" s="408"/>
      <c r="BP18" s="408"/>
      <c r="BQ18" s="408"/>
      <c r="BR18" s="408"/>
      <c r="BS18" s="408"/>
      <c r="BT18" s="408"/>
      <c r="BU18" s="409"/>
      <c r="BV18" s="407">
        <v>13609566</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165</v>
      </c>
      <c r="C19" s="450"/>
      <c r="D19" s="450"/>
      <c r="E19" s="530"/>
      <c r="F19" s="530"/>
      <c r="G19" s="530"/>
      <c r="H19" s="530"/>
      <c r="I19" s="530"/>
      <c r="J19" s="530"/>
      <c r="K19" s="530"/>
      <c r="L19" s="538">
        <v>847</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166</v>
      </c>
      <c r="AZ19" s="442"/>
      <c r="BA19" s="442"/>
      <c r="BB19" s="442"/>
      <c r="BC19" s="442"/>
      <c r="BD19" s="442"/>
      <c r="BE19" s="442"/>
      <c r="BF19" s="442"/>
      <c r="BG19" s="442"/>
      <c r="BH19" s="442"/>
      <c r="BI19" s="442"/>
      <c r="BJ19" s="442"/>
      <c r="BK19" s="442"/>
      <c r="BL19" s="442"/>
      <c r="BM19" s="443"/>
      <c r="BN19" s="407">
        <v>17764636</v>
      </c>
      <c r="BO19" s="408"/>
      <c r="BP19" s="408"/>
      <c r="BQ19" s="408"/>
      <c r="BR19" s="408"/>
      <c r="BS19" s="408"/>
      <c r="BT19" s="408"/>
      <c r="BU19" s="409"/>
      <c r="BV19" s="407">
        <v>16798964</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167</v>
      </c>
      <c r="C20" s="450"/>
      <c r="D20" s="450"/>
      <c r="E20" s="530"/>
      <c r="F20" s="530"/>
      <c r="G20" s="530"/>
      <c r="H20" s="530"/>
      <c r="I20" s="530"/>
      <c r="J20" s="530"/>
      <c r="K20" s="530"/>
      <c r="L20" s="538">
        <v>20588</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168</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169</v>
      </c>
      <c r="C22" s="551"/>
      <c r="D22" s="552"/>
      <c r="E22" s="419" t="s">
        <v>1</v>
      </c>
      <c r="F22" s="424"/>
      <c r="G22" s="424"/>
      <c r="H22" s="424"/>
      <c r="I22" s="424"/>
      <c r="J22" s="424"/>
      <c r="K22" s="414"/>
      <c r="L22" s="419" t="s">
        <v>170</v>
      </c>
      <c r="M22" s="424"/>
      <c r="N22" s="424"/>
      <c r="O22" s="424"/>
      <c r="P22" s="414"/>
      <c r="Q22" s="582" t="s">
        <v>171</v>
      </c>
      <c r="R22" s="583"/>
      <c r="S22" s="583"/>
      <c r="T22" s="583"/>
      <c r="U22" s="583"/>
      <c r="V22" s="584"/>
      <c r="W22" s="550" t="s">
        <v>172</v>
      </c>
      <c r="X22" s="551"/>
      <c r="Y22" s="552"/>
      <c r="Z22" s="419" t="s">
        <v>1</v>
      </c>
      <c r="AA22" s="424"/>
      <c r="AB22" s="424"/>
      <c r="AC22" s="424"/>
      <c r="AD22" s="424"/>
      <c r="AE22" s="424"/>
      <c r="AF22" s="424"/>
      <c r="AG22" s="414"/>
      <c r="AH22" s="588" t="s">
        <v>173</v>
      </c>
      <c r="AI22" s="424"/>
      <c r="AJ22" s="424"/>
      <c r="AK22" s="424"/>
      <c r="AL22" s="414"/>
      <c r="AM22" s="588" t="s">
        <v>174</v>
      </c>
      <c r="AN22" s="589"/>
      <c r="AO22" s="589"/>
      <c r="AP22" s="589"/>
      <c r="AQ22" s="589"/>
      <c r="AR22" s="590"/>
      <c r="AS22" s="582" t="s">
        <v>171</v>
      </c>
      <c r="AT22" s="583"/>
      <c r="AU22" s="583"/>
      <c r="AV22" s="583"/>
      <c r="AW22" s="583"/>
      <c r="AX22" s="594"/>
      <c r="AY22" s="367" t="s">
        <v>175</v>
      </c>
      <c r="AZ22" s="368"/>
      <c r="BA22" s="368"/>
      <c r="BB22" s="368"/>
      <c r="BC22" s="368"/>
      <c r="BD22" s="368"/>
      <c r="BE22" s="368"/>
      <c r="BF22" s="368"/>
      <c r="BG22" s="368"/>
      <c r="BH22" s="368"/>
      <c r="BI22" s="368"/>
      <c r="BJ22" s="368"/>
      <c r="BK22" s="368"/>
      <c r="BL22" s="368"/>
      <c r="BM22" s="369"/>
      <c r="BN22" s="370">
        <v>30375831</v>
      </c>
      <c r="BO22" s="371"/>
      <c r="BP22" s="371"/>
      <c r="BQ22" s="371"/>
      <c r="BR22" s="371"/>
      <c r="BS22" s="371"/>
      <c r="BT22" s="371"/>
      <c r="BU22" s="372"/>
      <c r="BV22" s="370">
        <v>28696435</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176</v>
      </c>
      <c r="AZ23" s="442"/>
      <c r="BA23" s="442"/>
      <c r="BB23" s="442"/>
      <c r="BC23" s="442"/>
      <c r="BD23" s="442"/>
      <c r="BE23" s="442"/>
      <c r="BF23" s="442"/>
      <c r="BG23" s="442"/>
      <c r="BH23" s="442"/>
      <c r="BI23" s="442"/>
      <c r="BJ23" s="442"/>
      <c r="BK23" s="442"/>
      <c r="BL23" s="442"/>
      <c r="BM23" s="443"/>
      <c r="BN23" s="407">
        <v>29013824</v>
      </c>
      <c r="BO23" s="408"/>
      <c r="BP23" s="408"/>
      <c r="BQ23" s="408"/>
      <c r="BR23" s="408"/>
      <c r="BS23" s="408"/>
      <c r="BT23" s="408"/>
      <c r="BU23" s="409"/>
      <c r="BV23" s="407">
        <v>27371551</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177</v>
      </c>
      <c r="F24" s="437"/>
      <c r="G24" s="437"/>
      <c r="H24" s="437"/>
      <c r="I24" s="437"/>
      <c r="J24" s="437"/>
      <c r="K24" s="438"/>
      <c r="L24" s="458">
        <v>1</v>
      </c>
      <c r="M24" s="459"/>
      <c r="N24" s="459"/>
      <c r="O24" s="459"/>
      <c r="P24" s="501"/>
      <c r="Q24" s="458">
        <v>7690</v>
      </c>
      <c r="R24" s="459"/>
      <c r="S24" s="459"/>
      <c r="T24" s="459"/>
      <c r="U24" s="459"/>
      <c r="V24" s="501"/>
      <c r="W24" s="553"/>
      <c r="X24" s="554"/>
      <c r="Y24" s="555"/>
      <c r="Z24" s="457" t="s">
        <v>178</v>
      </c>
      <c r="AA24" s="437"/>
      <c r="AB24" s="437"/>
      <c r="AC24" s="437"/>
      <c r="AD24" s="437"/>
      <c r="AE24" s="437"/>
      <c r="AF24" s="437"/>
      <c r="AG24" s="438"/>
      <c r="AH24" s="458">
        <v>361</v>
      </c>
      <c r="AI24" s="459"/>
      <c r="AJ24" s="459"/>
      <c r="AK24" s="459"/>
      <c r="AL24" s="501"/>
      <c r="AM24" s="458">
        <v>1113685</v>
      </c>
      <c r="AN24" s="459"/>
      <c r="AO24" s="459"/>
      <c r="AP24" s="459"/>
      <c r="AQ24" s="459"/>
      <c r="AR24" s="501"/>
      <c r="AS24" s="458">
        <v>3085</v>
      </c>
      <c r="AT24" s="459"/>
      <c r="AU24" s="459"/>
      <c r="AV24" s="459"/>
      <c r="AW24" s="459"/>
      <c r="AX24" s="460"/>
      <c r="AY24" s="523" t="s">
        <v>179</v>
      </c>
      <c r="AZ24" s="524"/>
      <c r="BA24" s="524"/>
      <c r="BB24" s="524"/>
      <c r="BC24" s="524"/>
      <c r="BD24" s="524"/>
      <c r="BE24" s="524"/>
      <c r="BF24" s="524"/>
      <c r="BG24" s="524"/>
      <c r="BH24" s="524"/>
      <c r="BI24" s="524"/>
      <c r="BJ24" s="524"/>
      <c r="BK24" s="524"/>
      <c r="BL24" s="524"/>
      <c r="BM24" s="525"/>
      <c r="BN24" s="407">
        <v>23047884</v>
      </c>
      <c r="BO24" s="408"/>
      <c r="BP24" s="408"/>
      <c r="BQ24" s="408"/>
      <c r="BR24" s="408"/>
      <c r="BS24" s="408"/>
      <c r="BT24" s="408"/>
      <c r="BU24" s="409"/>
      <c r="BV24" s="407">
        <v>20819050</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180</v>
      </c>
      <c r="F25" s="437"/>
      <c r="G25" s="437"/>
      <c r="H25" s="437"/>
      <c r="I25" s="437"/>
      <c r="J25" s="437"/>
      <c r="K25" s="438"/>
      <c r="L25" s="458">
        <v>1</v>
      </c>
      <c r="M25" s="459"/>
      <c r="N25" s="459"/>
      <c r="O25" s="459"/>
      <c r="P25" s="501"/>
      <c r="Q25" s="458">
        <v>6720</v>
      </c>
      <c r="R25" s="459"/>
      <c r="S25" s="459"/>
      <c r="T25" s="459"/>
      <c r="U25" s="459"/>
      <c r="V25" s="501"/>
      <c r="W25" s="553"/>
      <c r="X25" s="554"/>
      <c r="Y25" s="555"/>
      <c r="Z25" s="457" t="s">
        <v>181</v>
      </c>
      <c r="AA25" s="437"/>
      <c r="AB25" s="437"/>
      <c r="AC25" s="437"/>
      <c r="AD25" s="437"/>
      <c r="AE25" s="437"/>
      <c r="AF25" s="437"/>
      <c r="AG25" s="438"/>
      <c r="AH25" s="458" t="s">
        <v>151</v>
      </c>
      <c r="AI25" s="459"/>
      <c r="AJ25" s="459"/>
      <c r="AK25" s="459"/>
      <c r="AL25" s="501"/>
      <c r="AM25" s="458" t="s">
        <v>133</v>
      </c>
      <c r="AN25" s="459"/>
      <c r="AO25" s="459"/>
      <c r="AP25" s="459"/>
      <c r="AQ25" s="459"/>
      <c r="AR25" s="501"/>
      <c r="AS25" s="458" t="s">
        <v>151</v>
      </c>
      <c r="AT25" s="459"/>
      <c r="AU25" s="459"/>
      <c r="AV25" s="459"/>
      <c r="AW25" s="459"/>
      <c r="AX25" s="460"/>
      <c r="AY25" s="367" t="s">
        <v>182</v>
      </c>
      <c r="AZ25" s="368"/>
      <c r="BA25" s="368"/>
      <c r="BB25" s="368"/>
      <c r="BC25" s="368"/>
      <c r="BD25" s="368"/>
      <c r="BE25" s="368"/>
      <c r="BF25" s="368"/>
      <c r="BG25" s="368"/>
      <c r="BH25" s="368"/>
      <c r="BI25" s="368"/>
      <c r="BJ25" s="368"/>
      <c r="BK25" s="368"/>
      <c r="BL25" s="368"/>
      <c r="BM25" s="369"/>
      <c r="BN25" s="370">
        <v>6174017</v>
      </c>
      <c r="BO25" s="371"/>
      <c r="BP25" s="371"/>
      <c r="BQ25" s="371"/>
      <c r="BR25" s="371"/>
      <c r="BS25" s="371"/>
      <c r="BT25" s="371"/>
      <c r="BU25" s="372"/>
      <c r="BV25" s="370">
        <v>4841796</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183</v>
      </c>
      <c r="F26" s="437"/>
      <c r="G26" s="437"/>
      <c r="H26" s="437"/>
      <c r="I26" s="437"/>
      <c r="J26" s="437"/>
      <c r="K26" s="438"/>
      <c r="L26" s="458">
        <v>1</v>
      </c>
      <c r="M26" s="459"/>
      <c r="N26" s="459"/>
      <c r="O26" s="459"/>
      <c r="P26" s="501"/>
      <c r="Q26" s="458">
        <v>6070</v>
      </c>
      <c r="R26" s="459"/>
      <c r="S26" s="459"/>
      <c r="T26" s="459"/>
      <c r="U26" s="459"/>
      <c r="V26" s="501"/>
      <c r="W26" s="553"/>
      <c r="X26" s="554"/>
      <c r="Y26" s="555"/>
      <c r="Z26" s="457" t="s">
        <v>184</v>
      </c>
      <c r="AA26" s="559"/>
      <c r="AB26" s="559"/>
      <c r="AC26" s="559"/>
      <c r="AD26" s="559"/>
      <c r="AE26" s="559"/>
      <c r="AF26" s="559"/>
      <c r="AG26" s="560"/>
      <c r="AH26" s="458">
        <v>22</v>
      </c>
      <c r="AI26" s="459"/>
      <c r="AJ26" s="459"/>
      <c r="AK26" s="459"/>
      <c r="AL26" s="501"/>
      <c r="AM26" s="458">
        <v>68860</v>
      </c>
      <c r="AN26" s="459"/>
      <c r="AO26" s="459"/>
      <c r="AP26" s="459"/>
      <c r="AQ26" s="459"/>
      <c r="AR26" s="501"/>
      <c r="AS26" s="458">
        <v>3130</v>
      </c>
      <c r="AT26" s="459"/>
      <c r="AU26" s="459"/>
      <c r="AV26" s="459"/>
      <c r="AW26" s="459"/>
      <c r="AX26" s="460"/>
      <c r="AY26" s="410" t="s">
        <v>185</v>
      </c>
      <c r="AZ26" s="411"/>
      <c r="BA26" s="411"/>
      <c r="BB26" s="411"/>
      <c r="BC26" s="411"/>
      <c r="BD26" s="411"/>
      <c r="BE26" s="411"/>
      <c r="BF26" s="411"/>
      <c r="BG26" s="411"/>
      <c r="BH26" s="411"/>
      <c r="BI26" s="411"/>
      <c r="BJ26" s="411"/>
      <c r="BK26" s="411"/>
      <c r="BL26" s="411"/>
      <c r="BM26" s="412"/>
      <c r="BN26" s="407" t="s">
        <v>151</v>
      </c>
      <c r="BO26" s="408"/>
      <c r="BP26" s="408"/>
      <c r="BQ26" s="408"/>
      <c r="BR26" s="408"/>
      <c r="BS26" s="408"/>
      <c r="BT26" s="408"/>
      <c r="BU26" s="409"/>
      <c r="BV26" s="407" t="s">
        <v>132</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186</v>
      </c>
      <c r="F27" s="437"/>
      <c r="G27" s="437"/>
      <c r="H27" s="437"/>
      <c r="I27" s="437"/>
      <c r="J27" s="437"/>
      <c r="K27" s="438"/>
      <c r="L27" s="458">
        <v>1</v>
      </c>
      <c r="M27" s="459"/>
      <c r="N27" s="459"/>
      <c r="O27" s="459"/>
      <c r="P27" s="501"/>
      <c r="Q27" s="458">
        <v>4760</v>
      </c>
      <c r="R27" s="459"/>
      <c r="S27" s="459"/>
      <c r="T27" s="459"/>
      <c r="U27" s="459"/>
      <c r="V27" s="501"/>
      <c r="W27" s="553"/>
      <c r="X27" s="554"/>
      <c r="Y27" s="555"/>
      <c r="Z27" s="457" t="s">
        <v>187</v>
      </c>
      <c r="AA27" s="437"/>
      <c r="AB27" s="437"/>
      <c r="AC27" s="437"/>
      <c r="AD27" s="437"/>
      <c r="AE27" s="437"/>
      <c r="AF27" s="437"/>
      <c r="AG27" s="438"/>
      <c r="AH27" s="458">
        <v>11</v>
      </c>
      <c r="AI27" s="459"/>
      <c r="AJ27" s="459"/>
      <c r="AK27" s="459"/>
      <c r="AL27" s="501"/>
      <c r="AM27" s="458">
        <v>33149</v>
      </c>
      <c r="AN27" s="459"/>
      <c r="AO27" s="459"/>
      <c r="AP27" s="459"/>
      <c r="AQ27" s="459"/>
      <c r="AR27" s="501"/>
      <c r="AS27" s="458">
        <v>3014</v>
      </c>
      <c r="AT27" s="459"/>
      <c r="AU27" s="459"/>
      <c r="AV27" s="459"/>
      <c r="AW27" s="459"/>
      <c r="AX27" s="460"/>
      <c r="AY27" s="502" t="s">
        <v>188</v>
      </c>
      <c r="AZ27" s="503"/>
      <c r="BA27" s="503"/>
      <c r="BB27" s="503"/>
      <c r="BC27" s="503"/>
      <c r="BD27" s="503"/>
      <c r="BE27" s="503"/>
      <c r="BF27" s="503"/>
      <c r="BG27" s="503"/>
      <c r="BH27" s="503"/>
      <c r="BI27" s="503"/>
      <c r="BJ27" s="503"/>
      <c r="BK27" s="503"/>
      <c r="BL27" s="503"/>
      <c r="BM27" s="504"/>
      <c r="BN27" s="526" t="s">
        <v>151</v>
      </c>
      <c r="BO27" s="527"/>
      <c r="BP27" s="527"/>
      <c r="BQ27" s="527"/>
      <c r="BR27" s="527"/>
      <c r="BS27" s="527"/>
      <c r="BT27" s="527"/>
      <c r="BU27" s="528"/>
      <c r="BV27" s="526" t="s">
        <v>151</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189</v>
      </c>
      <c r="F28" s="437"/>
      <c r="G28" s="437"/>
      <c r="H28" s="437"/>
      <c r="I28" s="437"/>
      <c r="J28" s="437"/>
      <c r="K28" s="438"/>
      <c r="L28" s="458">
        <v>1</v>
      </c>
      <c r="M28" s="459"/>
      <c r="N28" s="459"/>
      <c r="O28" s="459"/>
      <c r="P28" s="501"/>
      <c r="Q28" s="458">
        <v>4220</v>
      </c>
      <c r="R28" s="459"/>
      <c r="S28" s="459"/>
      <c r="T28" s="459"/>
      <c r="U28" s="459"/>
      <c r="V28" s="501"/>
      <c r="W28" s="553"/>
      <c r="X28" s="554"/>
      <c r="Y28" s="555"/>
      <c r="Z28" s="457" t="s">
        <v>190</v>
      </c>
      <c r="AA28" s="437"/>
      <c r="AB28" s="437"/>
      <c r="AC28" s="437"/>
      <c r="AD28" s="437"/>
      <c r="AE28" s="437"/>
      <c r="AF28" s="437"/>
      <c r="AG28" s="438"/>
      <c r="AH28" s="458" t="s">
        <v>151</v>
      </c>
      <c r="AI28" s="459"/>
      <c r="AJ28" s="459"/>
      <c r="AK28" s="459"/>
      <c r="AL28" s="501"/>
      <c r="AM28" s="458" t="s">
        <v>132</v>
      </c>
      <c r="AN28" s="459"/>
      <c r="AO28" s="459"/>
      <c r="AP28" s="459"/>
      <c r="AQ28" s="459"/>
      <c r="AR28" s="501"/>
      <c r="AS28" s="458" t="s">
        <v>151</v>
      </c>
      <c r="AT28" s="459"/>
      <c r="AU28" s="459"/>
      <c r="AV28" s="459"/>
      <c r="AW28" s="459"/>
      <c r="AX28" s="460"/>
      <c r="AY28" s="561" t="s">
        <v>191</v>
      </c>
      <c r="AZ28" s="562"/>
      <c r="BA28" s="562"/>
      <c r="BB28" s="563"/>
      <c r="BC28" s="367" t="s">
        <v>50</v>
      </c>
      <c r="BD28" s="368"/>
      <c r="BE28" s="368"/>
      <c r="BF28" s="368"/>
      <c r="BG28" s="368"/>
      <c r="BH28" s="368"/>
      <c r="BI28" s="368"/>
      <c r="BJ28" s="368"/>
      <c r="BK28" s="368"/>
      <c r="BL28" s="368"/>
      <c r="BM28" s="369"/>
      <c r="BN28" s="370">
        <v>2784061</v>
      </c>
      <c r="BO28" s="371"/>
      <c r="BP28" s="371"/>
      <c r="BQ28" s="371"/>
      <c r="BR28" s="371"/>
      <c r="BS28" s="371"/>
      <c r="BT28" s="371"/>
      <c r="BU28" s="372"/>
      <c r="BV28" s="370">
        <v>2484039</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192</v>
      </c>
      <c r="F29" s="437"/>
      <c r="G29" s="437"/>
      <c r="H29" s="437"/>
      <c r="I29" s="437"/>
      <c r="J29" s="437"/>
      <c r="K29" s="438"/>
      <c r="L29" s="458">
        <v>18</v>
      </c>
      <c r="M29" s="459"/>
      <c r="N29" s="459"/>
      <c r="O29" s="459"/>
      <c r="P29" s="501"/>
      <c r="Q29" s="458">
        <v>3940</v>
      </c>
      <c r="R29" s="459"/>
      <c r="S29" s="459"/>
      <c r="T29" s="459"/>
      <c r="U29" s="459"/>
      <c r="V29" s="501"/>
      <c r="W29" s="556"/>
      <c r="X29" s="557"/>
      <c r="Y29" s="558"/>
      <c r="Z29" s="457" t="s">
        <v>193</v>
      </c>
      <c r="AA29" s="437"/>
      <c r="AB29" s="437"/>
      <c r="AC29" s="437"/>
      <c r="AD29" s="437"/>
      <c r="AE29" s="437"/>
      <c r="AF29" s="437"/>
      <c r="AG29" s="438"/>
      <c r="AH29" s="458">
        <v>372</v>
      </c>
      <c r="AI29" s="459"/>
      <c r="AJ29" s="459"/>
      <c r="AK29" s="459"/>
      <c r="AL29" s="501"/>
      <c r="AM29" s="458">
        <v>1146834</v>
      </c>
      <c r="AN29" s="459"/>
      <c r="AO29" s="459"/>
      <c r="AP29" s="459"/>
      <c r="AQ29" s="459"/>
      <c r="AR29" s="501"/>
      <c r="AS29" s="458">
        <v>3083</v>
      </c>
      <c r="AT29" s="459"/>
      <c r="AU29" s="459"/>
      <c r="AV29" s="459"/>
      <c r="AW29" s="459"/>
      <c r="AX29" s="460"/>
      <c r="AY29" s="564"/>
      <c r="AZ29" s="565"/>
      <c r="BA29" s="565"/>
      <c r="BB29" s="566"/>
      <c r="BC29" s="441" t="s">
        <v>194</v>
      </c>
      <c r="BD29" s="442"/>
      <c r="BE29" s="442"/>
      <c r="BF29" s="442"/>
      <c r="BG29" s="442"/>
      <c r="BH29" s="442"/>
      <c r="BI29" s="442"/>
      <c r="BJ29" s="442"/>
      <c r="BK29" s="442"/>
      <c r="BL29" s="442"/>
      <c r="BM29" s="443"/>
      <c r="BN29" s="407">
        <v>784115</v>
      </c>
      <c r="BO29" s="408"/>
      <c r="BP29" s="408"/>
      <c r="BQ29" s="408"/>
      <c r="BR29" s="408"/>
      <c r="BS29" s="408"/>
      <c r="BT29" s="408"/>
      <c r="BU29" s="409"/>
      <c r="BV29" s="407">
        <v>784111</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195</v>
      </c>
      <c r="X30" s="575"/>
      <c r="Y30" s="575"/>
      <c r="Z30" s="575"/>
      <c r="AA30" s="575"/>
      <c r="AB30" s="575"/>
      <c r="AC30" s="575"/>
      <c r="AD30" s="575"/>
      <c r="AE30" s="575"/>
      <c r="AF30" s="575"/>
      <c r="AG30" s="576"/>
      <c r="AH30" s="534">
        <v>95.7</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13485454</v>
      </c>
      <c r="BO30" s="527"/>
      <c r="BP30" s="527"/>
      <c r="BQ30" s="527"/>
      <c r="BR30" s="527"/>
      <c r="BS30" s="527"/>
      <c r="BT30" s="527"/>
      <c r="BU30" s="528"/>
      <c r="BV30" s="526">
        <v>13153678</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196</v>
      </c>
      <c r="D32" s="570"/>
      <c r="E32" s="570"/>
      <c r="F32" s="570"/>
      <c r="G32" s="570"/>
      <c r="H32" s="570"/>
      <c r="I32" s="570"/>
      <c r="J32" s="570"/>
      <c r="K32" s="570"/>
      <c r="L32" s="570"/>
      <c r="M32" s="570"/>
      <c r="N32" s="570"/>
      <c r="O32" s="570"/>
      <c r="P32" s="570"/>
      <c r="Q32" s="570"/>
      <c r="R32" s="570"/>
      <c r="S32" s="570"/>
      <c r="U32" s="411" t="s">
        <v>197</v>
      </c>
      <c r="V32" s="411"/>
      <c r="W32" s="411"/>
      <c r="X32" s="411"/>
      <c r="Y32" s="411"/>
      <c r="Z32" s="411"/>
      <c r="AA32" s="411"/>
      <c r="AB32" s="411"/>
      <c r="AC32" s="411"/>
      <c r="AD32" s="411"/>
      <c r="AE32" s="411"/>
      <c r="AF32" s="411"/>
      <c r="AG32" s="411"/>
      <c r="AH32" s="411"/>
      <c r="AI32" s="411"/>
      <c r="AJ32" s="411"/>
      <c r="AK32" s="411"/>
      <c r="AM32" s="411" t="s">
        <v>198</v>
      </c>
      <c r="AN32" s="411"/>
      <c r="AO32" s="411"/>
      <c r="AP32" s="411"/>
      <c r="AQ32" s="411"/>
      <c r="AR32" s="411"/>
      <c r="AS32" s="411"/>
      <c r="AT32" s="411"/>
      <c r="AU32" s="411"/>
      <c r="AV32" s="411"/>
      <c r="AW32" s="411"/>
      <c r="AX32" s="411"/>
      <c r="AY32" s="411"/>
      <c r="AZ32" s="411"/>
      <c r="BA32" s="411"/>
      <c r="BB32" s="411"/>
      <c r="BC32" s="411"/>
      <c r="BE32" s="411" t="s">
        <v>199</v>
      </c>
      <c r="BF32" s="411"/>
      <c r="BG32" s="411"/>
      <c r="BH32" s="411"/>
      <c r="BI32" s="411"/>
      <c r="BJ32" s="411"/>
      <c r="BK32" s="411"/>
      <c r="BL32" s="411"/>
      <c r="BM32" s="411"/>
      <c r="BN32" s="411"/>
      <c r="BO32" s="411"/>
      <c r="BP32" s="411"/>
      <c r="BQ32" s="411"/>
      <c r="BR32" s="411"/>
      <c r="BS32" s="411"/>
      <c r="BT32" s="411"/>
      <c r="BU32" s="411"/>
      <c r="BW32" s="411" t="s">
        <v>200</v>
      </c>
      <c r="BX32" s="411"/>
      <c r="BY32" s="411"/>
      <c r="BZ32" s="411"/>
      <c r="CA32" s="411"/>
      <c r="CB32" s="411"/>
      <c r="CC32" s="411"/>
      <c r="CD32" s="411"/>
      <c r="CE32" s="411"/>
      <c r="CF32" s="411"/>
      <c r="CG32" s="411"/>
      <c r="CH32" s="411"/>
      <c r="CI32" s="411"/>
      <c r="CJ32" s="411"/>
      <c r="CK32" s="411"/>
      <c r="CL32" s="411"/>
      <c r="CM32" s="411"/>
      <c r="CO32" s="411" t="s">
        <v>201</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202</v>
      </c>
      <c r="D33" s="431"/>
      <c r="E33" s="396" t="s">
        <v>203</v>
      </c>
      <c r="F33" s="396"/>
      <c r="G33" s="396"/>
      <c r="H33" s="396"/>
      <c r="I33" s="396"/>
      <c r="J33" s="396"/>
      <c r="K33" s="396"/>
      <c r="L33" s="396"/>
      <c r="M33" s="396"/>
      <c r="N33" s="396"/>
      <c r="O33" s="396"/>
      <c r="P33" s="396"/>
      <c r="Q33" s="396"/>
      <c r="R33" s="396"/>
      <c r="S33" s="396"/>
      <c r="T33" s="206"/>
      <c r="U33" s="431" t="s">
        <v>202</v>
      </c>
      <c r="V33" s="431"/>
      <c r="W33" s="396" t="s">
        <v>204</v>
      </c>
      <c r="X33" s="396"/>
      <c r="Y33" s="396"/>
      <c r="Z33" s="396"/>
      <c r="AA33" s="396"/>
      <c r="AB33" s="396"/>
      <c r="AC33" s="396"/>
      <c r="AD33" s="396"/>
      <c r="AE33" s="396"/>
      <c r="AF33" s="396"/>
      <c r="AG33" s="396"/>
      <c r="AH33" s="396"/>
      <c r="AI33" s="396"/>
      <c r="AJ33" s="396"/>
      <c r="AK33" s="396"/>
      <c r="AL33" s="206"/>
      <c r="AM33" s="431" t="s">
        <v>205</v>
      </c>
      <c r="AN33" s="431"/>
      <c r="AO33" s="396" t="s">
        <v>206</v>
      </c>
      <c r="AP33" s="396"/>
      <c r="AQ33" s="396"/>
      <c r="AR33" s="396"/>
      <c r="AS33" s="396"/>
      <c r="AT33" s="396"/>
      <c r="AU33" s="396"/>
      <c r="AV33" s="396"/>
      <c r="AW33" s="396"/>
      <c r="AX33" s="396"/>
      <c r="AY33" s="396"/>
      <c r="AZ33" s="396"/>
      <c r="BA33" s="396"/>
      <c r="BB33" s="396"/>
      <c r="BC33" s="396"/>
      <c r="BD33" s="207"/>
      <c r="BE33" s="396" t="s">
        <v>207</v>
      </c>
      <c r="BF33" s="396"/>
      <c r="BG33" s="396" t="s">
        <v>208</v>
      </c>
      <c r="BH33" s="396"/>
      <c r="BI33" s="396"/>
      <c r="BJ33" s="396"/>
      <c r="BK33" s="396"/>
      <c r="BL33" s="396"/>
      <c r="BM33" s="396"/>
      <c r="BN33" s="396"/>
      <c r="BO33" s="396"/>
      <c r="BP33" s="396"/>
      <c r="BQ33" s="396"/>
      <c r="BR33" s="396"/>
      <c r="BS33" s="396"/>
      <c r="BT33" s="396"/>
      <c r="BU33" s="396"/>
      <c r="BV33" s="207"/>
      <c r="BW33" s="431" t="s">
        <v>207</v>
      </c>
      <c r="BX33" s="431"/>
      <c r="BY33" s="396" t="s">
        <v>209</v>
      </c>
      <c r="BZ33" s="396"/>
      <c r="CA33" s="396"/>
      <c r="CB33" s="396"/>
      <c r="CC33" s="396"/>
      <c r="CD33" s="396"/>
      <c r="CE33" s="396"/>
      <c r="CF33" s="396"/>
      <c r="CG33" s="396"/>
      <c r="CH33" s="396"/>
      <c r="CI33" s="396"/>
      <c r="CJ33" s="396"/>
      <c r="CK33" s="396"/>
      <c r="CL33" s="396"/>
      <c r="CM33" s="396"/>
      <c r="CN33" s="206"/>
      <c r="CO33" s="431" t="s">
        <v>210</v>
      </c>
      <c r="CP33" s="431"/>
      <c r="CQ33" s="396" t="s">
        <v>211</v>
      </c>
      <c r="CR33" s="396"/>
      <c r="CS33" s="396"/>
      <c r="CT33" s="396"/>
      <c r="CU33" s="396"/>
      <c r="CV33" s="396"/>
      <c r="CW33" s="396"/>
      <c r="CX33" s="396"/>
      <c r="CY33" s="396"/>
      <c r="CZ33" s="396"/>
      <c r="DA33" s="396"/>
      <c r="DB33" s="396"/>
      <c r="DC33" s="396"/>
      <c r="DD33" s="396"/>
      <c r="DE33" s="396"/>
      <c r="DF33" s="206"/>
      <c r="DG33" s="596" t="s">
        <v>212</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5</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IF('各会計、関係団体の財政状況及び健全化判断比率'!B30="","",'各会計、関係団体の財政状況及び健全化判断比率'!B30)</f>
        <v>病院事業会計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田川広域水道企業団（水道事業会計）</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田川市住宅管理公社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f>IF(E35="","",C34+1)</f>
        <v>2</v>
      </c>
      <c r="D35" s="597"/>
      <c r="E35" s="598" t="str">
        <f>IF('各会計、関係団体の財政状況及び健全化判断比率'!B8="","",'各会計、関係団体の財政状況及び健全化判断比率'!B8)</f>
        <v>急患医療特別会計</v>
      </c>
      <c r="F35" s="598"/>
      <c r="G35" s="598"/>
      <c r="H35" s="598"/>
      <c r="I35" s="598"/>
      <c r="J35" s="598"/>
      <c r="K35" s="598"/>
      <c r="L35" s="598"/>
      <c r="M35" s="598"/>
      <c r="N35" s="598"/>
      <c r="O35" s="598"/>
      <c r="P35" s="598"/>
      <c r="Q35" s="598"/>
      <c r="R35" s="598"/>
      <c r="S35" s="598"/>
      <c r="T35" s="181"/>
      <c r="U35" s="597">
        <f>IF(W35="","",U34+1)</f>
        <v>6</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福岡県田川地区消防組合（一般会計）</v>
      </c>
      <c r="BZ35" s="598"/>
      <c r="CA35" s="598"/>
      <c r="CB35" s="598"/>
      <c r="CC35" s="598"/>
      <c r="CD35" s="598"/>
      <c r="CE35" s="598"/>
      <c r="CF35" s="598"/>
      <c r="CG35" s="598"/>
      <c r="CH35" s="598"/>
      <c r="CI35" s="598"/>
      <c r="CJ35" s="598"/>
      <c r="CK35" s="598"/>
      <c r="CL35" s="598"/>
      <c r="CM35" s="598"/>
      <c r="CN35" s="181"/>
      <c r="CO35" s="597">
        <f t="shared" ref="CO35:CO43" si="3">IF(CQ35="","",CO34+1)</f>
        <v>19</v>
      </c>
      <c r="CP35" s="597"/>
      <c r="CQ35" s="598" t="str">
        <f>IF('各会計、関係団体の財政状況及び健全化判断比率'!BS8="","",'各会計、関係団体の財政状況及び健全化判断比率'!BS8)</f>
        <v>Ｃｏｃｏテラスたがわ</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f>IF(E36="","",C35+1)</f>
        <v>3</v>
      </c>
      <c r="D36" s="597"/>
      <c r="E36" s="598" t="str">
        <f>IF('各会計、関係団体の財政状況及び健全化判断比率'!B9="","",'各会計、関係団体の財政状況及び健全化判断比率'!B9)</f>
        <v>田川市等三線沿線地域交通体系整備事業基金特別会計</v>
      </c>
      <c r="F36" s="598"/>
      <c r="G36" s="598"/>
      <c r="H36" s="598"/>
      <c r="I36" s="598"/>
      <c r="J36" s="598"/>
      <c r="K36" s="598"/>
      <c r="L36" s="598"/>
      <c r="M36" s="598"/>
      <c r="N36" s="598"/>
      <c r="O36" s="598"/>
      <c r="P36" s="598"/>
      <c r="Q36" s="598"/>
      <c r="R36" s="598"/>
      <c r="S36" s="598"/>
      <c r="T36" s="181"/>
      <c r="U36" s="597" t="str">
        <f t="shared" ref="U36:U43" si="4">IF(W36="","",U35+1)</f>
        <v/>
      </c>
      <c r="V36" s="597"/>
      <c r="W36" s="598"/>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田川地区斎場組合（一般会計）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f>IF(E37="","",C36+1)</f>
        <v>4</v>
      </c>
      <c r="D37" s="597"/>
      <c r="E37" s="598" t="str">
        <f>IF('各会計、関係団体の財政状況及び健全化判断比率'!B10="","",'各会計、関係団体の財政状況及び健全化判断比率'!B10)</f>
        <v>住宅新築資金等貸付特別会計</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田川地区清掃施設組合（一般会計）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田川郡東部環境衛生施設組合（一般会計）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福岡県介護保険広域連合（一般会計）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福岡県介護保険広域連合（介護保険事業特別会計）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福岡県後期高齢者医療広域連合（一般会計）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16</v>
      </c>
      <c r="BX42" s="597"/>
      <c r="BY42" s="598" t="str">
        <f>IF('各会計、関係団体の財政状況及び健全化判断比率'!B76="","",'各会計、関係団体の財政状況及び健全化判断比率'!B76)</f>
        <v>福岡県後期高齢者医療広域連合（後期高齢者医療特別会計）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17</v>
      </c>
      <c r="BX43" s="597"/>
      <c r="BY43" s="598" t="str">
        <f>IF('各会計、関係団体の財政状況及び健全化判断比率'!B77="","",'各会計、関係団体の財政状況及び健全化判断比率'!B77)</f>
        <v>福岡県自治振興組合（一般会計）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213</v>
      </c>
      <c r="E46" s="600" t="s">
        <v>214</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215</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216</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217</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218</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219</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220</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221</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KUyYJlcf96GX37z30z4Itc5tVr8wk3RzGNARZlr5uwtdGo2uC2++b81+108UPbjliB8RjQwc1eHuXrKFfzhXQ==" saltValue="w6ox8+6hbbvWKJmmGBMxz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c r="A34" s="22"/>
      <c r="B34" s="31"/>
      <c r="C34" s="1157" t="s">
        <v>580</v>
      </c>
      <c r="D34" s="1157"/>
      <c r="E34" s="1158"/>
      <c r="F34" s="32">
        <v>6.8</v>
      </c>
      <c r="G34" s="33">
        <v>5.95</v>
      </c>
      <c r="H34" s="33">
        <v>9.19</v>
      </c>
      <c r="I34" s="33">
        <v>13.73</v>
      </c>
      <c r="J34" s="34">
        <v>16.23</v>
      </c>
      <c r="K34" s="22"/>
      <c r="L34" s="22"/>
      <c r="M34" s="22"/>
      <c r="N34" s="22"/>
      <c r="O34" s="22"/>
      <c r="P34" s="22"/>
    </row>
    <row r="35" spans="1:16" ht="39" customHeight="1">
      <c r="A35" s="22"/>
      <c r="B35" s="35"/>
      <c r="C35" s="1151" t="s">
        <v>581</v>
      </c>
      <c r="D35" s="1152"/>
      <c r="E35" s="1153"/>
      <c r="F35" s="36">
        <v>4.42</v>
      </c>
      <c r="G35" s="37">
        <v>3.97</v>
      </c>
      <c r="H35" s="37">
        <v>2.69</v>
      </c>
      <c r="I35" s="37">
        <v>7.15</v>
      </c>
      <c r="J35" s="38">
        <v>2.89</v>
      </c>
      <c r="K35" s="22"/>
      <c r="L35" s="22"/>
      <c r="M35" s="22"/>
      <c r="N35" s="22"/>
      <c r="O35" s="22"/>
      <c r="P35" s="22"/>
    </row>
    <row r="36" spans="1:16" ht="39" customHeight="1">
      <c r="A36" s="22"/>
      <c r="B36" s="35"/>
      <c r="C36" s="1151" t="s">
        <v>582</v>
      </c>
      <c r="D36" s="1152"/>
      <c r="E36" s="1153"/>
      <c r="F36" s="36">
        <v>3.38</v>
      </c>
      <c r="G36" s="37">
        <v>1.57</v>
      </c>
      <c r="H36" s="37">
        <v>2.62</v>
      </c>
      <c r="I36" s="37">
        <v>2.13</v>
      </c>
      <c r="J36" s="38">
        <v>0.96</v>
      </c>
      <c r="K36" s="22"/>
      <c r="L36" s="22"/>
      <c r="M36" s="22"/>
      <c r="N36" s="22"/>
      <c r="O36" s="22"/>
      <c r="P36" s="22"/>
    </row>
    <row r="37" spans="1:16" ht="39" customHeight="1">
      <c r="A37" s="22"/>
      <c r="B37" s="35"/>
      <c r="C37" s="1151" t="s">
        <v>583</v>
      </c>
      <c r="D37" s="1152"/>
      <c r="E37" s="1153"/>
      <c r="F37" s="36">
        <v>0.02</v>
      </c>
      <c r="G37" s="37">
        <v>0.04</v>
      </c>
      <c r="H37" s="37">
        <v>0.12</v>
      </c>
      <c r="I37" s="37">
        <v>0.17</v>
      </c>
      <c r="J37" s="38">
        <v>0.2</v>
      </c>
      <c r="K37" s="22"/>
      <c r="L37" s="22"/>
      <c r="M37" s="22"/>
      <c r="N37" s="22"/>
      <c r="O37" s="22"/>
      <c r="P37" s="22"/>
    </row>
    <row r="38" spans="1:16" ht="39" customHeight="1">
      <c r="A38" s="22"/>
      <c r="B38" s="35"/>
      <c r="C38" s="1151" t="s">
        <v>584</v>
      </c>
      <c r="D38" s="1152"/>
      <c r="E38" s="1153"/>
      <c r="F38" s="36">
        <v>0</v>
      </c>
      <c r="G38" s="37">
        <v>0</v>
      </c>
      <c r="H38" s="37">
        <v>0.21</v>
      </c>
      <c r="I38" s="37">
        <v>0</v>
      </c>
      <c r="J38" s="38">
        <v>0.17</v>
      </c>
      <c r="K38" s="22"/>
      <c r="L38" s="22"/>
      <c r="M38" s="22"/>
      <c r="N38" s="22"/>
      <c r="O38" s="22"/>
      <c r="P38" s="22"/>
    </row>
    <row r="39" spans="1:16" ht="39" customHeight="1">
      <c r="A39" s="22"/>
      <c r="B39" s="35"/>
      <c r="C39" s="1151" t="s">
        <v>585</v>
      </c>
      <c r="D39" s="1152"/>
      <c r="E39" s="1153"/>
      <c r="F39" s="36">
        <v>0.08</v>
      </c>
      <c r="G39" s="37">
        <v>0.06</v>
      </c>
      <c r="H39" s="37">
        <v>0.09</v>
      </c>
      <c r="I39" s="37">
        <v>0.08</v>
      </c>
      <c r="J39" s="38">
        <v>0.08</v>
      </c>
      <c r="K39" s="22"/>
      <c r="L39" s="22"/>
      <c r="M39" s="22"/>
      <c r="N39" s="22"/>
      <c r="O39" s="22"/>
      <c r="P39" s="22"/>
    </row>
    <row r="40" spans="1:16" ht="39" customHeight="1">
      <c r="A40" s="22"/>
      <c r="B40" s="35"/>
      <c r="C40" s="1151" t="s">
        <v>586</v>
      </c>
      <c r="D40" s="1152"/>
      <c r="E40" s="1153"/>
      <c r="F40" s="36">
        <v>0.39</v>
      </c>
      <c r="G40" s="37">
        <v>0.28000000000000003</v>
      </c>
      <c r="H40" s="37">
        <v>0.05</v>
      </c>
      <c r="I40" s="37">
        <v>0</v>
      </c>
      <c r="J40" s="38">
        <v>0</v>
      </c>
      <c r="K40" s="22"/>
      <c r="L40" s="22"/>
      <c r="M40" s="22"/>
      <c r="N40" s="22"/>
      <c r="O40" s="22"/>
      <c r="P40" s="22"/>
    </row>
    <row r="41" spans="1:16" ht="39" customHeight="1">
      <c r="A41" s="22"/>
      <c r="B41" s="35"/>
      <c r="C41" s="1151"/>
      <c r="D41" s="1152"/>
      <c r="E41" s="1153"/>
      <c r="F41" s="36"/>
      <c r="G41" s="37"/>
      <c r="H41" s="37"/>
      <c r="I41" s="37"/>
      <c r="J41" s="38"/>
      <c r="K41" s="22"/>
      <c r="L41" s="22"/>
      <c r="M41" s="22"/>
      <c r="N41" s="22"/>
      <c r="O41" s="22"/>
      <c r="P41" s="22"/>
    </row>
    <row r="42" spans="1:16" ht="39" customHeight="1">
      <c r="A42" s="22"/>
      <c r="B42" s="39"/>
      <c r="C42" s="1151" t="s">
        <v>587</v>
      </c>
      <c r="D42" s="1152"/>
      <c r="E42" s="1153"/>
      <c r="F42" s="36" t="s">
        <v>530</v>
      </c>
      <c r="G42" s="37" t="s">
        <v>530</v>
      </c>
      <c r="H42" s="37" t="s">
        <v>530</v>
      </c>
      <c r="I42" s="37" t="s">
        <v>530</v>
      </c>
      <c r="J42" s="38" t="s">
        <v>530</v>
      </c>
      <c r="K42" s="22"/>
      <c r="L42" s="22"/>
      <c r="M42" s="22"/>
      <c r="N42" s="22"/>
      <c r="O42" s="22"/>
      <c r="P42" s="22"/>
    </row>
    <row r="43" spans="1:16" ht="39" customHeight="1" thickBot="1">
      <c r="A43" s="22"/>
      <c r="B43" s="40"/>
      <c r="C43" s="1154" t="s">
        <v>588</v>
      </c>
      <c r="D43" s="1155"/>
      <c r="E43" s="1156"/>
      <c r="F43" s="41">
        <v>3.89</v>
      </c>
      <c r="G43" s="42" t="s">
        <v>530</v>
      </c>
      <c r="H43" s="42" t="s">
        <v>530</v>
      </c>
      <c r="I43" s="42" t="s">
        <v>530</v>
      </c>
      <c r="J43" s="43" t="s">
        <v>530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Gay50t5jUs4MkxZcdwD7Ykk7ejKegZAZ9t4soClaBP/AbrHJuUBmaBCF5khsDNYHmRAurk7dhMzA/kONxj3TFA==" saltValue="HlwHLj3Da7KCo8S6K9Cj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c r="A45" s="48"/>
      <c r="B45" s="1159" t="s">
        <v>11</v>
      </c>
      <c r="C45" s="1160"/>
      <c r="D45" s="58"/>
      <c r="E45" s="1165" t="s">
        <v>12</v>
      </c>
      <c r="F45" s="1165"/>
      <c r="G45" s="1165"/>
      <c r="H45" s="1165"/>
      <c r="I45" s="1165"/>
      <c r="J45" s="1166"/>
      <c r="K45" s="59">
        <v>2505</v>
      </c>
      <c r="L45" s="60">
        <v>2502</v>
      </c>
      <c r="M45" s="60">
        <v>2508</v>
      </c>
      <c r="N45" s="60">
        <v>2457</v>
      </c>
      <c r="O45" s="61">
        <v>2651</v>
      </c>
      <c r="P45" s="48"/>
      <c r="Q45" s="48"/>
      <c r="R45" s="48"/>
      <c r="S45" s="48"/>
      <c r="T45" s="48"/>
      <c r="U45" s="48"/>
    </row>
    <row r="46" spans="1:21" ht="30.75" customHeight="1">
      <c r="A46" s="48"/>
      <c r="B46" s="1161"/>
      <c r="C46" s="1162"/>
      <c r="D46" s="62"/>
      <c r="E46" s="1167" t="s">
        <v>13</v>
      </c>
      <c r="F46" s="1167"/>
      <c r="G46" s="1167"/>
      <c r="H46" s="1167"/>
      <c r="I46" s="1167"/>
      <c r="J46" s="1168"/>
      <c r="K46" s="63" t="s">
        <v>530</v>
      </c>
      <c r="L46" s="64" t="s">
        <v>530</v>
      </c>
      <c r="M46" s="64" t="s">
        <v>530</v>
      </c>
      <c r="N46" s="64" t="s">
        <v>530</v>
      </c>
      <c r="O46" s="65" t="s">
        <v>530</v>
      </c>
      <c r="P46" s="48"/>
      <c r="Q46" s="48"/>
      <c r="R46" s="48"/>
      <c r="S46" s="48"/>
      <c r="T46" s="48"/>
      <c r="U46" s="48"/>
    </row>
    <row r="47" spans="1:21" ht="30.75" customHeight="1">
      <c r="A47" s="48"/>
      <c r="B47" s="1161"/>
      <c r="C47" s="1162"/>
      <c r="D47" s="62"/>
      <c r="E47" s="1167" t="s">
        <v>14</v>
      </c>
      <c r="F47" s="1167"/>
      <c r="G47" s="1167"/>
      <c r="H47" s="1167"/>
      <c r="I47" s="1167"/>
      <c r="J47" s="1168"/>
      <c r="K47" s="63" t="s">
        <v>530</v>
      </c>
      <c r="L47" s="64" t="s">
        <v>530</v>
      </c>
      <c r="M47" s="64" t="s">
        <v>530</v>
      </c>
      <c r="N47" s="64" t="s">
        <v>530</v>
      </c>
      <c r="O47" s="65" t="s">
        <v>530</v>
      </c>
      <c r="P47" s="48"/>
      <c r="Q47" s="48"/>
      <c r="R47" s="48"/>
      <c r="S47" s="48"/>
      <c r="T47" s="48"/>
      <c r="U47" s="48"/>
    </row>
    <row r="48" spans="1:21" ht="30.75" customHeight="1">
      <c r="A48" s="48"/>
      <c r="B48" s="1161"/>
      <c r="C48" s="1162"/>
      <c r="D48" s="62"/>
      <c r="E48" s="1167" t="s">
        <v>15</v>
      </c>
      <c r="F48" s="1167"/>
      <c r="G48" s="1167"/>
      <c r="H48" s="1167"/>
      <c r="I48" s="1167"/>
      <c r="J48" s="1168"/>
      <c r="K48" s="63">
        <v>506</v>
      </c>
      <c r="L48" s="64">
        <v>472</v>
      </c>
      <c r="M48" s="64">
        <v>501</v>
      </c>
      <c r="N48" s="64">
        <v>520</v>
      </c>
      <c r="O48" s="65">
        <v>525</v>
      </c>
      <c r="P48" s="48"/>
      <c r="Q48" s="48"/>
      <c r="R48" s="48"/>
      <c r="S48" s="48"/>
      <c r="T48" s="48"/>
      <c r="U48" s="48"/>
    </row>
    <row r="49" spans="1:21" ht="30.75" customHeight="1">
      <c r="A49" s="48"/>
      <c r="B49" s="1161"/>
      <c r="C49" s="1162"/>
      <c r="D49" s="62"/>
      <c r="E49" s="1167" t="s">
        <v>16</v>
      </c>
      <c r="F49" s="1167"/>
      <c r="G49" s="1167"/>
      <c r="H49" s="1167"/>
      <c r="I49" s="1167"/>
      <c r="J49" s="1168"/>
      <c r="K49" s="63">
        <v>172</v>
      </c>
      <c r="L49" s="64">
        <v>176</v>
      </c>
      <c r="M49" s="64">
        <v>186</v>
      </c>
      <c r="N49" s="64">
        <v>184</v>
      </c>
      <c r="O49" s="65">
        <v>202</v>
      </c>
      <c r="P49" s="48"/>
      <c r="Q49" s="48"/>
      <c r="R49" s="48"/>
      <c r="S49" s="48"/>
      <c r="T49" s="48"/>
      <c r="U49" s="48"/>
    </row>
    <row r="50" spans="1:21" ht="30.75" customHeight="1">
      <c r="A50" s="48"/>
      <c r="B50" s="1161"/>
      <c r="C50" s="1162"/>
      <c r="D50" s="62"/>
      <c r="E50" s="1167" t="s">
        <v>17</v>
      </c>
      <c r="F50" s="1167"/>
      <c r="G50" s="1167"/>
      <c r="H50" s="1167"/>
      <c r="I50" s="1167"/>
      <c r="J50" s="1168"/>
      <c r="K50" s="63">
        <v>43</v>
      </c>
      <c r="L50" s="64">
        <v>43</v>
      </c>
      <c r="M50" s="64">
        <v>42</v>
      </c>
      <c r="N50" s="64">
        <v>42</v>
      </c>
      <c r="O50" s="65">
        <v>41</v>
      </c>
      <c r="P50" s="48"/>
      <c r="Q50" s="48"/>
      <c r="R50" s="48"/>
      <c r="S50" s="48"/>
      <c r="T50" s="48"/>
      <c r="U50" s="48"/>
    </row>
    <row r="51" spans="1:21" ht="30.75" customHeight="1">
      <c r="A51" s="48"/>
      <c r="B51" s="1163"/>
      <c r="C51" s="1164"/>
      <c r="D51" s="66"/>
      <c r="E51" s="1167" t="s">
        <v>18</v>
      </c>
      <c r="F51" s="1167"/>
      <c r="G51" s="1167"/>
      <c r="H51" s="1167"/>
      <c r="I51" s="1167"/>
      <c r="J51" s="1168"/>
      <c r="K51" s="63" t="s">
        <v>530</v>
      </c>
      <c r="L51" s="64" t="s">
        <v>530</v>
      </c>
      <c r="M51" s="64" t="s">
        <v>530</v>
      </c>
      <c r="N51" s="64" t="s">
        <v>530</v>
      </c>
      <c r="O51" s="65" t="s">
        <v>530</v>
      </c>
      <c r="P51" s="48"/>
      <c r="Q51" s="48"/>
      <c r="R51" s="48"/>
      <c r="S51" s="48"/>
      <c r="T51" s="48"/>
      <c r="U51" s="48"/>
    </row>
    <row r="52" spans="1:21" ht="30.75" customHeight="1">
      <c r="A52" s="48"/>
      <c r="B52" s="1169" t="s">
        <v>19</v>
      </c>
      <c r="C52" s="1170"/>
      <c r="D52" s="66"/>
      <c r="E52" s="1167" t="s">
        <v>20</v>
      </c>
      <c r="F52" s="1167"/>
      <c r="G52" s="1167"/>
      <c r="H52" s="1167"/>
      <c r="I52" s="1167"/>
      <c r="J52" s="1168"/>
      <c r="K52" s="63">
        <v>2320</v>
      </c>
      <c r="L52" s="64">
        <v>2291</v>
      </c>
      <c r="M52" s="64">
        <v>2312</v>
      </c>
      <c r="N52" s="64">
        <v>2285</v>
      </c>
      <c r="O52" s="65">
        <v>2322</v>
      </c>
      <c r="P52" s="48"/>
      <c r="Q52" s="48"/>
      <c r="R52" s="48"/>
      <c r="S52" s="48"/>
      <c r="T52" s="48"/>
      <c r="U52" s="48"/>
    </row>
    <row r="53" spans="1:21" ht="30.75" customHeight="1" thickBot="1">
      <c r="A53" s="48"/>
      <c r="B53" s="1171" t="s">
        <v>21</v>
      </c>
      <c r="C53" s="1172"/>
      <c r="D53" s="67"/>
      <c r="E53" s="1173" t="s">
        <v>22</v>
      </c>
      <c r="F53" s="1173"/>
      <c r="G53" s="1173"/>
      <c r="H53" s="1173"/>
      <c r="I53" s="1173"/>
      <c r="J53" s="1174"/>
      <c r="K53" s="68">
        <v>906</v>
      </c>
      <c r="L53" s="69">
        <v>902</v>
      </c>
      <c r="M53" s="69">
        <v>925</v>
      </c>
      <c r="N53" s="69">
        <v>918</v>
      </c>
      <c r="O53" s="70">
        <v>1097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589</v>
      </c>
      <c r="P56" s="48"/>
      <c r="Q56" s="48"/>
      <c r="R56" s="48"/>
      <c r="S56" s="48"/>
      <c r="T56" s="48"/>
      <c r="U56" s="48"/>
    </row>
    <row r="57" spans="1:21" ht="31.5" customHeight="1" thickBot="1">
      <c r="A57" s="48"/>
      <c r="B57" s="76"/>
      <c r="C57" s="77"/>
      <c r="D57" s="77"/>
      <c r="E57" s="78"/>
      <c r="F57" s="78"/>
      <c r="G57" s="78"/>
      <c r="H57" s="78"/>
      <c r="I57" s="78"/>
      <c r="J57" s="79" t="s">
        <v>2</v>
      </c>
      <c r="K57" s="80" t="s">
        <v>590</v>
      </c>
      <c r="L57" s="81" t="s">
        <v>591</v>
      </c>
      <c r="M57" s="81" t="s">
        <v>592</v>
      </c>
      <c r="N57" s="81" t="s">
        <v>593</v>
      </c>
      <c r="O57" s="82" t="s">
        <v>594</v>
      </c>
      <c r="P57" s="48"/>
      <c r="Q57" s="48"/>
      <c r="R57" s="48"/>
      <c r="S57" s="48"/>
      <c r="T57" s="48"/>
      <c r="U57" s="48"/>
    </row>
    <row r="58" spans="1:21" ht="31.5" customHeight="1">
      <c r="B58" s="1175" t="s">
        <v>26</v>
      </c>
      <c r="C58" s="1176"/>
      <c r="D58" s="1181" t="s">
        <v>27</v>
      </c>
      <c r="E58" s="1182"/>
      <c r="F58" s="1182"/>
      <c r="G58" s="1182"/>
      <c r="H58" s="1182"/>
      <c r="I58" s="1182"/>
      <c r="J58" s="1183"/>
      <c r="K58" s="83"/>
      <c r="L58" s="84"/>
      <c r="M58" s="84"/>
      <c r="N58" s="84"/>
      <c r="O58" s="85"/>
    </row>
    <row r="59" spans="1:21" ht="31.5" customHeight="1">
      <c r="B59" s="1177"/>
      <c r="C59" s="1178"/>
      <c r="D59" s="1184" t="s">
        <v>28</v>
      </c>
      <c r="E59" s="1185"/>
      <c r="F59" s="1185"/>
      <c r="G59" s="1185"/>
      <c r="H59" s="1185"/>
      <c r="I59" s="1185"/>
      <c r="J59" s="1186"/>
      <c r="K59" s="86"/>
      <c r="L59" s="87"/>
      <c r="M59" s="87"/>
      <c r="N59" s="87"/>
      <c r="O59" s="88"/>
    </row>
    <row r="60" spans="1:21" ht="31.5" customHeight="1" thickBot="1">
      <c r="B60" s="1179"/>
      <c r="C60" s="1180"/>
      <c r="D60" s="1187" t="s">
        <v>29</v>
      </c>
      <c r="E60" s="1188"/>
      <c r="F60" s="1188"/>
      <c r="G60" s="1188"/>
      <c r="H60" s="1188"/>
      <c r="I60" s="1188"/>
      <c r="J60" s="1189"/>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9IqOwDLmg2ZoSVoYNftfyAnXLu5dlhK9aB3TT31M3apotMIXrK2vTt8uPtglAnZwzFwEYv+YGUIC+V/lXKHNQ==" saltValue="TGpnARoQlcZV6BmgKXAHF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571</v>
      </c>
      <c r="J40" s="103" t="s">
        <v>572</v>
      </c>
      <c r="K40" s="103" t="s">
        <v>573</v>
      </c>
      <c r="L40" s="103" t="s">
        <v>574</v>
      </c>
      <c r="M40" s="104" t="s">
        <v>575</v>
      </c>
    </row>
    <row r="41" spans="2:13" ht="27.75" customHeight="1">
      <c r="B41" s="1190" t="s">
        <v>32</v>
      </c>
      <c r="C41" s="1191"/>
      <c r="D41" s="105"/>
      <c r="E41" s="1196" t="s">
        <v>33</v>
      </c>
      <c r="F41" s="1196"/>
      <c r="G41" s="1196"/>
      <c r="H41" s="1197"/>
      <c r="I41" s="355">
        <v>25182</v>
      </c>
      <c r="J41" s="356">
        <v>25409</v>
      </c>
      <c r="K41" s="356">
        <v>25854</v>
      </c>
      <c r="L41" s="356">
        <v>28696</v>
      </c>
      <c r="M41" s="357">
        <v>30376</v>
      </c>
    </row>
    <row r="42" spans="2:13" ht="27.75" customHeight="1">
      <c r="B42" s="1192"/>
      <c r="C42" s="1193"/>
      <c r="D42" s="106"/>
      <c r="E42" s="1198" t="s">
        <v>34</v>
      </c>
      <c r="F42" s="1198"/>
      <c r="G42" s="1198"/>
      <c r="H42" s="1199"/>
      <c r="I42" s="358">
        <v>290</v>
      </c>
      <c r="J42" s="359">
        <v>247</v>
      </c>
      <c r="K42" s="359">
        <v>205</v>
      </c>
      <c r="L42" s="359">
        <v>163</v>
      </c>
      <c r="M42" s="360" t="s">
        <v>530</v>
      </c>
    </row>
    <row r="43" spans="2:13" ht="27.75" customHeight="1">
      <c r="B43" s="1192"/>
      <c r="C43" s="1193"/>
      <c r="D43" s="106"/>
      <c r="E43" s="1198" t="s">
        <v>35</v>
      </c>
      <c r="F43" s="1198"/>
      <c r="G43" s="1198"/>
      <c r="H43" s="1199"/>
      <c r="I43" s="358">
        <v>3792</v>
      </c>
      <c r="J43" s="359">
        <v>3584</v>
      </c>
      <c r="K43" s="359">
        <v>3202</v>
      </c>
      <c r="L43" s="359">
        <v>2839</v>
      </c>
      <c r="M43" s="360">
        <v>2912</v>
      </c>
    </row>
    <row r="44" spans="2:13" ht="27.75" customHeight="1">
      <c r="B44" s="1192"/>
      <c r="C44" s="1193"/>
      <c r="D44" s="106"/>
      <c r="E44" s="1198" t="s">
        <v>36</v>
      </c>
      <c r="F44" s="1198"/>
      <c r="G44" s="1198"/>
      <c r="H44" s="1199"/>
      <c r="I44" s="358">
        <v>825</v>
      </c>
      <c r="J44" s="359">
        <v>841</v>
      </c>
      <c r="K44" s="359">
        <v>869</v>
      </c>
      <c r="L44" s="359">
        <v>670</v>
      </c>
      <c r="M44" s="360">
        <v>480</v>
      </c>
    </row>
    <row r="45" spans="2:13" ht="27.75" customHeight="1">
      <c r="B45" s="1192"/>
      <c r="C45" s="1193"/>
      <c r="D45" s="106"/>
      <c r="E45" s="1198" t="s">
        <v>37</v>
      </c>
      <c r="F45" s="1198"/>
      <c r="G45" s="1198"/>
      <c r="H45" s="1199"/>
      <c r="I45" s="358">
        <v>3001</v>
      </c>
      <c r="J45" s="359">
        <v>2981</v>
      </c>
      <c r="K45" s="359">
        <v>3041</v>
      </c>
      <c r="L45" s="359">
        <v>3099</v>
      </c>
      <c r="M45" s="360">
        <v>3143</v>
      </c>
    </row>
    <row r="46" spans="2:13" ht="27.75" customHeight="1">
      <c r="B46" s="1192"/>
      <c r="C46" s="1193"/>
      <c r="D46" s="107"/>
      <c r="E46" s="1198" t="s">
        <v>38</v>
      </c>
      <c r="F46" s="1198"/>
      <c r="G46" s="1198"/>
      <c r="H46" s="1199"/>
      <c r="I46" s="358" t="s">
        <v>530</v>
      </c>
      <c r="J46" s="359" t="s">
        <v>530</v>
      </c>
      <c r="K46" s="359" t="s">
        <v>530</v>
      </c>
      <c r="L46" s="359" t="s">
        <v>530</v>
      </c>
      <c r="M46" s="360" t="s">
        <v>530</v>
      </c>
    </row>
    <row r="47" spans="2:13" ht="27.75" customHeight="1">
      <c r="B47" s="1192"/>
      <c r="C47" s="1193"/>
      <c r="D47" s="108"/>
      <c r="E47" s="1200" t="s">
        <v>39</v>
      </c>
      <c r="F47" s="1201"/>
      <c r="G47" s="1201"/>
      <c r="H47" s="1202"/>
      <c r="I47" s="358" t="s">
        <v>530</v>
      </c>
      <c r="J47" s="359" t="s">
        <v>530</v>
      </c>
      <c r="K47" s="359" t="s">
        <v>530</v>
      </c>
      <c r="L47" s="359" t="s">
        <v>530</v>
      </c>
      <c r="M47" s="360" t="s">
        <v>530</v>
      </c>
    </row>
    <row r="48" spans="2:13" ht="27.75" customHeight="1">
      <c r="B48" s="1192"/>
      <c r="C48" s="1193"/>
      <c r="D48" s="106"/>
      <c r="E48" s="1198" t="s">
        <v>40</v>
      </c>
      <c r="F48" s="1198"/>
      <c r="G48" s="1198"/>
      <c r="H48" s="1199"/>
      <c r="I48" s="358" t="s">
        <v>530</v>
      </c>
      <c r="J48" s="359" t="s">
        <v>530</v>
      </c>
      <c r="K48" s="359" t="s">
        <v>530</v>
      </c>
      <c r="L48" s="359" t="s">
        <v>530</v>
      </c>
      <c r="M48" s="360" t="s">
        <v>530</v>
      </c>
    </row>
    <row r="49" spans="2:13" ht="27.75" customHeight="1">
      <c r="B49" s="1194"/>
      <c r="C49" s="1195"/>
      <c r="D49" s="106"/>
      <c r="E49" s="1198" t="s">
        <v>41</v>
      </c>
      <c r="F49" s="1198"/>
      <c r="G49" s="1198"/>
      <c r="H49" s="1199"/>
      <c r="I49" s="358" t="s">
        <v>530</v>
      </c>
      <c r="J49" s="359" t="s">
        <v>530</v>
      </c>
      <c r="K49" s="359" t="s">
        <v>530</v>
      </c>
      <c r="L49" s="359" t="s">
        <v>530</v>
      </c>
      <c r="M49" s="360" t="s">
        <v>530</v>
      </c>
    </row>
    <row r="50" spans="2:13" ht="27.75" customHeight="1">
      <c r="B50" s="1203" t="s">
        <v>42</v>
      </c>
      <c r="C50" s="1204"/>
      <c r="D50" s="109"/>
      <c r="E50" s="1198" t="s">
        <v>43</v>
      </c>
      <c r="F50" s="1198"/>
      <c r="G50" s="1198"/>
      <c r="H50" s="1199"/>
      <c r="I50" s="358">
        <v>16555</v>
      </c>
      <c r="J50" s="359">
        <v>16655</v>
      </c>
      <c r="K50" s="359">
        <v>16406</v>
      </c>
      <c r="L50" s="359">
        <v>16727</v>
      </c>
      <c r="M50" s="360">
        <v>17459</v>
      </c>
    </row>
    <row r="51" spans="2:13" ht="27.75" customHeight="1">
      <c r="B51" s="1192"/>
      <c r="C51" s="1193"/>
      <c r="D51" s="106"/>
      <c r="E51" s="1198" t="s">
        <v>44</v>
      </c>
      <c r="F51" s="1198"/>
      <c r="G51" s="1198"/>
      <c r="H51" s="1199"/>
      <c r="I51" s="358">
        <v>4351</v>
      </c>
      <c r="J51" s="359">
        <v>3916</v>
      </c>
      <c r="K51" s="359">
        <v>3520</v>
      </c>
      <c r="L51" s="359">
        <v>3051</v>
      </c>
      <c r="M51" s="360">
        <v>2653</v>
      </c>
    </row>
    <row r="52" spans="2:13" ht="27.75" customHeight="1">
      <c r="B52" s="1194"/>
      <c r="C52" s="1195"/>
      <c r="D52" s="106"/>
      <c r="E52" s="1198" t="s">
        <v>45</v>
      </c>
      <c r="F52" s="1198"/>
      <c r="G52" s="1198"/>
      <c r="H52" s="1199"/>
      <c r="I52" s="358">
        <v>17093</v>
      </c>
      <c r="J52" s="359">
        <v>16976</v>
      </c>
      <c r="K52" s="359">
        <v>17594</v>
      </c>
      <c r="L52" s="359">
        <v>20835</v>
      </c>
      <c r="M52" s="360">
        <v>22230</v>
      </c>
    </row>
    <row r="53" spans="2:13" ht="27.75" customHeight="1" thickBot="1">
      <c r="B53" s="1205" t="s">
        <v>46</v>
      </c>
      <c r="C53" s="1206"/>
      <c r="D53" s="110"/>
      <c r="E53" s="1207" t="s">
        <v>47</v>
      </c>
      <c r="F53" s="1207"/>
      <c r="G53" s="1207"/>
      <c r="H53" s="1208"/>
      <c r="I53" s="361">
        <v>-4908</v>
      </c>
      <c r="J53" s="362">
        <v>-4485</v>
      </c>
      <c r="K53" s="362">
        <v>-4349</v>
      </c>
      <c r="L53" s="362">
        <v>-5145</v>
      </c>
      <c r="M53" s="363">
        <v>-5431</v>
      </c>
    </row>
    <row r="54" spans="2:13" ht="27.75" customHeight="1">
      <c r="B54" s="111" t="s">
        <v>48</v>
      </c>
      <c r="C54" s="112"/>
      <c r="D54" s="112"/>
      <c r="E54" s="113"/>
      <c r="F54" s="113"/>
      <c r="G54" s="113"/>
      <c r="H54" s="113"/>
      <c r="I54" s="114"/>
      <c r="J54" s="114"/>
      <c r="K54" s="114"/>
      <c r="L54" s="114"/>
      <c r="M54" s="114"/>
    </row>
    <row r="55" spans="2:13"/>
  </sheetData>
  <sheetProtection algorithmName="SHA-512" hashValue="E7o7/7gMqGfEjLwT1D3r6s0359rtnv/1qRZjKdUoV7DVIjKTTpHdDw859yS9KR1/OOM2JZ5oamCod7/Us80EEQ==" saltValue="RYsfoSp1p5ruZWAc7bnMO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573</v>
      </c>
      <c r="G54" s="119" t="s">
        <v>574</v>
      </c>
      <c r="H54" s="120" t="s">
        <v>575</v>
      </c>
    </row>
    <row r="55" spans="2:8" ht="52.5" customHeight="1">
      <c r="B55" s="121"/>
      <c r="C55" s="1217" t="s">
        <v>50</v>
      </c>
      <c r="D55" s="1217"/>
      <c r="E55" s="1218"/>
      <c r="F55" s="122">
        <v>2234</v>
      </c>
      <c r="G55" s="122">
        <v>2484</v>
      </c>
      <c r="H55" s="123">
        <v>2784</v>
      </c>
    </row>
    <row r="56" spans="2:8" ht="52.5" customHeight="1">
      <c r="B56" s="124"/>
      <c r="C56" s="1219" t="s">
        <v>51</v>
      </c>
      <c r="D56" s="1219"/>
      <c r="E56" s="1220"/>
      <c r="F56" s="125">
        <v>784</v>
      </c>
      <c r="G56" s="125">
        <v>784</v>
      </c>
      <c r="H56" s="126">
        <v>784</v>
      </c>
    </row>
    <row r="57" spans="2:8" ht="53.25" customHeight="1">
      <c r="B57" s="124"/>
      <c r="C57" s="1221" t="s">
        <v>52</v>
      </c>
      <c r="D57" s="1221"/>
      <c r="E57" s="1222"/>
      <c r="F57" s="127">
        <v>13254</v>
      </c>
      <c r="G57" s="127">
        <v>13154</v>
      </c>
      <c r="H57" s="128">
        <v>13485</v>
      </c>
    </row>
    <row r="58" spans="2:8" ht="45.75" customHeight="1">
      <c r="B58" s="129"/>
      <c r="C58" s="1209" t="s">
        <v>611</v>
      </c>
      <c r="D58" s="1210"/>
      <c r="E58" s="1211"/>
      <c r="F58" s="130">
        <v>7688</v>
      </c>
      <c r="G58" s="130">
        <v>7684</v>
      </c>
      <c r="H58" s="131">
        <v>7668</v>
      </c>
    </row>
    <row r="59" spans="2:8" ht="45.75" customHeight="1">
      <c r="B59" s="129"/>
      <c r="C59" s="1209" t="s">
        <v>612</v>
      </c>
      <c r="D59" s="1210"/>
      <c r="E59" s="1211"/>
      <c r="F59" s="130">
        <v>1705</v>
      </c>
      <c r="G59" s="130">
        <v>1659</v>
      </c>
      <c r="H59" s="131">
        <v>1590</v>
      </c>
    </row>
    <row r="60" spans="2:8" ht="45.75" customHeight="1">
      <c r="B60" s="129"/>
      <c r="C60" s="1209" t="s">
        <v>613</v>
      </c>
      <c r="D60" s="1210"/>
      <c r="E60" s="1211"/>
      <c r="F60" s="130">
        <v>885</v>
      </c>
      <c r="G60" s="130">
        <v>950</v>
      </c>
      <c r="H60" s="131">
        <v>951</v>
      </c>
    </row>
    <row r="61" spans="2:8" ht="45.75" customHeight="1">
      <c r="B61" s="129"/>
      <c r="C61" s="1209" t="s">
        <v>614</v>
      </c>
      <c r="D61" s="1210"/>
      <c r="E61" s="1211"/>
      <c r="F61" s="130">
        <v>965</v>
      </c>
      <c r="G61" s="130">
        <v>888</v>
      </c>
      <c r="H61" s="131">
        <v>883</v>
      </c>
    </row>
    <row r="62" spans="2:8" ht="45.75" customHeight="1" thickBot="1">
      <c r="B62" s="132"/>
      <c r="C62" s="1212" t="s">
        <v>615</v>
      </c>
      <c r="D62" s="1213"/>
      <c r="E62" s="1214"/>
      <c r="F62" s="133" t="s">
        <v>616</v>
      </c>
      <c r="G62" s="133" t="s">
        <v>616</v>
      </c>
      <c r="H62" s="134">
        <v>510</v>
      </c>
    </row>
    <row r="63" spans="2:8" ht="52.5" customHeight="1" thickBot="1">
      <c r="B63" s="135"/>
      <c r="C63" s="1215" t="s">
        <v>53</v>
      </c>
      <c r="D63" s="1215"/>
      <c r="E63" s="1216"/>
      <c r="F63" s="136">
        <v>16272</v>
      </c>
      <c r="G63" s="136">
        <v>16422</v>
      </c>
      <c r="H63" s="137">
        <v>17054</v>
      </c>
    </row>
    <row r="64" spans="2:8"/>
  </sheetData>
  <sheetProtection algorithmName="SHA-512" hashValue="Zibgg0ZxSv/gFNYIqoh0Lp7aacxuQrQ5wBV3GEnjy2er2DTmjnX7ur4kHaEygNSnsg7WZj9INmKX9FNEv+PvLw==" saltValue="aV/J4ZxrhIceaTr6pG5W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568</v>
      </c>
      <c r="G2" s="151"/>
      <c r="H2" s="152"/>
    </row>
    <row r="3" spans="1:8">
      <c r="A3" s="148" t="s">
        <v>561</v>
      </c>
      <c r="B3" s="153"/>
      <c r="C3" s="154"/>
      <c r="D3" s="155">
        <v>54456</v>
      </c>
      <c r="E3" s="156"/>
      <c r="F3" s="157">
        <v>65080</v>
      </c>
      <c r="G3" s="158"/>
      <c r="H3" s="159"/>
    </row>
    <row r="4" spans="1:8">
      <c r="A4" s="160"/>
      <c r="B4" s="161"/>
      <c r="C4" s="162"/>
      <c r="D4" s="163">
        <v>25723</v>
      </c>
      <c r="E4" s="164"/>
      <c r="F4" s="165">
        <v>38201</v>
      </c>
      <c r="G4" s="166"/>
      <c r="H4" s="167"/>
    </row>
    <row r="5" spans="1:8">
      <c r="A5" s="148" t="s">
        <v>563</v>
      </c>
      <c r="B5" s="153"/>
      <c r="C5" s="154"/>
      <c r="D5" s="155">
        <v>65750</v>
      </c>
      <c r="E5" s="156"/>
      <c r="F5" s="157">
        <v>79288</v>
      </c>
      <c r="G5" s="158"/>
      <c r="H5" s="159"/>
    </row>
    <row r="6" spans="1:8">
      <c r="A6" s="160"/>
      <c r="B6" s="161"/>
      <c r="C6" s="162"/>
      <c r="D6" s="163">
        <v>39194</v>
      </c>
      <c r="E6" s="164"/>
      <c r="F6" s="165">
        <v>41870</v>
      </c>
      <c r="G6" s="166"/>
      <c r="H6" s="167"/>
    </row>
    <row r="7" spans="1:8">
      <c r="A7" s="148" t="s">
        <v>564</v>
      </c>
      <c r="B7" s="153"/>
      <c r="C7" s="154"/>
      <c r="D7" s="155">
        <v>70912</v>
      </c>
      <c r="E7" s="156"/>
      <c r="F7" s="157">
        <v>84962</v>
      </c>
      <c r="G7" s="158"/>
      <c r="H7" s="159"/>
    </row>
    <row r="8" spans="1:8">
      <c r="A8" s="160"/>
      <c r="B8" s="161"/>
      <c r="C8" s="162"/>
      <c r="D8" s="163">
        <v>51095</v>
      </c>
      <c r="E8" s="164"/>
      <c r="F8" s="165">
        <v>42793</v>
      </c>
      <c r="G8" s="166"/>
      <c r="H8" s="167"/>
    </row>
    <row r="9" spans="1:8">
      <c r="A9" s="148" t="s">
        <v>565</v>
      </c>
      <c r="B9" s="153"/>
      <c r="C9" s="154"/>
      <c r="D9" s="155">
        <v>126560</v>
      </c>
      <c r="E9" s="156"/>
      <c r="F9" s="157">
        <v>71279</v>
      </c>
      <c r="G9" s="158"/>
      <c r="H9" s="159"/>
    </row>
    <row r="10" spans="1:8">
      <c r="A10" s="160"/>
      <c r="B10" s="161"/>
      <c r="C10" s="162"/>
      <c r="D10" s="163">
        <v>80590</v>
      </c>
      <c r="E10" s="164"/>
      <c r="F10" s="165">
        <v>36731</v>
      </c>
      <c r="G10" s="166"/>
      <c r="H10" s="167"/>
    </row>
    <row r="11" spans="1:8">
      <c r="A11" s="148" t="s">
        <v>566</v>
      </c>
      <c r="B11" s="153"/>
      <c r="C11" s="154"/>
      <c r="D11" s="155">
        <v>147070</v>
      </c>
      <c r="E11" s="156"/>
      <c r="F11" s="157">
        <v>74994</v>
      </c>
      <c r="G11" s="158"/>
      <c r="H11" s="159"/>
    </row>
    <row r="12" spans="1:8">
      <c r="A12" s="160"/>
      <c r="B12" s="161"/>
      <c r="C12" s="168"/>
      <c r="D12" s="163">
        <v>51180</v>
      </c>
      <c r="E12" s="164"/>
      <c r="F12" s="165">
        <v>36188</v>
      </c>
      <c r="G12" s="166"/>
      <c r="H12" s="167"/>
    </row>
    <row r="13" spans="1:8">
      <c r="A13" s="148"/>
      <c r="B13" s="153"/>
      <c r="C13" s="169"/>
      <c r="D13" s="170">
        <v>92950</v>
      </c>
      <c r="E13" s="171"/>
      <c r="F13" s="172">
        <v>75121</v>
      </c>
      <c r="G13" s="173"/>
      <c r="H13" s="159"/>
    </row>
    <row r="14" spans="1:8">
      <c r="A14" s="160"/>
      <c r="B14" s="161"/>
      <c r="C14" s="162"/>
      <c r="D14" s="163">
        <v>49556</v>
      </c>
      <c r="E14" s="164"/>
      <c r="F14" s="165">
        <v>39157</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4.84</v>
      </c>
      <c r="C19" s="174">
        <f>ROUND(VALUE(SUBSTITUTE(実質収支比率等に係る経年分析!G$48,"▲","-")),2)</f>
        <v>4.3099999999999996</v>
      </c>
      <c r="D19" s="174">
        <f>ROUND(VALUE(SUBSTITUTE(実質収支比率等に係る経年分析!H$48,"▲","-")),2)</f>
        <v>3.09</v>
      </c>
      <c r="E19" s="174">
        <f>ROUND(VALUE(SUBSTITUTE(実質収支比率等に係る経年分析!I$48,"▲","-")),2)</f>
        <v>7.33</v>
      </c>
      <c r="F19" s="174">
        <f>ROUND(VALUE(SUBSTITUTE(実質収支比率等に係る経年分析!J$48,"▲","-")),2)</f>
        <v>3.27</v>
      </c>
    </row>
    <row r="20" spans="1:11">
      <c r="A20" s="174" t="s">
        <v>57</v>
      </c>
      <c r="B20" s="174">
        <f>ROUND(VALUE(SUBSTITUTE(実質収支比率等に係る経年分析!F$47,"▲","-")),2)</f>
        <v>25.74</v>
      </c>
      <c r="C20" s="174">
        <f>ROUND(VALUE(SUBSTITUTE(実質収支比率等に係る経年分析!G$47,"▲","-")),2)</f>
        <v>18.760000000000002</v>
      </c>
      <c r="D20" s="174">
        <f>ROUND(VALUE(SUBSTITUTE(実質収支比率等に係る経年分析!H$47,"▲","-")),2)</f>
        <v>16.91</v>
      </c>
      <c r="E20" s="174">
        <f>ROUND(VALUE(SUBSTITUTE(実質収支比率等に係る経年分析!I$47,"▲","-")),2)</f>
        <v>18.27</v>
      </c>
      <c r="F20" s="174">
        <f>ROUND(VALUE(SUBSTITUTE(実質収支比率等に係る経年分析!J$47,"▲","-")),2)</f>
        <v>20.75</v>
      </c>
    </row>
    <row r="21" spans="1:11">
      <c r="A21" s="174" t="s">
        <v>58</v>
      </c>
      <c r="B21" s="174">
        <f>IF(ISNUMBER(VALUE(SUBSTITUTE(実質収支比率等に係る経年分析!F$49,"▲","-"))),ROUND(VALUE(SUBSTITUTE(実質収支比率等に係る経年分析!F$49,"▲","-")),2),NA())</f>
        <v>-4.66</v>
      </c>
      <c r="C21" s="174">
        <f>IF(ISNUMBER(VALUE(SUBSTITUTE(実質収支比率等に係る経年分析!G$49,"▲","-"))),ROUND(VALUE(SUBSTITUTE(実質収支比率等に係る経年分析!G$49,"▲","-")),2),NA())</f>
        <v>-9.77</v>
      </c>
      <c r="D21" s="174">
        <f>IF(ISNUMBER(VALUE(SUBSTITUTE(実質収支比率等に係る経年分析!H$49,"▲","-"))),ROUND(VALUE(SUBSTITUTE(実質収支比率等に係る経年分析!H$49,"▲","-")),2),NA())</f>
        <v>-4.9000000000000004</v>
      </c>
      <c r="E21" s="174">
        <f>IF(ISNUMBER(VALUE(SUBSTITUTE(実質収支比率等に係る経年分析!I$49,"▲","-"))),ROUND(VALUE(SUBSTITUTE(実質収支比率等に係る経年分析!I$49,"▲","-")),2),NA())</f>
        <v>4.32</v>
      </c>
      <c r="F21" s="174">
        <f>IF(ISNUMBER(VALUE(SUBSTITUTE(実質収支比率等に係る経年分析!J$49,"▲","-"))),ROUND(VALUE(SUBSTITUTE(実質収支比率等に係る経年分析!J$49,"▲","-")),2),NA())</f>
        <v>-5.64</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3.89</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str">
        <f>IF(連結実質赤字比率に係る赤字・黒字の構成分析!C$40="",NA(),連結実質赤字比率に係る赤字・黒字の構成分析!C$40)</f>
        <v>急患医療特別会計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0.39</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0.28000000000000003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0.08</v>
      </c>
    </row>
    <row r="32" spans="1:11">
      <c r="A32" s="175" t="str">
        <f>IF(連結実質赤字比率に係る赤字・黒字の構成分析!C$38="",NA(),連結実質赤字比率に係る赤字・黒字の構成分析!C$38)</f>
        <v>田川市等三線沿線地域交通体系整備事業基金特別会計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0.17</v>
      </c>
    </row>
    <row r="33" spans="1:16">
      <c r="A33" s="175" t="str">
        <f>IF(連結実質赤字比率に係る赤字・黒字の構成分析!C$37="",NA(),連結実質赤字比率に係る赤字・黒字の構成分析!C$37)</f>
        <v>住宅新築資金等貸付特別会計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v>
      </c>
    </row>
    <row r="34" spans="1:16">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3.38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1.57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2.62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2.13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0.96</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4.42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3.97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2.69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7.15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2.89</v>
      </c>
    </row>
    <row r="36" spans="1:16">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5.95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9.19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13.73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16.23</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2320</v>
      </c>
      <c r="E42" s="176"/>
      <c r="F42" s="176"/>
      <c r="G42" s="176">
        <f>'実質公債費比率（分子）の構造'!L$52</f>
        <v>2291</v>
      </c>
      <c r="H42" s="176"/>
      <c r="I42" s="176"/>
      <c r="J42" s="176">
        <f>'実質公債費比率（分子）の構造'!M$52</f>
        <v>2312</v>
      </c>
      <c r="K42" s="176"/>
      <c r="L42" s="176"/>
      <c r="M42" s="176">
        <f>'実質公債費比率（分子）の構造'!N$52</f>
        <v>2285</v>
      </c>
      <c r="N42" s="176"/>
      <c r="O42" s="176"/>
      <c r="P42" s="176">
        <f>'実質公債費比率（分子）の構造'!O$52</f>
        <v>2322</v>
      </c>
    </row>
    <row r="43" spans="1:16">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f>'実質公債費比率（分子）の構造'!K$50</f>
        <v>43</v>
      </c>
      <c r="C44" s="176"/>
      <c r="D44" s="176"/>
      <c r="E44" s="176">
        <f>'実質公債費比率（分子）の構造'!L$50</f>
        <v>43</v>
      </c>
      <c r="F44" s="176"/>
      <c r="G44" s="176"/>
      <c r="H44" s="176">
        <f>'実質公債費比率（分子）の構造'!M$50</f>
        <v>42</v>
      </c>
      <c r="I44" s="176"/>
      <c r="J44" s="176"/>
      <c r="K44" s="176">
        <f>'実質公債費比率（分子）の構造'!N$50</f>
        <v>42</v>
      </c>
      <c r="L44" s="176"/>
      <c r="M44" s="176"/>
      <c r="N44" s="176">
        <f>'実質公債費比率（分子）の構造'!O$50</f>
        <v>41</v>
      </c>
      <c r="O44" s="176"/>
      <c r="P44" s="176"/>
    </row>
    <row r="45" spans="1:16">
      <c r="A45" s="176" t="s">
        <v>68</v>
      </c>
      <c r="B45" s="176">
        <f>'実質公債費比率（分子）の構造'!K$49</f>
        <v>172</v>
      </c>
      <c r="C45" s="176"/>
      <c r="D45" s="176"/>
      <c r="E45" s="176">
        <f>'実質公債費比率（分子）の構造'!L$49</f>
        <v>176</v>
      </c>
      <c r="F45" s="176"/>
      <c r="G45" s="176"/>
      <c r="H45" s="176">
        <f>'実質公債費比率（分子）の構造'!M$49</f>
        <v>186</v>
      </c>
      <c r="I45" s="176"/>
      <c r="J45" s="176"/>
      <c r="K45" s="176">
        <f>'実質公債費比率（分子）の構造'!N$49</f>
        <v>184</v>
      </c>
      <c r="L45" s="176"/>
      <c r="M45" s="176"/>
      <c r="N45" s="176">
        <f>'実質公債費比率（分子）の構造'!O$49</f>
        <v>202</v>
      </c>
      <c r="O45" s="176"/>
      <c r="P45" s="176"/>
    </row>
    <row r="46" spans="1:16">
      <c r="A46" s="176" t="s">
        <v>69</v>
      </c>
      <c r="B46" s="176">
        <f>'実質公債費比率（分子）の構造'!K$48</f>
        <v>506</v>
      </c>
      <c r="C46" s="176"/>
      <c r="D46" s="176"/>
      <c r="E46" s="176">
        <f>'実質公債費比率（分子）の構造'!L$48</f>
        <v>472</v>
      </c>
      <c r="F46" s="176"/>
      <c r="G46" s="176"/>
      <c r="H46" s="176">
        <f>'実質公債費比率（分子）の構造'!M$48</f>
        <v>501</v>
      </c>
      <c r="I46" s="176"/>
      <c r="J46" s="176"/>
      <c r="K46" s="176">
        <f>'実質公債費比率（分子）の構造'!N$48</f>
        <v>520</v>
      </c>
      <c r="L46" s="176"/>
      <c r="M46" s="176"/>
      <c r="N46" s="176">
        <f>'実質公債費比率（分子）の構造'!O$48</f>
        <v>525</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2505</v>
      </c>
      <c r="C49" s="176"/>
      <c r="D49" s="176"/>
      <c r="E49" s="176">
        <f>'実質公債費比率（分子）の構造'!L$45</f>
        <v>2502</v>
      </c>
      <c r="F49" s="176"/>
      <c r="G49" s="176"/>
      <c r="H49" s="176">
        <f>'実質公債費比率（分子）の構造'!M$45</f>
        <v>2508</v>
      </c>
      <c r="I49" s="176"/>
      <c r="J49" s="176"/>
      <c r="K49" s="176">
        <f>'実質公債費比率（分子）の構造'!N$45</f>
        <v>2457</v>
      </c>
      <c r="L49" s="176"/>
      <c r="M49" s="176"/>
      <c r="N49" s="176">
        <f>'実質公債費比率（分子）の構造'!O$45</f>
        <v>2651</v>
      </c>
      <c r="O49" s="176"/>
      <c r="P49" s="176"/>
    </row>
    <row r="50" spans="1:16">
      <c r="A50" s="176" t="s">
        <v>73</v>
      </c>
      <c r="B50" s="176" t="e">
        <f>NA()</f>
        <v>#N/A</v>
      </c>
      <c r="C50" s="176">
        <f>IF(ISNUMBER('実質公債費比率（分子）の構造'!K$53),'実質公債費比率（分子）の構造'!K$53,NA())</f>
        <v>906</v>
      </c>
      <c r="D50" s="176" t="e">
        <f>NA()</f>
        <v>#N/A</v>
      </c>
      <c r="E50" s="176" t="e">
        <f>NA()</f>
        <v>#N/A</v>
      </c>
      <c r="F50" s="176">
        <f>IF(ISNUMBER('実質公債費比率（分子）の構造'!L$53),'実質公債費比率（分子）の構造'!L$53,NA())</f>
        <v>902</v>
      </c>
      <c r="G50" s="176" t="e">
        <f>NA()</f>
        <v>#N/A</v>
      </c>
      <c r="H50" s="176" t="e">
        <f>NA()</f>
        <v>#N/A</v>
      </c>
      <c r="I50" s="176">
        <f>IF(ISNUMBER('実質公債費比率（分子）の構造'!M$53),'実質公債費比率（分子）の構造'!M$53,NA())</f>
        <v>925</v>
      </c>
      <c r="J50" s="176" t="e">
        <f>NA()</f>
        <v>#N/A</v>
      </c>
      <c r="K50" s="176" t="e">
        <f>NA()</f>
        <v>#N/A</v>
      </c>
      <c r="L50" s="176">
        <f>IF(ISNUMBER('実質公債費比率（分子）の構造'!N$53),'実質公債費比率（分子）の構造'!N$53,NA())</f>
        <v>918</v>
      </c>
      <c r="M50" s="176" t="e">
        <f>NA()</f>
        <v>#N/A</v>
      </c>
      <c r="N50" s="176" t="e">
        <f>NA()</f>
        <v>#N/A</v>
      </c>
      <c r="O50" s="176">
        <f>IF(ISNUMBER('実質公債費比率（分子）の構造'!O$53),'実質公債費比率（分子）の構造'!O$53,NA())</f>
        <v>1097</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17093</v>
      </c>
      <c r="E56" s="175"/>
      <c r="F56" s="175"/>
      <c r="G56" s="175">
        <f>'将来負担比率（分子）の構造'!J$52</f>
        <v>16976</v>
      </c>
      <c r="H56" s="175"/>
      <c r="I56" s="175"/>
      <c r="J56" s="175">
        <f>'将来負担比率（分子）の構造'!K$52</f>
        <v>17594</v>
      </c>
      <c r="K56" s="175"/>
      <c r="L56" s="175"/>
      <c r="M56" s="175">
        <f>'将来負担比率（分子）の構造'!L$52</f>
        <v>20835</v>
      </c>
      <c r="N56" s="175"/>
      <c r="O56" s="175"/>
      <c r="P56" s="175">
        <f>'将来負担比率（分子）の構造'!M$52</f>
        <v>22230</v>
      </c>
    </row>
    <row r="57" spans="1:16">
      <c r="A57" s="175" t="s">
        <v>44</v>
      </c>
      <c r="B57" s="175"/>
      <c r="C57" s="175"/>
      <c r="D57" s="175">
        <f>'将来負担比率（分子）の構造'!I$51</f>
        <v>4351</v>
      </c>
      <c r="E57" s="175"/>
      <c r="F57" s="175"/>
      <c r="G57" s="175">
        <f>'将来負担比率（分子）の構造'!J$51</f>
        <v>3916</v>
      </c>
      <c r="H57" s="175"/>
      <c r="I57" s="175"/>
      <c r="J57" s="175">
        <f>'将来負担比率（分子）の構造'!K$51</f>
        <v>3520</v>
      </c>
      <c r="K57" s="175"/>
      <c r="L57" s="175"/>
      <c r="M57" s="175">
        <f>'将来負担比率（分子）の構造'!L$51</f>
        <v>3051</v>
      </c>
      <c r="N57" s="175"/>
      <c r="O57" s="175"/>
      <c r="P57" s="175">
        <f>'将来負担比率（分子）の構造'!M$51</f>
        <v>2653</v>
      </c>
    </row>
    <row r="58" spans="1:16">
      <c r="A58" s="175" t="s">
        <v>43</v>
      </c>
      <c r="B58" s="175"/>
      <c r="C58" s="175"/>
      <c r="D58" s="175">
        <f>'将来負担比率（分子）の構造'!I$50</f>
        <v>16555</v>
      </c>
      <c r="E58" s="175"/>
      <c r="F58" s="175"/>
      <c r="G58" s="175">
        <f>'将来負担比率（分子）の構造'!J$50</f>
        <v>16655</v>
      </c>
      <c r="H58" s="175"/>
      <c r="I58" s="175"/>
      <c r="J58" s="175">
        <f>'将来負担比率（分子）の構造'!K$50</f>
        <v>16406</v>
      </c>
      <c r="K58" s="175"/>
      <c r="L58" s="175"/>
      <c r="M58" s="175">
        <f>'将来負担比率（分子）の構造'!L$50</f>
        <v>16727</v>
      </c>
      <c r="N58" s="175"/>
      <c r="O58" s="175"/>
      <c r="P58" s="175">
        <f>'将来負担比率（分子）の構造'!M$50</f>
        <v>17459</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3001</v>
      </c>
      <c r="C62" s="175"/>
      <c r="D62" s="175"/>
      <c r="E62" s="175">
        <f>'将来負担比率（分子）の構造'!J$45</f>
        <v>2981</v>
      </c>
      <c r="F62" s="175"/>
      <c r="G62" s="175"/>
      <c r="H62" s="175">
        <f>'将来負担比率（分子）の構造'!K$45</f>
        <v>3041</v>
      </c>
      <c r="I62" s="175"/>
      <c r="J62" s="175"/>
      <c r="K62" s="175">
        <f>'将来負担比率（分子）の構造'!L$45</f>
        <v>3099</v>
      </c>
      <c r="L62" s="175"/>
      <c r="M62" s="175"/>
      <c r="N62" s="175">
        <f>'将来負担比率（分子）の構造'!M$45</f>
        <v>3143</v>
      </c>
      <c r="O62" s="175"/>
      <c r="P62" s="175"/>
    </row>
    <row r="63" spans="1:16">
      <c r="A63" s="175" t="s">
        <v>36</v>
      </c>
      <c r="B63" s="175">
        <f>'将来負担比率（分子）の構造'!I$44</f>
        <v>825</v>
      </c>
      <c r="C63" s="175"/>
      <c r="D63" s="175"/>
      <c r="E63" s="175">
        <f>'将来負担比率（分子）の構造'!J$44</f>
        <v>841</v>
      </c>
      <c r="F63" s="175"/>
      <c r="G63" s="175"/>
      <c r="H63" s="175">
        <f>'将来負担比率（分子）の構造'!K$44</f>
        <v>869</v>
      </c>
      <c r="I63" s="175"/>
      <c r="J63" s="175"/>
      <c r="K63" s="175">
        <f>'将来負担比率（分子）の構造'!L$44</f>
        <v>670</v>
      </c>
      <c r="L63" s="175"/>
      <c r="M63" s="175"/>
      <c r="N63" s="175">
        <f>'将来負担比率（分子）の構造'!M$44</f>
        <v>480</v>
      </c>
      <c r="O63" s="175"/>
      <c r="P63" s="175"/>
    </row>
    <row r="64" spans="1:16">
      <c r="A64" s="175" t="s">
        <v>35</v>
      </c>
      <c r="B64" s="175">
        <f>'将来負担比率（分子）の構造'!I$43</f>
        <v>3792</v>
      </c>
      <c r="C64" s="175"/>
      <c r="D64" s="175"/>
      <c r="E64" s="175">
        <f>'将来負担比率（分子）の構造'!J$43</f>
        <v>3584</v>
      </c>
      <c r="F64" s="175"/>
      <c r="G64" s="175"/>
      <c r="H64" s="175">
        <f>'将来負担比率（分子）の構造'!K$43</f>
        <v>3202</v>
      </c>
      <c r="I64" s="175"/>
      <c r="J64" s="175"/>
      <c r="K64" s="175">
        <f>'将来負担比率（分子）の構造'!L$43</f>
        <v>2839</v>
      </c>
      <c r="L64" s="175"/>
      <c r="M64" s="175"/>
      <c r="N64" s="175">
        <f>'将来負担比率（分子）の構造'!M$43</f>
        <v>2912</v>
      </c>
      <c r="O64" s="175"/>
      <c r="P64" s="175"/>
    </row>
    <row r="65" spans="1:16">
      <c r="A65" s="175" t="s">
        <v>34</v>
      </c>
      <c r="B65" s="175">
        <f>'将来負担比率（分子）の構造'!I$42</f>
        <v>290</v>
      </c>
      <c r="C65" s="175"/>
      <c r="D65" s="175"/>
      <c r="E65" s="175">
        <f>'将来負担比率（分子）の構造'!J$42</f>
        <v>247</v>
      </c>
      <c r="F65" s="175"/>
      <c r="G65" s="175"/>
      <c r="H65" s="175">
        <f>'将来負担比率（分子）の構造'!K$42</f>
        <v>205</v>
      </c>
      <c r="I65" s="175"/>
      <c r="J65" s="175"/>
      <c r="K65" s="175">
        <f>'将来負担比率（分子）の構造'!L$42</f>
        <v>163</v>
      </c>
      <c r="L65" s="175"/>
      <c r="M65" s="175"/>
      <c r="N65" s="175" t="str">
        <f>'将来負担比率（分子）の構造'!M$42</f>
        <v>-</v>
      </c>
      <c r="O65" s="175"/>
      <c r="P65" s="175"/>
    </row>
    <row r="66" spans="1:16">
      <c r="A66" s="175" t="s">
        <v>33</v>
      </c>
      <c r="B66" s="175">
        <f>'将来負担比率（分子）の構造'!I$41</f>
        <v>25182</v>
      </c>
      <c r="C66" s="175"/>
      <c r="D66" s="175"/>
      <c r="E66" s="175">
        <f>'将来負担比率（分子）の構造'!J$41</f>
        <v>25409</v>
      </c>
      <c r="F66" s="175"/>
      <c r="G66" s="175"/>
      <c r="H66" s="175">
        <f>'将来負担比率（分子）の構造'!K$41</f>
        <v>25854</v>
      </c>
      <c r="I66" s="175"/>
      <c r="J66" s="175"/>
      <c r="K66" s="175">
        <f>'将来負担比率（分子）の構造'!L$41</f>
        <v>28696</v>
      </c>
      <c r="L66" s="175"/>
      <c r="M66" s="175"/>
      <c r="N66" s="175">
        <f>'将来負担比率（分子）の構造'!M$41</f>
        <v>30376</v>
      </c>
      <c r="O66" s="175"/>
      <c r="P66" s="175"/>
    </row>
    <row r="67" spans="1:16">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2234</v>
      </c>
      <c r="C72" s="179">
        <f>基金残高に係る経年分析!G55</f>
        <v>2484</v>
      </c>
      <c r="D72" s="179">
        <f>基金残高に係る経年分析!H55</f>
        <v>2784</v>
      </c>
    </row>
    <row r="73" spans="1:16">
      <c r="A73" s="178" t="s">
        <v>80</v>
      </c>
      <c r="B73" s="179">
        <f>基金残高に係る経年分析!F56</f>
        <v>784</v>
      </c>
      <c r="C73" s="179">
        <f>基金残高に係る経年分析!G56</f>
        <v>784</v>
      </c>
      <c r="D73" s="179">
        <f>基金残高に係る経年分析!H56</f>
        <v>784</v>
      </c>
    </row>
    <row r="74" spans="1:16">
      <c r="A74" s="178" t="s">
        <v>81</v>
      </c>
      <c r="B74" s="179">
        <f>基金残高に係る経年分析!F57</f>
        <v>13254</v>
      </c>
      <c r="C74" s="179">
        <f>基金残高に係る経年分析!G57</f>
        <v>13154</v>
      </c>
      <c r="D74" s="179">
        <f>基金残高に係る経年分析!H57</f>
        <v>13485</v>
      </c>
    </row>
  </sheetData>
  <sheetProtection algorithmName="SHA-512" hashValue="v64ota2fuWspEf/EtFef80yRjGwu0VPixmxWiftOcnUhldc+s0zl3e4iJAIMAgxcRUZ7tCv1whWD4ShTWaf4pg==" saltValue="NfzB2OPQO+gwJJhct9Eo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222</v>
      </c>
      <c r="DI1" s="603"/>
      <c r="DJ1" s="603"/>
      <c r="DK1" s="603"/>
      <c r="DL1" s="603"/>
      <c r="DM1" s="603"/>
      <c r="DN1" s="604"/>
      <c r="DO1" s="214"/>
      <c r="DP1" s="602" t="s">
        <v>223</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224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225</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226</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228</v>
      </c>
      <c r="S4" s="606"/>
      <c r="T4" s="606"/>
      <c r="U4" s="606"/>
      <c r="V4" s="606"/>
      <c r="W4" s="606"/>
      <c r="X4" s="606"/>
      <c r="Y4" s="607"/>
      <c r="Z4" s="605" t="s">
        <v>229</v>
      </c>
      <c r="AA4" s="606"/>
      <c r="AB4" s="606"/>
      <c r="AC4" s="607"/>
      <c r="AD4" s="605" t="s">
        <v>230</v>
      </c>
      <c r="AE4" s="606"/>
      <c r="AF4" s="606"/>
      <c r="AG4" s="606"/>
      <c r="AH4" s="606"/>
      <c r="AI4" s="606"/>
      <c r="AJ4" s="606"/>
      <c r="AK4" s="607"/>
      <c r="AL4" s="605" t="s">
        <v>229</v>
      </c>
      <c r="AM4" s="606"/>
      <c r="AN4" s="606"/>
      <c r="AO4" s="607"/>
      <c r="AP4" s="608" t="s">
        <v>231</v>
      </c>
      <c r="AQ4" s="608"/>
      <c r="AR4" s="608"/>
      <c r="AS4" s="608"/>
      <c r="AT4" s="608"/>
      <c r="AU4" s="608"/>
      <c r="AV4" s="608"/>
      <c r="AW4" s="608"/>
      <c r="AX4" s="608"/>
      <c r="AY4" s="608"/>
      <c r="AZ4" s="608"/>
      <c r="BA4" s="608"/>
      <c r="BB4" s="608"/>
      <c r="BC4" s="608"/>
      <c r="BD4" s="608"/>
      <c r="BE4" s="608"/>
      <c r="BF4" s="608"/>
      <c r="BG4" s="608" t="s">
        <v>232</v>
      </c>
      <c r="BH4" s="608"/>
      <c r="BI4" s="608"/>
      <c r="BJ4" s="608"/>
      <c r="BK4" s="608"/>
      <c r="BL4" s="608"/>
      <c r="BM4" s="608"/>
      <c r="BN4" s="608"/>
      <c r="BO4" s="608" t="s">
        <v>229</v>
      </c>
      <c r="BP4" s="608"/>
      <c r="BQ4" s="608"/>
      <c r="BR4" s="608"/>
      <c r="BS4" s="608" t="s">
        <v>233</v>
      </c>
      <c r="BT4" s="608"/>
      <c r="BU4" s="608"/>
      <c r="BV4" s="608"/>
      <c r="BW4" s="608"/>
      <c r="BX4" s="608"/>
      <c r="BY4" s="608"/>
      <c r="BZ4" s="608"/>
      <c r="CA4" s="608"/>
      <c r="CB4" s="608"/>
      <c r="CD4" s="605" t="s">
        <v>234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235</v>
      </c>
      <c r="C5" s="610"/>
      <c r="D5" s="610"/>
      <c r="E5" s="610"/>
      <c r="F5" s="610"/>
      <c r="G5" s="610"/>
      <c r="H5" s="610"/>
      <c r="I5" s="610"/>
      <c r="J5" s="610"/>
      <c r="K5" s="610"/>
      <c r="L5" s="610"/>
      <c r="M5" s="610"/>
      <c r="N5" s="610"/>
      <c r="O5" s="610"/>
      <c r="P5" s="610"/>
      <c r="Q5" s="611"/>
      <c r="R5" s="612">
        <v>5270282</v>
      </c>
      <c r="S5" s="613"/>
      <c r="T5" s="613"/>
      <c r="U5" s="613"/>
      <c r="V5" s="613"/>
      <c r="W5" s="613"/>
      <c r="X5" s="613"/>
      <c r="Y5" s="614"/>
      <c r="Z5" s="615">
        <v>14.4</v>
      </c>
      <c r="AA5" s="615"/>
      <c r="AB5" s="615"/>
      <c r="AC5" s="615"/>
      <c r="AD5" s="616">
        <v>5270282</v>
      </c>
      <c r="AE5" s="616"/>
      <c r="AF5" s="616"/>
      <c r="AG5" s="616"/>
      <c r="AH5" s="616"/>
      <c r="AI5" s="616"/>
      <c r="AJ5" s="616"/>
      <c r="AK5" s="616"/>
      <c r="AL5" s="617">
        <v>38.700000000000003</v>
      </c>
      <c r="AM5" s="618"/>
      <c r="AN5" s="618"/>
      <c r="AO5" s="619"/>
      <c r="AP5" s="609" t="s">
        <v>236</v>
      </c>
      <c r="AQ5" s="610"/>
      <c r="AR5" s="610"/>
      <c r="AS5" s="610"/>
      <c r="AT5" s="610"/>
      <c r="AU5" s="610"/>
      <c r="AV5" s="610"/>
      <c r="AW5" s="610"/>
      <c r="AX5" s="610"/>
      <c r="AY5" s="610"/>
      <c r="AZ5" s="610"/>
      <c r="BA5" s="610"/>
      <c r="BB5" s="610"/>
      <c r="BC5" s="610"/>
      <c r="BD5" s="610"/>
      <c r="BE5" s="610"/>
      <c r="BF5" s="611"/>
      <c r="BG5" s="623">
        <v>5270282</v>
      </c>
      <c r="BH5" s="624"/>
      <c r="BI5" s="624"/>
      <c r="BJ5" s="624"/>
      <c r="BK5" s="624"/>
      <c r="BL5" s="624"/>
      <c r="BM5" s="624"/>
      <c r="BN5" s="625"/>
      <c r="BO5" s="626">
        <v>100</v>
      </c>
      <c r="BP5" s="626"/>
      <c r="BQ5" s="626"/>
      <c r="BR5" s="626"/>
      <c r="BS5" s="627">
        <v>208082</v>
      </c>
      <c r="BT5" s="627"/>
      <c r="BU5" s="627"/>
      <c r="BV5" s="627"/>
      <c r="BW5" s="627"/>
      <c r="BX5" s="627"/>
      <c r="BY5" s="627"/>
      <c r="BZ5" s="627"/>
      <c r="CA5" s="627"/>
      <c r="CB5" s="631"/>
      <c r="CD5" s="605" t="s">
        <v>231</v>
      </c>
      <c r="CE5" s="606"/>
      <c r="CF5" s="606"/>
      <c r="CG5" s="606"/>
      <c r="CH5" s="606"/>
      <c r="CI5" s="606"/>
      <c r="CJ5" s="606"/>
      <c r="CK5" s="606"/>
      <c r="CL5" s="606"/>
      <c r="CM5" s="606"/>
      <c r="CN5" s="606"/>
      <c r="CO5" s="606"/>
      <c r="CP5" s="606"/>
      <c r="CQ5" s="607"/>
      <c r="CR5" s="605" t="s">
        <v>237</v>
      </c>
      <c r="CS5" s="606"/>
      <c r="CT5" s="606"/>
      <c r="CU5" s="606"/>
      <c r="CV5" s="606"/>
      <c r="CW5" s="606"/>
      <c r="CX5" s="606"/>
      <c r="CY5" s="607"/>
      <c r="CZ5" s="605" t="s">
        <v>229</v>
      </c>
      <c r="DA5" s="606"/>
      <c r="DB5" s="606"/>
      <c r="DC5" s="607"/>
      <c r="DD5" s="605" t="s">
        <v>238</v>
      </c>
      <c r="DE5" s="606"/>
      <c r="DF5" s="606"/>
      <c r="DG5" s="606"/>
      <c r="DH5" s="606"/>
      <c r="DI5" s="606"/>
      <c r="DJ5" s="606"/>
      <c r="DK5" s="606"/>
      <c r="DL5" s="606"/>
      <c r="DM5" s="606"/>
      <c r="DN5" s="606"/>
      <c r="DO5" s="606"/>
      <c r="DP5" s="607"/>
      <c r="DQ5" s="605" t="s">
        <v>239</v>
      </c>
      <c r="DR5" s="606"/>
      <c r="DS5" s="606"/>
      <c r="DT5" s="606"/>
      <c r="DU5" s="606"/>
      <c r="DV5" s="606"/>
      <c r="DW5" s="606"/>
      <c r="DX5" s="606"/>
      <c r="DY5" s="606"/>
      <c r="DZ5" s="606"/>
      <c r="EA5" s="606"/>
      <c r="EB5" s="606"/>
      <c r="EC5" s="607"/>
    </row>
    <row r="6" spans="2:143" ht="11.25" customHeight="1">
      <c r="B6" s="620" t="s">
        <v>240</v>
      </c>
      <c r="C6" s="621"/>
      <c r="D6" s="621"/>
      <c r="E6" s="621"/>
      <c r="F6" s="621"/>
      <c r="G6" s="621"/>
      <c r="H6" s="621"/>
      <c r="I6" s="621"/>
      <c r="J6" s="621"/>
      <c r="K6" s="621"/>
      <c r="L6" s="621"/>
      <c r="M6" s="621"/>
      <c r="N6" s="621"/>
      <c r="O6" s="621"/>
      <c r="P6" s="621"/>
      <c r="Q6" s="622"/>
      <c r="R6" s="623">
        <v>155904</v>
      </c>
      <c r="S6" s="624"/>
      <c r="T6" s="624"/>
      <c r="U6" s="624"/>
      <c r="V6" s="624"/>
      <c r="W6" s="624"/>
      <c r="X6" s="624"/>
      <c r="Y6" s="625"/>
      <c r="Z6" s="626">
        <v>0.4</v>
      </c>
      <c r="AA6" s="626"/>
      <c r="AB6" s="626"/>
      <c r="AC6" s="626"/>
      <c r="AD6" s="627">
        <v>155904</v>
      </c>
      <c r="AE6" s="627"/>
      <c r="AF6" s="627"/>
      <c r="AG6" s="627"/>
      <c r="AH6" s="627"/>
      <c r="AI6" s="627"/>
      <c r="AJ6" s="627"/>
      <c r="AK6" s="627"/>
      <c r="AL6" s="628">
        <v>1.1000000000000001</v>
      </c>
      <c r="AM6" s="629"/>
      <c r="AN6" s="629"/>
      <c r="AO6" s="630"/>
      <c r="AP6" s="620" t="s">
        <v>241</v>
      </c>
      <c r="AQ6" s="621"/>
      <c r="AR6" s="621"/>
      <c r="AS6" s="621"/>
      <c r="AT6" s="621"/>
      <c r="AU6" s="621"/>
      <c r="AV6" s="621"/>
      <c r="AW6" s="621"/>
      <c r="AX6" s="621"/>
      <c r="AY6" s="621"/>
      <c r="AZ6" s="621"/>
      <c r="BA6" s="621"/>
      <c r="BB6" s="621"/>
      <c r="BC6" s="621"/>
      <c r="BD6" s="621"/>
      <c r="BE6" s="621"/>
      <c r="BF6" s="622"/>
      <c r="BG6" s="623">
        <v>5270282</v>
      </c>
      <c r="BH6" s="624"/>
      <c r="BI6" s="624"/>
      <c r="BJ6" s="624"/>
      <c r="BK6" s="624"/>
      <c r="BL6" s="624"/>
      <c r="BM6" s="624"/>
      <c r="BN6" s="625"/>
      <c r="BO6" s="626">
        <v>100</v>
      </c>
      <c r="BP6" s="626"/>
      <c r="BQ6" s="626"/>
      <c r="BR6" s="626"/>
      <c r="BS6" s="627">
        <v>208082</v>
      </c>
      <c r="BT6" s="627"/>
      <c r="BU6" s="627"/>
      <c r="BV6" s="627"/>
      <c r="BW6" s="627"/>
      <c r="BX6" s="627"/>
      <c r="BY6" s="627"/>
      <c r="BZ6" s="627"/>
      <c r="CA6" s="627"/>
      <c r="CB6" s="631"/>
      <c r="CD6" s="609" t="s">
        <v>242</v>
      </c>
      <c r="CE6" s="610"/>
      <c r="CF6" s="610"/>
      <c r="CG6" s="610"/>
      <c r="CH6" s="610"/>
      <c r="CI6" s="610"/>
      <c r="CJ6" s="610"/>
      <c r="CK6" s="610"/>
      <c r="CL6" s="610"/>
      <c r="CM6" s="610"/>
      <c r="CN6" s="610"/>
      <c r="CO6" s="610"/>
      <c r="CP6" s="610"/>
      <c r="CQ6" s="611"/>
      <c r="CR6" s="623">
        <v>214054</v>
      </c>
      <c r="CS6" s="624"/>
      <c r="CT6" s="624"/>
      <c r="CU6" s="624"/>
      <c r="CV6" s="624"/>
      <c r="CW6" s="624"/>
      <c r="CX6" s="624"/>
      <c r="CY6" s="625"/>
      <c r="CZ6" s="617">
        <v>0.6</v>
      </c>
      <c r="DA6" s="618"/>
      <c r="DB6" s="618"/>
      <c r="DC6" s="634"/>
      <c r="DD6" s="632">
        <v>2657</v>
      </c>
      <c r="DE6" s="624"/>
      <c r="DF6" s="624"/>
      <c r="DG6" s="624"/>
      <c r="DH6" s="624"/>
      <c r="DI6" s="624"/>
      <c r="DJ6" s="624"/>
      <c r="DK6" s="624"/>
      <c r="DL6" s="624"/>
      <c r="DM6" s="624"/>
      <c r="DN6" s="624"/>
      <c r="DO6" s="624"/>
      <c r="DP6" s="625"/>
      <c r="DQ6" s="632">
        <v>214054</v>
      </c>
      <c r="DR6" s="624"/>
      <c r="DS6" s="624"/>
      <c r="DT6" s="624"/>
      <c r="DU6" s="624"/>
      <c r="DV6" s="624"/>
      <c r="DW6" s="624"/>
      <c r="DX6" s="624"/>
      <c r="DY6" s="624"/>
      <c r="DZ6" s="624"/>
      <c r="EA6" s="624"/>
      <c r="EB6" s="624"/>
      <c r="EC6" s="633"/>
    </row>
    <row r="7" spans="2:143" ht="11.25" customHeight="1">
      <c r="B7" s="620" t="s">
        <v>243</v>
      </c>
      <c r="C7" s="621"/>
      <c r="D7" s="621"/>
      <c r="E7" s="621"/>
      <c r="F7" s="621"/>
      <c r="G7" s="621"/>
      <c r="H7" s="621"/>
      <c r="I7" s="621"/>
      <c r="J7" s="621"/>
      <c r="K7" s="621"/>
      <c r="L7" s="621"/>
      <c r="M7" s="621"/>
      <c r="N7" s="621"/>
      <c r="O7" s="621"/>
      <c r="P7" s="621"/>
      <c r="Q7" s="622"/>
      <c r="R7" s="623">
        <v>1248</v>
      </c>
      <c r="S7" s="624"/>
      <c r="T7" s="624"/>
      <c r="U7" s="624"/>
      <c r="V7" s="624"/>
      <c r="W7" s="624"/>
      <c r="X7" s="624"/>
      <c r="Y7" s="625"/>
      <c r="Z7" s="626">
        <v>0</v>
      </c>
      <c r="AA7" s="626"/>
      <c r="AB7" s="626"/>
      <c r="AC7" s="626"/>
      <c r="AD7" s="627">
        <v>1248</v>
      </c>
      <c r="AE7" s="627"/>
      <c r="AF7" s="627"/>
      <c r="AG7" s="627"/>
      <c r="AH7" s="627"/>
      <c r="AI7" s="627"/>
      <c r="AJ7" s="627"/>
      <c r="AK7" s="627"/>
      <c r="AL7" s="628">
        <v>0</v>
      </c>
      <c r="AM7" s="629"/>
      <c r="AN7" s="629"/>
      <c r="AO7" s="630"/>
      <c r="AP7" s="620" t="s">
        <v>244</v>
      </c>
      <c r="AQ7" s="621"/>
      <c r="AR7" s="621"/>
      <c r="AS7" s="621"/>
      <c r="AT7" s="621"/>
      <c r="AU7" s="621"/>
      <c r="AV7" s="621"/>
      <c r="AW7" s="621"/>
      <c r="AX7" s="621"/>
      <c r="AY7" s="621"/>
      <c r="AZ7" s="621"/>
      <c r="BA7" s="621"/>
      <c r="BB7" s="621"/>
      <c r="BC7" s="621"/>
      <c r="BD7" s="621"/>
      <c r="BE7" s="621"/>
      <c r="BF7" s="622"/>
      <c r="BG7" s="623">
        <v>2049721</v>
      </c>
      <c r="BH7" s="624"/>
      <c r="BI7" s="624"/>
      <c r="BJ7" s="624"/>
      <c r="BK7" s="624"/>
      <c r="BL7" s="624"/>
      <c r="BM7" s="624"/>
      <c r="BN7" s="625"/>
      <c r="BO7" s="626">
        <v>38.9</v>
      </c>
      <c r="BP7" s="626"/>
      <c r="BQ7" s="626"/>
      <c r="BR7" s="626"/>
      <c r="BS7" s="627">
        <v>46992</v>
      </c>
      <c r="BT7" s="627"/>
      <c r="BU7" s="627"/>
      <c r="BV7" s="627"/>
      <c r="BW7" s="627"/>
      <c r="BX7" s="627"/>
      <c r="BY7" s="627"/>
      <c r="BZ7" s="627"/>
      <c r="CA7" s="627"/>
      <c r="CB7" s="631"/>
      <c r="CD7" s="620" t="s">
        <v>245</v>
      </c>
      <c r="CE7" s="621"/>
      <c r="CF7" s="621"/>
      <c r="CG7" s="621"/>
      <c r="CH7" s="621"/>
      <c r="CI7" s="621"/>
      <c r="CJ7" s="621"/>
      <c r="CK7" s="621"/>
      <c r="CL7" s="621"/>
      <c r="CM7" s="621"/>
      <c r="CN7" s="621"/>
      <c r="CO7" s="621"/>
      <c r="CP7" s="621"/>
      <c r="CQ7" s="622"/>
      <c r="CR7" s="623">
        <v>3662214</v>
      </c>
      <c r="CS7" s="624"/>
      <c r="CT7" s="624"/>
      <c r="CU7" s="624"/>
      <c r="CV7" s="624"/>
      <c r="CW7" s="624"/>
      <c r="CX7" s="624"/>
      <c r="CY7" s="625"/>
      <c r="CZ7" s="626">
        <v>10.199999999999999</v>
      </c>
      <c r="DA7" s="626"/>
      <c r="DB7" s="626"/>
      <c r="DC7" s="626"/>
      <c r="DD7" s="632">
        <v>66690</v>
      </c>
      <c r="DE7" s="624"/>
      <c r="DF7" s="624"/>
      <c r="DG7" s="624"/>
      <c r="DH7" s="624"/>
      <c r="DI7" s="624"/>
      <c r="DJ7" s="624"/>
      <c r="DK7" s="624"/>
      <c r="DL7" s="624"/>
      <c r="DM7" s="624"/>
      <c r="DN7" s="624"/>
      <c r="DO7" s="624"/>
      <c r="DP7" s="625"/>
      <c r="DQ7" s="632">
        <v>2946682</v>
      </c>
      <c r="DR7" s="624"/>
      <c r="DS7" s="624"/>
      <c r="DT7" s="624"/>
      <c r="DU7" s="624"/>
      <c r="DV7" s="624"/>
      <c r="DW7" s="624"/>
      <c r="DX7" s="624"/>
      <c r="DY7" s="624"/>
      <c r="DZ7" s="624"/>
      <c r="EA7" s="624"/>
      <c r="EB7" s="624"/>
      <c r="EC7" s="633"/>
    </row>
    <row r="8" spans="2:143" ht="11.25" customHeight="1">
      <c r="B8" s="620" t="s">
        <v>246</v>
      </c>
      <c r="C8" s="621"/>
      <c r="D8" s="621"/>
      <c r="E8" s="621"/>
      <c r="F8" s="621"/>
      <c r="G8" s="621"/>
      <c r="H8" s="621"/>
      <c r="I8" s="621"/>
      <c r="J8" s="621"/>
      <c r="K8" s="621"/>
      <c r="L8" s="621"/>
      <c r="M8" s="621"/>
      <c r="N8" s="621"/>
      <c r="O8" s="621"/>
      <c r="P8" s="621"/>
      <c r="Q8" s="622"/>
      <c r="R8" s="623">
        <v>20119</v>
      </c>
      <c r="S8" s="624"/>
      <c r="T8" s="624"/>
      <c r="U8" s="624"/>
      <c r="V8" s="624"/>
      <c r="W8" s="624"/>
      <c r="X8" s="624"/>
      <c r="Y8" s="625"/>
      <c r="Z8" s="626">
        <v>0.1</v>
      </c>
      <c r="AA8" s="626"/>
      <c r="AB8" s="626"/>
      <c r="AC8" s="626"/>
      <c r="AD8" s="627">
        <v>20119</v>
      </c>
      <c r="AE8" s="627"/>
      <c r="AF8" s="627"/>
      <c r="AG8" s="627"/>
      <c r="AH8" s="627"/>
      <c r="AI8" s="627"/>
      <c r="AJ8" s="627"/>
      <c r="AK8" s="627"/>
      <c r="AL8" s="628">
        <v>0.1</v>
      </c>
      <c r="AM8" s="629"/>
      <c r="AN8" s="629"/>
      <c r="AO8" s="630"/>
      <c r="AP8" s="620" t="s">
        <v>247</v>
      </c>
      <c r="AQ8" s="621"/>
      <c r="AR8" s="621"/>
      <c r="AS8" s="621"/>
      <c r="AT8" s="621"/>
      <c r="AU8" s="621"/>
      <c r="AV8" s="621"/>
      <c r="AW8" s="621"/>
      <c r="AX8" s="621"/>
      <c r="AY8" s="621"/>
      <c r="AZ8" s="621"/>
      <c r="BA8" s="621"/>
      <c r="BB8" s="621"/>
      <c r="BC8" s="621"/>
      <c r="BD8" s="621"/>
      <c r="BE8" s="621"/>
      <c r="BF8" s="622"/>
      <c r="BG8" s="623">
        <v>70014</v>
      </c>
      <c r="BH8" s="624"/>
      <c r="BI8" s="624"/>
      <c r="BJ8" s="624"/>
      <c r="BK8" s="624"/>
      <c r="BL8" s="624"/>
      <c r="BM8" s="624"/>
      <c r="BN8" s="625"/>
      <c r="BO8" s="626">
        <v>1.3</v>
      </c>
      <c r="BP8" s="626"/>
      <c r="BQ8" s="626"/>
      <c r="BR8" s="626"/>
      <c r="BS8" s="627" t="s">
        <v>142</v>
      </c>
      <c r="BT8" s="627"/>
      <c r="BU8" s="627"/>
      <c r="BV8" s="627"/>
      <c r="BW8" s="627"/>
      <c r="BX8" s="627"/>
      <c r="BY8" s="627"/>
      <c r="BZ8" s="627"/>
      <c r="CA8" s="627"/>
      <c r="CB8" s="631"/>
      <c r="CD8" s="620" t="s">
        <v>248</v>
      </c>
      <c r="CE8" s="621"/>
      <c r="CF8" s="621"/>
      <c r="CG8" s="621"/>
      <c r="CH8" s="621"/>
      <c r="CI8" s="621"/>
      <c r="CJ8" s="621"/>
      <c r="CK8" s="621"/>
      <c r="CL8" s="621"/>
      <c r="CM8" s="621"/>
      <c r="CN8" s="621"/>
      <c r="CO8" s="621"/>
      <c r="CP8" s="621"/>
      <c r="CQ8" s="622"/>
      <c r="CR8" s="623">
        <v>14746259</v>
      </c>
      <c r="CS8" s="624"/>
      <c r="CT8" s="624"/>
      <c r="CU8" s="624"/>
      <c r="CV8" s="624"/>
      <c r="CW8" s="624"/>
      <c r="CX8" s="624"/>
      <c r="CY8" s="625"/>
      <c r="CZ8" s="626">
        <v>40.9</v>
      </c>
      <c r="DA8" s="626"/>
      <c r="DB8" s="626"/>
      <c r="DC8" s="626"/>
      <c r="DD8" s="632">
        <v>3862</v>
      </c>
      <c r="DE8" s="624"/>
      <c r="DF8" s="624"/>
      <c r="DG8" s="624"/>
      <c r="DH8" s="624"/>
      <c r="DI8" s="624"/>
      <c r="DJ8" s="624"/>
      <c r="DK8" s="624"/>
      <c r="DL8" s="624"/>
      <c r="DM8" s="624"/>
      <c r="DN8" s="624"/>
      <c r="DO8" s="624"/>
      <c r="DP8" s="625"/>
      <c r="DQ8" s="632">
        <v>5789199</v>
      </c>
      <c r="DR8" s="624"/>
      <c r="DS8" s="624"/>
      <c r="DT8" s="624"/>
      <c r="DU8" s="624"/>
      <c r="DV8" s="624"/>
      <c r="DW8" s="624"/>
      <c r="DX8" s="624"/>
      <c r="DY8" s="624"/>
      <c r="DZ8" s="624"/>
      <c r="EA8" s="624"/>
      <c r="EB8" s="624"/>
      <c r="EC8" s="633"/>
    </row>
    <row r="9" spans="2:143" ht="11.25" customHeight="1">
      <c r="B9" s="620" t="s">
        <v>249</v>
      </c>
      <c r="C9" s="621"/>
      <c r="D9" s="621"/>
      <c r="E9" s="621"/>
      <c r="F9" s="621"/>
      <c r="G9" s="621"/>
      <c r="H9" s="621"/>
      <c r="I9" s="621"/>
      <c r="J9" s="621"/>
      <c r="K9" s="621"/>
      <c r="L9" s="621"/>
      <c r="M9" s="621"/>
      <c r="N9" s="621"/>
      <c r="O9" s="621"/>
      <c r="P9" s="621"/>
      <c r="Q9" s="622"/>
      <c r="R9" s="623">
        <v>16703</v>
      </c>
      <c r="S9" s="624"/>
      <c r="T9" s="624"/>
      <c r="U9" s="624"/>
      <c r="V9" s="624"/>
      <c r="W9" s="624"/>
      <c r="X9" s="624"/>
      <c r="Y9" s="625"/>
      <c r="Z9" s="626">
        <v>0</v>
      </c>
      <c r="AA9" s="626"/>
      <c r="AB9" s="626"/>
      <c r="AC9" s="626"/>
      <c r="AD9" s="627">
        <v>16703</v>
      </c>
      <c r="AE9" s="627"/>
      <c r="AF9" s="627"/>
      <c r="AG9" s="627"/>
      <c r="AH9" s="627"/>
      <c r="AI9" s="627"/>
      <c r="AJ9" s="627"/>
      <c r="AK9" s="627"/>
      <c r="AL9" s="628">
        <v>0.1</v>
      </c>
      <c r="AM9" s="629"/>
      <c r="AN9" s="629"/>
      <c r="AO9" s="630"/>
      <c r="AP9" s="620" t="s">
        <v>250</v>
      </c>
      <c r="AQ9" s="621"/>
      <c r="AR9" s="621"/>
      <c r="AS9" s="621"/>
      <c r="AT9" s="621"/>
      <c r="AU9" s="621"/>
      <c r="AV9" s="621"/>
      <c r="AW9" s="621"/>
      <c r="AX9" s="621"/>
      <c r="AY9" s="621"/>
      <c r="AZ9" s="621"/>
      <c r="BA9" s="621"/>
      <c r="BB9" s="621"/>
      <c r="BC9" s="621"/>
      <c r="BD9" s="621"/>
      <c r="BE9" s="621"/>
      <c r="BF9" s="622"/>
      <c r="BG9" s="623">
        <v>1689718</v>
      </c>
      <c r="BH9" s="624"/>
      <c r="BI9" s="624"/>
      <c r="BJ9" s="624"/>
      <c r="BK9" s="624"/>
      <c r="BL9" s="624"/>
      <c r="BM9" s="624"/>
      <c r="BN9" s="625"/>
      <c r="BO9" s="626">
        <v>32.1</v>
      </c>
      <c r="BP9" s="626"/>
      <c r="BQ9" s="626"/>
      <c r="BR9" s="626"/>
      <c r="BS9" s="627" t="s">
        <v>251</v>
      </c>
      <c r="BT9" s="627"/>
      <c r="BU9" s="627"/>
      <c r="BV9" s="627"/>
      <c r="BW9" s="627"/>
      <c r="BX9" s="627"/>
      <c r="BY9" s="627"/>
      <c r="BZ9" s="627"/>
      <c r="CA9" s="627"/>
      <c r="CB9" s="631"/>
      <c r="CD9" s="620" t="s">
        <v>252</v>
      </c>
      <c r="CE9" s="621"/>
      <c r="CF9" s="621"/>
      <c r="CG9" s="621"/>
      <c r="CH9" s="621"/>
      <c r="CI9" s="621"/>
      <c r="CJ9" s="621"/>
      <c r="CK9" s="621"/>
      <c r="CL9" s="621"/>
      <c r="CM9" s="621"/>
      <c r="CN9" s="621"/>
      <c r="CO9" s="621"/>
      <c r="CP9" s="621"/>
      <c r="CQ9" s="622"/>
      <c r="CR9" s="623">
        <v>4086611</v>
      </c>
      <c r="CS9" s="624"/>
      <c r="CT9" s="624"/>
      <c r="CU9" s="624"/>
      <c r="CV9" s="624"/>
      <c r="CW9" s="624"/>
      <c r="CX9" s="624"/>
      <c r="CY9" s="625"/>
      <c r="CZ9" s="626">
        <v>11.3</v>
      </c>
      <c r="DA9" s="626"/>
      <c r="DB9" s="626"/>
      <c r="DC9" s="626"/>
      <c r="DD9" s="632">
        <v>299194</v>
      </c>
      <c r="DE9" s="624"/>
      <c r="DF9" s="624"/>
      <c r="DG9" s="624"/>
      <c r="DH9" s="624"/>
      <c r="DI9" s="624"/>
      <c r="DJ9" s="624"/>
      <c r="DK9" s="624"/>
      <c r="DL9" s="624"/>
      <c r="DM9" s="624"/>
      <c r="DN9" s="624"/>
      <c r="DO9" s="624"/>
      <c r="DP9" s="625"/>
      <c r="DQ9" s="632">
        <v>2328696</v>
      </c>
      <c r="DR9" s="624"/>
      <c r="DS9" s="624"/>
      <c r="DT9" s="624"/>
      <c r="DU9" s="624"/>
      <c r="DV9" s="624"/>
      <c r="DW9" s="624"/>
      <c r="DX9" s="624"/>
      <c r="DY9" s="624"/>
      <c r="DZ9" s="624"/>
      <c r="EA9" s="624"/>
      <c r="EB9" s="624"/>
      <c r="EC9" s="633"/>
    </row>
    <row r="10" spans="2:143" ht="11.25" customHeight="1">
      <c r="B10" s="620" t="s">
        <v>253</v>
      </c>
      <c r="C10" s="621"/>
      <c r="D10" s="621"/>
      <c r="E10" s="621"/>
      <c r="F10" s="621"/>
      <c r="G10" s="621"/>
      <c r="H10" s="621"/>
      <c r="I10" s="621"/>
      <c r="J10" s="621"/>
      <c r="K10" s="621"/>
      <c r="L10" s="621"/>
      <c r="M10" s="621"/>
      <c r="N10" s="621"/>
      <c r="O10" s="621"/>
      <c r="P10" s="621"/>
      <c r="Q10" s="622"/>
      <c r="R10" s="623" t="s">
        <v>251</v>
      </c>
      <c r="S10" s="624"/>
      <c r="T10" s="624"/>
      <c r="U10" s="624"/>
      <c r="V10" s="624"/>
      <c r="W10" s="624"/>
      <c r="X10" s="624"/>
      <c r="Y10" s="625"/>
      <c r="Z10" s="626" t="s">
        <v>142</v>
      </c>
      <c r="AA10" s="626"/>
      <c r="AB10" s="626"/>
      <c r="AC10" s="626"/>
      <c r="AD10" s="627" t="s">
        <v>142</v>
      </c>
      <c r="AE10" s="627"/>
      <c r="AF10" s="627"/>
      <c r="AG10" s="627"/>
      <c r="AH10" s="627"/>
      <c r="AI10" s="627"/>
      <c r="AJ10" s="627"/>
      <c r="AK10" s="627"/>
      <c r="AL10" s="628" t="s">
        <v>251</v>
      </c>
      <c r="AM10" s="629"/>
      <c r="AN10" s="629"/>
      <c r="AO10" s="630"/>
      <c r="AP10" s="620" t="s">
        <v>254</v>
      </c>
      <c r="AQ10" s="621"/>
      <c r="AR10" s="621"/>
      <c r="AS10" s="621"/>
      <c r="AT10" s="621"/>
      <c r="AU10" s="621"/>
      <c r="AV10" s="621"/>
      <c r="AW10" s="621"/>
      <c r="AX10" s="621"/>
      <c r="AY10" s="621"/>
      <c r="AZ10" s="621"/>
      <c r="BA10" s="621"/>
      <c r="BB10" s="621"/>
      <c r="BC10" s="621"/>
      <c r="BD10" s="621"/>
      <c r="BE10" s="621"/>
      <c r="BF10" s="622"/>
      <c r="BG10" s="623">
        <v>125533</v>
      </c>
      <c r="BH10" s="624"/>
      <c r="BI10" s="624"/>
      <c r="BJ10" s="624"/>
      <c r="BK10" s="624"/>
      <c r="BL10" s="624"/>
      <c r="BM10" s="624"/>
      <c r="BN10" s="625"/>
      <c r="BO10" s="626">
        <v>2.4</v>
      </c>
      <c r="BP10" s="626"/>
      <c r="BQ10" s="626"/>
      <c r="BR10" s="626"/>
      <c r="BS10" s="627" t="s">
        <v>142</v>
      </c>
      <c r="BT10" s="627"/>
      <c r="BU10" s="627"/>
      <c r="BV10" s="627"/>
      <c r="BW10" s="627"/>
      <c r="BX10" s="627"/>
      <c r="BY10" s="627"/>
      <c r="BZ10" s="627"/>
      <c r="CA10" s="627"/>
      <c r="CB10" s="631"/>
      <c r="CD10" s="620" t="s">
        <v>255</v>
      </c>
      <c r="CE10" s="621"/>
      <c r="CF10" s="621"/>
      <c r="CG10" s="621"/>
      <c r="CH10" s="621"/>
      <c r="CI10" s="621"/>
      <c r="CJ10" s="621"/>
      <c r="CK10" s="621"/>
      <c r="CL10" s="621"/>
      <c r="CM10" s="621"/>
      <c r="CN10" s="621"/>
      <c r="CO10" s="621"/>
      <c r="CP10" s="621"/>
      <c r="CQ10" s="622"/>
      <c r="CR10" s="623">
        <v>25431</v>
      </c>
      <c r="CS10" s="624"/>
      <c r="CT10" s="624"/>
      <c r="CU10" s="624"/>
      <c r="CV10" s="624"/>
      <c r="CW10" s="624"/>
      <c r="CX10" s="624"/>
      <c r="CY10" s="625"/>
      <c r="CZ10" s="626">
        <v>0.1</v>
      </c>
      <c r="DA10" s="626"/>
      <c r="DB10" s="626"/>
      <c r="DC10" s="626"/>
      <c r="DD10" s="632" t="s">
        <v>142</v>
      </c>
      <c r="DE10" s="624"/>
      <c r="DF10" s="624"/>
      <c r="DG10" s="624"/>
      <c r="DH10" s="624"/>
      <c r="DI10" s="624"/>
      <c r="DJ10" s="624"/>
      <c r="DK10" s="624"/>
      <c r="DL10" s="624"/>
      <c r="DM10" s="624"/>
      <c r="DN10" s="624"/>
      <c r="DO10" s="624"/>
      <c r="DP10" s="625"/>
      <c r="DQ10" s="632">
        <v>12074</v>
      </c>
      <c r="DR10" s="624"/>
      <c r="DS10" s="624"/>
      <c r="DT10" s="624"/>
      <c r="DU10" s="624"/>
      <c r="DV10" s="624"/>
      <c r="DW10" s="624"/>
      <c r="DX10" s="624"/>
      <c r="DY10" s="624"/>
      <c r="DZ10" s="624"/>
      <c r="EA10" s="624"/>
      <c r="EB10" s="624"/>
      <c r="EC10" s="633"/>
    </row>
    <row r="11" spans="2:143" ht="11.25" customHeight="1">
      <c r="B11" s="620" t="s">
        <v>256</v>
      </c>
      <c r="C11" s="621"/>
      <c r="D11" s="621"/>
      <c r="E11" s="621"/>
      <c r="F11" s="621"/>
      <c r="G11" s="621"/>
      <c r="H11" s="621"/>
      <c r="I11" s="621"/>
      <c r="J11" s="621"/>
      <c r="K11" s="621"/>
      <c r="L11" s="621"/>
      <c r="M11" s="621"/>
      <c r="N11" s="621"/>
      <c r="O11" s="621"/>
      <c r="P11" s="621"/>
      <c r="Q11" s="622"/>
      <c r="R11" s="623">
        <v>1178080</v>
      </c>
      <c r="S11" s="624"/>
      <c r="T11" s="624"/>
      <c r="U11" s="624"/>
      <c r="V11" s="624"/>
      <c r="W11" s="624"/>
      <c r="X11" s="624"/>
      <c r="Y11" s="625"/>
      <c r="Z11" s="628">
        <v>3.2</v>
      </c>
      <c r="AA11" s="629"/>
      <c r="AB11" s="629"/>
      <c r="AC11" s="635"/>
      <c r="AD11" s="632">
        <v>1178080</v>
      </c>
      <c r="AE11" s="624"/>
      <c r="AF11" s="624"/>
      <c r="AG11" s="624"/>
      <c r="AH11" s="624"/>
      <c r="AI11" s="624"/>
      <c r="AJ11" s="624"/>
      <c r="AK11" s="625"/>
      <c r="AL11" s="628">
        <v>8.6</v>
      </c>
      <c r="AM11" s="629"/>
      <c r="AN11" s="629"/>
      <c r="AO11" s="630"/>
      <c r="AP11" s="620" t="s">
        <v>257</v>
      </c>
      <c r="AQ11" s="621"/>
      <c r="AR11" s="621"/>
      <c r="AS11" s="621"/>
      <c r="AT11" s="621"/>
      <c r="AU11" s="621"/>
      <c r="AV11" s="621"/>
      <c r="AW11" s="621"/>
      <c r="AX11" s="621"/>
      <c r="AY11" s="621"/>
      <c r="AZ11" s="621"/>
      <c r="BA11" s="621"/>
      <c r="BB11" s="621"/>
      <c r="BC11" s="621"/>
      <c r="BD11" s="621"/>
      <c r="BE11" s="621"/>
      <c r="BF11" s="622"/>
      <c r="BG11" s="623">
        <v>164456</v>
      </c>
      <c r="BH11" s="624"/>
      <c r="BI11" s="624"/>
      <c r="BJ11" s="624"/>
      <c r="BK11" s="624"/>
      <c r="BL11" s="624"/>
      <c r="BM11" s="624"/>
      <c r="BN11" s="625"/>
      <c r="BO11" s="626">
        <v>3.1</v>
      </c>
      <c r="BP11" s="626"/>
      <c r="BQ11" s="626"/>
      <c r="BR11" s="626"/>
      <c r="BS11" s="627">
        <v>46992</v>
      </c>
      <c r="BT11" s="627"/>
      <c r="BU11" s="627"/>
      <c r="BV11" s="627"/>
      <c r="BW11" s="627"/>
      <c r="BX11" s="627"/>
      <c r="BY11" s="627"/>
      <c r="BZ11" s="627"/>
      <c r="CA11" s="627"/>
      <c r="CB11" s="631"/>
      <c r="CD11" s="620" t="s">
        <v>258</v>
      </c>
      <c r="CE11" s="621"/>
      <c r="CF11" s="621"/>
      <c r="CG11" s="621"/>
      <c r="CH11" s="621"/>
      <c r="CI11" s="621"/>
      <c r="CJ11" s="621"/>
      <c r="CK11" s="621"/>
      <c r="CL11" s="621"/>
      <c r="CM11" s="621"/>
      <c r="CN11" s="621"/>
      <c r="CO11" s="621"/>
      <c r="CP11" s="621"/>
      <c r="CQ11" s="622"/>
      <c r="CR11" s="623">
        <v>594340</v>
      </c>
      <c r="CS11" s="624"/>
      <c r="CT11" s="624"/>
      <c r="CU11" s="624"/>
      <c r="CV11" s="624"/>
      <c r="CW11" s="624"/>
      <c r="CX11" s="624"/>
      <c r="CY11" s="625"/>
      <c r="CZ11" s="626">
        <v>1.7</v>
      </c>
      <c r="DA11" s="626"/>
      <c r="DB11" s="626"/>
      <c r="DC11" s="626"/>
      <c r="DD11" s="632">
        <v>322730</v>
      </c>
      <c r="DE11" s="624"/>
      <c r="DF11" s="624"/>
      <c r="DG11" s="624"/>
      <c r="DH11" s="624"/>
      <c r="DI11" s="624"/>
      <c r="DJ11" s="624"/>
      <c r="DK11" s="624"/>
      <c r="DL11" s="624"/>
      <c r="DM11" s="624"/>
      <c r="DN11" s="624"/>
      <c r="DO11" s="624"/>
      <c r="DP11" s="625"/>
      <c r="DQ11" s="632">
        <v>189451</v>
      </c>
      <c r="DR11" s="624"/>
      <c r="DS11" s="624"/>
      <c r="DT11" s="624"/>
      <c r="DU11" s="624"/>
      <c r="DV11" s="624"/>
      <c r="DW11" s="624"/>
      <c r="DX11" s="624"/>
      <c r="DY11" s="624"/>
      <c r="DZ11" s="624"/>
      <c r="EA11" s="624"/>
      <c r="EB11" s="624"/>
      <c r="EC11" s="633"/>
    </row>
    <row r="12" spans="2:143" ht="11.25" customHeight="1">
      <c r="B12" s="620" t="s">
        <v>259</v>
      </c>
      <c r="C12" s="621"/>
      <c r="D12" s="621"/>
      <c r="E12" s="621"/>
      <c r="F12" s="621"/>
      <c r="G12" s="621"/>
      <c r="H12" s="621"/>
      <c r="I12" s="621"/>
      <c r="J12" s="621"/>
      <c r="K12" s="621"/>
      <c r="L12" s="621"/>
      <c r="M12" s="621"/>
      <c r="N12" s="621"/>
      <c r="O12" s="621"/>
      <c r="P12" s="621"/>
      <c r="Q12" s="622"/>
      <c r="R12" s="623" t="s">
        <v>251</v>
      </c>
      <c r="S12" s="624"/>
      <c r="T12" s="624"/>
      <c r="U12" s="624"/>
      <c r="V12" s="624"/>
      <c r="W12" s="624"/>
      <c r="X12" s="624"/>
      <c r="Y12" s="625"/>
      <c r="Z12" s="626" t="s">
        <v>251</v>
      </c>
      <c r="AA12" s="626"/>
      <c r="AB12" s="626"/>
      <c r="AC12" s="626"/>
      <c r="AD12" s="627" t="s">
        <v>142</v>
      </c>
      <c r="AE12" s="627"/>
      <c r="AF12" s="627"/>
      <c r="AG12" s="627"/>
      <c r="AH12" s="627"/>
      <c r="AI12" s="627"/>
      <c r="AJ12" s="627"/>
      <c r="AK12" s="627"/>
      <c r="AL12" s="628" t="s">
        <v>260</v>
      </c>
      <c r="AM12" s="629"/>
      <c r="AN12" s="629"/>
      <c r="AO12" s="630"/>
      <c r="AP12" s="620" t="s">
        <v>261</v>
      </c>
      <c r="AQ12" s="621"/>
      <c r="AR12" s="621"/>
      <c r="AS12" s="621"/>
      <c r="AT12" s="621"/>
      <c r="AU12" s="621"/>
      <c r="AV12" s="621"/>
      <c r="AW12" s="621"/>
      <c r="AX12" s="621"/>
      <c r="AY12" s="621"/>
      <c r="AZ12" s="621"/>
      <c r="BA12" s="621"/>
      <c r="BB12" s="621"/>
      <c r="BC12" s="621"/>
      <c r="BD12" s="621"/>
      <c r="BE12" s="621"/>
      <c r="BF12" s="622"/>
      <c r="BG12" s="623">
        <v>2460394</v>
      </c>
      <c r="BH12" s="624"/>
      <c r="BI12" s="624"/>
      <c r="BJ12" s="624"/>
      <c r="BK12" s="624"/>
      <c r="BL12" s="624"/>
      <c r="BM12" s="624"/>
      <c r="BN12" s="625"/>
      <c r="BO12" s="626">
        <v>46.7</v>
      </c>
      <c r="BP12" s="626"/>
      <c r="BQ12" s="626"/>
      <c r="BR12" s="626"/>
      <c r="BS12" s="627">
        <v>161090</v>
      </c>
      <c r="BT12" s="627"/>
      <c r="BU12" s="627"/>
      <c r="BV12" s="627"/>
      <c r="BW12" s="627"/>
      <c r="BX12" s="627"/>
      <c r="BY12" s="627"/>
      <c r="BZ12" s="627"/>
      <c r="CA12" s="627"/>
      <c r="CB12" s="631"/>
      <c r="CD12" s="620" t="s">
        <v>262</v>
      </c>
      <c r="CE12" s="621"/>
      <c r="CF12" s="621"/>
      <c r="CG12" s="621"/>
      <c r="CH12" s="621"/>
      <c r="CI12" s="621"/>
      <c r="CJ12" s="621"/>
      <c r="CK12" s="621"/>
      <c r="CL12" s="621"/>
      <c r="CM12" s="621"/>
      <c r="CN12" s="621"/>
      <c r="CO12" s="621"/>
      <c r="CP12" s="621"/>
      <c r="CQ12" s="622"/>
      <c r="CR12" s="623">
        <v>598402</v>
      </c>
      <c r="CS12" s="624"/>
      <c r="CT12" s="624"/>
      <c r="CU12" s="624"/>
      <c r="CV12" s="624"/>
      <c r="CW12" s="624"/>
      <c r="CX12" s="624"/>
      <c r="CY12" s="625"/>
      <c r="CZ12" s="626">
        <v>1.7</v>
      </c>
      <c r="DA12" s="626"/>
      <c r="DB12" s="626"/>
      <c r="DC12" s="626"/>
      <c r="DD12" s="632">
        <v>162224</v>
      </c>
      <c r="DE12" s="624"/>
      <c r="DF12" s="624"/>
      <c r="DG12" s="624"/>
      <c r="DH12" s="624"/>
      <c r="DI12" s="624"/>
      <c r="DJ12" s="624"/>
      <c r="DK12" s="624"/>
      <c r="DL12" s="624"/>
      <c r="DM12" s="624"/>
      <c r="DN12" s="624"/>
      <c r="DO12" s="624"/>
      <c r="DP12" s="625"/>
      <c r="DQ12" s="632">
        <v>435160</v>
      </c>
      <c r="DR12" s="624"/>
      <c r="DS12" s="624"/>
      <c r="DT12" s="624"/>
      <c r="DU12" s="624"/>
      <c r="DV12" s="624"/>
      <c r="DW12" s="624"/>
      <c r="DX12" s="624"/>
      <c r="DY12" s="624"/>
      <c r="DZ12" s="624"/>
      <c r="EA12" s="624"/>
      <c r="EB12" s="624"/>
      <c r="EC12" s="633"/>
    </row>
    <row r="13" spans="2:143" ht="11.25" customHeight="1">
      <c r="B13" s="620" t="s">
        <v>263</v>
      </c>
      <c r="C13" s="621"/>
      <c r="D13" s="621"/>
      <c r="E13" s="621"/>
      <c r="F13" s="621"/>
      <c r="G13" s="621"/>
      <c r="H13" s="621"/>
      <c r="I13" s="621"/>
      <c r="J13" s="621"/>
      <c r="K13" s="621"/>
      <c r="L13" s="621"/>
      <c r="M13" s="621"/>
      <c r="N13" s="621"/>
      <c r="O13" s="621"/>
      <c r="P13" s="621"/>
      <c r="Q13" s="622"/>
      <c r="R13" s="623" t="s">
        <v>142</v>
      </c>
      <c r="S13" s="624"/>
      <c r="T13" s="624"/>
      <c r="U13" s="624"/>
      <c r="V13" s="624"/>
      <c r="W13" s="624"/>
      <c r="X13" s="624"/>
      <c r="Y13" s="625"/>
      <c r="Z13" s="626" t="s">
        <v>251</v>
      </c>
      <c r="AA13" s="626"/>
      <c r="AB13" s="626"/>
      <c r="AC13" s="626"/>
      <c r="AD13" s="627" t="s">
        <v>251</v>
      </c>
      <c r="AE13" s="627"/>
      <c r="AF13" s="627"/>
      <c r="AG13" s="627"/>
      <c r="AH13" s="627"/>
      <c r="AI13" s="627"/>
      <c r="AJ13" s="627"/>
      <c r="AK13" s="627"/>
      <c r="AL13" s="628" t="s">
        <v>142</v>
      </c>
      <c r="AM13" s="629"/>
      <c r="AN13" s="629"/>
      <c r="AO13" s="630"/>
      <c r="AP13" s="620" t="s">
        <v>264</v>
      </c>
      <c r="AQ13" s="621"/>
      <c r="AR13" s="621"/>
      <c r="AS13" s="621"/>
      <c r="AT13" s="621"/>
      <c r="AU13" s="621"/>
      <c r="AV13" s="621"/>
      <c r="AW13" s="621"/>
      <c r="AX13" s="621"/>
      <c r="AY13" s="621"/>
      <c r="AZ13" s="621"/>
      <c r="BA13" s="621"/>
      <c r="BB13" s="621"/>
      <c r="BC13" s="621"/>
      <c r="BD13" s="621"/>
      <c r="BE13" s="621"/>
      <c r="BF13" s="622"/>
      <c r="BG13" s="623">
        <v>2430104</v>
      </c>
      <c r="BH13" s="624"/>
      <c r="BI13" s="624"/>
      <c r="BJ13" s="624"/>
      <c r="BK13" s="624"/>
      <c r="BL13" s="624"/>
      <c r="BM13" s="624"/>
      <c r="BN13" s="625"/>
      <c r="BO13" s="626">
        <v>46.1</v>
      </c>
      <c r="BP13" s="626"/>
      <c r="BQ13" s="626"/>
      <c r="BR13" s="626"/>
      <c r="BS13" s="627">
        <v>161090</v>
      </c>
      <c r="BT13" s="627"/>
      <c r="BU13" s="627"/>
      <c r="BV13" s="627"/>
      <c r="BW13" s="627"/>
      <c r="BX13" s="627"/>
      <c r="BY13" s="627"/>
      <c r="BZ13" s="627"/>
      <c r="CA13" s="627"/>
      <c r="CB13" s="631"/>
      <c r="CD13" s="620" t="s">
        <v>265</v>
      </c>
      <c r="CE13" s="621"/>
      <c r="CF13" s="621"/>
      <c r="CG13" s="621"/>
      <c r="CH13" s="621"/>
      <c r="CI13" s="621"/>
      <c r="CJ13" s="621"/>
      <c r="CK13" s="621"/>
      <c r="CL13" s="621"/>
      <c r="CM13" s="621"/>
      <c r="CN13" s="621"/>
      <c r="CO13" s="621"/>
      <c r="CP13" s="621"/>
      <c r="CQ13" s="622"/>
      <c r="CR13" s="623">
        <v>2265713</v>
      </c>
      <c r="CS13" s="624"/>
      <c r="CT13" s="624"/>
      <c r="CU13" s="624"/>
      <c r="CV13" s="624"/>
      <c r="CW13" s="624"/>
      <c r="CX13" s="624"/>
      <c r="CY13" s="625"/>
      <c r="CZ13" s="626">
        <v>6.3</v>
      </c>
      <c r="DA13" s="626"/>
      <c r="DB13" s="626"/>
      <c r="DC13" s="626"/>
      <c r="DD13" s="632">
        <v>1287309</v>
      </c>
      <c r="DE13" s="624"/>
      <c r="DF13" s="624"/>
      <c r="DG13" s="624"/>
      <c r="DH13" s="624"/>
      <c r="DI13" s="624"/>
      <c r="DJ13" s="624"/>
      <c r="DK13" s="624"/>
      <c r="DL13" s="624"/>
      <c r="DM13" s="624"/>
      <c r="DN13" s="624"/>
      <c r="DO13" s="624"/>
      <c r="DP13" s="625"/>
      <c r="DQ13" s="632">
        <v>593136</v>
      </c>
      <c r="DR13" s="624"/>
      <c r="DS13" s="624"/>
      <c r="DT13" s="624"/>
      <c r="DU13" s="624"/>
      <c r="DV13" s="624"/>
      <c r="DW13" s="624"/>
      <c r="DX13" s="624"/>
      <c r="DY13" s="624"/>
      <c r="DZ13" s="624"/>
      <c r="EA13" s="624"/>
      <c r="EB13" s="624"/>
      <c r="EC13" s="633"/>
    </row>
    <row r="14" spans="2:143" ht="11.25" customHeight="1">
      <c r="B14" s="620" t="s">
        <v>266</v>
      </c>
      <c r="C14" s="621"/>
      <c r="D14" s="621"/>
      <c r="E14" s="621"/>
      <c r="F14" s="621"/>
      <c r="G14" s="621"/>
      <c r="H14" s="621"/>
      <c r="I14" s="621"/>
      <c r="J14" s="621"/>
      <c r="K14" s="621"/>
      <c r="L14" s="621"/>
      <c r="M14" s="621"/>
      <c r="N14" s="621"/>
      <c r="O14" s="621"/>
      <c r="P14" s="621"/>
      <c r="Q14" s="622"/>
      <c r="R14" s="623" t="s">
        <v>251</v>
      </c>
      <c r="S14" s="624"/>
      <c r="T14" s="624"/>
      <c r="U14" s="624"/>
      <c r="V14" s="624"/>
      <c r="W14" s="624"/>
      <c r="X14" s="624"/>
      <c r="Y14" s="625"/>
      <c r="Z14" s="626" t="s">
        <v>142</v>
      </c>
      <c r="AA14" s="626"/>
      <c r="AB14" s="626"/>
      <c r="AC14" s="626"/>
      <c r="AD14" s="627" t="s">
        <v>251</v>
      </c>
      <c r="AE14" s="627"/>
      <c r="AF14" s="627"/>
      <c r="AG14" s="627"/>
      <c r="AH14" s="627"/>
      <c r="AI14" s="627"/>
      <c r="AJ14" s="627"/>
      <c r="AK14" s="627"/>
      <c r="AL14" s="628" t="s">
        <v>251</v>
      </c>
      <c r="AM14" s="629"/>
      <c r="AN14" s="629"/>
      <c r="AO14" s="630"/>
      <c r="AP14" s="620" t="s">
        <v>267</v>
      </c>
      <c r="AQ14" s="621"/>
      <c r="AR14" s="621"/>
      <c r="AS14" s="621"/>
      <c r="AT14" s="621"/>
      <c r="AU14" s="621"/>
      <c r="AV14" s="621"/>
      <c r="AW14" s="621"/>
      <c r="AX14" s="621"/>
      <c r="AY14" s="621"/>
      <c r="AZ14" s="621"/>
      <c r="BA14" s="621"/>
      <c r="BB14" s="621"/>
      <c r="BC14" s="621"/>
      <c r="BD14" s="621"/>
      <c r="BE14" s="621"/>
      <c r="BF14" s="622"/>
      <c r="BG14" s="623">
        <v>168670</v>
      </c>
      <c r="BH14" s="624"/>
      <c r="BI14" s="624"/>
      <c r="BJ14" s="624"/>
      <c r="BK14" s="624"/>
      <c r="BL14" s="624"/>
      <c r="BM14" s="624"/>
      <c r="BN14" s="625"/>
      <c r="BO14" s="626">
        <v>3.2</v>
      </c>
      <c r="BP14" s="626"/>
      <c r="BQ14" s="626"/>
      <c r="BR14" s="626"/>
      <c r="BS14" s="627" t="s">
        <v>142</v>
      </c>
      <c r="BT14" s="627"/>
      <c r="BU14" s="627"/>
      <c r="BV14" s="627"/>
      <c r="BW14" s="627"/>
      <c r="BX14" s="627"/>
      <c r="BY14" s="627"/>
      <c r="BZ14" s="627"/>
      <c r="CA14" s="627"/>
      <c r="CB14" s="631"/>
      <c r="CD14" s="620" t="s">
        <v>268</v>
      </c>
      <c r="CE14" s="621"/>
      <c r="CF14" s="621"/>
      <c r="CG14" s="621"/>
      <c r="CH14" s="621"/>
      <c r="CI14" s="621"/>
      <c r="CJ14" s="621"/>
      <c r="CK14" s="621"/>
      <c r="CL14" s="621"/>
      <c r="CM14" s="621"/>
      <c r="CN14" s="621"/>
      <c r="CO14" s="621"/>
      <c r="CP14" s="621"/>
      <c r="CQ14" s="622"/>
      <c r="CR14" s="623">
        <v>771802</v>
      </c>
      <c r="CS14" s="624"/>
      <c r="CT14" s="624"/>
      <c r="CU14" s="624"/>
      <c r="CV14" s="624"/>
      <c r="CW14" s="624"/>
      <c r="CX14" s="624"/>
      <c r="CY14" s="625"/>
      <c r="CZ14" s="626">
        <v>2.1</v>
      </c>
      <c r="DA14" s="626"/>
      <c r="DB14" s="626"/>
      <c r="DC14" s="626"/>
      <c r="DD14" s="632">
        <v>27905</v>
      </c>
      <c r="DE14" s="624"/>
      <c r="DF14" s="624"/>
      <c r="DG14" s="624"/>
      <c r="DH14" s="624"/>
      <c r="DI14" s="624"/>
      <c r="DJ14" s="624"/>
      <c r="DK14" s="624"/>
      <c r="DL14" s="624"/>
      <c r="DM14" s="624"/>
      <c r="DN14" s="624"/>
      <c r="DO14" s="624"/>
      <c r="DP14" s="625"/>
      <c r="DQ14" s="632">
        <v>732255</v>
      </c>
      <c r="DR14" s="624"/>
      <c r="DS14" s="624"/>
      <c r="DT14" s="624"/>
      <c r="DU14" s="624"/>
      <c r="DV14" s="624"/>
      <c r="DW14" s="624"/>
      <c r="DX14" s="624"/>
      <c r="DY14" s="624"/>
      <c r="DZ14" s="624"/>
      <c r="EA14" s="624"/>
      <c r="EB14" s="624"/>
      <c r="EC14" s="633"/>
    </row>
    <row r="15" spans="2:143" ht="11.25" customHeight="1">
      <c r="B15" s="620" t="s">
        <v>269</v>
      </c>
      <c r="C15" s="621"/>
      <c r="D15" s="621"/>
      <c r="E15" s="621"/>
      <c r="F15" s="621"/>
      <c r="G15" s="621"/>
      <c r="H15" s="621"/>
      <c r="I15" s="621"/>
      <c r="J15" s="621"/>
      <c r="K15" s="621"/>
      <c r="L15" s="621"/>
      <c r="M15" s="621"/>
      <c r="N15" s="621"/>
      <c r="O15" s="621"/>
      <c r="P15" s="621"/>
      <c r="Q15" s="622"/>
      <c r="R15" s="623" t="s">
        <v>142</v>
      </c>
      <c r="S15" s="624"/>
      <c r="T15" s="624"/>
      <c r="U15" s="624"/>
      <c r="V15" s="624"/>
      <c r="W15" s="624"/>
      <c r="X15" s="624"/>
      <c r="Y15" s="625"/>
      <c r="Z15" s="626" t="s">
        <v>142</v>
      </c>
      <c r="AA15" s="626"/>
      <c r="AB15" s="626"/>
      <c r="AC15" s="626"/>
      <c r="AD15" s="627" t="s">
        <v>251</v>
      </c>
      <c r="AE15" s="627"/>
      <c r="AF15" s="627"/>
      <c r="AG15" s="627"/>
      <c r="AH15" s="627"/>
      <c r="AI15" s="627"/>
      <c r="AJ15" s="627"/>
      <c r="AK15" s="627"/>
      <c r="AL15" s="628" t="s">
        <v>142</v>
      </c>
      <c r="AM15" s="629"/>
      <c r="AN15" s="629"/>
      <c r="AO15" s="630"/>
      <c r="AP15" s="620" t="s">
        <v>270</v>
      </c>
      <c r="AQ15" s="621"/>
      <c r="AR15" s="621"/>
      <c r="AS15" s="621"/>
      <c r="AT15" s="621"/>
      <c r="AU15" s="621"/>
      <c r="AV15" s="621"/>
      <c r="AW15" s="621"/>
      <c r="AX15" s="621"/>
      <c r="AY15" s="621"/>
      <c r="AZ15" s="621"/>
      <c r="BA15" s="621"/>
      <c r="BB15" s="621"/>
      <c r="BC15" s="621"/>
      <c r="BD15" s="621"/>
      <c r="BE15" s="621"/>
      <c r="BF15" s="622"/>
      <c r="BG15" s="623">
        <v>587893</v>
      </c>
      <c r="BH15" s="624"/>
      <c r="BI15" s="624"/>
      <c r="BJ15" s="624"/>
      <c r="BK15" s="624"/>
      <c r="BL15" s="624"/>
      <c r="BM15" s="624"/>
      <c r="BN15" s="625"/>
      <c r="BO15" s="626">
        <v>11.2</v>
      </c>
      <c r="BP15" s="626"/>
      <c r="BQ15" s="626"/>
      <c r="BR15" s="626"/>
      <c r="BS15" s="627" t="s">
        <v>251</v>
      </c>
      <c r="BT15" s="627"/>
      <c r="BU15" s="627"/>
      <c r="BV15" s="627"/>
      <c r="BW15" s="627"/>
      <c r="BX15" s="627"/>
      <c r="BY15" s="627"/>
      <c r="BZ15" s="627"/>
      <c r="CA15" s="627"/>
      <c r="CB15" s="631"/>
      <c r="CD15" s="620" t="s">
        <v>271</v>
      </c>
      <c r="CE15" s="621"/>
      <c r="CF15" s="621"/>
      <c r="CG15" s="621"/>
      <c r="CH15" s="621"/>
      <c r="CI15" s="621"/>
      <c r="CJ15" s="621"/>
      <c r="CK15" s="621"/>
      <c r="CL15" s="621"/>
      <c r="CM15" s="621"/>
      <c r="CN15" s="621"/>
      <c r="CO15" s="621"/>
      <c r="CP15" s="621"/>
      <c r="CQ15" s="622"/>
      <c r="CR15" s="623">
        <v>6303782</v>
      </c>
      <c r="CS15" s="624"/>
      <c r="CT15" s="624"/>
      <c r="CU15" s="624"/>
      <c r="CV15" s="624"/>
      <c r="CW15" s="624"/>
      <c r="CX15" s="624"/>
      <c r="CY15" s="625"/>
      <c r="CZ15" s="626">
        <v>17.5</v>
      </c>
      <c r="DA15" s="626"/>
      <c r="DB15" s="626"/>
      <c r="DC15" s="626"/>
      <c r="DD15" s="632">
        <v>4549120</v>
      </c>
      <c r="DE15" s="624"/>
      <c r="DF15" s="624"/>
      <c r="DG15" s="624"/>
      <c r="DH15" s="624"/>
      <c r="DI15" s="624"/>
      <c r="DJ15" s="624"/>
      <c r="DK15" s="624"/>
      <c r="DL15" s="624"/>
      <c r="DM15" s="624"/>
      <c r="DN15" s="624"/>
      <c r="DO15" s="624"/>
      <c r="DP15" s="625"/>
      <c r="DQ15" s="632">
        <v>1742966</v>
      </c>
      <c r="DR15" s="624"/>
      <c r="DS15" s="624"/>
      <c r="DT15" s="624"/>
      <c r="DU15" s="624"/>
      <c r="DV15" s="624"/>
      <c r="DW15" s="624"/>
      <c r="DX15" s="624"/>
      <c r="DY15" s="624"/>
      <c r="DZ15" s="624"/>
      <c r="EA15" s="624"/>
      <c r="EB15" s="624"/>
      <c r="EC15" s="633"/>
    </row>
    <row r="16" spans="2:143" ht="11.25" customHeight="1">
      <c r="B16" s="620" t="s">
        <v>272</v>
      </c>
      <c r="C16" s="621"/>
      <c r="D16" s="621"/>
      <c r="E16" s="621"/>
      <c r="F16" s="621"/>
      <c r="G16" s="621"/>
      <c r="H16" s="621"/>
      <c r="I16" s="621"/>
      <c r="J16" s="621"/>
      <c r="K16" s="621"/>
      <c r="L16" s="621"/>
      <c r="M16" s="621"/>
      <c r="N16" s="621"/>
      <c r="O16" s="621"/>
      <c r="P16" s="621"/>
      <c r="Q16" s="622"/>
      <c r="R16" s="623">
        <v>22732</v>
      </c>
      <c r="S16" s="624"/>
      <c r="T16" s="624"/>
      <c r="U16" s="624"/>
      <c r="V16" s="624"/>
      <c r="W16" s="624"/>
      <c r="X16" s="624"/>
      <c r="Y16" s="625"/>
      <c r="Z16" s="626">
        <v>0.1</v>
      </c>
      <c r="AA16" s="626"/>
      <c r="AB16" s="626"/>
      <c r="AC16" s="626"/>
      <c r="AD16" s="627">
        <v>22732</v>
      </c>
      <c r="AE16" s="627"/>
      <c r="AF16" s="627"/>
      <c r="AG16" s="627"/>
      <c r="AH16" s="627"/>
      <c r="AI16" s="627"/>
      <c r="AJ16" s="627"/>
      <c r="AK16" s="627"/>
      <c r="AL16" s="628">
        <v>0.2</v>
      </c>
      <c r="AM16" s="629"/>
      <c r="AN16" s="629"/>
      <c r="AO16" s="630"/>
      <c r="AP16" s="620" t="s">
        <v>273</v>
      </c>
      <c r="AQ16" s="621"/>
      <c r="AR16" s="621"/>
      <c r="AS16" s="621"/>
      <c r="AT16" s="621"/>
      <c r="AU16" s="621"/>
      <c r="AV16" s="621"/>
      <c r="AW16" s="621"/>
      <c r="AX16" s="621"/>
      <c r="AY16" s="621"/>
      <c r="AZ16" s="621"/>
      <c r="BA16" s="621"/>
      <c r="BB16" s="621"/>
      <c r="BC16" s="621"/>
      <c r="BD16" s="621"/>
      <c r="BE16" s="621"/>
      <c r="BF16" s="622"/>
      <c r="BG16" s="623">
        <v>3604</v>
      </c>
      <c r="BH16" s="624"/>
      <c r="BI16" s="624"/>
      <c r="BJ16" s="624"/>
      <c r="BK16" s="624"/>
      <c r="BL16" s="624"/>
      <c r="BM16" s="624"/>
      <c r="BN16" s="625"/>
      <c r="BO16" s="626">
        <v>0.1</v>
      </c>
      <c r="BP16" s="626"/>
      <c r="BQ16" s="626"/>
      <c r="BR16" s="626"/>
      <c r="BS16" s="627" t="s">
        <v>251</v>
      </c>
      <c r="BT16" s="627"/>
      <c r="BU16" s="627"/>
      <c r="BV16" s="627"/>
      <c r="BW16" s="627"/>
      <c r="BX16" s="627"/>
      <c r="BY16" s="627"/>
      <c r="BZ16" s="627"/>
      <c r="CA16" s="627"/>
      <c r="CB16" s="631"/>
      <c r="CD16" s="620" t="s">
        <v>274</v>
      </c>
      <c r="CE16" s="621"/>
      <c r="CF16" s="621"/>
      <c r="CG16" s="621"/>
      <c r="CH16" s="621"/>
      <c r="CI16" s="621"/>
      <c r="CJ16" s="621"/>
      <c r="CK16" s="621"/>
      <c r="CL16" s="621"/>
      <c r="CM16" s="621"/>
      <c r="CN16" s="621"/>
      <c r="CO16" s="621"/>
      <c r="CP16" s="621"/>
      <c r="CQ16" s="622"/>
      <c r="CR16" s="623">
        <v>99894</v>
      </c>
      <c r="CS16" s="624"/>
      <c r="CT16" s="624"/>
      <c r="CU16" s="624"/>
      <c r="CV16" s="624"/>
      <c r="CW16" s="624"/>
      <c r="CX16" s="624"/>
      <c r="CY16" s="625"/>
      <c r="CZ16" s="626">
        <v>0.3</v>
      </c>
      <c r="DA16" s="626"/>
      <c r="DB16" s="626"/>
      <c r="DC16" s="626"/>
      <c r="DD16" s="632" t="s">
        <v>251</v>
      </c>
      <c r="DE16" s="624"/>
      <c r="DF16" s="624"/>
      <c r="DG16" s="624"/>
      <c r="DH16" s="624"/>
      <c r="DI16" s="624"/>
      <c r="DJ16" s="624"/>
      <c r="DK16" s="624"/>
      <c r="DL16" s="624"/>
      <c r="DM16" s="624"/>
      <c r="DN16" s="624"/>
      <c r="DO16" s="624"/>
      <c r="DP16" s="625"/>
      <c r="DQ16" s="632">
        <v>33898</v>
      </c>
      <c r="DR16" s="624"/>
      <c r="DS16" s="624"/>
      <c r="DT16" s="624"/>
      <c r="DU16" s="624"/>
      <c r="DV16" s="624"/>
      <c r="DW16" s="624"/>
      <c r="DX16" s="624"/>
      <c r="DY16" s="624"/>
      <c r="DZ16" s="624"/>
      <c r="EA16" s="624"/>
      <c r="EB16" s="624"/>
      <c r="EC16" s="633"/>
    </row>
    <row r="17" spans="2:133" ht="11.25" customHeight="1">
      <c r="B17" s="620" t="s">
        <v>275</v>
      </c>
      <c r="C17" s="621"/>
      <c r="D17" s="621"/>
      <c r="E17" s="621"/>
      <c r="F17" s="621"/>
      <c r="G17" s="621"/>
      <c r="H17" s="621"/>
      <c r="I17" s="621"/>
      <c r="J17" s="621"/>
      <c r="K17" s="621"/>
      <c r="L17" s="621"/>
      <c r="M17" s="621"/>
      <c r="N17" s="621"/>
      <c r="O17" s="621"/>
      <c r="P17" s="621"/>
      <c r="Q17" s="622"/>
      <c r="R17" s="623">
        <v>105468</v>
      </c>
      <c r="S17" s="624"/>
      <c r="T17" s="624"/>
      <c r="U17" s="624"/>
      <c r="V17" s="624"/>
      <c r="W17" s="624"/>
      <c r="X17" s="624"/>
      <c r="Y17" s="625"/>
      <c r="Z17" s="626">
        <v>0.3</v>
      </c>
      <c r="AA17" s="626"/>
      <c r="AB17" s="626"/>
      <c r="AC17" s="626"/>
      <c r="AD17" s="627">
        <v>105468</v>
      </c>
      <c r="AE17" s="627"/>
      <c r="AF17" s="627"/>
      <c r="AG17" s="627"/>
      <c r="AH17" s="627"/>
      <c r="AI17" s="627"/>
      <c r="AJ17" s="627"/>
      <c r="AK17" s="627"/>
      <c r="AL17" s="628">
        <v>0.8</v>
      </c>
      <c r="AM17" s="629"/>
      <c r="AN17" s="629"/>
      <c r="AO17" s="630"/>
      <c r="AP17" s="620" t="s">
        <v>276</v>
      </c>
      <c r="AQ17" s="621"/>
      <c r="AR17" s="621"/>
      <c r="AS17" s="621"/>
      <c r="AT17" s="621"/>
      <c r="AU17" s="621"/>
      <c r="AV17" s="621"/>
      <c r="AW17" s="621"/>
      <c r="AX17" s="621"/>
      <c r="AY17" s="621"/>
      <c r="AZ17" s="621"/>
      <c r="BA17" s="621"/>
      <c r="BB17" s="621"/>
      <c r="BC17" s="621"/>
      <c r="BD17" s="621"/>
      <c r="BE17" s="621"/>
      <c r="BF17" s="622"/>
      <c r="BG17" s="623" t="s">
        <v>142</v>
      </c>
      <c r="BH17" s="624"/>
      <c r="BI17" s="624"/>
      <c r="BJ17" s="624"/>
      <c r="BK17" s="624"/>
      <c r="BL17" s="624"/>
      <c r="BM17" s="624"/>
      <c r="BN17" s="625"/>
      <c r="BO17" s="626" t="s">
        <v>251</v>
      </c>
      <c r="BP17" s="626"/>
      <c r="BQ17" s="626"/>
      <c r="BR17" s="626"/>
      <c r="BS17" s="627" t="s">
        <v>251</v>
      </c>
      <c r="BT17" s="627"/>
      <c r="BU17" s="627"/>
      <c r="BV17" s="627"/>
      <c r="BW17" s="627"/>
      <c r="BX17" s="627"/>
      <c r="BY17" s="627"/>
      <c r="BZ17" s="627"/>
      <c r="CA17" s="627"/>
      <c r="CB17" s="631"/>
      <c r="CD17" s="620" t="s">
        <v>277</v>
      </c>
      <c r="CE17" s="621"/>
      <c r="CF17" s="621"/>
      <c r="CG17" s="621"/>
      <c r="CH17" s="621"/>
      <c r="CI17" s="621"/>
      <c r="CJ17" s="621"/>
      <c r="CK17" s="621"/>
      <c r="CL17" s="621"/>
      <c r="CM17" s="621"/>
      <c r="CN17" s="621"/>
      <c r="CO17" s="621"/>
      <c r="CP17" s="621"/>
      <c r="CQ17" s="622"/>
      <c r="CR17" s="623">
        <v>2650888</v>
      </c>
      <c r="CS17" s="624"/>
      <c r="CT17" s="624"/>
      <c r="CU17" s="624"/>
      <c r="CV17" s="624"/>
      <c r="CW17" s="624"/>
      <c r="CX17" s="624"/>
      <c r="CY17" s="625"/>
      <c r="CZ17" s="626">
        <v>7.4</v>
      </c>
      <c r="DA17" s="626"/>
      <c r="DB17" s="626"/>
      <c r="DC17" s="626"/>
      <c r="DD17" s="632" t="s">
        <v>142</v>
      </c>
      <c r="DE17" s="624"/>
      <c r="DF17" s="624"/>
      <c r="DG17" s="624"/>
      <c r="DH17" s="624"/>
      <c r="DI17" s="624"/>
      <c r="DJ17" s="624"/>
      <c r="DK17" s="624"/>
      <c r="DL17" s="624"/>
      <c r="DM17" s="624"/>
      <c r="DN17" s="624"/>
      <c r="DO17" s="624"/>
      <c r="DP17" s="625"/>
      <c r="DQ17" s="632">
        <v>2150563</v>
      </c>
      <c r="DR17" s="624"/>
      <c r="DS17" s="624"/>
      <c r="DT17" s="624"/>
      <c r="DU17" s="624"/>
      <c r="DV17" s="624"/>
      <c r="DW17" s="624"/>
      <c r="DX17" s="624"/>
      <c r="DY17" s="624"/>
      <c r="DZ17" s="624"/>
      <c r="EA17" s="624"/>
      <c r="EB17" s="624"/>
      <c r="EC17" s="633"/>
    </row>
    <row r="18" spans="2:133" ht="11.25" customHeight="1">
      <c r="B18" s="620" t="s">
        <v>278</v>
      </c>
      <c r="C18" s="621"/>
      <c r="D18" s="621"/>
      <c r="E18" s="621"/>
      <c r="F18" s="621"/>
      <c r="G18" s="621"/>
      <c r="H18" s="621"/>
      <c r="I18" s="621"/>
      <c r="J18" s="621"/>
      <c r="K18" s="621"/>
      <c r="L18" s="621"/>
      <c r="M18" s="621"/>
      <c r="N18" s="621"/>
      <c r="O18" s="621"/>
      <c r="P18" s="621"/>
      <c r="Q18" s="622"/>
      <c r="R18" s="623">
        <v>29857</v>
      </c>
      <c r="S18" s="624"/>
      <c r="T18" s="624"/>
      <c r="U18" s="624"/>
      <c r="V18" s="624"/>
      <c r="W18" s="624"/>
      <c r="X18" s="624"/>
      <c r="Y18" s="625"/>
      <c r="Z18" s="626">
        <v>0.1</v>
      </c>
      <c r="AA18" s="626"/>
      <c r="AB18" s="626"/>
      <c r="AC18" s="626"/>
      <c r="AD18" s="627">
        <v>29857</v>
      </c>
      <c r="AE18" s="627"/>
      <c r="AF18" s="627"/>
      <c r="AG18" s="627"/>
      <c r="AH18" s="627"/>
      <c r="AI18" s="627"/>
      <c r="AJ18" s="627"/>
      <c r="AK18" s="627"/>
      <c r="AL18" s="628">
        <v>0.2</v>
      </c>
      <c r="AM18" s="629"/>
      <c r="AN18" s="629"/>
      <c r="AO18" s="630"/>
      <c r="AP18" s="620" t="s">
        <v>279</v>
      </c>
      <c r="AQ18" s="621"/>
      <c r="AR18" s="621"/>
      <c r="AS18" s="621"/>
      <c r="AT18" s="621"/>
      <c r="AU18" s="621"/>
      <c r="AV18" s="621"/>
      <c r="AW18" s="621"/>
      <c r="AX18" s="621"/>
      <c r="AY18" s="621"/>
      <c r="AZ18" s="621"/>
      <c r="BA18" s="621"/>
      <c r="BB18" s="621"/>
      <c r="BC18" s="621"/>
      <c r="BD18" s="621"/>
      <c r="BE18" s="621"/>
      <c r="BF18" s="622"/>
      <c r="BG18" s="623" t="s">
        <v>142</v>
      </c>
      <c r="BH18" s="624"/>
      <c r="BI18" s="624"/>
      <c r="BJ18" s="624"/>
      <c r="BK18" s="624"/>
      <c r="BL18" s="624"/>
      <c r="BM18" s="624"/>
      <c r="BN18" s="625"/>
      <c r="BO18" s="626" t="s">
        <v>142</v>
      </c>
      <c r="BP18" s="626"/>
      <c r="BQ18" s="626"/>
      <c r="BR18" s="626"/>
      <c r="BS18" s="627" t="s">
        <v>142</v>
      </c>
      <c r="BT18" s="627"/>
      <c r="BU18" s="627"/>
      <c r="BV18" s="627"/>
      <c r="BW18" s="627"/>
      <c r="BX18" s="627"/>
      <c r="BY18" s="627"/>
      <c r="BZ18" s="627"/>
      <c r="CA18" s="627"/>
      <c r="CB18" s="631"/>
      <c r="CD18" s="620" t="s">
        <v>280</v>
      </c>
      <c r="CE18" s="621"/>
      <c r="CF18" s="621"/>
      <c r="CG18" s="621"/>
      <c r="CH18" s="621"/>
      <c r="CI18" s="621"/>
      <c r="CJ18" s="621"/>
      <c r="CK18" s="621"/>
      <c r="CL18" s="621"/>
      <c r="CM18" s="621"/>
      <c r="CN18" s="621"/>
      <c r="CO18" s="621"/>
      <c r="CP18" s="621"/>
      <c r="CQ18" s="622"/>
      <c r="CR18" s="623" t="s">
        <v>142</v>
      </c>
      <c r="CS18" s="624"/>
      <c r="CT18" s="624"/>
      <c r="CU18" s="624"/>
      <c r="CV18" s="624"/>
      <c r="CW18" s="624"/>
      <c r="CX18" s="624"/>
      <c r="CY18" s="625"/>
      <c r="CZ18" s="626" t="s">
        <v>142</v>
      </c>
      <c r="DA18" s="626"/>
      <c r="DB18" s="626"/>
      <c r="DC18" s="626"/>
      <c r="DD18" s="632" t="s">
        <v>251</v>
      </c>
      <c r="DE18" s="624"/>
      <c r="DF18" s="624"/>
      <c r="DG18" s="624"/>
      <c r="DH18" s="624"/>
      <c r="DI18" s="624"/>
      <c r="DJ18" s="624"/>
      <c r="DK18" s="624"/>
      <c r="DL18" s="624"/>
      <c r="DM18" s="624"/>
      <c r="DN18" s="624"/>
      <c r="DO18" s="624"/>
      <c r="DP18" s="625"/>
      <c r="DQ18" s="632" t="s">
        <v>142</v>
      </c>
      <c r="DR18" s="624"/>
      <c r="DS18" s="624"/>
      <c r="DT18" s="624"/>
      <c r="DU18" s="624"/>
      <c r="DV18" s="624"/>
      <c r="DW18" s="624"/>
      <c r="DX18" s="624"/>
      <c r="DY18" s="624"/>
      <c r="DZ18" s="624"/>
      <c r="EA18" s="624"/>
      <c r="EB18" s="624"/>
      <c r="EC18" s="633"/>
    </row>
    <row r="19" spans="2:133" ht="11.25" customHeight="1">
      <c r="B19" s="620" t="s">
        <v>281</v>
      </c>
      <c r="C19" s="621"/>
      <c r="D19" s="621"/>
      <c r="E19" s="621"/>
      <c r="F19" s="621"/>
      <c r="G19" s="621"/>
      <c r="H19" s="621"/>
      <c r="I19" s="621"/>
      <c r="J19" s="621"/>
      <c r="K19" s="621"/>
      <c r="L19" s="621"/>
      <c r="M19" s="621"/>
      <c r="N19" s="621"/>
      <c r="O19" s="621"/>
      <c r="P19" s="621"/>
      <c r="Q19" s="622"/>
      <c r="R19" s="623">
        <v>29633</v>
      </c>
      <c r="S19" s="624"/>
      <c r="T19" s="624"/>
      <c r="U19" s="624"/>
      <c r="V19" s="624"/>
      <c r="W19" s="624"/>
      <c r="X19" s="624"/>
      <c r="Y19" s="625"/>
      <c r="Z19" s="626">
        <v>0.1</v>
      </c>
      <c r="AA19" s="626"/>
      <c r="AB19" s="626"/>
      <c r="AC19" s="626"/>
      <c r="AD19" s="627">
        <v>29633</v>
      </c>
      <c r="AE19" s="627"/>
      <c r="AF19" s="627"/>
      <c r="AG19" s="627"/>
      <c r="AH19" s="627"/>
      <c r="AI19" s="627"/>
      <c r="AJ19" s="627"/>
      <c r="AK19" s="627"/>
      <c r="AL19" s="628">
        <v>0.2</v>
      </c>
      <c r="AM19" s="629"/>
      <c r="AN19" s="629"/>
      <c r="AO19" s="630"/>
      <c r="AP19" s="620" t="s">
        <v>282</v>
      </c>
      <c r="AQ19" s="621"/>
      <c r="AR19" s="621"/>
      <c r="AS19" s="621"/>
      <c r="AT19" s="621"/>
      <c r="AU19" s="621"/>
      <c r="AV19" s="621"/>
      <c r="AW19" s="621"/>
      <c r="AX19" s="621"/>
      <c r="AY19" s="621"/>
      <c r="AZ19" s="621"/>
      <c r="BA19" s="621"/>
      <c r="BB19" s="621"/>
      <c r="BC19" s="621"/>
      <c r="BD19" s="621"/>
      <c r="BE19" s="621"/>
      <c r="BF19" s="622"/>
      <c r="BG19" s="623" t="s">
        <v>142</v>
      </c>
      <c r="BH19" s="624"/>
      <c r="BI19" s="624"/>
      <c r="BJ19" s="624"/>
      <c r="BK19" s="624"/>
      <c r="BL19" s="624"/>
      <c r="BM19" s="624"/>
      <c r="BN19" s="625"/>
      <c r="BO19" s="626" t="s">
        <v>142</v>
      </c>
      <c r="BP19" s="626"/>
      <c r="BQ19" s="626"/>
      <c r="BR19" s="626"/>
      <c r="BS19" s="627" t="s">
        <v>142</v>
      </c>
      <c r="BT19" s="627"/>
      <c r="BU19" s="627"/>
      <c r="BV19" s="627"/>
      <c r="BW19" s="627"/>
      <c r="BX19" s="627"/>
      <c r="BY19" s="627"/>
      <c r="BZ19" s="627"/>
      <c r="CA19" s="627"/>
      <c r="CB19" s="631"/>
      <c r="CD19" s="620" t="s">
        <v>283</v>
      </c>
      <c r="CE19" s="621"/>
      <c r="CF19" s="621"/>
      <c r="CG19" s="621"/>
      <c r="CH19" s="621"/>
      <c r="CI19" s="621"/>
      <c r="CJ19" s="621"/>
      <c r="CK19" s="621"/>
      <c r="CL19" s="621"/>
      <c r="CM19" s="621"/>
      <c r="CN19" s="621"/>
      <c r="CO19" s="621"/>
      <c r="CP19" s="621"/>
      <c r="CQ19" s="622"/>
      <c r="CR19" s="623" t="s">
        <v>142</v>
      </c>
      <c r="CS19" s="624"/>
      <c r="CT19" s="624"/>
      <c r="CU19" s="624"/>
      <c r="CV19" s="624"/>
      <c r="CW19" s="624"/>
      <c r="CX19" s="624"/>
      <c r="CY19" s="625"/>
      <c r="CZ19" s="626" t="s">
        <v>142</v>
      </c>
      <c r="DA19" s="626"/>
      <c r="DB19" s="626"/>
      <c r="DC19" s="626"/>
      <c r="DD19" s="632" t="s">
        <v>251</v>
      </c>
      <c r="DE19" s="624"/>
      <c r="DF19" s="624"/>
      <c r="DG19" s="624"/>
      <c r="DH19" s="624"/>
      <c r="DI19" s="624"/>
      <c r="DJ19" s="624"/>
      <c r="DK19" s="624"/>
      <c r="DL19" s="624"/>
      <c r="DM19" s="624"/>
      <c r="DN19" s="624"/>
      <c r="DO19" s="624"/>
      <c r="DP19" s="625"/>
      <c r="DQ19" s="632" t="s">
        <v>142</v>
      </c>
      <c r="DR19" s="624"/>
      <c r="DS19" s="624"/>
      <c r="DT19" s="624"/>
      <c r="DU19" s="624"/>
      <c r="DV19" s="624"/>
      <c r="DW19" s="624"/>
      <c r="DX19" s="624"/>
      <c r="DY19" s="624"/>
      <c r="DZ19" s="624"/>
      <c r="EA19" s="624"/>
      <c r="EB19" s="624"/>
      <c r="EC19" s="633"/>
    </row>
    <row r="20" spans="2:133" ht="11.25" customHeight="1">
      <c r="B20" s="636" t="s">
        <v>284</v>
      </c>
      <c r="C20" s="637"/>
      <c r="D20" s="637"/>
      <c r="E20" s="637"/>
      <c r="F20" s="637"/>
      <c r="G20" s="637"/>
      <c r="H20" s="637"/>
      <c r="I20" s="637"/>
      <c r="J20" s="637"/>
      <c r="K20" s="637"/>
      <c r="L20" s="637"/>
      <c r="M20" s="637"/>
      <c r="N20" s="637"/>
      <c r="O20" s="637"/>
      <c r="P20" s="637"/>
      <c r="Q20" s="638"/>
      <c r="R20" s="623">
        <v>224</v>
      </c>
      <c r="S20" s="624"/>
      <c r="T20" s="624"/>
      <c r="U20" s="624"/>
      <c r="V20" s="624"/>
      <c r="W20" s="624"/>
      <c r="X20" s="624"/>
      <c r="Y20" s="625"/>
      <c r="Z20" s="626">
        <v>0</v>
      </c>
      <c r="AA20" s="626"/>
      <c r="AB20" s="626"/>
      <c r="AC20" s="626"/>
      <c r="AD20" s="627">
        <v>224</v>
      </c>
      <c r="AE20" s="627"/>
      <c r="AF20" s="627"/>
      <c r="AG20" s="627"/>
      <c r="AH20" s="627"/>
      <c r="AI20" s="627"/>
      <c r="AJ20" s="627"/>
      <c r="AK20" s="627"/>
      <c r="AL20" s="628">
        <v>0</v>
      </c>
      <c r="AM20" s="629"/>
      <c r="AN20" s="629"/>
      <c r="AO20" s="630"/>
      <c r="AP20" s="620" t="s">
        <v>285</v>
      </c>
      <c r="AQ20" s="621"/>
      <c r="AR20" s="621"/>
      <c r="AS20" s="621"/>
      <c r="AT20" s="621"/>
      <c r="AU20" s="621"/>
      <c r="AV20" s="621"/>
      <c r="AW20" s="621"/>
      <c r="AX20" s="621"/>
      <c r="AY20" s="621"/>
      <c r="AZ20" s="621"/>
      <c r="BA20" s="621"/>
      <c r="BB20" s="621"/>
      <c r="BC20" s="621"/>
      <c r="BD20" s="621"/>
      <c r="BE20" s="621"/>
      <c r="BF20" s="622"/>
      <c r="BG20" s="623" t="s">
        <v>142</v>
      </c>
      <c r="BH20" s="624"/>
      <c r="BI20" s="624"/>
      <c r="BJ20" s="624"/>
      <c r="BK20" s="624"/>
      <c r="BL20" s="624"/>
      <c r="BM20" s="624"/>
      <c r="BN20" s="625"/>
      <c r="BO20" s="626" t="s">
        <v>251</v>
      </c>
      <c r="BP20" s="626"/>
      <c r="BQ20" s="626"/>
      <c r="BR20" s="626"/>
      <c r="BS20" s="627" t="s">
        <v>142</v>
      </c>
      <c r="BT20" s="627"/>
      <c r="BU20" s="627"/>
      <c r="BV20" s="627"/>
      <c r="BW20" s="627"/>
      <c r="BX20" s="627"/>
      <c r="BY20" s="627"/>
      <c r="BZ20" s="627"/>
      <c r="CA20" s="627"/>
      <c r="CB20" s="631"/>
      <c r="CD20" s="620" t="s">
        <v>286</v>
      </c>
      <c r="CE20" s="621"/>
      <c r="CF20" s="621"/>
      <c r="CG20" s="621"/>
      <c r="CH20" s="621"/>
      <c r="CI20" s="621"/>
      <c r="CJ20" s="621"/>
      <c r="CK20" s="621"/>
      <c r="CL20" s="621"/>
      <c r="CM20" s="621"/>
      <c r="CN20" s="621"/>
      <c r="CO20" s="621"/>
      <c r="CP20" s="621"/>
      <c r="CQ20" s="622"/>
      <c r="CR20" s="623">
        <v>36019390</v>
      </c>
      <c r="CS20" s="624"/>
      <c r="CT20" s="624"/>
      <c r="CU20" s="624"/>
      <c r="CV20" s="624"/>
      <c r="CW20" s="624"/>
      <c r="CX20" s="624"/>
      <c r="CY20" s="625"/>
      <c r="CZ20" s="626">
        <v>100</v>
      </c>
      <c r="DA20" s="626"/>
      <c r="DB20" s="626"/>
      <c r="DC20" s="626"/>
      <c r="DD20" s="632">
        <v>6721691</v>
      </c>
      <c r="DE20" s="624"/>
      <c r="DF20" s="624"/>
      <c r="DG20" s="624"/>
      <c r="DH20" s="624"/>
      <c r="DI20" s="624"/>
      <c r="DJ20" s="624"/>
      <c r="DK20" s="624"/>
      <c r="DL20" s="624"/>
      <c r="DM20" s="624"/>
      <c r="DN20" s="624"/>
      <c r="DO20" s="624"/>
      <c r="DP20" s="625"/>
      <c r="DQ20" s="632">
        <v>17168134</v>
      </c>
      <c r="DR20" s="624"/>
      <c r="DS20" s="624"/>
      <c r="DT20" s="624"/>
      <c r="DU20" s="624"/>
      <c r="DV20" s="624"/>
      <c r="DW20" s="624"/>
      <c r="DX20" s="624"/>
      <c r="DY20" s="624"/>
      <c r="DZ20" s="624"/>
      <c r="EA20" s="624"/>
      <c r="EB20" s="624"/>
      <c r="EC20" s="633"/>
    </row>
    <row r="21" spans="2:133" ht="11.25" customHeight="1">
      <c r="B21" s="620" t="s">
        <v>287</v>
      </c>
      <c r="C21" s="621"/>
      <c r="D21" s="621"/>
      <c r="E21" s="621"/>
      <c r="F21" s="621"/>
      <c r="G21" s="621"/>
      <c r="H21" s="621"/>
      <c r="I21" s="621"/>
      <c r="J21" s="621"/>
      <c r="K21" s="621"/>
      <c r="L21" s="621"/>
      <c r="M21" s="621"/>
      <c r="N21" s="621"/>
      <c r="O21" s="621"/>
      <c r="P21" s="621"/>
      <c r="Q21" s="622"/>
      <c r="R21" s="623">
        <v>7899429</v>
      </c>
      <c r="S21" s="624"/>
      <c r="T21" s="624"/>
      <c r="U21" s="624"/>
      <c r="V21" s="624"/>
      <c r="W21" s="624"/>
      <c r="X21" s="624"/>
      <c r="Y21" s="625"/>
      <c r="Z21" s="626">
        <v>21.6</v>
      </c>
      <c r="AA21" s="626"/>
      <c r="AB21" s="626"/>
      <c r="AC21" s="626"/>
      <c r="AD21" s="627">
        <v>6775920</v>
      </c>
      <c r="AE21" s="627"/>
      <c r="AF21" s="627"/>
      <c r="AG21" s="627"/>
      <c r="AH21" s="627"/>
      <c r="AI21" s="627"/>
      <c r="AJ21" s="627"/>
      <c r="AK21" s="627"/>
      <c r="AL21" s="628">
        <v>49.7</v>
      </c>
      <c r="AM21" s="629"/>
      <c r="AN21" s="629"/>
      <c r="AO21" s="630"/>
      <c r="AP21" s="620" t="s">
        <v>288</v>
      </c>
      <c r="AQ21" s="639"/>
      <c r="AR21" s="639"/>
      <c r="AS21" s="639"/>
      <c r="AT21" s="639"/>
      <c r="AU21" s="639"/>
      <c r="AV21" s="639"/>
      <c r="AW21" s="639"/>
      <c r="AX21" s="639"/>
      <c r="AY21" s="639"/>
      <c r="AZ21" s="639"/>
      <c r="BA21" s="639"/>
      <c r="BB21" s="639"/>
      <c r="BC21" s="639"/>
      <c r="BD21" s="639"/>
      <c r="BE21" s="639"/>
      <c r="BF21" s="640"/>
      <c r="BG21" s="623" t="s">
        <v>142</v>
      </c>
      <c r="BH21" s="624"/>
      <c r="BI21" s="624"/>
      <c r="BJ21" s="624"/>
      <c r="BK21" s="624"/>
      <c r="BL21" s="624"/>
      <c r="BM21" s="624"/>
      <c r="BN21" s="625"/>
      <c r="BO21" s="626" t="s">
        <v>142</v>
      </c>
      <c r="BP21" s="626"/>
      <c r="BQ21" s="626"/>
      <c r="BR21" s="626"/>
      <c r="BS21" s="627" t="s">
        <v>142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289</v>
      </c>
      <c r="C22" s="621"/>
      <c r="D22" s="621"/>
      <c r="E22" s="621"/>
      <c r="F22" s="621"/>
      <c r="G22" s="621"/>
      <c r="H22" s="621"/>
      <c r="I22" s="621"/>
      <c r="J22" s="621"/>
      <c r="K22" s="621"/>
      <c r="L22" s="621"/>
      <c r="M22" s="621"/>
      <c r="N22" s="621"/>
      <c r="O22" s="621"/>
      <c r="P22" s="621"/>
      <c r="Q22" s="622"/>
      <c r="R22" s="623">
        <v>6775920</v>
      </c>
      <c r="S22" s="624"/>
      <c r="T22" s="624"/>
      <c r="U22" s="624"/>
      <c r="V22" s="624"/>
      <c r="W22" s="624"/>
      <c r="X22" s="624"/>
      <c r="Y22" s="625"/>
      <c r="Z22" s="626">
        <v>18.5</v>
      </c>
      <c r="AA22" s="626"/>
      <c r="AB22" s="626"/>
      <c r="AC22" s="626"/>
      <c r="AD22" s="627">
        <v>6775920</v>
      </c>
      <c r="AE22" s="627"/>
      <c r="AF22" s="627"/>
      <c r="AG22" s="627"/>
      <c r="AH22" s="627"/>
      <c r="AI22" s="627"/>
      <c r="AJ22" s="627"/>
      <c r="AK22" s="627"/>
      <c r="AL22" s="628">
        <v>49.7</v>
      </c>
      <c r="AM22" s="629"/>
      <c r="AN22" s="629"/>
      <c r="AO22" s="630"/>
      <c r="AP22" s="620" t="s">
        <v>290</v>
      </c>
      <c r="AQ22" s="639"/>
      <c r="AR22" s="639"/>
      <c r="AS22" s="639"/>
      <c r="AT22" s="639"/>
      <c r="AU22" s="639"/>
      <c r="AV22" s="639"/>
      <c r="AW22" s="639"/>
      <c r="AX22" s="639"/>
      <c r="AY22" s="639"/>
      <c r="AZ22" s="639"/>
      <c r="BA22" s="639"/>
      <c r="BB22" s="639"/>
      <c r="BC22" s="639"/>
      <c r="BD22" s="639"/>
      <c r="BE22" s="639"/>
      <c r="BF22" s="640"/>
      <c r="BG22" s="623" t="s">
        <v>142</v>
      </c>
      <c r="BH22" s="624"/>
      <c r="BI22" s="624"/>
      <c r="BJ22" s="624"/>
      <c r="BK22" s="624"/>
      <c r="BL22" s="624"/>
      <c r="BM22" s="624"/>
      <c r="BN22" s="625"/>
      <c r="BO22" s="626" t="s">
        <v>142</v>
      </c>
      <c r="BP22" s="626"/>
      <c r="BQ22" s="626"/>
      <c r="BR22" s="626"/>
      <c r="BS22" s="627" t="s">
        <v>142</v>
      </c>
      <c r="BT22" s="627"/>
      <c r="BU22" s="627"/>
      <c r="BV22" s="627"/>
      <c r="BW22" s="627"/>
      <c r="BX22" s="627"/>
      <c r="BY22" s="627"/>
      <c r="BZ22" s="627"/>
      <c r="CA22" s="627"/>
      <c r="CB22" s="631"/>
      <c r="CD22" s="605" t="s">
        <v>291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292</v>
      </c>
      <c r="C23" s="621"/>
      <c r="D23" s="621"/>
      <c r="E23" s="621"/>
      <c r="F23" s="621"/>
      <c r="G23" s="621"/>
      <c r="H23" s="621"/>
      <c r="I23" s="621"/>
      <c r="J23" s="621"/>
      <c r="K23" s="621"/>
      <c r="L23" s="621"/>
      <c r="M23" s="621"/>
      <c r="N23" s="621"/>
      <c r="O23" s="621"/>
      <c r="P23" s="621"/>
      <c r="Q23" s="622"/>
      <c r="R23" s="623">
        <v>1123509</v>
      </c>
      <c r="S23" s="624"/>
      <c r="T23" s="624"/>
      <c r="U23" s="624"/>
      <c r="V23" s="624"/>
      <c r="W23" s="624"/>
      <c r="X23" s="624"/>
      <c r="Y23" s="625"/>
      <c r="Z23" s="626">
        <v>3.1</v>
      </c>
      <c r="AA23" s="626"/>
      <c r="AB23" s="626"/>
      <c r="AC23" s="626"/>
      <c r="AD23" s="627" t="s">
        <v>251</v>
      </c>
      <c r="AE23" s="627"/>
      <c r="AF23" s="627"/>
      <c r="AG23" s="627"/>
      <c r="AH23" s="627"/>
      <c r="AI23" s="627"/>
      <c r="AJ23" s="627"/>
      <c r="AK23" s="627"/>
      <c r="AL23" s="628" t="s">
        <v>251</v>
      </c>
      <c r="AM23" s="629"/>
      <c r="AN23" s="629"/>
      <c r="AO23" s="630"/>
      <c r="AP23" s="620" t="s">
        <v>293</v>
      </c>
      <c r="AQ23" s="639"/>
      <c r="AR23" s="639"/>
      <c r="AS23" s="639"/>
      <c r="AT23" s="639"/>
      <c r="AU23" s="639"/>
      <c r="AV23" s="639"/>
      <c r="AW23" s="639"/>
      <c r="AX23" s="639"/>
      <c r="AY23" s="639"/>
      <c r="AZ23" s="639"/>
      <c r="BA23" s="639"/>
      <c r="BB23" s="639"/>
      <c r="BC23" s="639"/>
      <c r="BD23" s="639"/>
      <c r="BE23" s="639"/>
      <c r="BF23" s="640"/>
      <c r="BG23" s="623" t="s">
        <v>142</v>
      </c>
      <c r="BH23" s="624"/>
      <c r="BI23" s="624"/>
      <c r="BJ23" s="624"/>
      <c r="BK23" s="624"/>
      <c r="BL23" s="624"/>
      <c r="BM23" s="624"/>
      <c r="BN23" s="625"/>
      <c r="BO23" s="626" t="s">
        <v>142</v>
      </c>
      <c r="BP23" s="626"/>
      <c r="BQ23" s="626"/>
      <c r="BR23" s="626"/>
      <c r="BS23" s="627" t="s">
        <v>260</v>
      </c>
      <c r="BT23" s="627"/>
      <c r="BU23" s="627"/>
      <c r="BV23" s="627"/>
      <c r="BW23" s="627"/>
      <c r="BX23" s="627"/>
      <c r="BY23" s="627"/>
      <c r="BZ23" s="627"/>
      <c r="CA23" s="627"/>
      <c r="CB23" s="631"/>
      <c r="CD23" s="605" t="s">
        <v>231</v>
      </c>
      <c r="CE23" s="606"/>
      <c r="CF23" s="606"/>
      <c r="CG23" s="606"/>
      <c r="CH23" s="606"/>
      <c r="CI23" s="606"/>
      <c r="CJ23" s="606"/>
      <c r="CK23" s="606"/>
      <c r="CL23" s="606"/>
      <c r="CM23" s="606"/>
      <c r="CN23" s="606"/>
      <c r="CO23" s="606"/>
      <c r="CP23" s="606"/>
      <c r="CQ23" s="607"/>
      <c r="CR23" s="605" t="s">
        <v>294</v>
      </c>
      <c r="CS23" s="606"/>
      <c r="CT23" s="606"/>
      <c r="CU23" s="606"/>
      <c r="CV23" s="606"/>
      <c r="CW23" s="606"/>
      <c r="CX23" s="606"/>
      <c r="CY23" s="607"/>
      <c r="CZ23" s="605" t="s">
        <v>295</v>
      </c>
      <c r="DA23" s="606"/>
      <c r="DB23" s="606"/>
      <c r="DC23" s="607"/>
      <c r="DD23" s="605" t="s">
        <v>296</v>
      </c>
      <c r="DE23" s="606"/>
      <c r="DF23" s="606"/>
      <c r="DG23" s="606"/>
      <c r="DH23" s="606"/>
      <c r="DI23" s="606"/>
      <c r="DJ23" s="606"/>
      <c r="DK23" s="607"/>
      <c r="DL23" s="650" t="s">
        <v>297</v>
      </c>
      <c r="DM23" s="651"/>
      <c r="DN23" s="651"/>
      <c r="DO23" s="651"/>
      <c r="DP23" s="651"/>
      <c r="DQ23" s="651"/>
      <c r="DR23" s="651"/>
      <c r="DS23" s="651"/>
      <c r="DT23" s="651"/>
      <c r="DU23" s="651"/>
      <c r="DV23" s="652"/>
      <c r="DW23" s="605" t="s">
        <v>298</v>
      </c>
      <c r="DX23" s="606"/>
      <c r="DY23" s="606"/>
      <c r="DZ23" s="606"/>
      <c r="EA23" s="606"/>
      <c r="EB23" s="606"/>
      <c r="EC23" s="607"/>
    </row>
    <row r="24" spans="2:133" ht="11.25" customHeight="1">
      <c r="B24" s="620" t="s">
        <v>299</v>
      </c>
      <c r="C24" s="621"/>
      <c r="D24" s="621"/>
      <c r="E24" s="621"/>
      <c r="F24" s="621"/>
      <c r="G24" s="621"/>
      <c r="H24" s="621"/>
      <c r="I24" s="621"/>
      <c r="J24" s="621"/>
      <c r="K24" s="621"/>
      <c r="L24" s="621"/>
      <c r="M24" s="621"/>
      <c r="N24" s="621"/>
      <c r="O24" s="621"/>
      <c r="P24" s="621"/>
      <c r="Q24" s="622"/>
      <c r="R24" s="623" t="s">
        <v>142</v>
      </c>
      <c r="S24" s="624"/>
      <c r="T24" s="624"/>
      <c r="U24" s="624"/>
      <c r="V24" s="624"/>
      <c r="W24" s="624"/>
      <c r="X24" s="624"/>
      <c r="Y24" s="625"/>
      <c r="Z24" s="626" t="s">
        <v>251</v>
      </c>
      <c r="AA24" s="626"/>
      <c r="AB24" s="626"/>
      <c r="AC24" s="626"/>
      <c r="AD24" s="627" t="s">
        <v>142</v>
      </c>
      <c r="AE24" s="627"/>
      <c r="AF24" s="627"/>
      <c r="AG24" s="627"/>
      <c r="AH24" s="627"/>
      <c r="AI24" s="627"/>
      <c r="AJ24" s="627"/>
      <c r="AK24" s="627"/>
      <c r="AL24" s="628" t="s">
        <v>142</v>
      </c>
      <c r="AM24" s="629"/>
      <c r="AN24" s="629"/>
      <c r="AO24" s="630"/>
      <c r="AP24" s="620" t="s">
        <v>300</v>
      </c>
      <c r="AQ24" s="639"/>
      <c r="AR24" s="639"/>
      <c r="AS24" s="639"/>
      <c r="AT24" s="639"/>
      <c r="AU24" s="639"/>
      <c r="AV24" s="639"/>
      <c r="AW24" s="639"/>
      <c r="AX24" s="639"/>
      <c r="AY24" s="639"/>
      <c r="AZ24" s="639"/>
      <c r="BA24" s="639"/>
      <c r="BB24" s="639"/>
      <c r="BC24" s="639"/>
      <c r="BD24" s="639"/>
      <c r="BE24" s="639"/>
      <c r="BF24" s="640"/>
      <c r="BG24" s="623" t="s">
        <v>142</v>
      </c>
      <c r="BH24" s="624"/>
      <c r="BI24" s="624"/>
      <c r="BJ24" s="624"/>
      <c r="BK24" s="624"/>
      <c r="BL24" s="624"/>
      <c r="BM24" s="624"/>
      <c r="BN24" s="625"/>
      <c r="BO24" s="626" t="s">
        <v>251</v>
      </c>
      <c r="BP24" s="626"/>
      <c r="BQ24" s="626"/>
      <c r="BR24" s="626"/>
      <c r="BS24" s="627" t="s">
        <v>142</v>
      </c>
      <c r="BT24" s="627"/>
      <c r="BU24" s="627"/>
      <c r="BV24" s="627"/>
      <c r="BW24" s="627"/>
      <c r="BX24" s="627"/>
      <c r="BY24" s="627"/>
      <c r="BZ24" s="627"/>
      <c r="CA24" s="627"/>
      <c r="CB24" s="631"/>
      <c r="CD24" s="609" t="s">
        <v>301</v>
      </c>
      <c r="CE24" s="610"/>
      <c r="CF24" s="610"/>
      <c r="CG24" s="610"/>
      <c r="CH24" s="610"/>
      <c r="CI24" s="610"/>
      <c r="CJ24" s="610"/>
      <c r="CK24" s="610"/>
      <c r="CL24" s="610"/>
      <c r="CM24" s="610"/>
      <c r="CN24" s="610"/>
      <c r="CO24" s="610"/>
      <c r="CP24" s="610"/>
      <c r="CQ24" s="611"/>
      <c r="CR24" s="612">
        <v>17206882</v>
      </c>
      <c r="CS24" s="613"/>
      <c r="CT24" s="613"/>
      <c r="CU24" s="613"/>
      <c r="CV24" s="613"/>
      <c r="CW24" s="613"/>
      <c r="CX24" s="613"/>
      <c r="CY24" s="614"/>
      <c r="CZ24" s="617">
        <v>47.8</v>
      </c>
      <c r="DA24" s="618"/>
      <c r="DB24" s="618"/>
      <c r="DC24" s="634"/>
      <c r="DD24" s="658">
        <v>8097790</v>
      </c>
      <c r="DE24" s="613"/>
      <c r="DF24" s="613"/>
      <c r="DG24" s="613"/>
      <c r="DH24" s="613"/>
      <c r="DI24" s="613"/>
      <c r="DJ24" s="613"/>
      <c r="DK24" s="614"/>
      <c r="DL24" s="658">
        <v>7970967</v>
      </c>
      <c r="DM24" s="613"/>
      <c r="DN24" s="613"/>
      <c r="DO24" s="613"/>
      <c r="DP24" s="613"/>
      <c r="DQ24" s="613"/>
      <c r="DR24" s="613"/>
      <c r="DS24" s="613"/>
      <c r="DT24" s="613"/>
      <c r="DU24" s="613"/>
      <c r="DV24" s="614"/>
      <c r="DW24" s="617">
        <v>57.7</v>
      </c>
      <c r="DX24" s="618"/>
      <c r="DY24" s="618"/>
      <c r="DZ24" s="618"/>
      <c r="EA24" s="618"/>
      <c r="EB24" s="618"/>
      <c r="EC24" s="619"/>
    </row>
    <row r="25" spans="2:133" ht="11.25" customHeight="1">
      <c r="B25" s="620" t="s">
        <v>302</v>
      </c>
      <c r="C25" s="621"/>
      <c r="D25" s="621"/>
      <c r="E25" s="621"/>
      <c r="F25" s="621"/>
      <c r="G25" s="621"/>
      <c r="H25" s="621"/>
      <c r="I25" s="621"/>
      <c r="J25" s="621"/>
      <c r="K25" s="621"/>
      <c r="L25" s="621"/>
      <c r="M25" s="621"/>
      <c r="N25" s="621"/>
      <c r="O25" s="621"/>
      <c r="P25" s="621"/>
      <c r="Q25" s="622"/>
      <c r="R25" s="623">
        <v>14699822</v>
      </c>
      <c r="S25" s="624"/>
      <c r="T25" s="624"/>
      <c r="U25" s="624"/>
      <c r="V25" s="624"/>
      <c r="W25" s="624"/>
      <c r="X25" s="624"/>
      <c r="Y25" s="625"/>
      <c r="Z25" s="626">
        <v>40.1</v>
      </c>
      <c r="AA25" s="626"/>
      <c r="AB25" s="626"/>
      <c r="AC25" s="626"/>
      <c r="AD25" s="627">
        <v>13576313</v>
      </c>
      <c r="AE25" s="627"/>
      <c r="AF25" s="627"/>
      <c r="AG25" s="627"/>
      <c r="AH25" s="627"/>
      <c r="AI25" s="627"/>
      <c r="AJ25" s="627"/>
      <c r="AK25" s="627"/>
      <c r="AL25" s="628">
        <v>99.6</v>
      </c>
      <c r="AM25" s="629"/>
      <c r="AN25" s="629"/>
      <c r="AO25" s="630"/>
      <c r="AP25" s="620" t="s">
        <v>303</v>
      </c>
      <c r="AQ25" s="639"/>
      <c r="AR25" s="639"/>
      <c r="AS25" s="639"/>
      <c r="AT25" s="639"/>
      <c r="AU25" s="639"/>
      <c r="AV25" s="639"/>
      <c r="AW25" s="639"/>
      <c r="AX25" s="639"/>
      <c r="AY25" s="639"/>
      <c r="AZ25" s="639"/>
      <c r="BA25" s="639"/>
      <c r="BB25" s="639"/>
      <c r="BC25" s="639"/>
      <c r="BD25" s="639"/>
      <c r="BE25" s="639"/>
      <c r="BF25" s="640"/>
      <c r="BG25" s="623" t="s">
        <v>142</v>
      </c>
      <c r="BH25" s="624"/>
      <c r="BI25" s="624"/>
      <c r="BJ25" s="624"/>
      <c r="BK25" s="624"/>
      <c r="BL25" s="624"/>
      <c r="BM25" s="624"/>
      <c r="BN25" s="625"/>
      <c r="BO25" s="626" t="s">
        <v>251</v>
      </c>
      <c r="BP25" s="626"/>
      <c r="BQ25" s="626"/>
      <c r="BR25" s="626"/>
      <c r="BS25" s="627" t="s">
        <v>142</v>
      </c>
      <c r="BT25" s="627"/>
      <c r="BU25" s="627"/>
      <c r="BV25" s="627"/>
      <c r="BW25" s="627"/>
      <c r="BX25" s="627"/>
      <c r="BY25" s="627"/>
      <c r="BZ25" s="627"/>
      <c r="CA25" s="627"/>
      <c r="CB25" s="631"/>
      <c r="CD25" s="620" t="s">
        <v>304</v>
      </c>
      <c r="CE25" s="621"/>
      <c r="CF25" s="621"/>
      <c r="CG25" s="621"/>
      <c r="CH25" s="621"/>
      <c r="CI25" s="621"/>
      <c r="CJ25" s="621"/>
      <c r="CK25" s="621"/>
      <c r="CL25" s="621"/>
      <c r="CM25" s="621"/>
      <c r="CN25" s="621"/>
      <c r="CO25" s="621"/>
      <c r="CP25" s="621"/>
      <c r="CQ25" s="622"/>
      <c r="CR25" s="623">
        <v>3782117</v>
      </c>
      <c r="CS25" s="655"/>
      <c r="CT25" s="655"/>
      <c r="CU25" s="655"/>
      <c r="CV25" s="655"/>
      <c r="CW25" s="655"/>
      <c r="CX25" s="655"/>
      <c r="CY25" s="656"/>
      <c r="CZ25" s="628">
        <v>10.5</v>
      </c>
      <c r="DA25" s="653"/>
      <c r="DB25" s="653"/>
      <c r="DC25" s="657"/>
      <c r="DD25" s="632">
        <v>3277826</v>
      </c>
      <c r="DE25" s="655"/>
      <c r="DF25" s="655"/>
      <c r="DG25" s="655"/>
      <c r="DH25" s="655"/>
      <c r="DI25" s="655"/>
      <c r="DJ25" s="655"/>
      <c r="DK25" s="656"/>
      <c r="DL25" s="632">
        <v>3166751</v>
      </c>
      <c r="DM25" s="655"/>
      <c r="DN25" s="655"/>
      <c r="DO25" s="655"/>
      <c r="DP25" s="655"/>
      <c r="DQ25" s="655"/>
      <c r="DR25" s="655"/>
      <c r="DS25" s="655"/>
      <c r="DT25" s="655"/>
      <c r="DU25" s="655"/>
      <c r="DV25" s="656"/>
      <c r="DW25" s="628">
        <v>22.9</v>
      </c>
      <c r="DX25" s="653"/>
      <c r="DY25" s="653"/>
      <c r="DZ25" s="653"/>
      <c r="EA25" s="653"/>
      <c r="EB25" s="653"/>
      <c r="EC25" s="654"/>
    </row>
    <row r="26" spans="2:133" ht="11.25" customHeight="1">
      <c r="B26" s="620" t="s">
        <v>305</v>
      </c>
      <c r="C26" s="621"/>
      <c r="D26" s="621"/>
      <c r="E26" s="621"/>
      <c r="F26" s="621"/>
      <c r="G26" s="621"/>
      <c r="H26" s="621"/>
      <c r="I26" s="621"/>
      <c r="J26" s="621"/>
      <c r="K26" s="621"/>
      <c r="L26" s="621"/>
      <c r="M26" s="621"/>
      <c r="N26" s="621"/>
      <c r="O26" s="621"/>
      <c r="P26" s="621"/>
      <c r="Q26" s="622"/>
      <c r="R26" s="623">
        <v>8510</v>
      </c>
      <c r="S26" s="624"/>
      <c r="T26" s="624"/>
      <c r="U26" s="624"/>
      <c r="V26" s="624"/>
      <c r="W26" s="624"/>
      <c r="X26" s="624"/>
      <c r="Y26" s="625"/>
      <c r="Z26" s="626">
        <v>0</v>
      </c>
      <c r="AA26" s="626"/>
      <c r="AB26" s="626"/>
      <c r="AC26" s="626"/>
      <c r="AD26" s="627">
        <v>8510</v>
      </c>
      <c r="AE26" s="627"/>
      <c r="AF26" s="627"/>
      <c r="AG26" s="627"/>
      <c r="AH26" s="627"/>
      <c r="AI26" s="627"/>
      <c r="AJ26" s="627"/>
      <c r="AK26" s="627"/>
      <c r="AL26" s="628">
        <v>0.1</v>
      </c>
      <c r="AM26" s="629"/>
      <c r="AN26" s="629"/>
      <c r="AO26" s="630"/>
      <c r="AP26" s="620" t="s">
        <v>306</v>
      </c>
      <c r="AQ26" s="639"/>
      <c r="AR26" s="639"/>
      <c r="AS26" s="639"/>
      <c r="AT26" s="639"/>
      <c r="AU26" s="639"/>
      <c r="AV26" s="639"/>
      <c r="AW26" s="639"/>
      <c r="AX26" s="639"/>
      <c r="AY26" s="639"/>
      <c r="AZ26" s="639"/>
      <c r="BA26" s="639"/>
      <c r="BB26" s="639"/>
      <c r="BC26" s="639"/>
      <c r="BD26" s="639"/>
      <c r="BE26" s="639"/>
      <c r="BF26" s="640"/>
      <c r="BG26" s="623" t="s">
        <v>260</v>
      </c>
      <c r="BH26" s="624"/>
      <c r="BI26" s="624"/>
      <c r="BJ26" s="624"/>
      <c r="BK26" s="624"/>
      <c r="BL26" s="624"/>
      <c r="BM26" s="624"/>
      <c r="BN26" s="625"/>
      <c r="BO26" s="626" t="s">
        <v>142</v>
      </c>
      <c r="BP26" s="626"/>
      <c r="BQ26" s="626"/>
      <c r="BR26" s="626"/>
      <c r="BS26" s="627" t="s">
        <v>142</v>
      </c>
      <c r="BT26" s="627"/>
      <c r="BU26" s="627"/>
      <c r="BV26" s="627"/>
      <c r="BW26" s="627"/>
      <c r="BX26" s="627"/>
      <c r="BY26" s="627"/>
      <c r="BZ26" s="627"/>
      <c r="CA26" s="627"/>
      <c r="CB26" s="631"/>
      <c r="CD26" s="620" t="s">
        <v>307</v>
      </c>
      <c r="CE26" s="621"/>
      <c r="CF26" s="621"/>
      <c r="CG26" s="621"/>
      <c r="CH26" s="621"/>
      <c r="CI26" s="621"/>
      <c r="CJ26" s="621"/>
      <c r="CK26" s="621"/>
      <c r="CL26" s="621"/>
      <c r="CM26" s="621"/>
      <c r="CN26" s="621"/>
      <c r="CO26" s="621"/>
      <c r="CP26" s="621"/>
      <c r="CQ26" s="622"/>
      <c r="CR26" s="623">
        <v>2268132</v>
      </c>
      <c r="CS26" s="624"/>
      <c r="CT26" s="624"/>
      <c r="CU26" s="624"/>
      <c r="CV26" s="624"/>
      <c r="CW26" s="624"/>
      <c r="CX26" s="624"/>
      <c r="CY26" s="625"/>
      <c r="CZ26" s="628">
        <v>6.3</v>
      </c>
      <c r="DA26" s="653"/>
      <c r="DB26" s="653"/>
      <c r="DC26" s="657"/>
      <c r="DD26" s="632">
        <v>1979516</v>
      </c>
      <c r="DE26" s="624"/>
      <c r="DF26" s="624"/>
      <c r="DG26" s="624"/>
      <c r="DH26" s="624"/>
      <c r="DI26" s="624"/>
      <c r="DJ26" s="624"/>
      <c r="DK26" s="625"/>
      <c r="DL26" s="632" t="s">
        <v>142</v>
      </c>
      <c r="DM26" s="624"/>
      <c r="DN26" s="624"/>
      <c r="DO26" s="624"/>
      <c r="DP26" s="624"/>
      <c r="DQ26" s="624"/>
      <c r="DR26" s="624"/>
      <c r="DS26" s="624"/>
      <c r="DT26" s="624"/>
      <c r="DU26" s="624"/>
      <c r="DV26" s="625"/>
      <c r="DW26" s="628" t="s">
        <v>251</v>
      </c>
      <c r="DX26" s="653"/>
      <c r="DY26" s="653"/>
      <c r="DZ26" s="653"/>
      <c r="EA26" s="653"/>
      <c r="EB26" s="653"/>
      <c r="EC26" s="654"/>
    </row>
    <row r="27" spans="2:133" ht="11.25" customHeight="1">
      <c r="B27" s="620" t="s">
        <v>308</v>
      </c>
      <c r="C27" s="621"/>
      <c r="D27" s="621"/>
      <c r="E27" s="621"/>
      <c r="F27" s="621"/>
      <c r="G27" s="621"/>
      <c r="H27" s="621"/>
      <c r="I27" s="621"/>
      <c r="J27" s="621"/>
      <c r="K27" s="621"/>
      <c r="L27" s="621"/>
      <c r="M27" s="621"/>
      <c r="N27" s="621"/>
      <c r="O27" s="621"/>
      <c r="P27" s="621"/>
      <c r="Q27" s="622"/>
      <c r="R27" s="623">
        <v>562623</v>
      </c>
      <c r="S27" s="624"/>
      <c r="T27" s="624"/>
      <c r="U27" s="624"/>
      <c r="V27" s="624"/>
      <c r="W27" s="624"/>
      <c r="X27" s="624"/>
      <c r="Y27" s="625"/>
      <c r="Z27" s="626">
        <v>1.5</v>
      </c>
      <c r="AA27" s="626"/>
      <c r="AB27" s="626"/>
      <c r="AC27" s="626"/>
      <c r="AD27" s="627" t="s">
        <v>251</v>
      </c>
      <c r="AE27" s="627"/>
      <c r="AF27" s="627"/>
      <c r="AG27" s="627"/>
      <c r="AH27" s="627"/>
      <c r="AI27" s="627"/>
      <c r="AJ27" s="627"/>
      <c r="AK27" s="627"/>
      <c r="AL27" s="628" t="s">
        <v>142</v>
      </c>
      <c r="AM27" s="629"/>
      <c r="AN27" s="629"/>
      <c r="AO27" s="630"/>
      <c r="AP27" s="620" t="s">
        <v>309</v>
      </c>
      <c r="AQ27" s="621"/>
      <c r="AR27" s="621"/>
      <c r="AS27" s="621"/>
      <c r="AT27" s="621"/>
      <c r="AU27" s="621"/>
      <c r="AV27" s="621"/>
      <c r="AW27" s="621"/>
      <c r="AX27" s="621"/>
      <c r="AY27" s="621"/>
      <c r="AZ27" s="621"/>
      <c r="BA27" s="621"/>
      <c r="BB27" s="621"/>
      <c r="BC27" s="621"/>
      <c r="BD27" s="621"/>
      <c r="BE27" s="621"/>
      <c r="BF27" s="622"/>
      <c r="BG27" s="623">
        <v>5270282</v>
      </c>
      <c r="BH27" s="624"/>
      <c r="BI27" s="624"/>
      <c r="BJ27" s="624"/>
      <c r="BK27" s="624"/>
      <c r="BL27" s="624"/>
      <c r="BM27" s="624"/>
      <c r="BN27" s="625"/>
      <c r="BO27" s="626">
        <v>100</v>
      </c>
      <c r="BP27" s="626"/>
      <c r="BQ27" s="626"/>
      <c r="BR27" s="626"/>
      <c r="BS27" s="627">
        <v>208082</v>
      </c>
      <c r="BT27" s="627"/>
      <c r="BU27" s="627"/>
      <c r="BV27" s="627"/>
      <c r="BW27" s="627"/>
      <c r="BX27" s="627"/>
      <c r="BY27" s="627"/>
      <c r="BZ27" s="627"/>
      <c r="CA27" s="627"/>
      <c r="CB27" s="631"/>
      <c r="CD27" s="620" t="s">
        <v>310</v>
      </c>
      <c r="CE27" s="621"/>
      <c r="CF27" s="621"/>
      <c r="CG27" s="621"/>
      <c r="CH27" s="621"/>
      <c r="CI27" s="621"/>
      <c r="CJ27" s="621"/>
      <c r="CK27" s="621"/>
      <c r="CL27" s="621"/>
      <c r="CM27" s="621"/>
      <c r="CN27" s="621"/>
      <c r="CO27" s="621"/>
      <c r="CP27" s="621"/>
      <c r="CQ27" s="622"/>
      <c r="CR27" s="623">
        <v>10773877</v>
      </c>
      <c r="CS27" s="655"/>
      <c r="CT27" s="655"/>
      <c r="CU27" s="655"/>
      <c r="CV27" s="655"/>
      <c r="CW27" s="655"/>
      <c r="CX27" s="655"/>
      <c r="CY27" s="656"/>
      <c r="CZ27" s="628">
        <v>29.9</v>
      </c>
      <c r="DA27" s="653"/>
      <c r="DB27" s="653"/>
      <c r="DC27" s="657"/>
      <c r="DD27" s="632">
        <v>2669401</v>
      </c>
      <c r="DE27" s="655"/>
      <c r="DF27" s="655"/>
      <c r="DG27" s="655"/>
      <c r="DH27" s="655"/>
      <c r="DI27" s="655"/>
      <c r="DJ27" s="655"/>
      <c r="DK27" s="656"/>
      <c r="DL27" s="632">
        <v>2653653</v>
      </c>
      <c r="DM27" s="655"/>
      <c r="DN27" s="655"/>
      <c r="DO27" s="655"/>
      <c r="DP27" s="655"/>
      <c r="DQ27" s="655"/>
      <c r="DR27" s="655"/>
      <c r="DS27" s="655"/>
      <c r="DT27" s="655"/>
      <c r="DU27" s="655"/>
      <c r="DV27" s="656"/>
      <c r="DW27" s="628">
        <v>19.2</v>
      </c>
      <c r="DX27" s="653"/>
      <c r="DY27" s="653"/>
      <c r="DZ27" s="653"/>
      <c r="EA27" s="653"/>
      <c r="EB27" s="653"/>
      <c r="EC27" s="654"/>
    </row>
    <row r="28" spans="2:133" ht="11.25" customHeight="1">
      <c r="B28" s="620" t="s">
        <v>311</v>
      </c>
      <c r="C28" s="621"/>
      <c r="D28" s="621"/>
      <c r="E28" s="621"/>
      <c r="F28" s="621"/>
      <c r="G28" s="621"/>
      <c r="H28" s="621"/>
      <c r="I28" s="621"/>
      <c r="J28" s="621"/>
      <c r="K28" s="621"/>
      <c r="L28" s="621"/>
      <c r="M28" s="621"/>
      <c r="N28" s="621"/>
      <c r="O28" s="621"/>
      <c r="P28" s="621"/>
      <c r="Q28" s="622"/>
      <c r="R28" s="623">
        <v>1064331</v>
      </c>
      <c r="S28" s="624"/>
      <c r="T28" s="624"/>
      <c r="U28" s="624"/>
      <c r="V28" s="624"/>
      <c r="W28" s="624"/>
      <c r="X28" s="624"/>
      <c r="Y28" s="625"/>
      <c r="Z28" s="626">
        <v>2.9</v>
      </c>
      <c r="AA28" s="626"/>
      <c r="AB28" s="626"/>
      <c r="AC28" s="626"/>
      <c r="AD28" s="627">
        <v>25100</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312</v>
      </c>
      <c r="CE28" s="621"/>
      <c r="CF28" s="621"/>
      <c r="CG28" s="621"/>
      <c r="CH28" s="621"/>
      <c r="CI28" s="621"/>
      <c r="CJ28" s="621"/>
      <c r="CK28" s="621"/>
      <c r="CL28" s="621"/>
      <c r="CM28" s="621"/>
      <c r="CN28" s="621"/>
      <c r="CO28" s="621"/>
      <c r="CP28" s="621"/>
      <c r="CQ28" s="622"/>
      <c r="CR28" s="623">
        <v>2650888</v>
      </c>
      <c r="CS28" s="624"/>
      <c r="CT28" s="624"/>
      <c r="CU28" s="624"/>
      <c r="CV28" s="624"/>
      <c r="CW28" s="624"/>
      <c r="CX28" s="624"/>
      <c r="CY28" s="625"/>
      <c r="CZ28" s="628">
        <v>7.4</v>
      </c>
      <c r="DA28" s="653"/>
      <c r="DB28" s="653"/>
      <c r="DC28" s="657"/>
      <c r="DD28" s="632">
        <v>2150563</v>
      </c>
      <c r="DE28" s="624"/>
      <c r="DF28" s="624"/>
      <c r="DG28" s="624"/>
      <c r="DH28" s="624"/>
      <c r="DI28" s="624"/>
      <c r="DJ28" s="624"/>
      <c r="DK28" s="625"/>
      <c r="DL28" s="632">
        <v>2150563</v>
      </c>
      <c r="DM28" s="624"/>
      <c r="DN28" s="624"/>
      <c r="DO28" s="624"/>
      <c r="DP28" s="624"/>
      <c r="DQ28" s="624"/>
      <c r="DR28" s="624"/>
      <c r="DS28" s="624"/>
      <c r="DT28" s="624"/>
      <c r="DU28" s="624"/>
      <c r="DV28" s="625"/>
      <c r="DW28" s="628">
        <v>15.6</v>
      </c>
      <c r="DX28" s="653"/>
      <c r="DY28" s="653"/>
      <c r="DZ28" s="653"/>
      <c r="EA28" s="653"/>
      <c r="EB28" s="653"/>
      <c r="EC28" s="654"/>
    </row>
    <row r="29" spans="2:133" ht="11.25" customHeight="1">
      <c r="B29" s="620" t="s">
        <v>313</v>
      </c>
      <c r="C29" s="621"/>
      <c r="D29" s="621"/>
      <c r="E29" s="621"/>
      <c r="F29" s="621"/>
      <c r="G29" s="621"/>
      <c r="H29" s="621"/>
      <c r="I29" s="621"/>
      <c r="J29" s="621"/>
      <c r="K29" s="621"/>
      <c r="L29" s="621"/>
      <c r="M29" s="621"/>
      <c r="N29" s="621"/>
      <c r="O29" s="621"/>
      <c r="P29" s="621"/>
      <c r="Q29" s="622"/>
      <c r="R29" s="623">
        <v>189504</v>
      </c>
      <c r="S29" s="624"/>
      <c r="T29" s="624"/>
      <c r="U29" s="624"/>
      <c r="V29" s="624"/>
      <c r="W29" s="624"/>
      <c r="X29" s="624"/>
      <c r="Y29" s="625"/>
      <c r="Z29" s="626">
        <v>0.5</v>
      </c>
      <c r="AA29" s="626"/>
      <c r="AB29" s="626"/>
      <c r="AC29" s="626"/>
      <c r="AD29" s="627" t="s">
        <v>142</v>
      </c>
      <c r="AE29" s="627"/>
      <c r="AF29" s="627"/>
      <c r="AG29" s="627"/>
      <c r="AH29" s="627"/>
      <c r="AI29" s="627"/>
      <c r="AJ29" s="627"/>
      <c r="AK29" s="627"/>
      <c r="AL29" s="628" t="s">
        <v>260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314</v>
      </c>
      <c r="CE29" s="660"/>
      <c r="CF29" s="620" t="s">
        <v>72</v>
      </c>
      <c r="CG29" s="621"/>
      <c r="CH29" s="621"/>
      <c r="CI29" s="621"/>
      <c r="CJ29" s="621"/>
      <c r="CK29" s="621"/>
      <c r="CL29" s="621"/>
      <c r="CM29" s="621"/>
      <c r="CN29" s="621"/>
      <c r="CO29" s="621"/>
      <c r="CP29" s="621"/>
      <c r="CQ29" s="622"/>
      <c r="CR29" s="623">
        <v>2650857</v>
      </c>
      <c r="CS29" s="655"/>
      <c r="CT29" s="655"/>
      <c r="CU29" s="655"/>
      <c r="CV29" s="655"/>
      <c r="CW29" s="655"/>
      <c r="CX29" s="655"/>
      <c r="CY29" s="656"/>
      <c r="CZ29" s="628">
        <v>7.4</v>
      </c>
      <c r="DA29" s="653"/>
      <c r="DB29" s="653"/>
      <c r="DC29" s="657"/>
      <c r="DD29" s="632">
        <v>2150532</v>
      </c>
      <c r="DE29" s="655"/>
      <c r="DF29" s="655"/>
      <c r="DG29" s="655"/>
      <c r="DH29" s="655"/>
      <c r="DI29" s="655"/>
      <c r="DJ29" s="655"/>
      <c r="DK29" s="656"/>
      <c r="DL29" s="632">
        <v>2150532</v>
      </c>
      <c r="DM29" s="655"/>
      <c r="DN29" s="655"/>
      <c r="DO29" s="655"/>
      <c r="DP29" s="655"/>
      <c r="DQ29" s="655"/>
      <c r="DR29" s="655"/>
      <c r="DS29" s="655"/>
      <c r="DT29" s="655"/>
      <c r="DU29" s="655"/>
      <c r="DV29" s="656"/>
      <c r="DW29" s="628">
        <v>15.6</v>
      </c>
      <c r="DX29" s="653"/>
      <c r="DY29" s="653"/>
      <c r="DZ29" s="653"/>
      <c r="EA29" s="653"/>
      <c r="EB29" s="653"/>
      <c r="EC29" s="654"/>
    </row>
    <row r="30" spans="2:133" ht="11.25" customHeight="1">
      <c r="B30" s="620" t="s">
        <v>315</v>
      </c>
      <c r="C30" s="621"/>
      <c r="D30" s="621"/>
      <c r="E30" s="621"/>
      <c r="F30" s="621"/>
      <c r="G30" s="621"/>
      <c r="H30" s="621"/>
      <c r="I30" s="621"/>
      <c r="J30" s="621"/>
      <c r="K30" s="621"/>
      <c r="L30" s="621"/>
      <c r="M30" s="621"/>
      <c r="N30" s="621"/>
      <c r="O30" s="621"/>
      <c r="P30" s="621"/>
      <c r="Q30" s="622"/>
      <c r="R30" s="623">
        <v>10568911</v>
      </c>
      <c r="S30" s="624"/>
      <c r="T30" s="624"/>
      <c r="U30" s="624"/>
      <c r="V30" s="624"/>
      <c r="W30" s="624"/>
      <c r="X30" s="624"/>
      <c r="Y30" s="625"/>
      <c r="Z30" s="626">
        <v>28.9</v>
      </c>
      <c r="AA30" s="626"/>
      <c r="AB30" s="626"/>
      <c r="AC30" s="626"/>
      <c r="AD30" s="627" t="s">
        <v>142</v>
      </c>
      <c r="AE30" s="627"/>
      <c r="AF30" s="627"/>
      <c r="AG30" s="627"/>
      <c r="AH30" s="627"/>
      <c r="AI30" s="627"/>
      <c r="AJ30" s="627"/>
      <c r="AK30" s="627"/>
      <c r="AL30" s="628" t="s">
        <v>251</v>
      </c>
      <c r="AM30" s="629"/>
      <c r="AN30" s="629"/>
      <c r="AO30" s="630"/>
      <c r="AP30" s="605" t="s">
        <v>231</v>
      </c>
      <c r="AQ30" s="606"/>
      <c r="AR30" s="606"/>
      <c r="AS30" s="606"/>
      <c r="AT30" s="606"/>
      <c r="AU30" s="606"/>
      <c r="AV30" s="606"/>
      <c r="AW30" s="606"/>
      <c r="AX30" s="606"/>
      <c r="AY30" s="606"/>
      <c r="AZ30" s="606"/>
      <c r="BA30" s="606"/>
      <c r="BB30" s="606"/>
      <c r="BC30" s="606"/>
      <c r="BD30" s="606"/>
      <c r="BE30" s="606"/>
      <c r="BF30" s="607"/>
      <c r="BG30" s="605" t="s">
        <v>316</v>
      </c>
      <c r="BH30" s="665"/>
      <c r="BI30" s="665"/>
      <c r="BJ30" s="665"/>
      <c r="BK30" s="665"/>
      <c r="BL30" s="665"/>
      <c r="BM30" s="665"/>
      <c r="BN30" s="665"/>
      <c r="BO30" s="665"/>
      <c r="BP30" s="665"/>
      <c r="BQ30" s="666"/>
      <c r="BR30" s="605" t="s">
        <v>317</v>
      </c>
      <c r="BS30" s="665"/>
      <c r="BT30" s="665"/>
      <c r="BU30" s="665"/>
      <c r="BV30" s="665"/>
      <c r="BW30" s="665"/>
      <c r="BX30" s="665"/>
      <c r="BY30" s="665"/>
      <c r="BZ30" s="665"/>
      <c r="CA30" s="665"/>
      <c r="CB30" s="666"/>
      <c r="CD30" s="661"/>
      <c r="CE30" s="662"/>
      <c r="CF30" s="620" t="s">
        <v>318</v>
      </c>
      <c r="CG30" s="621"/>
      <c r="CH30" s="621"/>
      <c r="CI30" s="621"/>
      <c r="CJ30" s="621"/>
      <c r="CK30" s="621"/>
      <c r="CL30" s="621"/>
      <c r="CM30" s="621"/>
      <c r="CN30" s="621"/>
      <c r="CO30" s="621"/>
      <c r="CP30" s="621"/>
      <c r="CQ30" s="622"/>
      <c r="CR30" s="623">
        <v>2530729</v>
      </c>
      <c r="CS30" s="624"/>
      <c r="CT30" s="624"/>
      <c r="CU30" s="624"/>
      <c r="CV30" s="624"/>
      <c r="CW30" s="624"/>
      <c r="CX30" s="624"/>
      <c r="CY30" s="625"/>
      <c r="CZ30" s="628">
        <v>7</v>
      </c>
      <c r="DA30" s="653"/>
      <c r="DB30" s="653"/>
      <c r="DC30" s="657"/>
      <c r="DD30" s="632">
        <v>2056788</v>
      </c>
      <c r="DE30" s="624"/>
      <c r="DF30" s="624"/>
      <c r="DG30" s="624"/>
      <c r="DH30" s="624"/>
      <c r="DI30" s="624"/>
      <c r="DJ30" s="624"/>
      <c r="DK30" s="625"/>
      <c r="DL30" s="632">
        <v>2056788</v>
      </c>
      <c r="DM30" s="624"/>
      <c r="DN30" s="624"/>
      <c r="DO30" s="624"/>
      <c r="DP30" s="624"/>
      <c r="DQ30" s="624"/>
      <c r="DR30" s="624"/>
      <c r="DS30" s="624"/>
      <c r="DT30" s="624"/>
      <c r="DU30" s="624"/>
      <c r="DV30" s="625"/>
      <c r="DW30" s="628">
        <v>14.9</v>
      </c>
      <c r="DX30" s="653"/>
      <c r="DY30" s="653"/>
      <c r="DZ30" s="653"/>
      <c r="EA30" s="653"/>
      <c r="EB30" s="653"/>
      <c r="EC30" s="654"/>
    </row>
    <row r="31" spans="2:133" ht="11.25" customHeight="1">
      <c r="B31" s="636" t="s">
        <v>319</v>
      </c>
      <c r="C31" s="637"/>
      <c r="D31" s="637"/>
      <c r="E31" s="637"/>
      <c r="F31" s="637"/>
      <c r="G31" s="637"/>
      <c r="H31" s="637"/>
      <c r="I31" s="637"/>
      <c r="J31" s="637"/>
      <c r="K31" s="637"/>
      <c r="L31" s="637"/>
      <c r="M31" s="637"/>
      <c r="N31" s="637"/>
      <c r="O31" s="637"/>
      <c r="P31" s="637"/>
      <c r="Q31" s="638"/>
      <c r="R31" s="623" t="s">
        <v>251</v>
      </c>
      <c r="S31" s="624"/>
      <c r="T31" s="624"/>
      <c r="U31" s="624"/>
      <c r="V31" s="624"/>
      <c r="W31" s="624"/>
      <c r="X31" s="624"/>
      <c r="Y31" s="625"/>
      <c r="Z31" s="626" t="s">
        <v>142</v>
      </c>
      <c r="AA31" s="626"/>
      <c r="AB31" s="626"/>
      <c r="AC31" s="626"/>
      <c r="AD31" s="627" t="s">
        <v>142</v>
      </c>
      <c r="AE31" s="627"/>
      <c r="AF31" s="627"/>
      <c r="AG31" s="627"/>
      <c r="AH31" s="627"/>
      <c r="AI31" s="627"/>
      <c r="AJ31" s="627"/>
      <c r="AK31" s="627"/>
      <c r="AL31" s="628" t="s">
        <v>142</v>
      </c>
      <c r="AM31" s="629"/>
      <c r="AN31" s="629"/>
      <c r="AO31" s="630"/>
      <c r="AP31" s="669" t="s">
        <v>320</v>
      </c>
      <c r="AQ31" s="670"/>
      <c r="AR31" s="670"/>
      <c r="AS31" s="670"/>
      <c r="AT31" s="675" t="s">
        <v>321</v>
      </c>
      <c r="AU31" s="218"/>
      <c r="AV31" s="218"/>
      <c r="AW31" s="218"/>
      <c r="AX31" s="609" t="s">
        <v>193</v>
      </c>
      <c r="AY31" s="610"/>
      <c r="AZ31" s="610"/>
      <c r="BA31" s="610"/>
      <c r="BB31" s="610"/>
      <c r="BC31" s="610"/>
      <c r="BD31" s="610"/>
      <c r="BE31" s="610"/>
      <c r="BF31" s="611"/>
      <c r="BG31" s="679">
        <v>98.9</v>
      </c>
      <c r="BH31" s="667"/>
      <c r="BI31" s="667"/>
      <c r="BJ31" s="667"/>
      <c r="BK31" s="667"/>
      <c r="BL31" s="667"/>
      <c r="BM31" s="618">
        <v>95.1</v>
      </c>
      <c r="BN31" s="667"/>
      <c r="BO31" s="667"/>
      <c r="BP31" s="667"/>
      <c r="BQ31" s="668"/>
      <c r="BR31" s="679">
        <v>98.8</v>
      </c>
      <c r="BS31" s="667"/>
      <c r="BT31" s="667"/>
      <c r="BU31" s="667"/>
      <c r="BV31" s="667"/>
      <c r="BW31" s="667"/>
      <c r="BX31" s="618">
        <v>94.9</v>
      </c>
      <c r="BY31" s="667"/>
      <c r="BZ31" s="667"/>
      <c r="CA31" s="667"/>
      <c r="CB31" s="668"/>
      <c r="CD31" s="661"/>
      <c r="CE31" s="662"/>
      <c r="CF31" s="620" t="s">
        <v>322</v>
      </c>
      <c r="CG31" s="621"/>
      <c r="CH31" s="621"/>
      <c r="CI31" s="621"/>
      <c r="CJ31" s="621"/>
      <c r="CK31" s="621"/>
      <c r="CL31" s="621"/>
      <c r="CM31" s="621"/>
      <c r="CN31" s="621"/>
      <c r="CO31" s="621"/>
      <c r="CP31" s="621"/>
      <c r="CQ31" s="622"/>
      <c r="CR31" s="623">
        <v>120128</v>
      </c>
      <c r="CS31" s="655"/>
      <c r="CT31" s="655"/>
      <c r="CU31" s="655"/>
      <c r="CV31" s="655"/>
      <c r="CW31" s="655"/>
      <c r="CX31" s="655"/>
      <c r="CY31" s="656"/>
      <c r="CZ31" s="628">
        <v>0.3</v>
      </c>
      <c r="DA31" s="653"/>
      <c r="DB31" s="653"/>
      <c r="DC31" s="657"/>
      <c r="DD31" s="632">
        <v>93744</v>
      </c>
      <c r="DE31" s="655"/>
      <c r="DF31" s="655"/>
      <c r="DG31" s="655"/>
      <c r="DH31" s="655"/>
      <c r="DI31" s="655"/>
      <c r="DJ31" s="655"/>
      <c r="DK31" s="656"/>
      <c r="DL31" s="632">
        <v>93744</v>
      </c>
      <c r="DM31" s="655"/>
      <c r="DN31" s="655"/>
      <c r="DO31" s="655"/>
      <c r="DP31" s="655"/>
      <c r="DQ31" s="655"/>
      <c r="DR31" s="655"/>
      <c r="DS31" s="655"/>
      <c r="DT31" s="655"/>
      <c r="DU31" s="655"/>
      <c r="DV31" s="656"/>
      <c r="DW31" s="628">
        <v>0.7</v>
      </c>
      <c r="DX31" s="653"/>
      <c r="DY31" s="653"/>
      <c r="DZ31" s="653"/>
      <c r="EA31" s="653"/>
      <c r="EB31" s="653"/>
      <c r="EC31" s="654"/>
    </row>
    <row r="32" spans="2:133" ht="11.25" customHeight="1">
      <c r="B32" s="620" t="s">
        <v>323</v>
      </c>
      <c r="C32" s="621"/>
      <c r="D32" s="621"/>
      <c r="E32" s="621"/>
      <c r="F32" s="621"/>
      <c r="G32" s="621"/>
      <c r="H32" s="621"/>
      <c r="I32" s="621"/>
      <c r="J32" s="621"/>
      <c r="K32" s="621"/>
      <c r="L32" s="621"/>
      <c r="M32" s="621"/>
      <c r="N32" s="621"/>
      <c r="O32" s="621"/>
      <c r="P32" s="621"/>
      <c r="Q32" s="622"/>
      <c r="R32" s="623">
        <v>2159535</v>
      </c>
      <c r="S32" s="624"/>
      <c r="T32" s="624"/>
      <c r="U32" s="624"/>
      <c r="V32" s="624"/>
      <c r="W32" s="624"/>
      <c r="X32" s="624"/>
      <c r="Y32" s="625"/>
      <c r="Z32" s="626">
        <v>5.9</v>
      </c>
      <c r="AA32" s="626"/>
      <c r="AB32" s="626"/>
      <c r="AC32" s="626"/>
      <c r="AD32" s="627" t="s">
        <v>260</v>
      </c>
      <c r="AE32" s="627"/>
      <c r="AF32" s="627"/>
      <c r="AG32" s="627"/>
      <c r="AH32" s="627"/>
      <c r="AI32" s="627"/>
      <c r="AJ32" s="627"/>
      <c r="AK32" s="627"/>
      <c r="AL32" s="628" t="s">
        <v>142</v>
      </c>
      <c r="AM32" s="629"/>
      <c r="AN32" s="629"/>
      <c r="AO32" s="630"/>
      <c r="AP32" s="671"/>
      <c r="AQ32" s="672"/>
      <c r="AR32" s="672"/>
      <c r="AS32" s="672"/>
      <c r="AT32" s="676"/>
      <c r="AU32" s="214" t="s">
        <v>324</v>
      </c>
      <c r="AX32" s="620" t="s">
        <v>325</v>
      </c>
      <c r="AY32" s="621"/>
      <c r="AZ32" s="621"/>
      <c r="BA32" s="621"/>
      <c r="BB32" s="621"/>
      <c r="BC32" s="621"/>
      <c r="BD32" s="621"/>
      <c r="BE32" s="621"/>
      <c r="BF32" s="622"/>
      <c r="BG32" s="680">
        <v>98.9</v>
      </c>
      <c r="BH32" s="655"/>
      <c r="BI32" s="655"/>
      <c r="BJ32" s="655"/>
      <c r="BK32" s="655"/>
      <c r="BL32" s="655"/>
      <c r="BM32" s="629">
        <v>97.2</v>
      </c>
      <c r="BN32" s="655"/>
      <c r="BO32" s="655"/>
      <c r="BP32" s="655"/>
      <c r="BQ32" s="678"/>
      <c r="BR32" s="680">
        <v>99.1</v>
      </c>
      <c r="BS32" s="655"/>
      <c r="BT32" s="655"/>
      <c r="BU32" s="655"/>
      <c r="BV32" s="655"/>
      <c r="BW32" s="655"/>
      <c r="BX32" s="629">
        <v>97.4</v>
      </c>
      <c r="BY32" s="655"/>
      <c r="BZ32" s="655"/>
      <c r="CA32" s="655"/>
      <c r="CB32" s="678"/>
      <c r="CD32" s="663"/>
      <c r="CE32" s="664"/>
      <c r="CF32" s="620" t="s">
        <v>326</v>
      </c>
      <c r="CG32" s="621"/>
      <c r="CH32" s="621"/>
      <c r="CI32" s="621"/>
      <c r="CJ32" s="621"/>
      <c r="CK32" s="621"/>
      <c r="CL32" s="621"/>
      <c r="CM32" s="621"/>
      <c r="CN32" s="621"/>
      <c r="CO32" s="621"/>
      <c r="CP32" s="621"/>
      <c r="CQ32" s="622"/>
      <c r="CR32" s="623">
        <v>31</v>
      </c>
      <c r="CS32" s="624"/>
      <c r="CT32" s="624"/>
      <c r="CU32" s="624"/>
      <c r="CV32" s="624"/>
      <c r="CW32" s="624"/>
      <c r="CX32" s="624"/>
      <c r="CY32" s="625"/>
      <c r="CZ32" s="628">
        <v>0</v>
      </c>
      <c r="DA32" s="653"/>
      <c r="DB32" s="653"/>
      <c r="DC32" s="657"/>
      <c r="DD32" s="632">
        <v>31</v>
      </c>
      <c r="DE32" s="624"/>
      <c r="DF32" s="624"/>
      <c r="DG32" s="624"/>
      <c r="DH32" s="624"/>
      <c r="DI32" s="624"/>
      <c r="DJ32" s="624"/>
      <c r="DK32" s="625"/>
      <c r="DL32" s="632">
        <v>31</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327</v>
      </c>
      <c r="C33" s="621"/>
      <c r="D33" s="621"/>
      <c r="E33" s="621"/>
      <c r="F33" s="621"/>
      <c r="G33" s="621"/>
      <c r="H33" s="621"/>
      <c r="I33" s="621"/>
      <c r="J33" s="621"/>
      <c r="K33" s="621"/>
      <c r="L33" s="621"/>
      <c r="M33" s="621"/>
      <c r="N33" s="621"/>
      <c r="O33" s="621"/>
      <c r="P33" s="621"/>
      <c r="Q33" s="622"/>
      <c r="R33" s="623">
        <v>413072</v>
      </c>
      <c r="S33" s="624"/>
      <c r="T33" s="624"/>
      <c r="U33" s="624"/>
      <c r="V33" s="624"/>
      <c r="W33" s="624"/>
      <c r="X33" s="624"/>
      <c r="Y33" s="625"/>
      <c r="Z33" s="626">
        <v>1.1000000000000001</v>
      </c>
      <c r="AA33" s="626"/>
      <c r="AB33" s="626"/>
      <c r="AC33" s="626"/>
      <c r="AD33" s="627">
        <v>17378</v>
      </c>
      <c r="AE33" s="627"/>
      <c r="AF33" s="627"/>
      <c r="AG33" s="627"/>
      <c r="AH33" s="627"/>
      <c r="AI33" s="627"/>
      <c r="AJ33" s="627"/>
      <c r="AK33" s="627"/>
      <c r="AL33" s="628">
        <v>0.1</v>
      </c>
      <c r="AM33" s="629"/>
      <c r="AN33" s="629"/>
      <c r="AO33" s="630"/>
      <c r="AP33" s="673"/>
      <c r="AQ33" s="674"/>
      <c r="AR33" s="674"/>
      <c r="AS33" s="674"/>
      <c r="AT33" s="677"/>
      <c r="AU33" s="219"/>
      <c r="AV33" s="219"/>
      <c r="AW33" s="219"/>
      <c r="AX33" s="644" t="s">
        <v>328</v>
      </c>
      <c r="AY33" s="645"/>
      <c r="AZ33" s="645"/>
      <c r="BA33" s="645"/>
      <c r="BB33" s="645"/>
      <c r="BC33" s="645"/>
      <c r="BD33" s="645"/>
      <c r="BE33" s="645"/>
      <c r="BF33" s="646"/>
      <c r="BG33" s="681">
        <v>98.7</v>
      </c>
      <c r="BH33" s="682"/>
      <c r="BI33" s="682"/>
      <c r="BJ33" s="682"/>
      <c r="BK33" s="682"/>
      <c r="BL33" s="682"/>
      <c r="BM33" s="683">
        <v>92.6</v>
      </c>
      <c r="BN33" s="682"/>
      <c r="BO33" s="682"/>
      <c r="BP33" s="682"/>
      <c r="BQ33" s="684"/>
      <c r="BR33" s="681">
        <v>98.5</v>
      </c>
      <c r="BS33" s="682"/>
      <c r="BT33" s="682"/>
      <c r="BU33" s="682"/>
      <c r="BV33" s="682"/>
      <c r="BW33" s="682"/>
      <c r="BX33" s="683">
        <v>92.1</v>
      </c>
      <c r="BY33" s="682"/>
      <c r="BZ33" s="682"/>
      <c r="CA33" s="682"/>
      <c r="CB33" s="684"/>
      <c r="CD33" s="620" t="s">
        <v>329</v>
      </c>
      <c r="CE33" s="621"/>
      <c r="CF33" s="621"/>
      <c r="CG33" s="621"/>
      <c r="CH33" s="621"/>
      <c r="CI33" s="621"/>
      <c r="CJ33" s="621"/>
      <c r="CK33" s="621"/>
      <c r="CL33" s="621"/>
      <c r="CM33" s="621"/>
      <c r="CN33" s="621"/>
      <c r="CO33" s="621"/>
      <c r="CP33" s="621"/>
      <c r="CQ33" s="622"/>
      <c r="CR33" s="623">
        <v>11990923</v>
      </c>
      <c r="CS33" s="655"/>
      <c r="CT33" s="655"/>
      <c r="CU33" s="655"/>
      <c r="CV33" s="655"/>
      <c r="CW33" s="655"/>
      <c r="CX33" s="655"/>
      <c r="CY33" s="656"/>
      <c r="CZ33" s="628">
        <v>33.299999999999997</v>
      </c>
      <c r="DA33" s="653"/>
      <c r="DB33" s="653"/>
      <c r="DC33" s="657"/>
      <c r="DD33" s="632">
        <v>8450199</v>
      </c>
      <c r="DE33" s="655"/>
      <c r="DF33" s="655"/>
      <c r="DG33" s="655"/>
      <c r="DH33" s="655"/>
      <c r="DI33" s="655"/>
      <c r="DJ33" s="655"/>
      <c r="DK33" s="656"/>
      <c r="DL33" s="632">
        <v>5819262</v>
      </c>
      <c r="DM33" s="655"/>
      <c r="DN33" s="655"/>
      <c r="DO33" s="655"/>
      <c r="DP33" s="655"/>
      <c r="DQ33" s="655"/>
      <c r="DR33" s="655"/>
      <c r="DS33" s="655"/>
      <c r="DT33" s="655"/>
      <c r="DU33" s="655"/>
      <c r="DV33" s="656"/>
      <c r="DW33" s="628">
        <v>42.1</v>
      </c>
      <c r="DX33" s="653"/>
      <c r="DY33" s="653"/>
      <c r="DZ33" s="653"/>
      <c r="EA33" s="653"/>
      <c r="EB33" s="653"/>
      <c r="EC33" s="654"/>
    </row>
    <row r="34" spans="2:133" ht="11.25" customHeight="1">
      <c r="B34" s="620" t="s">
        <v>330</v>
      </c>
      <c r="C34" s="621"/>
      <c r="D34" s="621"/>
      <c r="E34" s="621"/>
      <c r="F34" s="621"/>
      <c r="G34" s="621"/>
      <c r="H34" s="621"/>
      <c r="I34" s="621"/>
      <c r="J34" s="621"/>
      <c r="K34" s="621"/>
      <c r="L34" s="621"/>
      <c r="M34" s="621"/>
      <c r="N34" s="621"/>
      <c r="O34" s="621"/>
      <c r="P34" s="621"/>
      <c r="Q34" s="622"/>
      <c r="R34" s="623">
        <v>799040</v>
      </c>
      <c r="S34" s="624"/>
      <c r="T34" s="624"/>
      <c r="U34" s="624"/>
      <c r="V34" s="624"/>
      <c r="W34" s="624"/>
      <c r="X34" s="624"/>
      <c r="Y34" s="625"/>
      <c r="Z34" s="626">
        <v>2.2000000000000002</v>
      </c>
      <c r="AA34" s="626"/>
      <c r="AB34" s="626"/>
      <c r="AC34" s="626"/>
      <c r="AD34" s="627" t="s">
        <v>142</v>
      </c>
      <c r="AE34" s="627"/>
      <c r="AF34" s="627"/>
      <c r="AG34" s="627"/>
      <c r="AH34" s="627"/>
      <c r="AI34" s="627"/>
      <c r="AJ34" s="627"/>
      <c r="AK34" s="627"/>
      <c r="AL34" s="628" t="s">
        <v>142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331</v>
      </c>
      <c r="CE34" s="621"/>
      <c r="CF34" s="621"/>
      <c r="CG34" s="621"/>
      <c r="CH34" s="621"/>
      <c r="CI34" s="621"/>
      <c r="CJ34" s="621"/>
      <c r="CK34" s="621"/>
      <c r="CL34" s="621"/>
      <c r="CM34" s="621"/>
      <c r="CN34" s="621"/>
      <c r="CO34" s="621"/>
      <c r="CP34" s="621"/>
      <c r="CQ34" s="622"/>
      <c r="CR34" s="623">
        <v>3902601</v>
      </c>
      <c r="CS34" s="624"/>
      <c r="CT34" s="624"/>
      <c r="CU34" s="624"/>
      <c r="CV34" s="624"/>
      <c r="CW34" s="624"/>
      <c r="CX34" s="624"/>
      <c r="CY34" s="625"/>
      <c r="CZ34" s="628">
        <v>10.8</v>
      </c>
      <c r="DA34" s="653"/>
      <c r="DB34" s="653"/>
      <c r="DC34" s="657"/>
      <c r="DD34" s="632">
        <v>2269285</v>
      </c>
      <c r="DE34" s="624"/>
      <c r="DF34" s="624"/>
      <c r="DG34" s="624"/>
      <c r="DH34" s="624"/>
      <c r="DI34" s="624"/>
      <c r="DJ34" s="624"/>
      <c r="DK34" s="625"/>
      <c r="DL34" s="632">
        <v>1620275</v>
      </c>
      <c r="DM34" s="624"/>
      <c r="DN34" s="624"/>
      <c r="DO34" s="624"/>
      <c r="DP34" s="624"/>
      <c r="DQ34" s="624"/>
      <c r="DR34" s="624"/>
      <c r="DS34" s="624"/>
      <c r="DT34" s="624"/>
      <c r="DU34" s="624"/>
      <c r="DV34" s="625"/>
      <c r="DW34" s="628">
        <v>11.7</v>
      </c>
      <c r="DX34" s="653"/>
      <c r="DY34" s="653"/>
      <c r="DZ34" s="653"/>
      <c r="EA34" s="653"/>
      <c r="EB34" s="653"/>
      <c r="EC34" s="654"/>
    </row>
    <row r="35" spans="2:133" ht="11.25" customHeight="1">
      <c r="B35" s="620" t="s">
        <v>332</v>
      </c>
      <c r="C35" s="621"/>
      <c r="D35" s="621"/>
      <c r="E35" s="621"/>
      <c r="F35" s="621"/>
      <c r="G35" s="621"/>
      <c r="H35" s="621"/>
      <c r="I35" s="621"/>
      <c r="J35" s="621"/>
      <c r="K35" s="621"/>
      <c r="L35" s="621"/>
      <c r="M35" s="621"/>
      <c r="N35" s="621"/>
      <c r="O35" s="621"/>
      <c r="P35" s="621"/>
      <c r="Q35" s="622"/>
      <c r="R35" s="623">
        <v>555587</v>
      </c>
      <c r="S35" s="624"/>
      <c r="T35" s="624"/>
      <c r="U35" s="624"/>
      <c r="V35" s="624"/>
      <c r="W35" s="624"/>
      <c r="X35" s="624"/>
      <c r="Y35" s="625"/>
      <c r="Z35" s="626">
        <v>1.5</v>
      </c>
      <c r="AA35" s="626"/>
      <c r="AB35" s="626"/>
      <c r="AC35" s="626"/>
      <c r="AD35" s="627" t="s">
        <v>251</v>
      </c>
      <c r="AE35" s="627"/>
      <c r="AF35" s="627"/>
      <c r="AG35" s="627"/>
      <c r="AH35" s="627"/>
      <c r="AI35" s="627"/>
      <c r="AJ35" s="627"/>
      <c r="AK35" s="627"/>
      <c r="AL35" s="628" t="s">
        <v>251</v>
      </c>
      <c r="AM35" s="629"/>
      <c r="AN35" s="629"/>
      <c r="AO35" s="630"/>
      <c r="AP35" s="222"/>
      <c r="AQ35" s="605" t="s">
        <v>333</v>
      </c>
      <c r="AR35" s="606"/>
      <c r="AS35" s="606"/>
      <c r="AT35" s="606"/>
      <c r="AU35" s="606"/>
      <c r="AV35" s="606"/>
      <c r="AW35" s="606"/>
      <c r="AX35" s="606"/>
      <c r="AY35" s="606"/>
      <c r="AZ35" s="606"/>
      <c r="BA35" s="606"/>
      <c r="BB35" s="606"/>
      <c r="BC35" s="606"/>
      <c r="BD35" s="606"/>
      <c r="BE35" s="606"/>
      <c r="BF35" s="607"/>
      <c r="BG35" s="605" t="s">
        <v>334</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335</v>
      </c>
      <c r="CE35" s="621"/>
      <c r="CF35" s="621"/>
      <c r="CG35" s="621"/>
      <c r="CH35" s="621"/>
      <c r="CI35" s="621"/>
      <c r="CJ35" s="621"/>
      <c r="CK35" s="621"/>
      <c r="CL35" s="621"/>
      <c r="CM35" s="621"/>
      <c r="CN35" s="621"/>
      <c r="CO35" s="621"/>
      <c r="CP35" s="621"/>
      <c r="CQ35" s="622"/>
      <c r="CR35" s="623">
        <v>216542</v>
      </c>
      <c r="CS35" s="655"/>
      <c r="CT35" s="655"/>
      <c r="CU35" s="655"/>
      <c r="CV35" s="655"/>
      <c r="CW35" s="655"/>
      <c r="CX35" s="655"/>
      <c r="CY35" s="656"/>
      <c r="CZ35" s="628">
        <v>0.6</v>
      </c>
      <c r="DA35" s="653"/>
      <c r="DB35" s="653"/>
      <c r="DC35" s="657"/>
      <c r="DD35" s="632">
        <v>182213</v>
      </c>
      <c r="DE35" s="655"/>
      <c r="DF35" s="655"/>
      <c r="DG35" s="655"/>
      <c r="DH35" s="655"/>
      <c r="DI35" s="655"/>
      <c r="DJ35" s="655"/>
      <c r="DK35" s="656"/>
      <c r="DL35" s="632">
        <v>182192</v>
      </c>
      <c r="DM35" s="655"/>
      <c r="DN35" s="655"/>
      <c r="DO35" s="655"/>
      <c r="DP35" s="655"/>
      <c r="DQ35" s="655"/>
      <c r="DR35" s="655"/>
      <c r="DS35" s="655"/>
      <c r="DT35" s="655"/>
      <c r="DU35" s="655"/>
      <c r="DV35" s="656"/>
      <c r="DW35" s="628">
        <v>1.3</v>
      </c>
      <c r="DX35" s="653"/>
      <c r="DY35" s="653"/>
      <c r="DZ35" s="653"/>
      <c r="EA35" s="653"/>
      <c r="EB35" s="653"/>
      <c r="EC35" s="654"/>
    </row>
    <row r="36" spans="2:133" ht="11.25" customHeight="1">
      <c r="B36" s="620" t="s">
        <v>336</v>
      </c>
      <c r="C36" s="621"/>
      <c r="D36" s="621"/>
      <c r="E36" s="621"/>
      <c r="F36" s="621"/>
      <c r="G36" s="621"/>
      <c r="H36" s="621"/>
      <c r="I36" s="621"/>
      <c r="J36" s="621"/>
      <c r="K36" s="621"/>
      <c r="L36" s="621"/>
      <c r="M36" s="621"/>
      <c r="N36" s="621"/>
      <c r="O36" s="621"/>
      <c r="P36" s="621"/>
      <c r="Q36" s="622"/>
      <c r="R36" s="623">
        <v>633401</v>
      </c>
      <c r="S36" s="624"/>
      <c r="T36" s="624"/>
      <c r="U36" s="624"/>
      <c r="V36" s="624"/>
      <c r="W36" s="624"/>
      <c r="X36" s="624"/>
      <c r="Y36" s="625"/>
      <c r="Z36" s="626">
        <v>1.7</v>
      </c>
      <c r="AA36" s="626"/>
      <c r="AB36" s="626"/>
      <c r="AC36" s="626"/>
      <c r="AD36" s="627" t="s">
        <v>142</v>
      </c>
      <c r="AE36" s="627"/>
      <c r="AF36" s="627"/>
      <c r="AG36" s="627"/>
      <c r="AH36" s="627"/>
      <c r="AI36" s="627"/>
      <c r="AJ36" s="627"/>
      <c r="AK36" s="627"/>
      <c r="AL36" s="628" t="s">
        <v>142</v>
      </c>
      <c r="AM36" s="629"/>
      <c r="AN36" s="629"/>
      <c r="AO36" s="630"/>
      <c r="AP36" s="222"/>
      <c r="AQ36" s="689" t="s">
        <v>337</v>
      </c>
      <c r="AR36" s="690"/>
      <c r="AS36" s="690"/>
      <c r="AT36" s="690"/>
      <c r="AU36" s="690"/>
      <c r="AV36" s="690"/>
      <c r="AW36" s="690"/>
      <c r="AX36" s="690"/>
      <c r="AY36" s="691"/>
      <c r="AZ36" s="612">
        <v>3801015</v>
      </c>
      <c r="BA36" s="613"/>
      <c r="BB36" s="613"/>
      <c r="BC36" s="613"/>
      <c r="BD36" s="613"/>
      <c r="BE36" s="613"/>
      <c r="BF36" s="685"/>
      <c r="BG36" s="609" t="s">
        <v>338</v>
      </c>
      <c r="BH36" s="610"/>
      <c r="BI36" s="610"/>
      <c r="BJ36" s="610"/>
      <c r="BK36" s="610"/>
      <c r="BL36" s="610"/>
      <c r="BM36" s="610"/>
      <c r="BN36" s="610"/>
      <c r="BO36" s="610"/>
      <c r="BP36" s="610"/>
      <c r="BQ36" s="610"/>
      <c r="BR36" s="610"/>
      <c r="BS36" s="610"/>
      <c r="BT36" s="610"/>
      <c r="BU36" s="611"/>
      <c r="BV36" s="612">
        <v>129627</v>
      </c>
      <c r="BW36" s="613"/>
      <c r="BX36" s="613"/>
      <c r="BY36" s="613"/>
      <c r="BZ36" s="613"/>
      <c r="CA36" s="613"/>
      <c r="CB36" s="685"/>
      <c r="CD36" s="620" t="s">
        <v>339</v>
      </c>
      <c r="CE36" s="621"/>
      <c r="CF36" s="621"/>
      <c r="CG36" s="621"/>
      <c r="CH36" s="621"/>
      <c r="CI36" s="621"/>
      <c r="CJ36" s="621"/>
      <c r="CK36" s="621"/>
      <c r="CL36" s="621"/>
      <c r="CM36" s="621"/>
      <c r="CN36" s="621"/>
      <c r="CO36" s="621"/>
      <c r="CP36" s="621"/>
      <c r="CQ36" s="622"/>
      <c r="CR36" s="623">
        <v>4076581</v>
      </c>
      <c r="CS36" s="624"/>
      <c r="CT36" s="624"/>
      <c r="CU36" s="624"/>
      <c r="CV36" s="624"/>
      <c r="CW36" s="624"/>
      <c r="CX36" s="624"/>
      <c r="CY36" s="625"/>
      <c r="CZ36" s="628">
        <v>11.3</v>
      </c>
      <c r="DA36" s="653"/>
      <c r="DB36" s="653"/>
      <c r="DC36" s="657"/>
      <c r="DD36" s="632">
        <v>3610123</v>
      </c>
      <c r="DE36" s="624"/>
      <c r="DF36" s="624"/>
      <c r="DG36" s="624"/>
      <c r="DH36" s="624"/>
      <c r="DI36" s="624"/>
      <c r="DJ36" s="624"/>
      <c r="DK36" s="625"/>
      <c r="DL36" s="632">
        <v>2279760</v>
      </c>
      <c r="DM36" s="624"/>
      <c r="DN36" s="624"/>
      <c r="DO36" s="624"/>
      <c r="DP36" s="624"/>
      <c r="DQ36" s="624"/>
      <c r="DR36" s="624"/>
      <c r="DS36" s="624"/>
      <c r="DT36" s="624"/>
      <c r="DU36" s="624"/>
      <c r="DV36" s="625"/>
      <c r="DW36" s="628">
        <v>16.5</v>
      </c>
      <c r="DX36" s="653"/>
      <c r="DY36" s="653"/>
      <c r="DZ36" s="653"/>
      <c r="EA36" s="653"/>
      <c r="EB36" s="653"/>
      <c r="EC36" s="654"/>
    </row>
    <row r="37" spans="2:133" ht="11.25" customHeight="1">
      <c r="B37" s="620" t="s">
        <v>340</v>
      </c>
      <c r="C37" s="621"/>
      <c r="D37" s="621"/>
      <c r="E37" s="621"/>
      <c r="F37" s="621"/>
      <c r="G37" s="621"/>
      <c r="H37" s="621"/>
      <c r="I37" s="621"/>
      <c r="J37" s="621"/>
      <c r="K37" s="621"/>
      <c r="L37" s="621"/>
      <c r="M37" s="621"/>
      <c r="N37" s="621"/>
      <c r="O37" s="621"/>
      <c r="P37" s="621"/>
      <c r="Q37" s="622"/>
      <c r="R37" s="623">
        <v>751431</v>
      </c>
      <c r="S37" s="624"/>
      <c r="T37" s="624"/>
      <c r="U37" s="624"/>
      <c r="V37" s="624"/>
      <c r="W37" s="624"/>
      <c r="X37" s="624"/>
      <c r="Y37" s="625"/>
      <c r="Z37" s="626">
        <v>2.1</v>
      </c>
      <c r="AA37" s="626"/>
      <c r="AB37" s="626"/>
      <c r="AC37" s="626"/>
      <c r="AD37" s="627">
        <v>4273</v>
      </c>
      <c r="AE37" s="627"/>
      <c r="AF37" s="627"/>
      <c r="AG37" s="627"/>
      <c r="AH37" s="627"/>
      <c r="AI37" s="627"/>
      <c r="AJ37" s="627"/>
      <c r="AK37" s="627"/>
      <c r="AL37" s="628">
        <v>0</v>
      </c>
      <c r="AM37" s="629"/>
      <c r="AN37" s="629"/>
      <c r="AO37" s="630"/>
      <c r="AQ37" s="686" t="s">
        <v>341</v>
      </c>
      <c r="AR37" s="687"/>
      <c r="AS37" s="687"/>
      <c r="AT37" s="687"/>
      <c r="AU37" s="687"/>
      <c r="AV37" s="687"/>
      <c r="AW37" s="687"/>
      <c r="AX37" s="687"/>
      <c r="AY37" s="688"/>
      <c r="AZ37" s="623">
        <v>848060</v>
      </c>
      <c r="BA37" s="624"/>
      <c r="BB37" s="624"/>
      <c r="BC37" s="624"/>
      <c r="BD37" s="655"/>
      <c r="BE37" s="655"/>
      <c r="BF37" s="678"/>
      <c r="BG37" s="620" t="s">
        <v>342</v>
      </c>
      <c r="BH37" s="621"/>
      <c r="BI37" s="621"/>
      <c r="BJ37" s="621"/>
      <c r="BK37" s="621"/>
      <c r="BL37" s="621"/>
      <c r="BM37" s="621"/>
      <c r="BN37" s="621"/>
      <c r="BO37" s="621"/>
      <c r="BP37" s="621"/>
      <c r="BQ37" s="621"/>
      <c r="BR37" s="621"/>
      <c r="BS37" s="621"/>
      <c r="BT37" s="621"/>
      <c r="BU37" s="622"/>
      <c r="BV37" s="623">
        <v>33537</v>
      </c>
      <c r="BW37" s="624"/>
      <c r="BX37" s="624"/>
      <c r="BY37" s="624"/>
      <c r="BZ37" s="624"/>
      <c r="CA37" s="624"/>
      <c r="CB37" s="633"/>
      <c r="CD37" s="620" t="s">
        <v>343</v>
      </c>
      <c r="CE37" s="621"/>
      <c r="CF37" s="621"/>
      <c r="CG37" s="621"/>
      <c r="CH37" s="621"/>
      <c r="CI37" s="621"/>
      <c r="CJ37" s="621"/>
      <c r="CK37" s="621"/>
      <c r="CL37" s="621"/>
      <c r="CM37" s="621"/>
      <c r="CN37" s="621"/>
      <c r="CO37" s="621"/>
      <c r="CP37" s="621"/>
      <c r="CQ37" s="622"/>
      <c r="CR37" s="623">
        <v>1448158</v>
      </c>
      <c r="CS37" s="655"/>
      <c r="CT37" s="655"/>
      <c r="CU37" s="655"/>
      <c r="CV37" s="655"/>
      <c r="CW37" s="655"/>
      <c r="CX37" s="655"/>
      <c r="CY37" s="656"/>
      <c r="CZ37" s="628">
        <v>4</v>
      </c>
      <c r="DA37" s="653"/>
      <c r="DB37" s="653"/>
      <c r="DC37" s="657"/>
      <c r="DD37" s="632">
        <v>1411450</v>
      </c>
      <c r="DE37" s="655"/>
      <c r="DF37" s="655"/>
      <c r="DG37" s="655"/>
      <c r="DH37" s="655"/>
      <c r="DI37" s="655"/>
      <c r="DJ37" s="655"/>
      <c r="DK37" s="656"/>
      <c r="DL37" s="632">
        <v>1191021</v>
      </c>
      <c r="DM37" s="655"/>
      <c r="DN37" s="655"/>
      <c r="DO37" s="655"/>
      <c r="DP37" s="655"/>
      <c r="DQ37" s="655"/>
      <c r="DR37" s="655"/>
      <c r="DS37" s="655"/>
      <c r="DT37" s="655"/>
      <c r="DU37" s="655"/>
      <c r="DV37" s="656"/>
      <c r="DW37" s="628">
        <v>8.6</v>
      </c>
      <c r="DX37" s="653"/>
      <c r="DY37" s="653"/>
      <c r="DZ37" s="653"/>
      <c r="EA37" s="653"/>
      <c r="EB37" s="653"/>
      <c r="EC37" s="654"/>
    </row>
    <row r="38" spans="2:133" ht="11.25" customHeight="1">
      <c r="B38" s="620" t="s">
        <v>344</v>
      </c>
      <c r="C38" s="621"/>
      <c r="D38" s="621"/>
      <c r="E38" s="621"/>
      <c r="F38" s="621"/>
      <c r="G38" s="621"/>
      <c r="H38" s="621"/>
      <c r="I38" s="621"/>
      <c r="J38" s="621"/>
      <c r="K38" s="621"/>
      <c r="L38" s="621"/>
      <c r="M38" s="621"/>
      <c r="N38" s="621"/>
      <c r="O38" s="621"/>
      <c r="P38" s="621"/>
      <c r="Q38" s="622"/>
      <c r="R38" s="623">
        <v>4210125</v>
      </c>
      <c r="S38" s="624"/>
      <c r="T38" s="624"/>
      <c r="U38" s="624"/>
      <c r="V38" s="624"/>
      <c r="W38" s="624"/>
      <c r="X38" s="624"/>
      <c r="Y38" s="625"/>
      <c r="Z38" s="626">
        <v>11.5</v>
      </c>
      <c r="AA38" s="626"/>
      <c r="AB38" s="626"/>
      <c r="AC38" s="626"/>
      <c r="AD38" s="627" t="s">
        <v>251</v>
      </c>
      <c r="AE38" s="627"/>
      <c r="AF38" s="627"/>
      <c r="AG38" s="627"/>
      <c r="AH38" s="627"/>
      <c r="AI38" s="627"/>
      <c r="AJ38" s="627"/>
      <c r="AK38" s="627"/>
      <c r="AL38" s="628" t="s">
        <v>251</v>
      </c>
      <c r="AM38" s="629"/>
      <c r="AN38" s="629"/>
      <c r="AO38" s="630"/>
      <c r="AQ38" s="686" t="s">
        <v>345</v>
      </c>
      <c r="AR38" s="687"/>
      <c r="AS38" s="687"/>
      <c r="AT38" s="687"/>
      <c r="AU38" s="687"/>
      <c r="AV38" s="687"/>
      <c r="AW38" s="687"/>
      <c r="AX38" s="687"/>
      <c r="AY38" s="688"/>
      <c r="AZ38" s="623">
        <v>658946</v>
      </c>
      <c r="BA38" s="624"/>
      <c r="BB38" s="624"/>
      <c r="BC38" s="624"/>
      <c r="BD38" s="655"/>
      <c r="BE38" s="655"/>
      <c r="BF38" s="678"/>
      <c r="BG38" s="620" t="s">
        <v>346</v>
      </c>
      <c r="BH38" s="621"/>
      <c r="BI38" s="621"/>
      <c r="BJ38" s="621"/>
      <c r="BK38" s="621"/>
      <c r="BL38" s="621"/>
      <c r="BM38" s="621"/>
      <c r="BN38" s="621"/>
      <c r="BO38" s="621"/>
      <c r="BP38" s="621"/>
      <c r="BQ38" s="621"/>
      <c r="BR38" s="621"/>
      <c r="BS38" s="621"/>
      <c r="BT38" s="621"/>
      <c r="BU38" s="622"/>
      <c r="BV38" s="623">
        <v>6303</v>
      </c>
      <c r="BW38" s="624"/>
      <c r="BX38" s="624"/>
      <c r="BY38" s="624"/>
      <c r="BZ38" s="624"/>
      <c r="CA38" s="624"/>
      <c r="CB38" s="633"/>
      <c r="CD38" s="620" t="s">
        <v>347</v>
      </c>
      <c r="CE38" s="621"/>
      <c r="CF38" s="621"/>
      <c r="CG38" s="621"/>
      <c r="CH38" s="621"/>
      <c r="CI38" s="621"/>
      <c r="CJ38" s="621"/>
      <c r="CK38" s="621"/>
      <c r="CL38" s="621"/>
      <c r="CM38" s="621"/>
      <c r="CN38" s="621"/>
      <c r="CO38" s="621"/>
      <c r="CP38" s="621"/>
      <c r="CQ38" s="622"/>
      <c r="CR38" s="623">
        <v>2294009</v>
      </c>
      <c r="CS38" s="624"/>
      <c r="CT38" s="624"/>
      <c r="CU38" s="624"/>
      <c r="CV38" s="624"/>
      <c r="CW38" s="624"/>
      <c r="CX38" s="624"/>
      <c r="CY38" s="625"/>
      <c r="CZ38" s="628">
        <v>6.4</v>
      </c>
      <c r="DA38" s="653"/>
      <c r="DB38" s="653"/>
      <c r="DC38" s="657"/>
      <c r="DD38" s="632">
        <v>1850759</v>
      </c>
      <c r="DE38" s="624"/>
      <c r="DF38" s="624"/>
      <c r="DG38" s="624"/>
      <c r="DH38" s="624"/>
      <c r="DI38" s="624"/>
      <c r="DJ38" s="624"/>
      <c r="DK38" s="625"/>
      <c r="DL38" s="632">
        <v>1737035</v>
      </c>
      <c r="DM38" s="624"/>
      <c r="DN38" s="624"/>
      <c r="DO38" s="624"/>
      <c r="DP38" s="624"/>
      <c r="DQ38" s="624"/>
      <c r="DR38" s="624"/>
      <c r="DS38" s="624"/>
      <c r="DT38" s="624"/>
      <c r="DU38" s="624"/>
      <c r="DV38" s="625"/>
      <c r="DW38" s="628">
        <v>12.6</v>
      </c>
      <c r="DX38" s="653"/>
      <c r="DY38" s="653"/>
      <c r="DZ38" s="653"/>
      <c r="EA38" s="653"/>
      <c r="EB38" s="653"/>
      <c r="EC38" s="654"/>
    </row>
    <row r="39" spans="2:133" ht="11.25" customHeight="1">
      <c r="B39" s="620" t="s">
        <v>348</v>
      </c>
      <c r="C39" s="621"/>
      <c r="D39" s="621"/>
      <c r="E39" s="621"/>
      <c r="F39" s="621"/>
      <c r="G39" s="621"/>
      <c r="H39" s="621"/>
      <c r="I39" s="621"/>
      <c r="J39" s="621"/>
      <c r="K39" s="621"/>
      <c r="L39" s="621"/>
      <c r="M39" s="621"/>
      <c r="N39" s="621"/>
      <c r="O39" s="621"/>
      <c r="P39" s="621"/>
      <c r="Q39" s="622"/>
      <c r="R39" s="623" t="s">
        <v>251</v>
      </c>
      <c r="S39" s="624"/>
      <c r="T39" s="624"/>
      <c r="U39" s="624"/>
      <c r="V39" s="624"/>
      <c r="W39" s="624"/>
      <c r="X39" s="624"/>
      <c r="Y39" s="625"/>
      <c r="Z39" s="626" t="s">
        <v>251</v>
      </c>
      <c r="AA39" s="626"/>
      <c r="AB39" s="626"/>
      <c r="AC39" s="626"/>
      <c r="AD39" s="627" t="s">
        <v>142</v>
      </c>
      <c r="AE39" s="627"/>
      <c r="AF39" s="627"/>
      <c r="AG39" s="627"/>
      <c r="AH39" s="627"/>
      <c r="AI39" s="627"/>
      <c r="AJ39" s="627"/>
      <c r="AK39" s="627"/>
      <c r="AL39" s="628" t="s">
        <v>251</v>
      </c>
      <c r="AM39" s="629"/>
      <c r="AN39" s="629"/>
      <c r="AO39" s="630"/>
      <c r="AQ39" s="686" t="s">
        <v>349</v>
      </c>
      <c r="AR39" s="687"/>
      <c r="AS39" s="687"/>
      <c r="AT39" s="687"/>
      <c r="AU39" s="687"/>
      <c r="AV39" s="687"/>
      <c r="AW39" s="687"/>
      <c r="AX39" s="687"/>
      <c r="AY39" s="688"/>
      <c r="AZ39" s="623" t="s">
        <v>142</v>
      </c>
      <c r="BA39" s="624"/>
      <c r="BB39" s="624"/>
      <c r="BC39" s="624"/>
      <c r="BD39" s="655"/>
      <c r="BE39" s="655"/>
      <c r="BF39" s="678"/>
      <c r="BG39" s="620" t="s">
        <v>350</v>
      </c>
      <c r="BH39" s="621"/>
      <c r="BI39" s="621"/>
      <c r="BJ39" s="621"/>
      <c r="BK39" s="621"/>
      <c r="BL39" s="621"/>
      <c r="BM39" s="621"/>
      <c r="BN39" s="621"/>
      <c r="BO39" s="621"/>
      <c r="BP39" s="621"/>
      <c r="BQ39" s="621"/>
      <c r="BR39" s="621"/>
      <c r="BS39" s="621"/>
      <c r="BT39" s="621"/>
      <c r="BU39" s="622"/>
      <c r="BV39" s="623">
        <v>9398</v>
      </c>
      <c r="BW39" s="624"/>
      <c r="BX39" s="624"/>
      <c r="BY39" s="624"/>
      <c r="BZ39" s="624"/>
      <c r="CA39" s="624"/>
      <c r="CB39" s="633"/>
      <c r="CD39" s="620" t="s">
        <v>351</v>
      </c>
      <c r="CE39" s="621"/>
      <c r="CF39" s="621"/>
      <c r="CG39" s="621"/>
      <c r="CH39" s="621"/>
      <c r="CI39" s="621"/>
      <c r="CJ39" s="621"/>
      <c r="CK39" s="621"/>
      <c r="CL39" s="621"/>
      <c r="CM39" s="621"/>
      <c r="CN39" s="621"/>
      <c r="CO39" s="621"/>
      <c r="CP39" s="621"/>
      <c r="CQ39" s="622"/>
      <c r="CR39" s="623">
        <v>687350</v>
      </c>
      <c r="CS39" s="655"/>
      <c r="CT39" s="655"/>
      <c r="CU39" s="655"/>
      <c r="CV39" s="655"/>
      <c r="CW39" s="655"/>
      <c r="CX39" s="655"/>
      <c r="CY39" s="656"/>
      <c r="CZ39" s="628">
        <v>1.9</v>
      </c>
      <c r="DA39" s="653"/>
      <c r="DB39" s="653"/>
      <c r="DC39" s="657"/>
      <c r="DD39" s="632">
        <v>537819</v>
      </c>
      <c r="DE39" s="655"/>
      <c r="DF39" s="655"/>
      <c r="DG39" s="655"/>
      <c r="DH39" s="655"/>
      <c r="DI39" s="655"/>
      <c r="DJ39" s="655"/>
      <c r="DK39" s="656"/>
      <c r="DL39" s="632" t="s">
        <v>251</v>
      </c>
      <c r="DM39" s="655"/>
      <c r="DN39" s="655"/>
      <c r="DO39" s="655"/>
      <c r="DP39" s="655"/>
      <c r="DQ39" s="655"/>
      <c r="DR39" s="655"/>
      <c r="DS39" s="655"/>
      <c r="DT39" s="655"/>
      <c r="DU39" s="655"/>
      <c r="DV39" s="656"/>
      <c r="DW39" s="628" t="s">
        <v>251</v>
      </c>
      <c r="DX39" s="653"/>
      <c r="DY39" s="653"/>
      <c r="DZ39" s="653"/>
      <c r="EA39" s="653"/>
      <c r="EB39" s="653"/>
      <c r="EC39" s="654"/>
    </row>
    <row r="40" spans="2:133" ht="11.25" customHeight="1">
      <c r="B40" s="620" t="s">
        <v>352</v>
      </c>
      <c r="C40" s="621"/>
      <c r="D40" s="621"/>
      <c r="E40" s="621"/>
      <c r="F40" s="621"/>
      <c r="G40" s="621"/>
      <c r="H40" s="621"/>
      <c r="I40" s="621"/>
      <c r="J40" s="621"/>
      <c r="K40" s="621"/>
      <c r="L40" s="621"/>
      <c r="M40" s="621"/>
      <c r="N40" s="621"/>
      <c r="O40" s="621"/>
      <c r="P40" s="621"/>
      <c r="Q40" s="622"/>
      <c r="R40" s="623">
        <v>178707</v>
      </c>
      <c r="S40" s="624"/>
      <c r="T40" s="624"/>
      <c r="U40" s="624"/>
      <c r="V40" s="624"/>
      <c r="W40" s="624"/>
      <c r="X40" s="624"/>
      <c r="Y40" s="625"/>
      <c r="Z40" s="626">
        <v>0.5</v>
      </c>
      <c r="AA40" s="626"/>
      <c r="AB40" s="626"/>
      <c r="AC40" s="626"/>
      <c r="AD40" s="627" t="s">
        <v>251</v>
      </c>
      <c r="AE40" s="627"/>
      <c r="AF40" s="627"/>
      <c r="AG40" s="627"/>
      <c r="AH40" s="627"/>
      <c r="AI40" s="627"/>
      <c r="AJ40" s="627"/>
      <c r="AK40" s="627"/>
      <c r="AL40" s="628" t="s">
        <v>251</v>
      </c>
      <c r="AM40" s="629"/>
      <c r="AN40" s="629"/>
      <c r="AO40" s="630"/>
      <c r="AQ40" s="686" t="s">
        <v>353</v>
      </c>
      <c r="AR40" s="687"/>
      <c r="AS40" s="687"/>
      <c r="AT40" s="687"/>
      <c r="AU40" s="687"/>
      <c r="AV40" s="687"/>
      <c r="AW40" s="687"/>
      <c r="AX40" s="687"/>
      <c r="AY40" s="688"/>
      <c r="AZ40" s="623" t="s">
        <v>251</v>
      </c>
      <c r="BA40" s="624"/>
      <c r="BB40" s="624"/>
      <c r="BC40" s="624"/>
      <c r="BD40" s="655"/>
      <c r="BE40" s="655"/>
      <c r="BF40" s="678"/>
      <c r="BG40" s="671" t="s">
        <v>354</v>
      </c>
      <c r="BH40" s="672"/>
      <c r="BI40" s="672"/>
      <c r="BJ40" s="672"/>
      <c r="BK40" s="672"/>
      <c r="BL40" s="223"/>
      <c r="BM40" s="621" t="s">
        <v>355</v>
      </c>
      <c r="BN40" s="621"/>
      <c r="BO40" s="621"/>
      <c r="BP40" s="621"/>
      <c r="BQ40" s="621"/>
      <c r="BR40" s="621"/>
      <c r="BS40" s="621"/>
      <c r="BT40" s="621"/>
      <c r="BU40" s="622"/>
      <c r="BV40" s="623">
        <v>75</v>
      </c>
      <c r="BW40" s="624"/>
      <c r="BX40" s="624"/>
      <c r="BY40" s="624"/>
      <c r="BZ40" s="624"/>
      <c r="CA40" s="624"/>
      <c r="CB40" s="633"/>
      <c r="CD40" s="620" t="s">
        <v>356</v>
      </c>
      <c r="CE40" s="621"/>
      <c r="CF40" s="621"/>
      <c r="CG40" s="621"/>
      <c r="CH40" s="621"/>
      <c r="CI40" s="621"/>
      <c r="CJ40" s="621"/>
      <c r="CK40" s="621"/>
      <c r="CL40" s="621"/>
      <c r="CM40" s="621"/>
      <c r="CN40" s="621"/>
      <c r="CO40" s="621"/>
      <c r="CP40" s="621"/>
      <c r="CQ40" s="622"/>
      <c r="CR40" s="623">
        <v>813840</v>
      </c>
      <c r="CS40" s="624"/>
      <c r="CT40" s="624"/>
      <c r="CU40" s="624"/>
      <c r="CV40" s="624"/>
      <c r="CW40" s="624"/>
      <c r="CX40" s="624"/>
      <c r="CY40" s="625"/>
      <c r="CZ40" s="628">
        <v>2.2999999999999998</v>
      </c>
      <c r="DA40" s="653"/>
      <c r="DB40" s="653"/>
      <c r="DC40" s="657"/>
      <c r="DD40" s="632" t="s">
        <v>142</v>
      </c>
      <c r="DE40" s="624"/>
      <c r="DF40" s="624"/>
      <c r="DG40" s="624"/>
      <c r="DH40" s="624"/>
      <c r="DI40" s="624"/>
      <c r="DJ40" s="624"/>
      <c r="DK40" s="625"/>
      <c r="DL40" s="632" t="s">
        <v>142</v>
      </c>
      <c r="DM40" s="624"/>
      <c r="DN40" s="624"/>
      <c r="DO40" s="624"/>
      <c r="DP40" s="624"/>
      <c r="DQ40" s="624"/>
      <c r="DR40" s="624"/>
      <c r="DS40" s="624"/>
      <c r="DT40" s="624"/>
      <c r="DU40" s="624"/>
      <c r="DV40" s="625"/>
      <c r="DW40" s="628" t="s">
        <v>142</v>
      </c>
      <c r="DX40" s="653"/>
      <c r="DY40" s="653"/>
      <c r="DZ40" s="653"/>
      <c r="EA40" s="653"/>
      <c r="EB40" s="653"/>
      <c r="EC40" s="654"/>
    </row>
    <row r="41" spans="2:133" ht="11.25" customHeight="1">
      <c r="B41" s="644" t="s">
        <v>357</v>
      </c>
      <c r="C41" s="645"/>
      <c r="D41" s="645"/>
      <c r="E41" s="645"/>
      <c r="F41" s="645"/>
      <c r="G41" s="645"/>
      <c r="H41" s="645"/>
      <c r="I41" s="645"/>
      <c r="J41" s="645"/>
      <c r="K41" s="645"/>
      <c r="L41" s="645"/>
      <c r="M41" s="645"/>
      <c r="N41" s="645"/>
      <c r="O41" s="645"/>
      <c r="P41" s="645"/>
      <c r="Q41" s="646"/>
      <c r="R41" s="695">
        <v>36615892</v>
      </c>
      <c r="S41" s="696"/>
      <c r="T41" s="696"/>
      <c r="U41" s="696"/>
      <c r="V41" s="696"/>
      <c r="W41" s="696"/>
      <c r="X41" s="696"/>
      <c r="Y41" s="700"/>
      <c r="Z41" s="701">
        <v>100</v>
      </c>
      <c r="AA41" s="701"/>
      <c r="AB41" s="701"/>
      <c r="AC41" s="701"/>
      <c r="AD41" s="702">
        <v>13631574</v>
      </c>
      <c r="AE41" s="702"/>
      <c r="AF41" s="702"/>
      <c r="AG41" s="702"/>
      <c r="AH41" s="702"/>
      <c r="AI41" s="702"/>
      <c r="AJ41" s="702"/>
      <c r="AK41" s="702"/>
      <c r="AL41" s="703">
        <v>100</v>
      </c>
      <c r="AM41" s="683"/>
      <c r="AN41" s="683"/>
      <c r="AO41" s="704"/>
      <c r="AQ41" s="686" t="s">
        <v>358</v>
      </c>
      <c r="AR41" s="687"/>
      <c r="AS41" s="687"/>
      <c r="AT41" s="687"/>
      <c r="AU41" s="687"/>
      <c r="AV41" s="687"/>
      <c r="AW41" s="687"/>
      <c r="AX41" s="687"/>
      <c r="AY41" s="688"/>
      <c r="AZ41" s="623">
        <v>515386</v>
      </c>
      <c r="BA41" s="624"/>
      <c r="BB41" s="624"/>
      <c r="BC41" s="624"/>
      <c r="BD41" s="655"/>
      <c r="BE41" s="655"/>
      <c r="BF41" s="678"/>
      <c r="BG41" s="671"/>
      <c r="BH41" s="672"/>
      <c r="BI41" s="672"/>
      <c r="BJ41" s="672"/>
      <c r="BK41" s="672"/>
      <c r="BL41" s="223"/>
      <c r="BM41" s="621" t="s">
        <v>359</v>
      </c>
      <c r="BN41" s="621"/>
      <c r="BO41" s="621"/>
      <c r="BP41" s="621"/>
      <c r="BQ41" s="621"/>
      <c r="BR41" s="621"/>
      <c r="BS41" s="621"/>
      <c r="BT41" s="621"/>
      <c r="BU41" s="622"/>
      <c r="BV41" s="623" t="s">
        <v>251</v>
      </c>
      <c r="BW41" s="624"/>
      <c r="BX41" s="624"/>
      <c r="BY41" s="624"/>
      <c r="BZ41" s="624"/>
      <c r="CA41" s="624"/>
      <c r="CB41" s="633"/>
      <c r="CD41" s="620" t="s">
        <v>360</v>
      </c>
      <c r="CE41" s="621"/>
      <c r="CF41" s="621"/>
      <c r="CG41" s="621"/>
      <c r="CH41" s="621"/>
      <c r="CI41" s="621"/>
      <c r="CJ41" s="621"/>
      <c r="CK41" s="621"/>
      <c r="CL41" s="621"/>
      <c r="CM41" s="621"/>
      <c r="CN41" s="621"/>
      <c r="CO41" s="621"/>
      <c r="CP41" s="621"/>
      <c r="CQ41" s="622"/>
      <c r="CR41" s="623" t="s">
        <v>251</v>
      </c>
      <c r="CS41" s="655"/>
      <c r="CT41" s="655"/>
      <c r="CU41" s="655"/>
      <c r="CV41" s="655"/>
      <c r="CW41" s="655"/>
      <c r="CX41" s="655"/>
      <c r="CY41" s="656"/>
      <c r="CZ41" s="628" t="s">
        <v>251</v>
      </c>
      <c r="DA41" s="653"/>
      <c r="DB41" s="653"/>
      <c r="DC41" s="657"/>
      <c r="DD41" s="632" t="s">
        <v>142</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361</v>
      </c>
      <c r="AR42" s="693"/>
      <c r="AS42" s="693"/>
      <c r="AT42" s="693"/>
      <c r="AU42" s="693"/>
      <c r="AV42" s="693"/>
      <c r="AW42" s="693"/>
      <c r="AX42" s="693"/>
      <c r="AY42" s="694"/>
      <c r="AZ42" s="695">
        <v>1778623</v>
      </c>
      <c r="BA42" s="696"/>
      <c r="BB42" s="696"/>
      <c r="BC42" s="696"/>
      <c r="BD42" s="682"/>
      <c r="BE42" s="682"/>
      <c r="BF42" s="684"/>
      <c r="BG42" s="673"/>
      <c r="BH42" s="674"/>
      <c r="BI42" s="674"/>
      <c r="BJ42" s="674"/>
      <c r="BK42" s="674"/>
      <c r="BL42" s="224"/>
      <c r="BM42" s="645" t="s">
        <v>362</v>
      </c>
      <c r="BN42" s="645"/>
      <c r="BO42" s="645"/>
      <c r="BP42" s="645"/>
      <c r="BQ42" s="645"/>
      <c r="BR42" s="645"/>
      <c r="BS42" s="645"/>
      <c r="BT42" s="645"/>
      <c r="BU42" s="646"/>
      <c r="BV42" s="695">
        <v>396</v>
      </c>
      <c r="BW42" s="696"/>
      <c r="BX42" s="696"/>
      <c r="BY42" s="696"/>
      <c r="BZ42" s="696"/>
      <c r="CA42" s="696"/>
      <c r="CB42" s="705"/>
      <c r="CD42" s="620" t="s">
        <v>363</v>
      </c>
      <c r="CE42" s="621"/>
      <c r="CF42" s="621"/>
      <c r="CG42" s="621"/>
      <c r="CH42" s="621"/>
      <c r="CI42" s="621"/>
      <c r="CJ42" s="621"/>
      <c r="CK42" s="621"/>
      <c r="CL42" s="621"/>
      <c r="CM42" s="621"/>
      <c r="CN42" s="621"/>
      <c r="CO42" s="621"/>
      <c r="CP42" s="621"/>
      <c r="CQ42" s="622"/>
      <c r="CR42" s="623">
        <v>6821585</v>
      </c>
      <c r="CS42" s="655"/>
      <c r="CT42" s="655"/>
      <c r="CU42" s="655"/>
      <c r="CV42" s="655"/>
      <c r="CW42" s="655"/>
      <c r="CX42" s="655"/>
      <c r="CY42" s="656"/>
      <c r="CZ42" s="628">
        <v>18.899999999999999</v>
      </c>
      <c r="DA42" s="653"/>
      <c r="DB42" s="653"/>
      <c r="DC42" s="657"/>
      <c r="DD42" s="632">
        <v>620145</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364</v>
      </c>
      <c r="CD43" s="620" t="s">
        <v>365</v>
      </c>
      <c r="CE43" s="621"/>
      <c r="CF43" s="621"/>
      <c r="CG43" s="621"/>
      <c r="CH43" s="621"/>
      <c r="CI43" s="621"/>
      <c r="CJ43" s="621"/>
      <c r="CK43" s="621"/>
      <c r="CL43" s="621"/>
      <c r="CM43" s="621"/>
      <c r="CN43" s="621"/>
      <c r="CO43" s="621"/>
      <c r="CP43" s="621"/>
      <c r="CQ43" s="622"/>
      <c r="CR43" s="623">
        <v>38854</v>
      </c>
      <c r="CS43" s="655"/>
      <c r="CT43" s="655"/>
      <c r="CU43" s="655"/>
      <c r="CV43" s="655"/>
      <c r="CW43" s="655"/>
      <c r="CX43" s="655"/>
      <c r="CY43" s="656"/>
      <c r="CZ43" s="628">
        <v>0.1</v>
      </c>
      <c r="DA43" s="653"/>
      <c r="DB43" s="653"/>
      <c r="DC43" s="657"/>
      <c r="DD43" s="632">
        <v>1476</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366</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314</v>
      </c>
      <c r="CE44" s="660"/>
      <c r="CF44" s="620" t="s">
        <v>367</v>
      </c>
      <c r="CG44" s="621"/>
      <c r="CH44" s="621"/>
      <c r="CI44" s="621"/>
      <c r="CJ44" s="621"/>
      <c r="CK44" s="621"/>
      <c r="CL44" s="621"/>
      <c r="CM44" s="621"/>
      <c r="CN44" s="621"/>
      <c r="CO44" s="621"/>
      <c r="CP44" s="621"/>
      <c r="CQ44" s="622"/>
      <c r="CR44" s="623">
        <v>6721691</v>
      </c>
      <c r="CS44" s="624"/>
      <c r="CT44" s="624"/>
      <c r="CU44" s="624"/>
      <c r="CV44" s="624"/>
      <c r="CW44" s="624"/>
      <c r="CX44" s="624"/>
      <c r="CY44" s="625"/>
      <c r="CZ44" s="628">
        <v>18.7</v>
      </c>
      <c r="DA44" s="629"/>
      <c r="DB44" s="629"/>
      <c r="DC44" s="635"/>
      <c r="DD44" s="632">
        <v>586247</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368</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369</v>
      </c>
      <c r="CG45" s="621"/>
      <c r="CH45" s="621"/>
      <c r="CI45" s="621"/>
      <c r="CJ45" s="621"/>
      <c r="CK45" s="621"/>
      <c r="CL45" s="621"/>
      <c r="CM45" s="621"/>
      <c r="CN45" s="621"/>
      <c r="CO45" s="621"/>
      <c r="CP45" s="621"/>
      <c r="CQ45" s="622"/>
      <c r="CR45" s="623">
        <v>4354339</v>
      </c>
      <c r="CS45" s="655"/>
      <c r="CT45" s="655"/>
      <c r="CU45" s="655"/>
      <c r="CV45" s="655"/>
      <c r="CW45" s="655"/>
      <c r="CX45" s="655"/>
      <c r="CY45" s="656"/>
      <c r="CZ45" s="628">
        <v>12.1</v>
      </c>
      <c r="DA45" s="653"/>
      <c r="DB45" s="653"/>
      <c r="DC45" s="657"/>
      <c r="DD45" s="632">
        <v>21543</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1"/>
      <c r="CE46" s="662"/>
      <c r="CF46" s="620" t="s">
        <v>370</v>
      </c>
      <c r="CG46" s="621"/>
      <c r="CH46" s="621"/>
      <c r="CI46" s="621"/>
      <c r="CJ46" s="621"/>
      <c r="CK46" s="621"/>
      <c r="CL46" s="621"/>
      <c r="CM46" s="621"/>
      <c r="CN46" s="621"/>
      <c r="CO46" s="621"/>
      <c r="CP46" s="621"/>
      <c r="CQ46" s="622"/>
      <c r="CR46" s="623">
        <v>2339119</v>
      </c>
      <c r="CS46" s="624"/>
      <c r="CT46" s="624"/>
      <c r="CU46" s="624"/>
      <c r="CV46" s="624"/>
      <c r="CW46" s="624"/>
      <c r="CX46" s="624"/>
      <c r="CY46" s="625"/>
      <c r="CZ46" s="628">
        <v>6.5</v>
      </c>
      <c r="DA46" s="629"/>
      <c r="DB46" s="629"/>
      <c r="DC46" s="635"/>
      <c r="DD46" s="632">
        <v>560871</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1"/>
      <c r="CE47" s="662"/>
      <c r="CF47" s="620" t="s">
        <v>371</v>
      </c>
      <c r="CG47" s="621"/>
      <c r="CH47" s="621"/>
      <c r="CI47" s="621"/>
      <c r="CJ47" s="621"/>
      <c r="CK47" s="621"/>
      <c r="CL47" s="621"/>
      <c r="CM47" s="621"/>
      <c r="CN47" s="621"/>
      <c r="CO47" s="621"/>
      <c r="CP47" s="621"/>
      <c r="CQ47" s="622"/>
      <c r="CR47" s="623">
        <v>99894</v>
      </c>
      <c r="CS47" s="655"/>
      <c r="CT47" s="655"/>
      <c r="CU47" s="655"/>
      <c r="CV47" s="655"/>
      <c r="CW47" s="655"/>
      <c r="CX47" s="655"/>
      <c r="CY47" s="656"/>
      <c r="CZ47" s="628">
        <v>0.3</v>
      </c>
      <c r="DA47" s="653"/>
      <c r="DB47" s="653"/>
      <c r="DC47" s="657"/>
      <c r="DD47" s="632">
        <v>33898</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c r="B48" s="225"/>
      <c r="CD48" s="663"/>
      <c r="CE48" s="664"/>
      <c r="CF48" s="620" t="s">
        <v>372</v>
      </c>
      <c r="CG48" s="621"/>
      <c r="CH48" s="621"/>
      <c r="CI48" s="621"/>
      <c r="CJ48" s="621"/>
      <c r="CK48" s="621"/>
      <c r="CL48" s="621"/>
      <c r="CM48" s="621"/>
      <c r="CN48" s="621"/>
      <c r="CO48" s="621"/>
      <c r="CP48" s="621"/>
      <c r="CQ48" s="622"/>
      <c r="CR48" s="623" t="s">
        <v>142</v>
      </c>
      <c r="CS48" s="624"/>
      <c r="CT48" s="624"/>
      <c r="CU48" s="624"/>
      <c r="CV48" s="624"/>
      <c r="CW48" s="624"/>
      <c r="CX48" s="624"/>
      <c r="CY48" s="625"/>
      <c r="CZ48" s="628" t="s">
        <v>251</v>
      </c>
      <c r="DA48" s="629"/>
      <c r="DB48" s="629"/>
      <c r="DC48" s="635"/>
      <c r="DD48" s="632" t="s">
        <v>251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4" t="s">
        <v>373</v>
      </c>
      <c r="CE49" s="645"/>
      <c r="CF49" s="645"/>
      <c r="CG49" s="645"/>
      <c r="CH49" s="645"/>
      <c r="CI49" s="645"/>
      <c r="CJ49" s="645"/>
      <c r="CK49" s="645"/>
      <c r="CL49" s="645"/>
      <c r="CM49" s="645"/>
      <c r="CN49" s="645"/>
      <c r="CO49" s="645"/>
      <c r="CP49" s="645"/>
      <c r="CQ49" s="646"/>
      <c r="CR49" s="695">
        <v>36019390</v>
      </c>
      <c r="CS49" s="682"/>
      <c r="CT49" s="682"/>
      <c r="CU49" s="682"/>
      <c r="CV49" s="682"/>
      <c r="CW49" s="682"/>
      <c r="CX49" s="682"/>
      <c r="CY49" s="711"/>
      <c r="CZ49" s="703">
        <v>100</v>
      </c>
      <c r="DA49" s="712"/>
      <c r="DB49" s="712"/>
      <c r="DC49" s="713"/>
      <c r="DD49" s="714">
        <v>17168134</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XIiRA8Ws64VREv2D12rKcD+GwaJ/+4Y3y2gZsltQ2yj2CVI4HwXdSBvC6YbCriwWMvdGtOPLhBXEj0RzFUDT5Q==" saltValue="CqCfvcVSGSNoSGDO5xYH3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374</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375</v>
      </c>
      <c r="DK2" s="723"/>
      <c r="DL2" s="723"/>
      <c r="DM2" s="723"/>
      <c r="DN2" s="723"/>
      <c r="DO2" s="724"/>
      <c r="DP2" s="228"/>
      <c r="DQ2" s="722" t="s">
        <v>376</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377</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378</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379</v>
      </c>
      <c r="B5" s="728"/>
      <c r="C5" s="728"/>
      <c r="D5" s="728"/>
      <c r="E5" s="728"/>
      <c r="F5" s="728"/>
      <c r="G5" s="728"/>
      <c r="H5" s="728"/>
      <c r="I5" s="728"/>
      <c r="J5" s="728"/>
      <c r="K5" s="728"/>
      <c r="L5" s="728"/>
      <c r="M5" s="728"/>
      <c r="N5" s="728"/>
      <c r="O5" s="728"/>
      <c r="P5" s="729"/>
      <c r="Q5" s="733" t="s">
        <v>380</v>
      </c>
      <c r="R5" s="734"/>
      <c r="S5" s="734"/>
      <c r="T5" s="734"/>
      <c r="U5" s="735"/>
      <c r="V5" s="733" t="s">
        <v>381</v>
      </c>
      <c r="W5" s="734"/>
      <c r="X5" s="734"/>
      <c r="Y5" s="734"/>
      <c r="Z5" s="735"/>
      <c r="AA5" s="733" t="s">
        <v>382</v>
      </c>
      <c r="AB5" s="734"/>
      <c r="AC5" s="734"/>
      <c r="AD5" s="734"/>
      <c r="AE5" s="734"/>
      <c r="AF5" s="739" t="s">
        <v>383</v>
      </c>
      <c r="AG5" s="734"/>
      <c r="AH5" s="734"/>
      <c r="AI5" s="734"/>
      <c r="AJ5" s="740"/>
      <c r="AK5" s="734" t="s">
        <v>384</v>
      </c>
      <c r="AL5" s="734"/>
      <c r="AM5" s="734"/>
      <c r="AN5" s="734"/>
      <c r="AO5" s="735"/>
      <c r="AP5" s="733" t="s">
        <v>385</v>
      </c>
      <c r="AQ5" s="734"/>
      <c r="AR5" s="734"/>
      <c r="AS5" s="734"/>
      <c r="AT5" s="735"/>
      <c r="AU5" s="733" t="s">
        <v>386</v>
      </c>
      <c r="AV5" s="734"/>
      <c r="AW5" s="734"/>
      <c r="AX5" s="734"/>
      <c r="AY5" s="740"/>
      <c r="AZ5" s="232"/>
      <c r="BA5" s="232"/>
      <c r="BB5" s="232"/>
      <c r="BC5" s="232"/>
      <c r="BD5" s="232"/>
      <c r="BE5" s="233"/>
      <c r="BF5" s="233"/>
      <c r="BG5" s="233"/>
      <c r="BH5" s="233"/>
      <c r="BI5" s="233"/>
      <c r="BJ5" s="233"/>
      <c r="BK5" s="233"/>
      <c r="BL5" s="233"/>
      <c r="BM5" s="233"/>
      <c r="BN5" s="233"/>
      <c r="BO5" s="233"/>
      <c r="BP5" s="233"/>
      <c r="BQ5" s="727" t="s">
        <v>387</v>
      </c>
      <c r="BR5" s="728"/>
      <c r="BS5" s="728"/>
      <c r="BT5" s="728"/>
      <c r="BU5" s="728"/>
      <c r="BV5" s="728"/>
      <c r="BW5" s="728"/>
      <c r="BX5" s="728"/>
      <c r="BY5" s="728"/>
      <c r="BZ5" s="728"/>
      <c r="CA5" s="728"/>
      <c r="CB5" s="728"/>
      <c r="CC5" s="728"/>
      <c r="CD5" s="728"/>
      <c r="CE5" s="728"/>
      <c r="CF5" s="728"/>
      <c r="CG5" s="729"/>
      <c r="CH5" s="733" t="s">
        <v>388</v>
      </c>
      <c r="CI5" s="734"/>
      <c r="CJ5" s="734"/>
      <c r="CK5" s="734"/>
      <c r="CL5" s="735"/>
      <c r="CM5" s="733" t="s">
        <v>389</v>
      </c>
      <c r="CN5" s="734"/>
      <c r="CO5" s="734"/>
      <c r="CP5" s="734"/>
      <c r="CQ5" s="735"/>
      <c r="CR5" s="733" t="s">
        <v>390</v>
      </c>
      <c r="CS5" s="734"/>
      <c r="CT5" s="734"/>
      <c r="CU5" s="734"/>
      <c r="CV5" s="735"/>
      <c r="CW5" s="733" t="s">
        <v>391</v>
      </c>
      <c r="CX5" s="734"/>
      <c r="CY5" s="734"/>
      <c r="CZ5" s="734"/>
      <c r="DA5" s="735"/>
      <c r="DB5" s="733" t="s">
        <v>392</v>
      </c>
      <c r="DC5" s="734"/>
      <c r="DD5" s="734"/>
      <c r="DE5" s="734"/>
      <c r="DF5" s="735"/>
      <c r="DG5" s="763" t="s">
        <v>393</v>
      </c>
      <c r="DH5" s="764"/>
      <c r="DI5" s="764"/>
      <c r="DJ5" s="764"/>
      <c r="DK5" s="765"/>
      <c r="DL5" s="763" t="s">
        <v>394</v>
      </c>
      <c r="DM5" s="764"/>
      <c r="DN5" s="764"/>
      <c r="DO5" s="764"/>
      <c r="DP5" s="765"/>
      <c r="DQ5" s="733" t="s">
        <v>395</v>
      </c>
      <c r="DR5" s="734"/>
      <c r="DS5" s="734"/>
      <c r="DT5" s="734"/>
      <c r="DU5" s="735"/>
      <c r="DV5" s="733" t="s">
        <v>386</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396</v>
      </c>
      <c r="C7" s="750"/>
      <c r="D7" s="750"/>
      <c r="E7" s="750"/>
      <c r="F7" s="750"/>
      <c r="G7" s="750"/>
      <c r="H7" s="750"/>
      <c r="I7" s="750"/>
      <c r="J7" s="750"/>
      <c r="K7" s="750"/>
      <c r="L7" s="750"/>
      <c r="M7" s="750"/>
      <c r="N7" s="750"/>
      <c r="O7" s="750"/>
      <c r="P7" s="751"/>
      <c r="Q7" s="752">
        <v>36295</v>
      </c>
      <c r="R7" s="753"/>
      <c r="S7" s="753"/>
      <c r="T7" s="753"/>
      <c r="U7" s="753"/>
      <c r="V7" s="753">
        <v>35749</v>
      </c>
      <c r="W7" s="753"/>
      <c r="X7" s="753"/>
      <c r="Y7" s="753"/>
      <c r="Z7" s="753"/>
      <c r="AA7" s="753">
        <v>546</v>
      </c>
      <c r="AB7" s="753"/>
      <c r="AC7" s="753"/>
      <c r="AD7" s="753"/>
      <c r="AE7" s="754"/>
      <c r="AF7" s="755">
        <v>389</v>
      </c>
      <c r="AG7" s="756"/>
      <c r="AH7" s="756"/>
      <c r="AI7" s="756"/>
      <c r="AJ7" s="757"/>
      <c r="AK7" s="758">
        <v>532</v>
      </c>
      <c r="AL7" s="759"/>
      <c r="AM7" s="759"/>
      <c r="AN7" s="759"/>
      <c r="AO7" s="759"/>
      <c r="AP7" s="759">
        <v>30359</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608</v>
      </c>
      <c r="BT7" s="747"/>
      <c r="BU7" s="747"/>
      <c r="BV7" s="747"/>
      <c r="BW7" s="747"/>
      <c r="BX7" s="747"/>
      <c r="BY7" s="747"/>
      <c r="BZ7" s="747"/>
      <c r="CA7" s="747"/>
      <c r="CB7" s="747"/>
      <c r="CC7" s="747"/>
      <c r="CD7" s="747"/>
      <c r="CE7" s="747"/>
      <c r="CF7" s="747"/>
      <c r="CG7" s="762"/>
      <c r="CH7" s="743">
        <v>0</v>
      </c>
      <c r="CI7" s="744"/>
      <c r="CJ7" s="744"/>
      <c r="CK7" s="744"/>
      <c r="CL7" s="745"/>
      <c r="CM7" s="743">
        <v>105</v>
      </c>
      <c r="CN7" s="744"/>
      <c r="CO7" s="744"/>
      <c r="CP7" s="744"/>
      <c r="CQ7" s="745"/>
      <c r="CR7" s="743">
        <v>100</v>
      </c>
      <c r="CS7" s="744"/>
      <c r="CT7" s="744"/>
      <c r="CU7" s="744"/>
      <c r="CV7" s="745"/>
      <c r="CW7" s="743" t="s">
        <v>610</v>
      </c>
      <c r="CX7" s="744"/>
      <c r="CY7" s="744"/>
      <c r="CZ7" s="744"/>
      <c r="DA7" s="745"/>
      <c r="DB7" s="743" t="s">
        <v>610</v>
      </c>
      <c r="DC7" s="744"/>
      <c r="DD7" s="744"/>
      <c r="DE7" s="744"/>
      <c r="DF7" s="745"/>
      <c r="DG7" s="743" t="s">
        <v>610</v>
      </c>
      <c r="DH7" s="744"/>
      <c r="DI7" s="744"/>
      <c r="DJ7" s="744"/>
      <c r="DK7" s="745"/>
      <c r="DL7" s="743" t="s">
        <v>610</v>
      </c>
      <c r="DM7" s="744"/>
      <c r="DN7" s="744"/>
      <c r="DO7" s="744"/>
      <c r="DP7" s="745"/>
      <c r="DQ7" s="743" t="s">
        <v>610</v>
      </c>
      <c r="DR7" s="744"/>
      <c r="DS7" s="744"/>
      <c r="DT7" s="744"/>
      <c r="DU7" s="745"/>
      <c r="DV7" s="746"/>
      <c r="DW7" s="747"/>
      <c r="DX7" s="747"/>
      <c r="DY7" s="747"/>
      <c r="DZ7" s="748"/>
      <c r="EA7" s="234"/>
    </row>
    <row r="8" spans="1:131" s="235" customFormat="1" ht="26.25" customHeight="1">
      <c r="A8" s="238">
        <v>2</v>
      </c>
      <c r="B8" s="780" t="s">
        <v>397</v>
      </c>
      <c r="C8" s="781"/>
      <c r="D8" s="781"/>
      <c r="E8" s="781"/>
      <c r="F8" s="781"/>
      <c r="G8" s="781"/>
      <c r="H8" s="781"/>
      <c r="I8" s="781"/>
      <c r="J8" s="781"/>
      <c r="K8" s="781"/>
      <c r="L8" s="781"/>
      <c r="M8" s="781"/>
      <c r="N8" s="781"/>
      <c r="O8" s="781"/>
      <c r="P8" s="782"/>
      <c r="Q8" s="783">
        <v>131</v>
      </c>
      <c r="R8" s="784"/>
      <c r="S8" s="784"/>
      <c r="T8" s="784"/>
      <c r="U8" s="784"/>
      <c r="V8" s="784">
        <v>131</v>
      </c>
      <c r="W8" s="784"/>
      <c r="X8" s="784"/>
      <c r="Y8" s="784"/>
      <c r="Z8" s="784"/>
      <c r="AA8" s="784" t="s">
        <v>595</v>
      </c>
      <c r="AB8" s="784"/>
      <c r="AC8" s="784"/>
      <c r="AD8" s="784"/>
      <c r="AE8" s="785"/>
      <c r="AF8" s="786">
        <v>0</v>
      </c>
      <c r="AG8" s="787"/>
      <c r="AH8" s="787"/>
      <c r="AI8" s="787"/>
      <c r="AJ8" s="788"/>
      <c r="AK8" s="769">
        <v>52</v>
      </c>
      <c r="AL8" s="770"/>
      <c r="AM8" s="770"/>
      <c r="AN8" s="770"/>
      <c r="AO8" s="770"/>
      <c r="AP8" s="770" t="s">
        <v>595</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609</v>
      </c>
      <c r="BT8" s="774"/>
      <c r="BU8" s="774"/>
      <c r="BV8" s="774"/>
      <c r="BW8" s="774"/>
      <c r="BX8" s="774"/>
      <c r="BY8" s="774"/>
      <c r="BZ8" s="774"/>
      <c r="CA8" s="774"/>
      <c r="CB8" s="774"/>
      <c r="CC8" s="774"/>
      <c r="CD8" s="774"/>
      <c r="CE8" s="774"/>
      <c r="CF8" s="774"/>
      <c r="CG8" s="775"/>
      <c r="CH8" s="776">
        <v>19</v>
      </c>
      <c r="CI8" s="777"/>
      <c r="CJ8" s="777"/>
      <c r="CK8" s="777"/>
      <c r="CL8" s="778"/>
      <c r="CM8" s="776">
        <v>48</v>
      </c>
      <c r="CN8" s="777"/>
      <c r="CO8" s="777"/>
      <c r="CP8" s="777"/>
      <c r="CQ8" s="778"/>
      <c r="CR8" s="776">
        <v>3</v>
      </c>
      <c r="CS8" s="777"/>
      <c r="CT8" s="777"/>
      <c r="CU8" s="777"/>
      <c r="CV8" s="778"/>
      <c r="CW8" s="776" t="s">
        <v>610</v>
      </c>
      <c r="CX8" s="777"/>
      <c r="CY8" s="777"/>
      <c r="CZ8" s="777"/>
      <c r="DA8" s="778"/>
      <c r="DB8" s="776" t="s">
        <v>610</v>
      </c>
      <c r="DC8" s="777"/>
      <c r="DD8" s="777"/>
      <c r="DE8" s="777"/>
      <c r="DF8" s="778"/>
      <c r="DG8" s="776" t="s">
        <v>610</v>
      </c>
      <c r="DH8" s="777"/>
      <c r="DI8" s="777"/>
      <c r="DJ8" s="777"/>
      <c r="DK8" s="778"/>
      <c r="DL8" s="776" t="s">
        <v>610</v>
      </c>
      <c r="DM8" s="777"/>
      <c r="DN8" s="777"/>
      <c r="DO8" s="777"/>
      <c r="DP8" s="778"/>
      <c r="DQ8" s="776" t="s">
        <v>610</v>
      </c>
      <c r="DR8" s="777"/>
      <c r="DS8" s="777"/>
      <c r="DT8" s="777"/>
      <c r="DU8" s="778"/>
      <c r="DV8" s="773"/>
      <c r="DW8" s="774"/>
      <c r="DX8" s="774"/>
      <c r="DY8" s="774"/>
      <c r="DZ8" s="779"/>
      <c r="EA8" s="234"/>
    </row>
    <row r="9" spans="1:131" s="235" customFormat="1" ht="26.25" customHeight="1">
      <c r="A9" s="238">
        <v>3</v>
      </c>
      <c r="B9" s="780" t="s">
        <v>398</v>
      </c>
      <c r="C9" s="781"/>
      <c r="D9" s="781"/>
      <c r="E9" s="781"/>
      <c r="F9" s="781"/>
      <c r="G9" s="781"/>
      <c r="H9" s="781"/>
      <c r="I9" s="781"/>
      <c r="J9" s="781"/>
      <c r="K9" s="781"/>
      <c r="L9" s="781"/>
      <c r="M9" s="781"/>
      <c r="N9" s="781"/>
      <c r="O9" s="781"/>
      <c r="P9" s="782"/>
      <c r="Q9" s="783">
        <v>244</v>
      </c>
      <c r="R9" s="784"/>
      <c r="S9" s="784"/>
      <c r="T9" s="784"/>
      <c r="U9" s="784"/>
      <c r="V9" s="784">
        <v>220</v>
      </c>
      <c r="W9" s="784"/>
      <c r="X9" s="784"/>
      <c r="Y9" s="784"/>
      <c r="Z9" s="784"/>
      <c r="AA9" s="784">
        <v>24</v>
      </c>
      <c r="AB9" s="784"/>
      <c r="AC9" s="784"/>
      <c r="AD9" s="784"/>
      <c r="AE9" s="785"/>
      <c r="AF9" s="786">
        <v>24</v>
      </c>
      <c r="AG9" s="787"/>
      <c r="AH9" s="787"/>
      <c r="AI9" s="787"/>
      <c r="AJ9" s="788"/>
      <c r="AK9" s="769">
        <v>58</v>
      </c>
      <c r="AL9" s="770"/>
      <c r="AM9" s="770"/>
      <c r="AN9" s="770"/>
      <c r="AO9" s="770"/>
      <c r="AP9" s="770">
        <v>17</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c r="A10" s="238">
        <v>4</v>
      </c>
      <c r="B10" s="780" t="s">
        <v>399</v>
      </c>
      <c r="C10" s="781"/>
      <c r="D10" s="781"/>
      <c r="E10" s="781"/>
      <c r="F10" s="781"/>
      <c r="G10" s="781"/>
      <c r="H10" s="781"/>
      <c r="I10" s="781"/>
      <c r="J10" s="781"/>
      <c r="K10" s="781"/>
      <c r="L10" s="781"/>
      <c r="M10" s="781"/>
      <c r="N10" s="781"/>
      <c r="O10" s="781"/>
      <c r="P10" s="782"/>
      <c r="Q10" s="783">
        <v>34</v>
      </c>
      <c r="R10" s="784"/>
      <c r="S10" s="784"/>
      <c r="T10" s="784"/>
      <c r="U10" s="784"/>
      <c r="V10" s="784">
        <v>7</v>
      </c>
      <c r="W10" s="784"/>
      <c r="X10" s="784"/>
      <c r="Y10" s="784"/>
      <c r="Z10" s="784"/>
      <c r="AA10" s="784">
        <v>27</v>
      </c>
      <c r="AB10" s="784"/>
      <c r="AC10" s="784"/>
      <c r="AD10" s="784"/>
      <c r="AE10" s="785"/>
      <c r="AF10" s="786">
        <v>27</v>
      </c>
      <c r="AG10" s="787"/>
      <c r="AH10" s="787"/>
      <c r="AI10" s="787"/>
      <c r="AJ10" s="788"/>
      <c r="AK10" s="769" t="s">
        <v>595</v>
      </c>
      <c r="AL10" s="770"/>
      <c r="AM10" s="770"/>
      <c r="AN10" s="770"/>
      <c r="AO10" s="770"/>
      <c r="AP10" s="770" t="s">
        <v>595</v>
      </c>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400</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401</v>
      </c>
      <c r="B23" s="789" t="s">
        <v>402</v>
      </c>
      <c r="C23" s="790"/>
      <c r="D23" s="790"/>
      <c r="E23" s="790"/>
      <c r="F23" s="790"/>
      <c r="G23" s="790"/>
      <c r="H23" s="790"/>
      <c r="I23" s="790"/>
      <c r="J23" s="790"/>
      <c r="K23" s="790"/>
      <c r="L23" s="790"/>
      <c r="M23" s="790"/>
      <c r="N23" s="790"/>
      <c r="O23" s="790"/>
      <c r="P23" s="791"/>
      <c r="Q23" s="792">
        <v>36616</v>
      </c>
      <c r="R23" s="793"/>
      <c r="S23" s="793"/>
      <c r="T23" s="793"/>
      <c r="U23" s="793"/>
      <c r="V23" s="793">
        <v>36019</v>
      </c>
      <c r="W23" s="793"/>
      <c r="X23" s="793"/>
      <c r="Y23" s="793"/>
      <c r="Z23" s="793"/>
      <c r="AA23" s="793">
        <v>597</v>
      </c>
      <c r="AB23" s="793"/>
      <c r="AC23" s="793"/>
      <c r="AD23" s="793"/>
      <c r="AE23" s="794"/>
      <c r="AF23" s="795">
        <v>439</v>
      </c>
      <c r="AG23" s="793"/>
      <c r="AH23" s="793"/>
      <c r="AI23" s="793"/>
      <c r="AJ23" s="796"/>
      <c r="AK23" s="797"/>
      <c r="AL23" s="798"/>
      <c r="AM23" s="798"/>
      <c r="AN23" s="798"/>
      <c r="AO23" s="798"/>
      <c r="AP23" s="793">
        <v>30376</v>
      </c>
      <c r="AQ23" s="793"/>
      <c r="AR23" s="793"/>
      <c r="AS23" s="793"/>
      <c r="AT23" s="793"/>
      <c r="AU23" s="809"/>
      <c r="AV23" s="809"/>
      <c r="AW23" s="809"/>
      <c r="AX23" s="809"/>
      <c r="AY23" s="810"/>
      <c r="AZ23" s="811" t="s">
        <v>403</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404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405</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379</v>
      </c>
      <c r="B26" s="728"/>
      <c r="C26" s="728"/>
      <c r="D26" s="728"/>
      <c r="E26" s="728"/>
      <c r="F26" s="728"/>
      <c r="G26" s="728"/>
      <c r="H26" s="728"/>
      <c r="I26" s="728"/>
      <c r="J26" s="728"/>
      <c r="K26" s="728"/>
      <c r="L26" s="728"/>
      <c r="M26" s="728"/>
      <c r="N26" s="728"/>
      <c r="O26" s="728"/>
      <c r="P26" s="729"/>
      <c r="Q26" s="733" t="s">
        <v>406</v>
      </c>
      <c r="R26" s="734"/>
      <c r="S26" s="734"/>
      <c r="T26" s="734"/>
      <c r="U26" s="735"/>
      <c r="V26" s="733" t="s">
        <v>407</v>
      </c>
      <c r="W26" s="734"/>
      <c r="X26" s="734"/>
      <c r="Y26" s="734"/>
      <c r="Z26" s="735"/>
      <c r="AA26" s="733" t="s">
        <v>408</v>
      </c>
      <c r="AB26" s="734"/>
      <c r="AC26" s="734"/>
      <c r="AD26" s="734"/>
      <c r="AE26" s="734"/>
      <c r="AF26" s="814" t="s">
        <v>409</v>
      </c>
      <c r="AG26" s="815"/>
      <c r="AH26" s="815"/>
      <c r="AI26" s="815"/>
      <c r="AJ26" s="816"/>
      <c r="AK26" s="734" t="s">
        <v>410</v>
      </c>
      <c r="AL26" s="734"/>
      <c r="AM26" s="734"/>
      <c r="AN26" s="734"/>
      <c r="AO26" s="735"/>
      <c r="AP26" s="733" t="s">
        <v>411</v>
      </c>
      <c r="AQ26" s="734"/>
      <c r="AR26" s="734"/>
      <c r="AS26" s="734"/>
      <c r="AT26" s="735"/>
      <c r="AU26" s="733" t="s">
        <v>412</v>
      </c>
      <c r="AV26" s="734"/>
      <c r="AW26" s="734"/>
      <c r="AX26" s="734"/>
      <c r="AY26" s="735"/>
      <c r="AZ26" s="733" t="s">
        <v>413</v>
      </c>
      <c r="BA26" s="734"/>
      <c r="BB26" s="734"/>
      <c r="BC26" s="734"/>
      <c r="BD26" s="735"/>
      <c r="BE26" s="733" t="s">
        <v>386</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414</v>
      </c>
      <c r="C28" s="750"/>
      <c r="D28" s="750"/>
      <c r="E28" s="750"/>
      <c r="F28" s="750"/>
      <c r="G28" s="750"/>
      <c r="H28" s="750"/>
      <c r="I28" s="750"/>
      <c r="J28" s="750"/>
      <c r="K28" s="750"/>
      <c r="L28" s="750"/>
      <c r="M28" s="750"/>
      <c r="N28" s="750"/>
      <c r="O28" s="750"/>
      <c r="P28" s="751"/>
      <c r="Q28" s="822">
        <v>5380</v>
      </c>
      <c r="R28" s="823"/>
      <c r="S28" s="823"/>
      <c r="T28" s="823"/>
      <c r="U28" s="823"/>
      <c r="V28" s="823">
        <v>5250</v>
      </c>
      <c r="W28" s="823"/>
      <c r="X28" s="823"/>
      <c r="Y28" s="823"/>
      <c r="Z28" s="823"/>
      <c r="AA28" s="823">
        <v>130</v>
      </c>
      <c r="AB28" s="823"/>
      <c r="AC28" s="823"/>
      <c r="AD28" s="823"/>
      <c r="AE28" s="824"/>
      <c r="AF28" s="825">
        <v>130</v>
      </c>
      <c r="AG28" s="823"/>
      <c r="AH28" s="823"/>
      <c r="AI28" s="823"/>
      <c r="AJ28" s="826"/>
      <c r="AK28" s="827">
        <v>525</v>
      </c>
      <c r="AL28" s="828"/>
      <c r="AM28" s="828"/>
      <c r="AN28" s="828"/>
      <c r="AO28" s="828"/>
      <c r="AP28" s="828" t="s">
        <v>595</v>
      </c>
      <c r="AQ28" s="828"/>
      <c r="AR28" s="828"/>
      <c r="AS28" s="828"/>
      <c r="AT28" s="828"/>
      <c r="AU28" s="828" t="s">
        <v>595</v>
      </c>
      <c r="AV28" s="828"/>
      <c r="AW28" s="828"/>
      <c r="AX28" s="828"/>
      <c r="AY28" s="828"/>
      <c r="AZ28" s="829" t="s">
        <v>595</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415</v>
      </c>
      <c r="C29" s="781"/>
      <c r="D29" s="781"/>
      <c r="E29" s="781"/>
      <c r="F29" s="781"/>
      <c r="G29" s="781"/>
      <c r="H29" s="781"/>
      <c r="I29" s="781"/>
      <c r="J29" s="781"/>
      <c r="K29" s="781"/>
      <c r="L29" s="781"/>
      <c r="M29" s="781"/>
      <c r="N29" s="781"/>
      <c r="O29" s="781"/>
      <c r="P29" s="782"/>
      <c r="Q29" s="783">
        <v>784</v>
      </c>
      <c r="R29" s="784"/>
      <c r="S29" s="784"/>
      <c r="T29" s="784"/>
      <c r="U29" s="784"/>
      <c r="V29" s="784">
        <v>772</v>
      </c>
      <c r="W29" s="784"/>
      <c r="X29" s="784"/>
      <c r="Y29" s="784"/>
      <c r="Z29" s="784"/>
      <c r="AA29" s="784">
        <v>12</v>
      </c>
      <c r="AB29" s="784"/>
      <c r="AC29" s="784"/>
      <c r="AD29" s="784"/>
      <c r="AE29" s="785"/>
      <c r="AF29" s="786">
        <v>12</v>
      </c>
      <c r="AG29" s="787"/>
      <c r="AH29" s="787"/>
      <c r="AI29" s="787"/>
      <c r="AJ29" s="788"/>
      <c r="AK29" s="834">
        <v>255</v>
      </c>
      <c r="AL29" s="830"/>
      <c r="AM29" s="830"/>
      <c r="AN29" s="830"/>
      <c r="AO29" s="830"/>
      <c r="AP29" s="830" t="s">
        <v>595</v>
      </c>
      <c r="AQ29" s="830"/>
      <c r="AR29" s="830"/>
      <c r="AS29" s="830"/>
      <c r="AT29" s="830"/>
      <c r="AU29" s="830" t="s">
        <v>595</v>
      </c>
      <c r="AV29" s="830"/>
      <c r="AW29" s="830"/>
      <c r="AX29" s="830"/>
      <c r="AY29" s="830"/>
      <c r="AZ29" s="831" t="s">
        <v>595</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416</v>
      </c>
      <c r="C30" s="781"/>
      <c r="D30" s="781"/>
      <c r="E30" s="781"/>
      <c r="F30" s="781"/>
      <c r="G30" s="781"/>
      <c r="H30" s="781"/>
      <c r="I30" s="781"/>
      <c r="J30" s="781"/>
      <c r="K30" s="781"/>
      <c r="L30" s="781"/>
      <c r="M30" s="781"/>
      <c r="N30" s="781"/>
      <c r="O30" s="781"/>
      <c r="P30" s="782"/>
      <c r="Q30" s="783">
        <v>6254</v>
      </c>
      <c r="R30" s="784"/>
      <c r="S30" s="784"/>
      <c r="T30" s="784"/>
      <c r="U30" s="784"/>
      <c r="V30" s="784">
        <v>5750</v>
      </c>
      <c r="W30" s="784"/>
      <c r="X30" s="784"/>
      <c r="Y30" s="784"/>
      <c r="Z30" s="784"/>
      <c r="AA30" s="784">
        <v>504</v>
      </c>
      <c r="AB30" s="784"/>
      <c r="AC30" s="784"/>
      <c r="AD30" s="784"/>
      <c r="AE30" s="785"/>
      <c r="AF30" s="786">
        <v>2178</v>
      </c>
      <c r="AG30" s="787"/>
      <c r="AH30" s="787"/>
      <c r="AI30" s="787"/>
      <c r="AJ30" s="788"/>
      <c r="AK30" s="834">
        <v>848</v>
      </c>
      <c r="AL30" s="830"/>
      <c r="AM30" s="830"/>
      <c r="AN30" s="830"/>
      <c r="AO30" s="830"/>
      <c r="AP30" s="830">
        <v>4327</v>
      </c>
      <c r="AQ30" s="830"/>
      <c r="AR30" s="830"/>
      <c r="AS30" s="830"/>
      <c r="AT30" s="830"/>
      <c r="AU30" s="830">
        <v>2912</v>
      </c>
      <c r="AV30" s="830"/>
      <c r="AW30" s="830"/>
      <c r="AX30" s="830"/>
      <c r="AY30" s="830"/>
      <c r="AZ30" s="831" t="s">
        <v>595</v>
      </c>
      <c r="BA30" s="831"/>
      <c r="BB30" s="831"/>
      <c r="BC30" s="831"/>
      <c r="BD30" s="831"/>
      <c r="BE30" s="832" t="s">
        <v>417</v>
      </c>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c r="C31" s="781"/>
      <c r="D31" s="781"/>
      <c r="E31" s="781"/>
      <c r="F31" s="781"/>
      <c r="G31" s="781"/>
      <c r="H31" s="781"/>
      <c r="I31" s="781"/>
      <c r="J31" s="781"/>
      <c r="K31" s="781"/>
      <c r="L31" s="781"/>
      <c r="M31" s="781"/>
      <c r="N31" s="781"/>
      <c r="O31" s="781"/>
      <c r="P31" s="782"/>
      <c r="Q31" s="783"/>
      <c r="R31" s="784"/>
      <c r="S31" s="784"/>
      <c r="T31" s="784"/>
      <c r="U31" s="784"/>
      <c r="V31" s="784"/>
      <c r="W31" s="784"/>
      <c r="X31" s="784"/>
      <c r="Y31" s="784"/>
      <c r="Z31" s="784"/>
      <c r="AA31" s="784"/>
      <c r="AB31" s="784"/>
      <c r="AC31" s="784"/>
      <c r="AD31" s="784"/>
      <c r="AE31" s="785"/>
      <c r="AF31" s="786"/>
      <c r="AG31" s="787"/>
      <c r="AH31" s="787"/>
      <c r="AI31" s="787"/>
      <c r="AJ31" s="788"/>
      <c r="AK31" s="834"/>
      <c r="AL31" s="830"/>
      <c r="AM31" s="830"/>
      <c r="AN31" s="830"/>
      <c r="AO31" s="830"/>
      <c r="AP31" s="830"/>
      <c r="AQ31" s="830"/>
      <c r="AR31" s="830"/>
      <c r="AS31" s="830"/>
      <c r="AT31" s="830"/>
      <c r="AU31" s="830"/>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418</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401</v>
      </c>
      <c r="B63" s="789" t="s">
        <v>419</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2319</v>
      </c>
      <c r="AG63" s="844"/>
      <c r="AH63" s="844"/>
      <c r="AI63" s="844"/>
      <c r="AJ63" s="845"/>
      <c r="AK63" s="846"/>
      <c r="AL63" s="841"/>
      <c r="AM63" s="841"/>
      <c r="AN63" s="841"/>
      <c r="AO63" s="841"/>
      <c r="AP63" s="844">
        <v>4327</v>
      </c>
      <c r="AQ63" s="844"/>
      <c r="AR63" s="844"/>
      <c r="AS63" s="844"/>
      <c r="AT63" s="844"/>
      <c r="AU63" s="844">
        <v>2912</v>
      </c>
      <c r="AV63" s="844"/>
      <c r="AW63" s="844"/>
      <c r="AX63" s="844"/>
      <c r="AY63" s="844"/>
      <c r="AZ63" s="848"/>
      <c r="BA63" s="848"/>
      <c r="BB63" s="848"/>
      <c r="BC63" s="848"/>
      <c r="BD63" s="848"/>
      <c r="BE63" s="849"/>
      <c r="BF63" s="849"/>
      <c r="BG63" s="849"/>
      <c r="BH63" s="849"/>
      <c r="BI63" s="850"/>
      <c r="BJ63" s="851" t="s">
        <v>420</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422</v>
      </c>
      <c r="B66" s="728"/>
      <c r="C66" s="728"/>
      <c r="D66" s="728"/>
      <c r="E66" s="728"/>
      <c r="F66" s="728"/>
      <c r="G66" s="728"/>
      <c r="H66" s="728"/>
      <c r="I66" s="728"/>
      <c r="J66" s="728"/>
      <c r="K66" s="728"/>
      <c r="L66" s="728"/>
      <c r="M66" s="728"/>
      <c r="N66" s="728"/>
      <c r="O66" s="728"/>
      <c r="P66" s="729"/>
      <c r="Q66" s="733" t="s">
        <v>423</v>
      </c>
      <c r="R66" s="734"/>
      <c r="S66" s="734"/>
      <c r="T66" s="734"/>
      <c r="U66" s="735"/>
      <c r="V66" s="733" t="s">
        <v>424</v>
      </c>
      <c r="W66" s="734"/>
      <c r="X66" s="734"/>
      <c r="Y66" s="734"/>
      <c r="Z66" s="735"/>
      <c r="AA66" s="733" t="s">
        <v>425</v>
      </c>
      <c r="AB66" s="734"/>
      <c r="AC66" s="734"/>
      <c r="AD66" s="734"/>
      <c r="AE66" s="735"/>
      <c r="AF66" s="854" t="s">
        <v>426</v>
      </c>
      <c r="AG66" s="815"/>
      <c r="AH66" s="815"/>
      <c r="AI66" s="815"/>
      <c r="AJ66" s="855"/>
      <c r="AK66" s="733" t="s">
        <v>427</v>
      </c>
      <c r="AL66" s="728"/>
      <c r="AM66" s="728"/>
      <c r="AN66" s="728"/>
      <c r="AO66" s="729"/>
      <c r="AP66" s="733" t="s">
        <v>428</v>
      </c>
      <c r="AQ66" s="734"/>
      <c r="AR66" s="734"/>
      <c r="AS66" s="734"/>
      <c r="AT66" s="735"/>
      <c r="AU66" s="733" t="s">
        <v>429</v>
      </c>
      <c r="AV66" s="734"/>
      <c r="AW66" s="734"/>
      <c r="AX66" s="734"/>
      <c r="AY66" s="735"/>
      <c r="AZ66" s="733" t="s">
        <v>386</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72" t="s">
        <v>596</v>
      </c>
      <c r="C68" s="873"/>
      <c r="D68" s="873"/>
      <c r="E68" s="873"/>
      <c r="F68" s="873"/>
      <c r="G68" s="873"/>
      <c r="H68" s="873"/>
      <c r="I68" s="873"/>
      <c r="J68" s="873"/>
      <c r="K68" s="873"/>
      <c r="L68" s="873"/>
      <c r="M68" s="873"/>
      <c r="N68" s="873"/>
      <c r="O68" s="873"/>
      <c r="P68" s="874"/>
      <c r="Q68" s="875">
        <v>2988</v>
      </c>
      <c r="R68" s="867"/>
      <c r="S68" s="867"/>
      <c r="T68" s="867"/>
      <c r="U68" s="868"/>
      <c r="V68" s="866">
        <v>3152</v>
      </c>
      <c r="W68" s="867"/>
      <c r="X68" s="867"/>
      <c r="Y68" s="867"/>
      <c r="Z68" s="868"/>
      <c r="AA68" s="866">
        <v>-163</v>
      </c>
      <c r="AB68" s="867"/>
      <c r="AC68" s="867"/>
      <c r="AD68" s="867"/>
      <c r="AE68" s="868"/>
      <c r="AF68" s="866">
        <v>4171</v>
      </c>
      <c r="AG68" s="867"/>
      <c r="AH68" s="867"/>
      <c r="AI68" s="867"/>
      <c r="AJ68" s="868"/>
      <c r="AK68" s="866">
        <v>1156</v>
      </c>
      <c r="AL68" s="867"/>
      <c r="AM68" s="867"/>
      <c r="AN68" s="867"/>
      <c r="AO68" s="868"/>
      <c r="AP68" s="866">
        <v>7723</v>
      </c>
      <c r="AQ68" s="867"/>
      <c r="AR68" s="867"/>
      <c r="AS68" s="867"/>
      <c r="AT68" s="868"/>
      <c r="AU68" s="869" t="s">
        <v>621</v>
      </c>
      <c r="AV68" s="869"/>
      <c r="AW68" s="869"/>
      <c r="AX68" s="869"/>
      <c r="AY68" s="869"/>
      <c r="AZ68" s="870" t="s">
        <v>620</v>
      </c>
      <c r="BA68" s="870"/>
      <c r="BB68" s="870"/>
      <c r="BC68" s="870"/>
      <c r="BD68" s="871"/>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6" t="s">
        <v>597</v>
      </c>
      <c r="C69" s="877"/>
      <c r="D69" s="877"/>
      <c r="E69" s="877"/>
      <c r="F69" s="877"/>
      <c r="G69" s="877"/>
      <c r="H69" s="877"/>
      <c r="I69" s="877"/>
      <c r="J69" s="877"/>
      <c r="K69" s="877"/>
      <c r="L69" s="877"/>
      <c r="M69" s="877"/>
      <c r="N69" s="877"/>
      <c r="O69" s="877"/>
      <c r="P69" s="878"/>
      <c r="Q69" s="879">
        <v>1873</v>
      </c>
      <c r="R69" s="830"/>
      <c r="S69" s="830"/>
      <c r="T69" s="830"/>
      <c r="U69" s="830"/>
      <c r="V69" s="830">
        <v>1844</v>
      </c>
      <c r="W69" s="830"/>
      <c r="X69" s="830"/>
      <c r="Y69" s="830"/>
      <c r="Z69" s="830"/>
      <c r="AA69" s="830">
        <v>30</v>
      </c>
      <c r="AB69" s="830"/>
      <c r="AC69" s="830"/>
      <c r="AD69" s="830"/>
      <c r="AE69" s="830"/>
      <c r="AF69" s="830">
        <v>30</v>
      </c>
      <c r="AG69" s="830"/>
      <c r="AH69" s="830"/>
      <c r="AI69" s="830"/>
      <c r="AJ69" s="830"/>
      <c r="AK69" s="830">
        <v>22</v>
      </c>
      <c r="AL69" s="830"/>
      <c r="AM69" s="830"/>
      <c r="AN69" s="830"/>
      <c r="AO69" s="830"/>
      <c r="AP69" s="830">
        <v>1281</v>
      </c>
      <c r="AQ69" s="830"/>
      <c r="AR69" s="830"/>
      <c r="AS69" s="830"/>
      <c r="AT69" s="830"/>
      <c r="AU69" s="830">
        <v>480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6" t="s">
        <v>598</v>
      </c>
      <c r="C70" s="877"/>
      <c r="D70" s="877"/>
      <c r="E70" s="877"/>
      <c r="F70" s="877"/>
      <c r="G70" s="877"/>
      <c r="H70" s="877"/>
      <c r="I70" s="877"/>
      <c r="J70" s="877"/>
      <c r="K70" s="877"/>
      <c r="L70" s="877"/>
      <c r="M70" s="877"/>
      <c r="N70" s="877"/>
      <c r="O70" s="877"/>
      <c r="P70" s="878"/>
      <c r="Q70" s="879">
        <v>200</v>
      </c>
      <c r="R70" s="830"/>
      <c r="S70" s="830"/>
      <c r="T70" s="830"/>
      <c r="U70" s="830"/>
      <c r="V70" s="830">
        <v>183</v>
      </c>
      <c r="W70" s="830"/>
      <c r="X70" s="830"/>
      <c r="Y70" s="830"/>
      <c r="Z70" s="830"/>
      <c r="AA70" s="830">
        <v>17</v>
      </c>
      <c r="AB70" s="830"/>
      <c r="AC70" s="830"/>
      <c r="AD70" s="830"/>
      <c r="AE70" s="830"/>
      <c r="AF70" s="830">
        <v>17</v>
      </c>
      <c r="AG70" s="830"/>
      <c r="AH70" s="830"/>
      <c r="AI70" s="830"/>
      <c r="AJ70" s="830"/>
      <c r="AK70" s="830" t="s">
        <v>617</v>
      </c>
      <c r="AL70" s="830"/>
      <c r="AM70" s="830"/>
      <c r="AN70" s="830"/>
      <c r="AO70" s="830"/>
      <c r="AP70" s="830" t="s">
        <v>618</v>
      </c>
      <c r="AQ70" s="830"/>
      <c r="AR70" s="830"/>
      <c r="AS70" s="830"/>
      <c r="AT70" s="830"/>
      <c r="AU70" s="830" t="s">
        <v>595</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6" t="s">
        <v>599</v>
      </c>
      <c r="C71" s="877"/>
      <c r="D71" s="877"/>
      <c r="E71" s="877"/>
      <c r="F71" s="877"/>
      <c r="G71" s="877"/>
      <c r="H71" s="877"/>
      <c r="I71" s="877"/>
      <c r="J71" s="877"/>
      <c r="K71" s="877"/>
      <c r="L71" s="877"/>
      <c r="M71" s="877"/>
      <c r="N71" s="877"/>
      <c r="O71" s="877"/>
      <c r="P71" s="878"/>
      <c r="Q71" s="879">
        <v>739</v>
      </c>
      <c r="R71" s="830"/>
      <c r="S71" s="830"/>
      <c r="T71" s="830"/>
      <c r="U71" s="830"/>
      <c r="V71" s="830">
        <v>715</v>
      </c>
      <c r="W71" s="830"/>
      <c r="X71" s="830"/>
      <c r="Y71" s="830"/>
      <c r="Z71" s="830"/>
      <c r="AA71" s="830">
        <v>23</v>
      </c>
      <c r="AB71" s="830"/>
      <c r="AC71" s="830"/>
      <c r="AD71" s="830"/>
      <c r="AE71" s="830"/>
      <c r="AF71" s="830">
        <v>23</v>
      </c>
      <c r="AG71" s="830"/>
      <c r="AH71" s="830"/>
      <c r="AI71" s="830"/>
      <c r="AJ71" s="830"/>
      <c r="AK71" s="830" t="s">
        <v>617</v>
      </c>
      <c r="AL71" s="830"/>
      <c r="AM71" s="830"/>
      <c r="AN71" s="830"/>
      <c r="AO71" s="830"/>
      <c r="AP71" s="830" t="s">
        <v>618</v>
      </c>
      <c r="AQ71" s="830"/>
      <c r="AR71" s="830"/>
      <c r="AS71" s="830"/>
      <c r="AT71" s="830"/>
      <c r="AU71" s="830" t="s">
        <v>595</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6" t="s">
        <v>600</v>
      </c>
      <c r="C72" s="877"/>
      <c r="D72" s="877"/>
      <c r="E72" s="877"/>
      <c r="F72" s="877"/>
      <c r="G72" s="877"/>
      <c r="H72" s="877"/>
      <c r="I72" s="877"/>
      <c r="J72" s="877"/>
      <c r="K72" s="877"/>
      <c r="L72" s="877"/>
      <c r="M72" s="877"/>
      <c r="N72" s="877"/>
      <c r="O72" s="877"/>
      <c r="P72" s="878"/>
      <c r="Q72" s="879">
        <v>286</v>
      </c>
      <c r="R72" s="830"/>
      <c r="S72" s="830"/>
      <c r="T72" s="830"/>
      <c r="U72" s="830"/>
      <c r="V72" s="830">
        <v>243</v>
      </c>
      <c r="W72" s="830"/>
      <c r="X72" s="830"/>
      <c r="Y72" s="830"/>
      <c r="Z72" s="830"/>
      <c r="AA72" s="830">
        <v>43</v>
      </c>
      <c r="AB72" s="830"/>
      <c r="AC72" s="830"/>
      <c r="AD72" s="830"/>
      <c r="AE72" s="830"/>
      <c r="AF72" s="830">
        <v>27</v>
      </c>
      <c r="AG72" s="830"/>
      <c r="AH72" s="830"/>
      <c r="AI72" s="830"/>
      <c r="AJ72" s="830"/>
      <c r="AK72" s="830" t="s">
        <v>617</v>
      </c>
      <c r="AL72" s="830"/>
      <c r="AM72" s="830"/>
      <c r="AN72" s="830"/>
      <c r="AO72" s="830"/>
      <c r="AP72" s="830" t="s">
        <v>618</v>
      </c>
      <c r="AQ72" s="830"/>
      <c r="AR72" s="830"/>
      <c r="AS72" s="830"/>
      <c r="AT72" s="830"/>
      <c r="AU72" s="830" t="s">
        <v>595</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6" t="s">
        <v>601</v>
      </c>
      <c r="C73" s="877"/>
      <c r="D73" s="877"/>
      <c r="E73" s="877"/>
      <c r="F73" s="877"/>
      <c r="G73" s="877"/>
      <c r="H73" s="877"/>
      <c r="I73" s="877"/>
      <c r="J73" s="877"/>
      <c r="K73" s="877"/>
      <c r="L73" s="877"/>
      <c r="M73" s="877"/>
      <c r="N73" s="877"/>
      <c r="O73" s="877"/>
      <c r="P73" s="878"/>
      <c r="Q73" s="879">
        <v>1851</v>
      </c>
      <c r="R73" s="830"/>
      <c r="S73" s="830"/>
      <c r="T73" s="830"/>
      <c r="U73" s="830"/>
      <c r="V73" s="830">
        <v>1811</v>
      </c>
      <c r="W73" s="830"/>
      <c r="X73" s="830"/>
      <c r="Y73" s="830"/>
      <c r="Z73" s="830"/>
      <c r="AA73" s="830">
        <v>40</v>
      </c>
      <c r="AB73" s="830"/>
      <c r="AC73" s="830"/>
      <c r="AD73" s="830"/>
      <c r="AE73" s="830"/>
      <c r="AF73" s="830">
        <v>40</v>
      </c>
      <c r="AG73" s="830"/>
      <c r="AH73" s="830"/>
      <c r="AI73" s="830"/>
      <c r="AJ73" s="830"/>
      <c r="AK73" s="830" t="s">
        <v>617</v>
      </c>
      <c r="AL73" s="830"/>
      <c r="AM73" s="830"/>
      <c r="AN73" s="830"/>
      <c r="AO73" s="830"/>
      <c r="AP73" s="830" t="s">
        <v>618</v>
      </c>
      <c r="AQ73" s="830"/>
      <c r="AR73" s="830"/>
      <c r="AS73" s="830"/>
      <c r="AT73" s="830"/>
      <c r="AU73" s="830" t="s">
        <v>595</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6" t="s">
        <v>602</v>
      </c>
      <c r="C74" s="877"/>
      <c r="D74" s="877"/>
      <c r="E74" s="877"/>
      <c r="F74" s="877"/>
      <c r="G74" s="877"/>
      <c r="H74" s="877"/>
      <c r="I74" s="877"/>
      <c r="J74" s="877"/>
      <c r="K74" s="877"/>
      <c r="L74" s="877"/>
      <c r="M74" s="877"/>
      <c r="N74" s="877"/>
      <c r="O74" s="877"/>
      <c r="P74" s="878"/>
      <c r="Q74" s="879">
        <v>72965</v>
      </c>
      <c r="R74" s="830"/>
      <c r="S74" s="830"/>
      <c r="T74" s="830"/>
      <c r="U74" s="830"/>
      <c r="V74" s="830">
        <v>69423</v>
      </c>
      <c r="W74" s="830"/>
      <c r="X74" s="830"/>
      <c r="Y74" s="830"/>
      <c r="Z74" s="830"/>
      <c r="AA74" s="830">
        <v>3542</v>
      </c>
      <c r="AB74" s="830"/>
      <c r="AC74" s="830"/>
      <c r="AD74" s="830"/>
      <c r="AE74" s="830"/>
      <c r="AF74" s="830">
        <v>3542</v>
      </c>
      <c r="AG74" s="830"/>
      <c r="AH74" s="830"/>
      <c r="AI74" s="830"/>
      <c r="AJ74" s="830"/>
      <c r="AK74" s="830">
        <v>1058</v>
      </c>
      <c r="AL74" s="830"/>
      <c r="AM74" s="830"/>
      <c r="AN74" s="830"/>
      <c r="AO74" s="830"/>
      <c r="AP74" s="830" t="s">
        <v>618</v>
      </c>
      <c r="AQ74" s="830"/>
      <c r="AR74" s="830"/>
      <c r="AS74" s="830"/>
      <c r="AT74" s="830"/>
      <c r="AU74" s="830" t="s">
        <v>595</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6" t="s">
        <v>603</v>
      </c>
      <c r="C75" s="877"/>
      <c r="D75" s="877"/>
      <c r="E75" s="877"/>
      <c r="F75" s="877"/>
      <c r="G75" s="877"/>
      <c r="H75" s="877"/>
      <c r="I75" s="877"/>
      <c r="J75" s="877"/>
      <c r="K75" s="877"/>
      <c r="L75" s="877"/>
      <c r="M75" s="877"/>
      <c r="N75" s="877"/>
      <c r="O75" s="877"/>
      <c r="P75" s="878"/>
      <c r="Q75" s="880">
        <v>217</v>
      </c>
      <c r="R75" s="881"/>
      <c r="S75" s="881"/>
      <c r="T75" s="881"/>
      <c r="U75" s="834"/>
      <c r="V75" s="882">
        <v>191</v>
      </c>
      <c r="W75" s="881"/>
      <c r="X75" s="881"/>
      <c r="Y75" s="881"/>
      <c r="Z75" s="834"/>
      <c r="AA75" s="882">
        <v>25</v>
      </c>
      <c r="AB75" s="881"/>
      <c r="AC75" s="881"/>
      <c r="AD75" s="881"/>
      <c r="AE75" s="834"/>
      <c r="AF75" s="882">
        <v>25</v>
      </c>
      <c r="AG75" s="881"/>
      <c r="AH75" s="881"/>
      <c r="AI75" s="881"/>
      <c r="AJ75" s="834"/>
      <c r="AK75" s="882" t="s">
        <v>617</v>
      </c>
      <c r="AL75" s="881"/>
      <c r="AM75" s="881"/>
      <c r="AN75" s="881"/>
      <c r="AO75" s="834"/>
      <c r="AP75" s="830" t="s">
        <v>618</v>
      </c>
      <c r="AQ75" s="830"/>
      <c r="AR75" s="830"/>
      <c r="AS75" s="830"/>
      <c r="AT75" s="830"/>
      <c r="AU75" s="830" t="s">
        <v>595</v>
      </c>
      <c r="AV75" s="830"/>
      <c r="AW75" s="830"/>
      <c r="AX75" s="830"/>
      <c r="AY75" s="830"/>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6" t="s">
        <v>604</v>
      </c>
      <c r="C76" s="877"/>
      <c r="D76" s="877"/>
      <c r="E76" s="877"/>
      <c r="F76" s="877"/>
      <c r="G76" s="877"/>
      <c r="H76" s="877"/>
      <c r="I76" s="877"/>
      <c r="J76" s="877"/>
      <c r="K76" s="877"/>
      <c r="L76" s="877"/>
      <c r="M76" s="877"/>
      <c r="N76" s="877"/>
      <c r="O76" s="877"/>
      <c r="P76" s="878"/>
      <c r="Q76" s="880">
        <v>823874</v>
      </c>
      <c r="R76" s="881"/>
      <c r="S76" s="881"/>
      <c r="T76" s="881"/>
      <c r="U76" s="834"/>
      <c r="V76" s="882">
        <v>808406</v>
      </c>
      <c r="W76" s="881"/>
      <c r="X76" s="881"/>
      <c r="Y76" s="881"/>
      <c r="Z76" s="834"/>
      <c r="AA76" s="882">
        <v>15468</v>
      </c>
      <c r="AB76" s="881"/>
      <c r="AC76" s="881"/>
      <c r="AD76" s="881"/>
      <c r="AE76" s="834"/>
      <c r="AF76" s="882">
        <v>15468</v>
      </c>
      <c r="AG76" s="881"/>
      <c r="AH76" s="881"/>
      <c r="AI76" s="881"/>
      <c r="AJ76" s="834"/>
      <c r="AK76" s="882" t="s">
        <v>617</v>
      </c>
      <c r="AL76" s="881"/>
      <c r="AM76" s="881"/>
      <c r="AN76" s="881"/>
      <c r="AO76" s="834"/>
      <c r="AP76" s="830" t="s">
        <v>618</v>
      </c>
      <c r="AQ76" s="830"/>
      <c r="AR76" s="830"/>
      <c r="AS76" s="830"/>
      <c r="AT76" s="830"/>
      <c r="AU76" s="830" t="s">
        <v>595</v>
      </c>
      <c r="AV76" s="830"/>
      <c r="AW76" s="830"/>
      <c r="AX76" s="830"/>
      <c r="AY76" s="830"/>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6" t="s">
        <v>605</v>
      </c>
      <c r="C77" s="877"/>
      <c r="D77" s="877"/>
      <c r="E77" s="877"/>
      <c r="F77" s="877"/>
      <c r="G77" s="877"/>
      <c r="H77" s="877"/>
      <c r="I77" s="877"/>
      <c r="J77" s="877"/>
      <c r="K77" s="877"/>
      <c r="L77" s="877"/>
      <c r="M77" s="877"/>
      <c r="N77" s="877"/>
      <c r="O77" s="877"/>
      <c r="P77" s="878"/>
      <c r="Q77" s="880">
        <v>495</v>
      </c>
      <c r="R77" s="881"/>
      <c r="S77" s="881"/>
      <c r="T77" s="881"/>
      <c r="U77" s="834"/>
      <c r="V77" s="882">
        <v>493</v>
      </c>
      <c r="W77" s="881"/>
      <c r="X77" s="881"/>
      <c r="Y77" s="881"/>
      <c r="Z77" s="834"/>
      <c r="AA77" s="882">
        <v>1</v>
      </c>
      <c r="AB77" s="881"/>
      <c r="AC77" s="881"/>
      <c r="AD77" s="881"/>
      <c r="AE77" s="834"/>
      <c r="AF77" s="882">
        <v>1</v>
      </c>
      <c r="AG77" s="881"/>
      <c r="AH77" s="881"/>
      <c r="AI77" s="881"/>
      <c r="AJ77" s="834"/>
      <c r="AK77" s="882">
        <v>298</v>
      </c>
      <c r="AL77" s="881"/>
      <c r="AM77" s="881"/>
      <c r="AN77" s="881"/>
      <c r="AO77" s="834"/>
      <c r="AP77" s="830" t="s">
        <v>618</v>
      </c>
      <c r="AQ77" s="830"/>
      <c r="AR77" s="830"/>
      <c r="AS77" s="830"/>
      <c r="AT77" s="830"/>
      <c r="AU77" s="830" t="s">
        <v>595</v>
      </c>
      <c r="AV77" s="830"/>
      <c r="AW77" s="830"/>
      <c r="AX77" s="830"/>
      <c r="AY77" s="830"/>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6" t="s">
        <v>606</v>
      </c>
      <c r="C78" s="877"/>
      <c r="D78" s="877"/>
      <c r="E78" s="877"/>
      <c r="F78" s="877"/>
      <c r="G78" s="877"/>
      <c r="H78" s="877"/>
      <c r="I78" s="877"/>
      <c r="J78" s="877"/>
      <c r="K78" s="877"/>
      <c r="L78" s="877"/>
      <c r="M78" s="877"/>
      <c r="N78" s="877"/>
      <c r="O78" s="877"/>
      <c r="P78" s="878"/>
      <c r="Q78" s="879">
        <v>68</v>
      </c>
      <c r="R78" s="830"/>
      <c r="S78" s="830"/>
      <c r="T78" s="830"/>
      <c r="U78" s="830"/>
      <c r="V78" s="830">
        <v>68</v>
      </c>
      <c r="W78" s="830"/>
      <c r="X78" s="830"/>
      <c r="Y78" s="830"/>
      <c r="Z78" s="830"/>
      <c r="AA78" s="830">
        <v>0</v>
      </c>
      <c r="AB78" s="830"/>
      <c r="AC78" s="830"/>
      <c r="AD78" s="830"/>
      <c r="AE78" s="830"/>
      <c r="AF78" s="830">
        <v>0</v>
      </c>
      <c r="AG78" s="830"/>
      <c r="AH78" s="830"/>
      <c r="AI78" s="830"/>
      <c r="AJ78" s="830"/>
      <c r="AK78" s="830" t="s">
        <v>619</v>
      </c>
      <c r="AL78" s="830"/>
      <c r="AM78" s="830"/>
      <c r="AN78" s="830"/>
      <c r="AO78" s="830"/>
      <c r="AP78" s="830" t="s">
        <v>618</v>
      </c>
      <c r="AQ78" s="830"/>
      <c r="AR78" s="830"/>
      <c r="AS78" s="830"/>
      <c r="AT78" s="830"/>
      <c r="AU78" s="830" t="s">
        <v>595</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6" t="s">
        <v>607</v>
      </c>
      <c r="C79" s="877"/>
      <c r="D79" s="877"/>
      <c r="E79" s="877"/>
      <c r="F79" s="877"/>
      <c r="G79" s="877"/>
      <c r="H79" s="877"/>
      <c r="I79" s="877"/>
      <c r="J79" s="877"/>
      <c r="K79" s="877"/>
      <c r="L79" s="877"/>
      <c r="M79" s="877"/>
      <c r="N79" s="877"/>
      <c r="O79" s="877"/>
      <c r="P79" s="878"/>
      <c r="Q79" s="879">
        <v>529</v>
      </c>
      <c r="R79" s="830"/>
      <c r="S79" s="830"/>
      <c r="T79" s="830"/>
      <c r="U79" s="830"/>
      <c r="V79" s="830">
        <v>433</v>
      </c>
      <c r="W79" s="830"/>
      <c r="X79" s="830"/>
      <c r="Y79" s="830"/>
      <c r="Z79" s="830"/>
      <c r="AA79" s="830">
        <v>96</v>
      </c>
      <c r="AB79" s="830"/>
      <c r="AC79" s="830"/>
      <c r="AD79" s="830"/>
      <c r="AE79" s="830"/>
      <c r="AF79" s="830">
        <v>74</v>
      </c>
      <c r="AG79" s="830"/>
      <c r="AH79" s="830"/>
      <c r="AI79" s="830"/>
      <c r="AJ79" s="830"/>
      <c r="AK79" s="830" t="s">
        <v>619</v>
      </c>
      <c r="AL79" s="830"/>
      <c r="AM79" s="830"/>
      <c r="AN79" s="830"/>
      <c r="AO79" s="830"/>
      <c r="AP79" s="830" t="s">
        <v>618</v>
      </c>
      <c r="AQ79" s="830"/>
      <c r="AR79" s="830"/>
      <c r="AS79" s="830"/>
      <c r="AT79" s="830"/>
      <c r="AU79" s="830" t="s">
        <v>595</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6"/>
      <c r="C80" s="877"/>
      <c r="D80" s="877"/>
      <c r="E80" s="877"/>
      <c r="F80" s="877"/>
      <c r="G80" s="877"/>
      <c r="H80" s="877"/>
      <c r="I80" s="877"/>
      <c r="J80" s="877"/>
      <c r="K80" s="877"/>
      <c r="L80" s="877"/>
      <c r="M80" s="877"/>
      <c r="N80" s="877"/>
      <c r="O80" s="877"/>
      <c r="P80" s="878"/>
      <c r="Q80" s="879"/>
      <c r="R80" s="830"/>
      <c r="S80" s="830"/>
      <c r="T80" s="830"/>
      <c r="U80" s="830"/>
      <c r="V80" s="830"/>
      <c r="W80" s="830"/>
      <c r="X80" s="830"/>
      <c r="Y80" s="830"/>
      <c r="Z80" s="830"/>
      <c r="AA80" s="830"/>
      <c r="AB80" s="830"/>
      <c r="AC80" s="830"/>
      <c r="AD80" s="830"/>
      <c r="AE80" s="830"/>
      <c r="AF80" s="830"/>
      <c r="AG80" s="830"/>
      <c r="AH80" s="830"/>
      <c r="AI80" s="830"/>
      <c r="AJ80" s="830"/>
      <c r="AK80" s="882"/>
      <c r="AL80" s="881"/>
      <c r="AM80" s="881"/>
      <c r="AN80" s="881"/>
      <c r="AO80" s="834"/>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6"/>
      <c r="C81" s="877"/>
      <c r="D81" s="877"/>
      <c r="E81" s="877"/>
      <c r="F81" s="877"/>
      <c r="G81" s="877"/>
      <c r="H81" s="877"/>
      <c r="I81" s="877"/>
      <c r="J81" s="877"/>
      <c r="K81" s="877"/>
      <c r="L81" s="877"/>
      <c r="M81" s="877"/>
      <c r="N81" s="877"/>
      <c r="O81" s="877"/>
      <c r="P81" s="878"/>
      <c r="Q81" s="879"/>
      <c r="R81" s="830"/>
      <c r="S81" s="830"/>
      <c r="T81" s="830"/>
      <c r="U81" s="830"/>
      <c r="V81" s="830"/>
      <c r="W81" s="830"/>
      <c r="X81" s="830"/>
      <c r="Y81" s="830"/>
      <c r="Z81" s="830"/>
      <c r="AA81" s="830"/>
      <c r="AB81" s="830"/>
      <c r="AC81" s="830"/>
      <c r="AD81" s="830"/>
      <c r="AE81" s="830"/>
      <c r="AF81" s="830"/>
      <c r="AG81" s="830"/>
      <c r="AH81" s="830"/>
      <c r="AI81" s="830"/>
      <c r="AJ81" s="830"/>
      <c r="AK81" s="882"/>
      <c r="AL81" s="881"/>
      <c r="AM81" s="881"/>
      <c r="AN81" s="881"/>
      <c r="AO81" s="834"/>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6"/>
      <c r="C82" s="877"/>
      <c r="D82" s="877"/>
      <c r="E82" s="877"/>
      <c r="F82" s="877"/>
      <c r="G82" s="877"/>
      <c r="H82" s="877"/>
      <c r="I82" s="877"/>
      <c r="J82" s="877"/>
      <c r="K82" s="877"/>
      <c r="L82" s="877"/>
      <c r="M82" s="877"/>
      <c r="N82" s="877"/>
      <c r="O82" s="877"/>
      <c r="P82" s="878"/>
      <c r="Q82" s="879"/>
      <c r="R82" s="830"/>
      <c r="S82" s="830"/>
      <c r="T82" s="830"/>
      <c r="U82" s="830"/>
      <c r="V82" s="830"/>
      <c r="W82" s="830"/>
      <c r="X82" s="830"/>
      <c r="Y82" s="830"/>
      <c r="Z82" s="830"/>
      <c r="AA82" s="830"/>
      <c r="AB82" s="830"/>
      <c r="AC82" s="830"/>
      <c r="AD82" s="830"/>
      <c r="AE82" s="830"/>
      <c r="AF82" s="830"/>
      <c r="AG82" s="830"/>
      <c r="AH82" s="830"/>
      <c r="AI82" s="830"/>
      <c r="AJ82" s="830"/>
      <c r="AK82" s="882"/>
      <c r="AL82" s="881"/>
      <c r="AM82" s="881"/>
      <c r="AN82" s="881"/>
      <c r="AO82" s="834"/>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6"/>
      <c r="C83" s="877"/>
      <c r="D83" s="877"/>
      <c r="E83" s="877"/>
      <c r="F83" s="877"/>
      <c r="G83" s="877"/>
      <c r="H83" s="877"/>
      <c r="I83" s="877"/>
      <c r="J83" s="877"/>
      <c r="K83" s="877"/>
      <c r="L83" s="877"/>
      <c r="M83" s="877"/>
      <c r="N83" s="877"/>
      <c r="O83" s="877"/>
      <c r="P83" s="878"/>
      <c r="Q83" s="879"/>
      <c r="R83" s="830"/>
      <c r="S83" s="830"/>
      <c r="T83" s="830"/>
      <c r="U83" s="830"/>
      <c r="V83" s="830"/>
      <c r="W83" s="830"/>
      <c r="X83" s="830"/>
      <c r="Y83" s="830"/>
      <c r="Z83" s="830"/>
      <c r="AA83" s="830"/>
      <c r="AB83" s="830"/>
      <c r="AC83" s="830"/>
      <c r="AD83" s="830"/>
      <c r="AE83" s="830"/>
      <c r="AF83" s="830"/>
      <c r="AG83" s="830"/>
      <c r="AH83" s="830"/>
      <c r="AI83" s="830"/>
      <c r="AJ83" s="830"/>
      <c r="AK83" s="882"/>
      <c r="AL83" s="881"/>
      <c r="AM83" s="881"/>
      <c r="AN83" s="881"/>
      <c r="AO83" s="834"/>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6"/>
      <c r="C84" s="877"/>
      <c r="D84" s="877"/>
      <c r="E84" s="877"/>
      <c r="F84" s="877"/>
      <c r="G84" s="877"/>
      <c r="H84" s="877"/>
      <c r="I84" s="877"/>
      <c r="J84" s="877"/>
      <c r="K84" s="877"/>
      <c r="L84" s="877"/>
      <c r="M84" s="877"/>
      <c r="N84" s="877"/>
      <c r="O84" s="877"/>
      <c r="P84" s="878"/>
      <c r="Q84" s="879"/>
      <c r="R84" s="830"/>
      <c r="S84" s="830"/>
      <c r="T84" s="830"/>
      <c r="U84" s="830"/>
      <c r="V84" s="830"/>
      <c r="W84" s="830"/>
      <c r="X84" s="830"/>
      <c r="Y84" s="830"/>
      <c r="Z84" s="830"/>
      <c r="AA84" s="830"/>
      <c r="AB84" s="830"/>
      <c r="AC84" s="830"/>
      <c r="AD84" s="830"/>
      <c r="AE84" s="830"/>
      <c r="AF84" s="830"/>
      <c r="AG84" s="830"/>
      <c r="AH84" s="830"/>
      <c r="AI84" s="830"/>
      <c r="AJ84" s="830"/>
      <c r="AK84" s="882"/>
      <c r="AL84" s="881"/>
      <c r="AM84" s="881"/>
      <c r="AN84" s="881"/>
      <c r="AO84" s="834"/>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6"/>
      <c r="C85" s="877"/>
      <c r="D85" s="877"/>
      <c r="E85" s="877"/>
      <c r="F85" s="877"/>
      <c r="G85" s="877"/>
      <c r="H85" s="877"/>
      <c r="I85" s="877"/>
      <c r="J85" s="877"/>
      <c r="K85" s="877"/>
      <c r="L85" s="877"/>
      <c r="M85" s="877"/>
      <c r="N85" s="877"/>
      <c r="O85" s="877"/>
      <c r="P85" s="878"/>
      <c r="Q85" s="879"/>
      <c r="R85" s="830"/>
      <c r="S85" s="830"/>
      <c r="T85" s="830"/>
      <c r="U85" s="830"/>
      <c r="V85" s="830"/>
      <c r="W85" s="830"/>
      <c r="X85" s="830"/>
      <c r="Y85" s="830"/>
      <c r="Z85" s="830"/>
      <c r="AA85" s="830"/>
      <c r="AB85" s="830"/>
      <c r="AC85" s="830"/>
      <c r="AD85" s="830"/>
      <c r="AE85" s="830"/>
      <c r="AF85" s="830"/>
      <c r="AG85" s="830"/>
      <c r="AH85" s="830"/>
      <c r="AI85" s="830"/>
      <c r="AJ85" s="830"/>
      <c r="AK85" s="882"/>
      <c r="AL85" s="881"/>
      <c r="AM85" s="881"/>
      <c r="AN85" s="881"/>
      <c r="AO85" s="834"/>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6"/>
      <c r="C86" s="877"/>
      <c r="D86" s="877"/>
      <c r="E86" s="877"/>
      <c r="F86" s="877"/>
      <c r="G86" s="877"/>
      <c r="H86" s="877"/>
      <c r="I86" s="877"/>
      <c r="J86" s="877"/>
      <c r="K86" s="877"/>
      <c r="L86" s="877"/>
      <c r="M86" s="877"/>
      <c r="N86" s="877"/>
      <c r="O86" s="877"/>
      <c r="P86" s="878"/>
      <c r="Q86" s="879"/>
      <c r="R86" s="830"/>
      <c r="S86" s="830"/>
      <c r="T86" s="830"/>
      <c r="U86" s="830"/>
      <c r="V86" s="830"/>
      <c r="W86" s="830"/>
      <c r="X86" s="830"/>
      <c r="Y86" s="830"/>
      <c r="Z86" s="830"/>
      <c r="AA86" s="830"/>
      <c r="AB86" s="830"/>
      <c r="AC86" s="830"/>
      <c r="AD86" s="830"/>
      <c r="AE86" s="830"/>
      <c r="AF86" s="830"/>
      <c r="AG86" s="830"/>
      <c r="AH86" s="830"/>
      <c r="AI86" s="830"/>
      <c r="AJ86" s="830"/>
      <c r="AK86" s="882"/>
      <c r="AL86" s="881"/>
      <c r="AM86" s="881"/>
      <c r="AN86" s="881"/>
      <c r="AO86" s="834"/>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3"/>
      <c r="C87" s="884"/>
      <c r="D87" s="884"/>
      <c r="E87" s="884"/>
      <c r="F87" s="884"/>
      <c r="G87" s="884"/>
      <c r="H87" s="884"/>
      <c r="I87" s="884"/>
      <c r="J87" s="884"/>
      <c r="K87" s="884"/>
      <c r="L87" s="884"/>
      <c r="M87" s="884"/>
      <c r="N87" s="884"/>
      <c r="O87" s="884"/>
      <c r="P87" s="885"/>
      <c r="Q87" s="886"/>
      <c r="R87" s="887"/>
      <c r="S87" s="887"/>
      <c r="T87" s="887"/>
      <c r="U87" s="887"/>
      <c r="V87" s="887"/>
      <c r="W87" s="887"/>
      <c r="X87" s="887"/>
      <c r="Y87" s="887"/>
      <c r="Z87" s="887"/>
      <c r="AA87" s="887"/>
      <c r="AB87" s="887"/>
      <c r="AC87" s="887"/>
      <c r="AD87" s="887"/>
      <c r="AE87" s="887"/>
      <c r="AF87" s="887"/>
      <c r="AG87" s="887"/>
      <c r="AH87" s="887"/>
      <c r="AI87" s="887"/>
      <c r="AJ87" s="887"/>
      <c r="AK87" s="888"/>
      <c r="AL87" s="889"/>
      <c r="AM87" s="889"/>
      <c r="AN87" s="889"/>
      <c r="AO87" s="890"/>
      <c r="AP87" s="887"/>
      <c r="AQ87" s="887"/>
      <c r="AR87" s="887"/>
      <c r="AS87" s="887"/>
      <c r="AT87" s="887"/>
      <c r="AU87" s="887"/>
      <c r="AV87" s="887"/>
      <c r="AW87" s="887"/>
      <c r="AX87" s="887"/>
      <c r="AY87" s="887"/>
      <c r="AZ87" s="891"/>
      <c r="BA87" s="891"/>
      <c r="BB87" s="891"/>
      <c r="BC87" s="891"/>
      <c r="BD87" s="892"/>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401</v>
      </c>
      <c r="B88" s="789" t="s">
        <v>430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f>SUM(AF68:AJ87)</f>
        <v>23418</v>
      </c>
      <c r="AG88" s="844"/>
      <c r="AH88" s="844"/>
      <c r="AI88" s="844"/>
      <c r="AJ88" s="844"/>
      <c r="AK88" s="842"/>
      <c r="AL88" s="893"/>
      <c r="AM88" s="893"/>
      <c r="AN88" s="893"/>
      <c r="AO88" s="846"/>
      <c r="AP88" s="844">
        <f>SUM(AP68:AT87)</f>
        <v>9004</v>
      </c>
      <c r="AQ88" s="844"/>
      <c r="AR88" s="844"/>
      <c r="AS88" s="844"/>
      <c r="AT88" s="844"/>
      <c r="AU88" s="844">
        <v>480</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401</v>
      </c>
      <c r="BR102" s="789" t="s">
        <v>431</v>
      </c>
      <c r="BS102" s="790"/>
      <c r="BT102" s="790"/>
      <c r="BU102" s="790"/>
      <c r="BV102" s="790"/>
      <c r="BW102" s="790"/>
      <c r="BX102" s="790"/>
      <c r="BY102" s="790"/>
      <c r="BZ102" s="790"/>
      <c r="CA102" s="790"/>
      <c r="CB102" s="790"/>
      <c r="CC102" s="790"/>
      <c r="CD102" s="790"/>
      <c r="CE102" s="790"/>
      <c r="CF102" s="790"/>
      <c r="CG102" s="791"/>
      <c r="CH102" s="894"/>
      <c r="CI102" s="893"/>
      <c r="CJ102" s="893"/>
      <c r="CK102" s="893"/>
      <c r="CL102" s="895"/>
      <c r="CM102" s="894"/>
      <c r="CN102" s="893"/>
      <c r="CO102" s="893"/>
      <c r="CP102" s="893"/>
      <c r="CQ102" s="895"/>
      <c r="CR102" s="896">
        <v>103</v>
      </c>
      <c r="CS102" s="852"/>
      <c r="CT102" s="852"/>
      <c r="CU102" s="852"/>
      <c r="CV102" s="897"/>
      <c r="CW102" s="896" t="s">
        <v>610</v>
      </c>
      <c r="CX102" s="852"/>
      <c r="CY102" s="852"/>
      <c r="CZ102" s="852"/>
      <c r="DA102" s="897"/>
      <c r="DB102" s="896" t="s">
        <v>610</v>
      </c>
      <c r="DC102" s="852"/>
      <c r="DD102" s="852"/>
      <c r="DE102" s="852"/>
      <c r="DF102" s="897"/>
      <c r="DG102" s="896" t="s">
        <v>610</v>
      </c>
      <c r="DH102" s="852"/>
      <c r="DI102" s="852"/>
      <c r="DJ102" s="852"/>
      <c r="DK102" s="897"/>
      <c r="DL102" s="896" t="s">
        <v>610</v>
      </c>
      <c r="DM102" s="852"/>
      <c r="DN102" s="852"/>
      <c r="DO102" s="852"/>
      <c r="DP102" s="897"/>
      <c r="DQ102" s="896" t="s">
        <v>610</v>
      </c>
      <c r="DR102" s="852"/>
      <c r="DS102" s="852"/>
      <c r="DT102" s="852"/>
      <c r="DU102" s="897"/>
      <c r="DV102" s="789"/>
      <c r="DW102" s="790"/>
      <c r="DX102" s="790"/>
      <c r="DY102" s="790"/>
      <c r="DZ102" s="920"/>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21" t="s">
        <v>432</v>
      </c>
      <c r="BR103" s="921"/>
      <c r="BS103" s="921"/>
      <c r="BT103" s="921"/>
      <c r="BU103" s="921"/>
      <c r="BV103" s="921"/>
      <c r="BW103" s="921"/>
      <c r="BX103" s="921"/>
      <c r="BY103" s="921"/>
      <c r="BZ103" s="921"/>
      <c r="CA103" s="921"/>
      <c r="CB103" s="921"/>
      <c r="CC103" s="921"/>
      <c r="CD103" s="921"/>
      <c r="CE103" s="921"/>
      <c r="CF103" s="921"/>
      <c r="CG103" s="921"/>
      <c r="CH103" s="921"/>
      <c r="CI103" s="921"/>
      <c r="CJ103" s="921"/>
      <c r="CK103" s="921"/>
      <c r="CL103" s="921"/>
      <c r="CM103" s="921"/>
      <c r="CN103" s="921"/>
      <c r="CO103" s="921"/>
      <c r="CP103" s="921"/>
      <c r="CQ103" s="921"/>
      <c r="CR103" s="921"/>
      <c r="CS103" s="921"/>
      <c r="CT103" s="921"/>
      <c r="CU103" s="921"/>
      <c r="CV103" s="921"/>
      <c r="CW103" s="921"/>
      <c r="CX103" s="921"/>
      <c r="CY103" s="921"/>
      <c r="CZ103" s="921"/>
      <c r="DA103" s="921"/>
      <c r="DB103" s="921"/>
      <c r="DC103" s="921"/>
      <c r="DD103" s="921"/>
      <c r="DE103" s="921"/>
      <c r="DF103" s="921"/>
      <c r="DG103" s="921"/>
      <c r="DH103" s="921"/>
      <c r="DI103" s="921"/>
      <c r="DJ103" s="921"/>
      <c r="DK103" s="921"/>
      <c r="DL103" s="921"/>
      <c r="DM103" s="921"/>
      <c r="DN103" s="921"/>
      <c r="DO103" s="921"/>
      <c r="DP103" s="921"/>
      <c r="DQ103" s="921"/>
      <c r="DR103" s="921"/>
      <c r="DS103" s="921"/>
      <c r="DT103" s="921"/>
      <c r="DU103" s="921"/>
      <c r="DV103" s="921"/>
      <c r="DW103" s="921"/>
      <c r="DX103" s="921"/>
      <c r="DY103" s="921"/>
      <c r="DZ103" s="921"/>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22" t="s">
        <v>433</v>
      </c>
      <c r="BR104" s="922"/>
      <c r="BS104" s="922"/>
      <c r="BT104" s="922"/>
      <c r="BU104" s="922"/>
      <c r="BV104" s="922"/>
      <c r="BW104" s="922"/>
      <c r="BX104" s="922"/>
      <c r="BY104" s="922"/>
      <c r="BZ104" s="922"/>
      <c r="CA104" s="922"/>
      <c r="CB104" s="922"/>
      <c r="CC104" s="922"/>
      <c r="CD104" s="922"/>
      <c r="CE104" s="922"/>
      <c r="CF104" s="922"/>
      <c r="CG104" s="922"/>
      <c r="CH104" s="922"/>
      <c r="CI104" s="922"/>
      <c r="CJ104" s="922"/>
      <c r="CK104" s="922"/>
      <c r="CL104" s="922"/>
      <c r="CM104" s="922"/>
      <c r="CN104" s="922"/>
      <c r="CO104" s="922"/>
      <c r="CP104" s="922"/>
      <c r="CQ104" s="922"/>
      <c r="CR104" s="922"/>
      <c r="CS104" s="922"/>
      <c r="CT104" s="922"/>
      <c r="CU104" s="922"/>
      <c r="CV104" s="922"/>
      <c r="CW104" s="922"/>
      <c r="CX104" s="922"/>
      <c r="CY104" s="922"/>
      <c r="CZ104" s="922"/>
      <c r="DA104" s="922"/>
      <c r="DB104" s="922"/>
      <c r="DC104" s="922"/>
      <c r="DD104" s="922"/>
      <c r="DE104" s="922"/>
      <c r="DF104" s="922"/>
      <c r="DG104" s="922"/>
      <c r="DH104" s="922"/>
      <c r="DI104" s="922"/>
      <c r="DJ104" s="922"/>
      <c r="DK104" s="922"/>
      <c r="DL104" s="922"/>
      <c r="DM104" s="922"/>
      <c r="DN104" s="922"/>
      <c r="DO104" s="922"/>
      <c r="DP104" s="922"/>
      <c r="DQ104" s="922"/>
      <c r="DR104" s="922"/>
      <c r="DS104" s="922"/>
      <c r="DT104" s="922"/>
      <c r="DU104" s="922"/>
      <c r="DV104" s="922"/>
      <c r="DW104" s="922"/>
      <c r="DX104" s="922"/>
      <c r="DY104" s="922"/>
      <c r="DZ104" s="922"/>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434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23" t="s">
        <v>436</v>
      </c>
      <c r="B108" s="924"/>
      <c r="C108" s="924"/>
      <c r="D108" s="924"/>
      <c r="E108" s="924"/>
      <c r="F108" s="924"/>
      <c r="G108" s="924"/>
      <c r="H108" s="924"/>
      <c r="I108" s="924"/>
      <c r="J108" s="924"/>
      <c r="K108" s="924"/>
      <c r="L108" s="924"/>
      <c r="M108" s="924"/>
      <c r="N108" s="924"/>
      <c r="O108" s="924"/>
      <c r="P108" s="924"/>
      <c r="Q108" s="924"/>
      <c r="R108" s="924"/>
      <c r="S108" s="924"/>
      <c r="T108" s="924"/>
      <c r="U108" s="924"/>
      <c r="V108" s="924"/>
      <c r="W108" s="924"/>
      <c r="X108" s="924"/>
      <c r="Y108" s="924"/>
      <c r="Z108" s="924"/>
      <c r="AA108" s="924"/>
      <c r="AB108" s="924"/>
      <c r="AC108" s="924"/>
      <c r="AD108" s="924"/>
      <c r="AE108" s="924"/>
      <c r="AF108" s="924"/>
      <c r="AG108" s="924"/>
      <c r="AH108" s="924"/>
      <c r="AI108" s="924"/>
      <c r="AJ108" s="924"/>
      <c r="AK108" s="924"/>
      <c r="AL108" s="924"/>
      <c r="AM108" s="924"/>
      <c r="AN108" s="924"/>
      <c r="AO108" s="924"/>
      <c r="AP108" s="924"/>
      <c r="AQ108" s="924"/>
      <c r="AR108" s="924"/>
      <c r="AS108" s="924"/>
      <c r="AT108" s="925"/>
      <c r="AU108" s="923" t="s">
        <v>437</v>
      </c>
      <c r="AV108" s="924"/>
      <c r="AW108" s="924"/>
      <c r="AX108" s="924"/>
      <c r="AY108" s="924"/>
      <c r="AZ108" s="924"/>
      <c r="BA108" s="924"/>
      <c r="BB108" s="924"/>
      <c r="BC108" s="924"/>
      <c r="BD108" s="924"/>
      <c r="BE108" s="924"/>
      <c r="BF108" s="924"/>
      <c r="BG108" s="924"/>
      <c r="BH108" s="924"/>
      <c r="BI108" s="924"/>
      <c r="BJ108" s="924"/>
      <c r="BK108" s="924"/>
      <c r="BL108" s="924"/>
      <c r="BM108" s="924"/>
      <c r="BN108" s="924"/>
      <c r="BO108" s="924"/>
      <c r="BP108" s="924"/>
      <c r="BQ108" s="924"/>
      <c r="BR108" s="924"/>
      <c r="BS108" s="924"/>
      <c r="BT108" s="924"/>
      <c r="BU108" s="924"/>
      <c r="BV108" s="924"/>
      <c r="BW108" s="924"/>
      <c r="BX108" s="924"/>
      <c r="BY108" s="924"/>
      <c r="BZ108" s="924"/>
      <c r="CA108" s="924"/>
      <c r="CB108" s="924"/>
      <c r="CC108" s="924"/>
      <c r="CD108" s="924"/>
      <c r="CE108" s="924"/>
      <c r="CF108" s="924"/>
      <c r="CG108" s="924"/>
      <c r="CH108" s="924"/>
      <c r="CI108" s="924"/>
      <c r="CJ108" s="924"/>
      <c r="CK108" s="924"/>
      <c r="CL108" s="924"/>
      <c r="CM108" s="924"/>
      <c r="CN108" s="924"/>
      <c r="CO108" s="924"/>
      <c r="CP108" s="924"/>
      <c r="CQ108" s="924"/>
      <c r="CR108" s="924"/>
      <c r="CS108" s="924"/>
      <c r="CT108" s="924"/>
      <c r="CU108" s="924"/>
      <c r="CV108" s="924"/>
      <c r="CW108" s="924"/>
      <c r="CX108" s="924"/>
      <c r="CY108" s="924"/>
      <c r="CZ108" s="924"/>
      <c r="DA108" s="924"/>
      <c r="DB108" s="924"/>
      <c r="DC108" s="924"/>
      <c r="DD108" s="924"/>
      <c r="DE108" s="924"/>
      <c r="DF108" s="924"/>
      <c r="DG108" s="924"/>
      <c r="DH108" s="924"/>
      <c r="DI108" s="924"/>
      <c r="DJ108" s="924"/>
      <c r="DK108" s="924"/>
      <c r="DL108" s="924"/>
      <c r="DM108" s="924"/>
      <c r="DN108" s="924"/>
      <c r="DO108" s="924"/>
      <c r="DP108" s="924"/>
      <c r="DQ108" s="924"/>
      <c r="DR108" s="924"/>
      <c r="DS108" s="924"/>
      <c r="DT108" s="924"/>
      <c r="DU108" s="924"/>
      <c r="DV108" s="924"/>
      <c r="DW108" s="924"/>
      <c r="DX108" s="924"/>
      <c r="DY108" s="924"/>
      <c r="DZ108" s="925"/>
    </row>
    <row r="109" spans="1:131" s="230" customFormat="1" ht="26.25" customHeight="1">
      <c r="A109" s="918" t="s">
        <v>438</v>
      </c>
      <c r="B109" s="899"/>
      <c r="C109" s="899"/>
      <c r="D109" s="899"/>
      <c r="E109" s="899"/>
      <c r="F109" s="899"/>
      <c r="G109" s="899"/>
      <c r="H109" s="899"/>
      <c r="I109" s="899"/>
      <c r="J109" s="899"/>
      <c r="K109" s="899"/>
      <c r="L109" s="899"/>
      <c r="M109" s="899"/>
      <c r="N109" s="899"/>
      <c r="O109" s="899"/>
      <c r="P109" s="899"/>
      <c r="Q109" s="899"/>
      <c r="R109" s="899"/>
      <c r="S109" s="899"/>
      <c r="T109" s="899"/>
      <c r="U109" s="899"/>
      <c r="V109" s="899"/>
      <c r="W109" s="899"/>
      <c r="X109" s="899"/>
      <c r="Y109" s="899"/>
      <c r="Z109" s="900"/>
      <c r="AA109" s="898" t="s">
        <v>439</v>
      </c>
      <c r="AB109" s="899"/>
      <c r="AC109" s="899"/>
      <c r="AD109" s="899"/>
      <c r="AE109" s="900"/>
      <c r="AF109" s="898" t="s">
        <v>440</v>
      </c>
      <c r="AG109" s="899"/>
      <c r="AH109" s="899"/>
      <c r="AI109" s="899"/>
      <c r="AJ109" s="900"/>
      <c r="AK109" s="898" t="s">
        <v>316</v>
      </c>
      <c r="AL109" s="899"/>
      <c r="AM109" s="899"/>
      <c r="AN109" s="899"/>
      <c r="AO109" s="900"/>
      <c r="AP109" s="898" t="s">
        <v>441</v>
      </c>
      <c r="AQ109" s="899"/>
      <c r="AR109" s="899"/>
      <c r="AS109" s="899"/>
      <c r="AT109" s="901"/>
      <c r="AU109" s="918" t="s">
        <v>438</v>
      </c>
      <c r="AV109" s="899"/>
      <c r="AW109" s="899"/>
      <c r="AX109" s="899"/>
      <c r="AY109" s="899"/>
      <c r="AZ109" s="899"/>
      <c r="BA109" s="899"/>
      <c r="BB109" s="899"/>
      <c r="BC109" s="899"/>
      <c r="BD109" s="899"/>
      <c r="BE109" s="899"/>
      <c r="BF109" s="899"/>
      <c r="BG109" s="899"/>
      <c r="BH109" s="899"/>
      <c r="BI109" s="899"/>
      <c r="BJ109" s="899"/>
      <c r="BK109" s="899"/>
      <c r="BL109" s="899"/>
      <c r="BM109" s="899"/>
      <c r="BN109" s="899"/>
      <c r="BO109" s="899"/>
      <c r="BP109" s="900"/>
      <c r="BQ109" s="898" t="s">
        <v>439</v>
      </c>
      <c r="BR109" s="899"/>
      <c r="BS109" s="899"/>
      <c r="BT109" s="899"/>
      <c r="BU109" s="900"/>
      <c r="BV109" s="898" t="s">
        <v>440</v>
      </c>
      <c r="BW109" s="899"/>
      <c r="BX109" s="899"/>
      <c r="BY109" s="899"/>
      <c r="BZ109" s="900"/>
      <c r="CA109" s="898" t="s">
        <v>316</v>
      </c>
      <c r="CB109" s="899"/>
      <c r="CC109" s="899"/>
      <c r="CD109" s="899"/>
      <c r="CE109" s="900"/>
      <c r="CF109" s="919" t="s">
        <v>441</v>
      </c>
      <c r="CG109" s="919"/>
      <c r="CH109" s="919"/>
      <c r="CI109" s="919"/>
      <c r="CJ109" s="919"/>
      <c r="CK109" s="898" t="s">
        <v>442</v>
      </c>
      <c r="CL109" s="899"/>
      <c r="CM109" s="899"/>
      <c r="CN109" s="899"/>
      <c r="CO109" s="899"/>
      <c r="CP109" s="899"/>
      <c r="CQ109" s="899"/>
      <c r="CR109" s="899"/>
      <c r="CS109" s="899"/>
      <c r="CT109" s="899"/>
      <c r="CU109" s="899"/>
      <c r="CV109" s="899"/>
      <c r="CW109" s="899"/>
      <c r="CX109" s="899"/>
      <c r="CY109" s="899"/>
      <c r="CZ109" s="899"/>
      <c r="DA109" s="899"/>
      <c r="DB109" s="899"/>
      <c r="DC109" s="899"/>
      <c r="DD109" s="899"/>
      <c r="DE109" s="899"/>
      <c r="DF109" s="900"/>
      <c r="DG109" s="898" t="s">
        <v>439</v>
      </c>
      <c r="DH109" s="899"/>
      <c r="DI109" s="899"/>
      <c r="DJ109" s="899"/>
      <c r="DK109" s="900"/>
      <c r="DL109" s="898" t="s">
        <v>440</v>
      </c>
      <c r="DM109" s="899"/>
      <c r="DN109" s="899"/>
      <c r="DO109" s="899"/>
      <c r="DP109" s="900"/>
      <c r="DQ109" s="898" t="s">
        <v>316</v>
      </c>
      <c r="DR109" s="899"/>
      <c r="DS109" s="899"/>
      <c r="DT109" s="899"/>
      <c r="DU109" s="900"/>
      <c r="DV109" s="898" t="s">
        <v>441</v>
      </c>
      <c r="DW109" s="899"/>
      <c r="DX109" s="899"/>
      <c r="DY109" s="899"/>
      <c r="DZ109" s="901"/>
    </row>
    <row r="110" spans="1:131" s="230" customFormat="1" ht="26.25" customHeight="1">
      <c r="A110" s="902" t="s">
        <v>443</v>
      </c>
      <c r="B110" s="903"/>
      <c r="C110" s="903"/>
      <c r="D110" s="903"/>
      <c r="E110" s="903"/>
      <c r="F110" s="903"/>
      <c r="G110" s="903"/>
      <c r="H110" s="903"/>
      <c r="I110" s="903"/>
      <c r="J110" s="903"/>
      <c r="K110" s="903"/>
      <c r="L110" s="903"/>
      <c r="M110" s="903"/>
      <c r="N110" s="903"/>
      <c r="O110" s="903"/>
      <c r="P110" s="903"/>
      <c r="Q110" s="903"/>
      <c r="R110" s="903"/>
      <c r="S110" s="903"/>
      <c r="T110" s="903"/>
      <c r="U110" s="903"/>
      <c r="V110" s="903"/>
      <c r="W110" s="903"/>
      <c r="X110" s="903"/>
      <c r="Y110" s="903"/>
      <c r="Z110" s="904"/>
      <c r="AA110" s="905">
        <v>2508036</v>
      </c>
      <c r="AB110" s="906"/>
      <c r="AC110" s="906"/>
      <c r="AD110" s="906"/>
      <c r="AE110" s="907"/>
      <c r="AF110" s="908">
        <v>2457091</v>
      </c>
      <c r="AG110" s="906"/>
      <c r="AH110" s="906"/>
      <c r="AI110" s="906"/>
      <c r="AJ110" s="907"/>
      <c r="AK110" s="908">
        <v>2650857</v>
      </c>
      <c r="AL110" s="906"/>
      <c r="AM110" s="906"/>
      <c r="AN110" s="906"/>
      <c r="AO110" s="907"/>
      <c r="AP110" s="909">
        <v>22.9</v>
      </c>
      <c r="AQ110" s="910"/>
      <c r="AR110" s="910"/>
      <c r="AS110" s="910"/>
      <c r="AT110" s="911"/>
      <c r="AU110" s="912" t="s">
        <v>75</v>
      </c>
      <c r="AV110" s="913"/>
      <c r="AW110" s="913"/>
      <c r="AX110" s="913"/>
      <c r="AY110" s="913"/>
      <c r="AZ110" s="935" t="s">
        <v>444</v>
      </c>
      <c r="BA110" s="903"/>
      <c r="BB110" s="903"/>
      <c r="BC110" s="903"/>
      <c r="BD110" s="903"/>
      <c r="BE110" s="903"/>
      <c r="BF110" s="903"/>
      <c r="BG110" s="903"/>
      <c r="BH110" s="903"/>
      <c r="BI110" s="903"/>
      <c r="BJ110" s="903"/>
      <c r="BK110" s="903"/>
      <c r="BL110" s="903"/>
      <c r="BM110" s="903"/>
      <c r="BN110" s="903"/>
      <c r="BO110" s="903"/>
      <c r="BP110" s="904"/>
      <c r="BQ110" s="936">
        <v>25854287</v>
      </c>
      <c r="BR110" s="937"/>
      <c r="BS110" s="937"/>
      <c r="BT110" s="937"/>
      <c r="BU110" s="937"/>
      <c r="BV110" s="937">
        <v>28696435</v>
      </c>
      <c r="BW110" s="937"/>
      <c r="BX110" s="937"/>
      <c r="BY110" s="937"/>
      <c r="BZ110" s="937"/>
      <c r="CA110" s="937">
        <v>30375831</v>
      </c>
      <c r="CB110" s="937"/>
      <c r="CC110" s="937"/>
      <c r="CD110" s="937"/>
      <c r="CE110" s="937"/>
      <c r="CF110" s="950">
        <v>262</v>
      </c>
      <c r="CG110" s="951"/>
      <c r="CH110" s="951"/>
      <c r="CI110" s="951"/>
      <c r="CJ110" s="951"/>
      <c r="CK110" s="952" t="s">
        <v>445</v>
      </c>
      <c r="CL110" s="953"/>
      <c r="CM110" s="935" t="s">
        <v>446</v>
      </c>
      <c r="CN110" s="903"/>
      <c r="CO110" s="903"/>
      <c r="CP110" s="903"/>
      <c r="CQ110" s="903"/>
      <c r="CR110" s="903"/>
      <c r="CS110" s="903"/>
      <c r="CT110" s="903"/>
      <c r="CU110" s="903"/>
      <c r="CV110" s="903"/>
      <c r="CW110" s="903"/>
      <c r="CX110" s="903"/>
      <c r="CY110" s="903"/>
      <c r="CZ110" s="903"/>
      <c r="DA110" s="903"/>
      <c r="DB110" s="903"/>
      <c r="DC110" s="903"/>
      <c r="DD110" s="903"/>
      <c r="DE110" s="903"/>
      <c r="DF110" s="904"/>
      <c r="DG110" s="936" t="s">
        <v>447</v>
      </c>
      <c r="DH110" s="937"/>
      <c r="DI110" s="937"/>
      <c r="DJ110" s="937"/>
      <c r="DK110" s="937"/>
      <c r="DL110" s="937" t="s">
        <v>448</v>
      </c>
      <c r="DM110" s="937"/>
      <c r="DN110" s="937"/>
      <c r="DO110" s="937"/>
      <c r="DP110" s="937"/>
      <c r="DQ110" s="937" t="s">
        <v>447</v>
      </c>
      <c r="DR110" s="937"/>
      <c r="DS110" s="937"/>
      <c r="DT110" s="937"/>
      <c r="DU110" s="937"/>
      <c r="DV110" s="938" t="s">
        <v>448</v>
      </c>
      <c r="DW110" s="938"/>
      <c r="DX110" s="938"/>
      <c r="DY110" s="938"/>
      <c r="DZ110" s="939"/>
    </row>
    <row r="111" spans="1:131" s="230" customFormat="1" ht="26.25" customHeight="1">
      <c r="A111" s="940" t="s">
        <v>449</v>
      </c>
      <c r="B111" s="941"/>
      <c r="C111" s="941"/>
      <c r="D111" s="941"/>
      <c r="E111" s="941"/>
      <c r="F111" s="941"/>
      <c r="G111" s="941"/>
      <c r="H111" s="941"/>
      <c r="I111" s="941"/>
      <c r="J111" s="941"/>
      <c r="K111" s="941"/>
      <c r="L111" s="941"/>
      <c r="M111" s="941"/>
      <c r="N111" s="941"/>
      <c r="O111" s="941"/>
      <c r="P111" s="941"/>
      <c r="Q111" s="941"/>
      <c r="R111" s="941"/>
      <c r="S111" s="941"/>
      <c r="T111" s="941"/>
      <c r="U111" s="941"/>
      <c r="V111" s="941"/>
      <c r="W111" s="941"/>
      <c r="X111" s="941"/>
      <c r="Y111" s="941"/>
      <c r="Z111" s="942"/>
      <c r="AA111" s="943" t="s">
        <v>447</v>
      </c>
      <c r="AB111" s="944"/>
      <c r="AC111" s="944"/>
      <c r="AD111" s="944"/>
      <c r="AE111" s="945"/>
      <c r="AF111" s="946" t="s">
        <v>448</v>
      </c>
      <c r="AG111" s="944"/>
      <c r="AH111" s="944"/>
      <c r="AI111" s="944"/>
      <c r="AJ111" s="945"/>
      <c r="AK111" s="946" t="s">
        <v>447</v>
      </c>
      <c r="AL111" s="944"/>
      <c r="AM111" s="944"/>
      <c r="AN111" s="944"/>
      <c r="AO111" s="945"/>
      <c r="AP111" s="947" t="s">
        <v>447</v>
      </c>
      <c r="AQ111" s="948"/>
      <c r="AR111" s="948"/>
      <c r="AS111" s="948"/>
      <c r="AT111" s="949"/>
      <c r="AU111" s="914"/>
      <c r="AV111" s="915"/>
      <c r="AW111" s="915"/>
      <c r="AX111" s="915"/>
      <c r="AY111" s="915"/>
      <c r="AZ111" s="928" t="s">
        <v>450</v>
      </c>
      <c r="BA111" s="929"/>
      <c r="BB111" s="929"/>
      <c r="BC111" s="929"/>
      <c r="BD111" s="929"/>
      <c r="BE111" s="929"/>
      <c r="BF111" s="929"/>
      <c r="BG111" s="929"/>
      <c r="BH111" s="929"/>
      <c r="BI111" s="929"/>
      <c r="BJ111" s="929"/>
      <c r="BK111" s="929"/>
      <c r="BL111" s="929"/>
      <c r="BM111" s="929"/>
      <c r="BN111" s="929"/>
      <c r="BO111" s="929"/>
      <c r="BP111" s="930"/>
      <c r="BQ111" s="931">
        <v>205233</v>
      </c>
      <c r="BR111" s="932"/>
      <c r="BS111" s="932"/>
      <c r="BT111" s="932"/>
      <c r="BU111" s="932"/>
      <c r="BV111" s="932">
        <v>163387</v>
      </c>
      <c r="BW111" s="932"/>
      <c r="BX111" s="932"/>
      <c r="BY111" s="932"/>
      <c r="BZ111" s="932"/>
      <c r="CA111" s="932" t="s">
        <v>142</v>
      </c>
      <c r="CB111" s="932"/>
      <c r="CC111" s="932"/>
      <c r="CD111" s="932"/>
      <c r="CE111" s="932"/>
      <c r="CF111" s="926" t="s">
        <v>447</v>
      </c>
      <c r="CG111" s="927"/>
      <c r="CH111" s="927"/>
      <c r="CI111" s="927"/>
      <c r="CJ111" s="927"/>
      <c r="CK111" s="954"/>
      <c r="CL111" s="955"/>
      <c r="CM111" s="928" t="s">
        <v>451</v>
      </c>
      <c r="CN111" s="929"/>
      <c r="CO111" s="929"/>
      <c r="CP111" s="929"/>
      <c r="CQ111" s="929"/>
      <c r="CR111" s="929"/>
      <c r="CS111" s="929"/>
      <c r="CT111" s="929"/>
      <c r="CU111" s="929"/>
      <c r="CV111" s="929"/>
      <c r="CW111" s="929"/>
      <c r="CX111" s="929"/>
      <c r="CY111" s="929"/>
      <c r="CZ111" s="929"/>
      <c r="DA111" s="929"/>
      <c r="DB111" s="929"/>
      <c r="DC111" s="929"/>
      <c r="DD111" s="929"/>
      <c r="DE111" s="929"/>
      <c r="DF111" s="930"/>
      <c r="DG111" s="931" t="s">
        <v>447</v>
      </c>
      <c r="DH111" s="932"/>
      <c r="DI111" s="932"/>
      <c r="DJ111" s="932"/>
      <c r="DK111" s="932"/>
      <c r="DL111" s="932" t="s">
        <v>452</v>
      </c>
      <c r="DM111" s="932"/>
      <c r="DN111" s="932"/>
      <c r="DO111" s="932"/>
      <c r="DP111" s="932"/>
      <c r="DQ111" s="932" t="s">
        <v>453</v>
      </c>
      <c r="DR111" s="932"/>
      <c r="DS111" s="932"/>
      <c r="DT111" s="932"/>
      <c r="DU111" s="932"/>
      <c r="DV111" s="933" t="s">
        <v>454</v>
      </c>
      <c r="DW111" s="933"/>
      <c r="DX111" s="933"/>
      <c r="DY111" s="933"/>
      <c r="DZ111" s="934"/>
    </row>
    <row r="112" spans="1:131" s="230" customFormat="1" ht="26.25" customHeight="1">
      <c r="A112" s="958" t="s">
        <v>455</v>
      </c>
      <c r="B112" s="959"/>
      <c r="C112" s="929" t="s">
        <v>456</v>
      </c>
      <c r="D112" s="929"/>
      <c r="E112" s="929"/>
      <c r="F112" s="929"/>
      <c r="G112" s="929"/>
      <c r="H112" s="929"/>
      <c r="I112" s="929"/>
      <c r="J112" s="929"/>
      <c r="K112" s="929"/>
      <c r="L112" s="929"/>
      <c r="M112" s="929"/>
      <c r="N112" s="929"/>
      <c r="O112" s="929"/>
      <c r="P112" s="929"/>
      <c r="Q112" s="929"/>
      <c r="R112" s="929"/>
      <c r="S112" s="929"/>
      <c r="T112" s="929"/>
      <c r="U112" s="929"/>
      <c r="V112" s="929"/>
      <c r="W112" s="929"/>
      <c r="X112" s="929"/>
      <c r="Y112" s="929"/>
      <c r="Z112" s="930"/>
      <c r="AA112" s="964" t="s">
        <v>454</v>
      </c>
      <c r="AB112" s="965"/>
      <c r="AC112" s="965"/>
      <c r="AD112" s="965"/>
      <c r="AE112" s="966"/>
      <c r="AF112" s="967" t="s">
        <v>420</v>
      </c>
      <c r="AG112" s="965"/>
      <c r="AH112" s="965"/>
      <c r="AI112" s="965"/>
      <c r="AJ112" s="966"/>
      <c r="AK112" s="967" t="s">
        <v>457</v>
      </c>
      <c r="AL112" s="965"/>
      <c r="AM112" s="965"/>
      <c r="AN112" s="965"/>
      <c r="AO112" s="966"/>
      <c r="AP112" s="968" t="s">
        <v>453</v>
      </c>
      <c r="AQ112" s="969"/>
      <c r="AR112" s="969"/>
      <c r="AS112" s="969"/>
      <c r="AT112" s="970"/>
      <c r="AU112" s="914"/>
      <c r="AV112" s="915"/>
      <c r="AW112" s="915"/>
      <c r="AX112" s="915"/>
      <c r="AY112" s="915"/>
      <c r="AZ112" s="928" t="s">
        <v>458</v>
      </c>
      <c r="BA112" s="929"/>
      <c r="BB112" s="929"/>
      <c r="BC112" s="929"/>
      <c r="BD112" s="929"/>
      <c r="BE112" s="929"/>
      <c r="BF112" s="929"/>
      <c r="BG112" s="929"/>
      <c r="BH112" s="929"/>
      <c r="BI112" s="929"/>
      <c r="BJ112" s="929"/>
      <c r="BK112" s="929"/>
      <c r="BL112" s="929"/>
      <c r="BM112" s="929"/>
      <c r="BN112" s="929"/>
      <c r="BO112" s="929"/>
      <c r="BP112" s="930"/>
      <c r="BQ112" s="931">
        <v>3202494</v>
      </c>
      <c r="BR112" s="932"/>
      <c r="BS112" s="932"/>
      <c r="BT112" s="932"/>
      <c r="BU112" s="932"/>
      <c r="BV112" s="932">
        <v>2838974</v>
      </c>
      <c r="BW112" s="932"/>
      <c r="BX112" s="932"/>
      <c r="BY112" s="932"/>
      <c r="BZ112" s="932"/>
      <c r="CA112" s="932">
        <v>2912087</v>
      </c>
      <c r="CB112" s="932"/>
      <c r="CC112" s="932"/>
      <c r="CD112" s="932"/>
      <c r="CE112" s="932"/>
      <c r="CF112" s="926">
        <v>25.1</v>
      </c>
      <c r="CG112" s="927"/>
      <c r="CH112" s="927"/>
      <c r="CI112" s="927"/>
      <c r="CJ112" s="927"/>
      <c r="CK112" s="954"/>
      <c r="CL112" s="955"/>
      <c r="CM112" s="928" t="s">
        <v>459</v>
      </c>
      <c r="CN112" s="929"/>
      <c r="CO112" s="929"/>
      <c r="CP112" s="929"/>
      <c r="CQ112" s="929"/>
      <c r="CR112" s="929"/>
      <c r="CS112" s="929"/>
      <c r="CT112" s="929"/>
      <c r="CU112" s="929"/>
      <c r="CV112" s="929"/>
      <c r="CW112" s="929"/>
      <c r="CX112" s="929"/>
      <c r="CY112" s="929"/>
      <c r="CZ112" s="929"/>
      <c r="DA112" s="929"/>
      <c r="DB112" s="929"/>
      <c r="DC112" s="929"/>
      <c r="DD112" s="929"/>
      <c r="DE112" s="929"/>
      <c r="DF112" s="930"/>
      <c r="DG112" s="931" t="s">
        <v>447</v>
      </c>
      <c r="DH112" s="932"/>
      <c r="DI112" s="932"/>
      <c r="DJ112" s="932"/>
      <c r="DK112" s="932"/>
      <c r="DL112" s="932" t="s">
        <v>454</v>
      </c>
      <c r="DM112" s="932"/>
      <c r="DN112" s="932"/>
      <c r="DO112" s="932"/>
      <c r="DP112" s="932"/>
      <c r="DQ112" s="932" t="s">
        <v>460</v>
      </c>
      <c r="DR112" s="932"/>
      <c r="DS112" s="932"/>
      <c r="DT112" s="932"/>
      <c r="DU112" s="932"/>
      <c r="DV112" s="933" t="s">
        <v>461</v>
      </c>
      <c r="DW112" s="933"/>
      <c r="DX112" s="933"/>
      <c r="DY112" s="933"/>
      <c r="DZ112" s="934"/>
    </row>
    <row r="113" spans="1:130" s="230" customFormat="1" ht="26.25" customHeight="1">
      <c r="A113" s="960"/>
      <c r="B113" s="961"/>
      <c r="C113" s="929" t="s">
        <v>462</v>
      </c>
      <c r="D113" s="929"/>
      <c r="E113" s="929"/>
      <c r="F113" s="929"/>
      <c r="G113" s="929"/>
      <c r="H113" s="929"/>
      <c r="I113" s="929"/>
      <c r="J113" s="929"/>
      <c r="K113" s="929"/>
      <c r="L113" s="929"/>
      <c r="M113" s="929"/>
      <c r="N113" s="929"/>
      <c r="O113" s="929"/>
      <c r="P113" s="929"/>
      <c r="Q113" s="929"/>
      <c r="R113" s="929"/>
      <c r="S113" s="929"/>
      <c r="T113" s="929"/>
      <c r="U113" s="929"/>
      <c r="V113" s="929"/>
      <c r="W113" s="929"/>
      <c r="X113" s="929"/>
      <c r="Y113" s="929"/>
      <c r="Z113" s="930"/>
      <c r="AA113" s="943">
        <v>500882</v>
      </c>
      <c r="AB113" s="944"/>
      <c r="AC113" s="944"/>
      <c r="AD113" s="944"/>
      <c r="AE113" s="945"/>
      <c r="AF113" s="946">
        <v>519923</v>
      </c>
      <c r="AG113" s="944"/>
      <c r="AH113" s="944"/>
      <c r="AI113" s="944"/>
      <c r="AJ113" s="945"/>
      <c r="AK113" s="946">
        <v>524557</v>
      </c>
      <c r="AL113" s="944"/>
      <c r="AM113" s="944"/>
      <c r="AN113" s="944"/>
      <c r="AO113" s="945"/>
      <c r="AP113" s="947">
        <v>4.5</v>
      </c>
      <c r="AQ113" s="948"/>
      <c r="AR113" s="948"/>
      <c r="AS113" s="948"/>
      <c r="AT113" s="949"/>
      <c r="AU113" s="914"/>
      <c r="AV113" s="915"/>
      <c r="AW113" s="915"/>
      <c r="AX113" s="915"/>
      <c r="AY113" s="915"/>
      <c r="AZ113" s="928" t="s">
        <v>463</v>
      </c>
      <c r="BA113" s="929"/>
      <c r="BB113" s="929"/>
      <c r="BC113" s="929"/>
      <c r="BD113" s="929"/>
      <c r="BE113" s="929"/>
      <c r="BF113" s="929"/>
      <c r="BG113" s="929"/>
      <c r="BH113" s="929"/>
      <c r="BI113" s="929"/>
      <c r="BJ113" s="929"/>
      <c r="BK113" s="929"/>
      <c r="BL113" s="929"/>
      <c r="BM113" s="929"/>
      <c r="BN113" s="929"/>
      <c r="BO113" s="929"/>
      <c r="BP113" s="930"/>
      <c r="BQ113" s="931">
        <v>869410</v>
      </c>
      <c r="BR113" s="932"/>
      <c r="BS113" s="932"/>
      <c r="BT113" s="932"/>
      <c r="BU113" s="932"/>
      <c r="BV113" s="932">
        <v>670243</v>
      </c>
      <c r="BW113" s="932"/>
      <c r="BX113" s="932"/>
      <c r="BY113" s="932"/>
      <c r="BZ113" s="932"/>
      <c r="CA113" s="932">
        <v>480431</v>
      </c>
      <c r="CB113" s="932"/>
      <c r="CC113" s="932"/>
      <c r="CD113" s="932"/>
      <c r="CE113" s="932"/>
      <c r="CF113" s="926">
        <v>4.0999999999999996</v>
      </c>
      <c r="CG113" s="927"/>
      <c r="CH113" s="927"/>
      <c r="CI113" s="927"/>
      <c r="CJ113" s="927"/>
      <c r="CK113" s="954"/>
      <c r="CL113" s="955"/>
      <c r="CM113" s="928" t="s">
        <v>464</v>
      </c>
      <c r="CN113" s="929"/>
      <c r="CO113" s="929"/>
      <c r="CP113" s="929"/>
      <c r="CQ113" s="929"/>
      <c r="CR113" s="929"/>
      <c r="CS113" s="929"/>
      <c r="CT113" s="929"/>
      <c r="CU113" s="929"/>
      <c r="CV113" s="929"/>
      <c r="CW113" s="929"/>
      <c r="CX113" s="929"/>
      <c r="CY113" s="929"/>
      <c r="CZ113" s="929"/>
      <c r="DA113" s="929"/>
      <c r="DB113" s="929"/>
      <c r="DC113" s="929"/>
      <c r="DD113" s="929"/>
      <c r="DE113" s="929"/>
      <c r="DF113" s="930"/>
      <c r="DG113" s="964" t="s">
        <v>460</v>
      </c>
      <c r="DH113" s="965"/>
      <c r="DI113" s="965"/>
      <c r="DJ113" s="965"/>
      <c r="DK113" s="966"/>
      <c r="DL113" s="967" t="s">
        <v>447</v>
      </c>
      <c r="DM113" s="965"/>
      <c r="DN113" s="965"/>
      <c r="DO113" s="965"/>
      <c r="DP113" s="966"/>
      <c r="DQ113" s="967" t="s">
        <v>447</v>
      </c>
      <c r="DR113" s="965"/>
      <c r="DS113" s="965"/>
      <c r="DT113" s="965"/>
      <c r="DU113" s="966"/>
      <c r="DV113" s="968" t="s">
        <v>454</v>
      </c>
      <c r="DW113" s="969"/>
      <c r="DX113" s="969"/>
      <c r="DY113" s="969"/>
      <c r="DZ113" s="970"/>
    </row>
    <row r="114" spans="1:130" s="230" customFormat="1" ht="26.25" customHeight="1">
      <c r="A114" s="960"/>
      <c r="B114" s="961"/>
      <c r="C114" s="929" t="s">
        <v>465</v>
      </c>
      <c r="D114" s="929"/>
      <c r="E114" s="929"/>
      <c r="F114" s="929"/>
      <c r="G114" s="929"/>
      <c r="H114" s="929"/>
      <c r="I114" s="929"/>
      <c r="J114" s="929"/>
      <c r="K114" s="929"/>
      <c r="L114" s="929"/>
      <c r="M114" s="929"/>
      <c r="N114" s="929"/>
      <c r="O114" s="929"/>
      <c r="P114" s="929"/>
      <c r="Q114" s="929"/>
      <c r="R114" s="929"/>
      <c r="S114" s="929"/>
      <c r="T114" s="929"/>
      <c r="U114" s="929"/>
      <c r="V114" s="929"/>
      <c r="W114" s="929"/>
      <c r="X114" s="929"/>
      <c r="Y114" s="929"/>
      <c r="Z114" s="930"/>
      <c r="AA114" s="964">
        <v>185921</v>
      </c>
      <c r="AB114" s="965"/>
      <c r="AC114" s="965"/>
      <c r="AD114" s="965"/>
      <c r="AE114" s="966"/>
      <c r="AF114" s="967">
        <v>183811</v>
      </c>
      <c r="AG114" s="965"/>
      <c r="AH114" s="965"/>
      <c r="AI114" s="965"/>
      <c r="AJ114" s="966"/>
      <c r="AK114" s="967">
        <v>201842</v>
      </c>
      <c r="AL114" s="965"/>
      <c r="AM114" s="965"/>
      <c r="AN114" s="965"/>
      <c r="AO114" s="966"/>
      <c r="AP114" s="968">
        <v>1.7</v>
      </c>
      <c r="AQ114" s="969"/>
      <c r="AR114" s="969"/>
      <c r="AS114" s="969"/>
      <c r="AT114" s="970"/>
      <c r="AU114" s="914"/>
      <c r="AV114" s="915"/>
      <c r="AW114" s="915"/>
      <c r="AX114" s="915"/>
      <c r="AY114" s="915"/>
      <c r="AZ114" s="928" t="s">
        <v>466</v>
      </c>
      <c r="BA114" s="929"/>
      <c r="BB114" s="929"/>
      <c r="BC114" s="929"/>
      <c r="BD114" s="929"/>
      <c r="BE114" s="929"/>
      <c r="BF114" s="929"/>
      <c r="BG114" s="929"/>
      <c r="BH114" s="929"/>
      <c r="BI114" s="929"/>
      <c r="BJ114" s="929"/>
      <c r="BK114" s="929"/>
      <c r="BL114" s="929"/>
      <c r="BM114" s="929"/>
      <c r="BN114" s="929"/>
      <c r="BO114" s="929"/>
      <c r="BP114" s="930"/>
      <c r="BQ114" s="931">
        <v>3040519</v>
      </c>
      <c r="BR114" s="932"/>
      <c r="BS114" s="932"/>
      <c r="BT114" s="932"/>
      <c r="BU114" s="932"/>
      <c r="BV114" s="932">
        <v>3098846</v>
      </c>
      <c r="BW114" s="932"/>
      <c r="BX114" s="932"/>
      <c r="BY114" s="932"/>
      <c r="BZ114" s="932"/>
      <c r="CA114" s="932">
        <v>3143323</v>
      </c>
      <c r="CB114" s="932"/>
      <c r="CC114" s="932"/>
      <c r="CD114" s="932"/>
      <c r="CE114" s="932"/>
      <c r="CF114" s="926">
        <v>27.1</v>
      </c>
      <c r="CG114" s="927"/>
      <c r="CH114" s="927"/>
      <c r="CI114" s="927"/>
      <c r="CJ114" s="927"/>
      <c r="CK114" s="954"/>
      <c r="CL114" s="955"/>
      <c r="CM114" s="928" t="s">
        <v>467</v>
      </c>
      <c r="CN114" s="929"/>
      <c r="CO114" s="929"/>
      <c r="CP114" s="929"/>
      <c r="CQ114" s="929"/>
      <c r="CR114" s="929"/>
      <c r="CS114" s="929"/>
      <c r="CT114" s="929"/>
      <c r="CU114" s="929"/>
      <c r="CV114" s="929"/>
      <c r="CW114" s="929"/>
      <c r="CX114" s="929"/>
      <c r="CY114" s="929"/>
      <c r="CZ114" s="929"/>
      <c r="DA114" s="929"/>
      <c r="DB114" s="929"/>
      <c r="DC114" s="929"/>
      <c r="DD114" s="929"/>
      <c r="DE114" s="929"/>
      <c r="DF114" s="930"/>
      <c r="DG114" s="964" t="s">
        <v>454</v>
      </c>
      <c r="DH114" s="965"/>
      <c r="DI114" s="965"/>
      <c r="DJ114" s="965"/>
      <c r="DK114" s="966"/>
      <c r="DL114" s="967" t="s">
        <v>447</v>
      </c>
      <c r="DM114" s="965"/>
      <c r="DN114" s="965"/>
      <c r="DO114" s="965"/>
      <c r="DP114" s="966"/>
      <c r="DQ114" s="967" t="s">
        <v>461</v>
      </c>
      <c r="DR114" s="965"/>
      <c r="DS114" s="965"/>
      <c r="DT114" s="965"/>
      <c r="DU114" s="966"/>
      <c r="DV114" s="968" t="s">
        <v>454</v>
      </c>
      <c r="DW114" s="969"/>
      <c r="DX114" s="969"/>
      <c r="DY114" s="969"/>
      <c r="DZ114" s="970"/>
    </row>
    <row r="115" spans="1:130" s="230" customFormat="1" ht="26.25" customHeight="1">
      <c r="A115" s="960"/>
      <c r="B115" s="961"/>
      <c r="C115" s="929" t="s">
        <v>468</v>
      </c>
      <c r="D115" s="929"/>
      <c r="E115" s="929"/>
      <c r="F115" s="929"/>
      <c r="G115" s="929"/>
      <c r="H115" s="929"/>
      <c r="I115" s="929"/>
      <c r="J115" s="929"/>
      <c r="K115" s="929"/>
      <c r="L115" s="929"/>
      <c r="M115" s="929"/>
      <c r="N115" s="929"/>
      <c r="O115" s="929"/>
      <c r="P115" s="929"/>
      <c r="Q115" s="929"/>
      <c r="R115" s="929"/>
      <c r="S115" s="929"/>
      <c r="T115" s="929"/>
      <c r="U115" s="929"/>
      <c r="V115" s="929"/>
      <c r="W115" s="929"/>
      <c r="X115" s="929"/>
      <c r="Y115" s="929"/>
      <c r="Z115" s="930"/>
      <c r="AA115" s="943">
        <v>42245</v>
      </c>
      <c r="AB115" s="944"/>
      <c r="AC115" s="944"/>
      <c r="AD115" s="944"/>
      <c r="AE115" s="945"/>
      <c r="AF115" s="946">
        <v>41846</v>
      </c>
      <c r="AG115" s="944"/>
      <c r="AH115" s="944"/>
      <c r="AI115" s="944"/>
      <c r="AJ115" s="945"/>
      <c r="AK115" s="946">
        <v>41122</v>
      </c>
      <c r="AL115" s="944"/>
      <c r="AM115" s="944"/>
      <c r="AN115" s="944"/>
      <c r="AO115" s="945"/>
      <c r="AP115" s="947">
        <v>0.4</v>
      </c>
      <c r="AQ115" s="948"/>
      <c r="AR115" s="948"/>
      <c r="AS115" s="948"/>
      <c r="AT115" s="949"/>
      <c r="AU115" s="914"/>
      <c r="AV115" s="915"/>
      <c r="AW115" s="915"/>
      <c r="AX115" s="915"/>
      <c r="AY115" s="915"/>
      <c r="AZ115" s="928" t="s">
        <v>469</v>
      </c>
      <c r="BA115" s="929"/>
      <c r="BB115" s="929"/>
      <c r="BC115" s="929"/>
      <c r="BD115" s="929"/>
      <c r="BE115" s="929"/>
      <c r="BF115" s="929"/>
      <c r="BG115" s="929"/>
      <c r="BH115" s="929"/>
      <c r="BI115" s="929"/>
      <c r="BJ115" s="929"/>
      <c r="BK115" s="929"/>
      <c r="BL115" s="929"/>
      <c r="BM115" s="929"/>
      <c r="BN115" s="929"/>
      <c r="BO115" s="929"/>
      <c r="BP115" s="930"/>
      <c r="BQ115" s="931" t="s">
        <v>461</v>
      </c>
      <c r="BR115" s="932"/>
      <c r="BS115" s="932"/>
      <c r="BT115" s="932"/>
      <c r="BU115" s="932"/>
      <c r="BV115" s="932" t="s">
        <v>447</v>
      </c>
      <c r="BW115" s="932"/>
      <c r="BX115" s="932"/>
      <c r="BY115" s="932"/>
      <c r="BZ115" s="932"/>
      <c r="CA115" s="932" t="s">
        <v>420</v>
      </c>
      <c r="CB115" s="932"/>
      <c r="CC115" s="932"/>
      <c r="CD115" s="932"/>
      <c r="CE115" s="932"/>
      <c r="CF115" s="926" t="s">
        <v>447</v>
      </c>
      <c r="CG115" s="927"/>
      <c r="CH115" s="927"/>
      <c r="CI115" s="927"/>
      <c r="CJ115" s="927"/>
      <c r="CK115" s="954"/>
      <c r="CL115" s="955"/>
      <c r="CM115" s="928" t="s">
        <v>470</v>
      </c>
      <c r="CN115" s="929"/>
      <c r="CO115" s="929"/>
      <c r="CP115" s="929"/>
      <c r="CQ115" s="929"/>
      <c r="CR115" s="929"/>
      <c r="CS115" s="929"/>
      <c r="CT115" s="929"/>
      <c r="CU115" s="929"/>
      <c r="CV115" s="929"/>
      <c r="CW115" s="929"/>
      <c r="CX115" s="929"/>
      <c r="CY115" s="929"/>
      <c r="CZ115" s="929"/>
      <c r="DA115" s="929"/>
      <c r="DB115" s="929"/>
      <c r="DC115" s="929"/>
      <c r="DD115" s="929"/>
      <c r="DE115" s="929"/>
      <c r="DF115" s="930"/>
      <c r="DG115" s="964" t="s">
        <v>454</v>
      </c>
      <c r="DH115" s="965"/>
      <c r="DI115" s="965"/>
      <c r="DJ115" s="965"/>
      <c r="DK115" s="966"/>
      <c r="DL115" s="967" t="s">
        <v>447</v>
      </c>
      <c r="DM115" s="965"/>
      <c r="DN115" s="965"/>
      <c r="DO115" s="965"/>
      <c r="DP115" s="966"/>
      <c r="DQ115" s="967" t="s">
        <v>471</v>
      </c>
      <c r="DR115" s="965"/>
      <c r="DS115" s="965"/>
      <c r="DT115" s="965"/>
      <c r="DU115" s="966"/>
      <c r="DV115" s="968" t="s">
        <v>447</v>
      </c>
      <c r="DW115" s="969"/>
      <c r="DX115" s="969"/>
      <c r="DY115" s="969"/>
      <c r="DZ115" s="970"/>
    </row>
    <row r="116" spans="1:130" s="230" customFormat="1" ht="26.25" customHeight="1">
      <c r="A116" s="962"/>
      <c r="B116" s="963"/>
      <c r="C116" s="971" t="s">
        <v>472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64" t="s">
        <v>473</v>
      </c>
      <c r="AB116" s="965"/>
      <c r="AC116" s="965"/>
      <c r="AD116" s="965"/>
      <c r="AE116" s="966"/>
      <c r="AF116" s="967" t="s">
        <v>447</v>
      </c>
      <c r="AG116" s="965"/>
      <c r="AH116" s="965"/>
      <c r="AI116" s="965"/>
      <c r="AJ116" s="966"/>
      <c r="AK116" s="967" t="s">
        <v>454</v>
      </c>
      <c r="AL116" s="965"/>
      <c r="AM116" s="965"/>
      <c r="AN116" s="965"/>
      <c r="AO116" s="966"/>
      <c r="AP116" s="968" t="s">
        <v>454</v>
      </c>
      <c r="AQ116" s="969"/>
      <c r="AR116" s="969"/>
      <c r="AS116" s="969"/>
      <c r="AT116" s="970"/>
      <c r="AU116" s="914"/>
      <c r="AV116" s="915"/>
      <c r="AW116" s="915"/>
      <c r="AX116" s="915"/>
      <c r="AY116" s="915"/>
      <c r="AZ116" s="973" t="s">
        <v>474</v>
      </c>
      <c r="BA116" s="974"/>
      <c r="BB116" s="974"/>
      <c r="BC116" s="974"/>
      <c r="BD116" s="974"/>
      <c r="BE116" s="974"/>
      <c r="BF116" s="974"/>
      <c r="BG116" s="974"/>
      <c r="BH116" s="974"/>
      <c r="BI116" s="974"/>
      <c r="BJ116" s="974"/>
      <c r="BK116" s="974"/>
      <c r="BL116" s="974"/>
      <c r="BM116" s="974"/>
      <c r="BN116" s="974"/>
      <c r="BO116" s="974"/>
      <c r="BP116" s="975"/>
      <c r="BQ116" s="931" t="s">
        <v>447</v>
      </c>
      <c r="BR116" s="932"/>
      <c r="BS116" s="932"/>
      <c r="BT116" s="932"/>
      <c r="BU116" s="932"/>
      <c r="BV116" s="932" t="s">
        <v>454</v>
      </c>
      <c r="BW116" s="932"/>
      <c r="BX116" s="932"/>
      <c r="BY116" s="932"/>
      <c r="BZ116" s="932"/>
      <c r="CA116" s="932" t="s">
        <v>461</v>
      </c>
      <c r="CB116" s="932"/>
      <c r="CC116" s="932"/>
      <c r="CD116" s="932"/>
      <c r="CE116" s="932"/>
      <c r="CF116" s="926" t="s">
        <v>454</v>
      </c>
      <c r="CG116" s="927"/>
      <c r="CH116" s="927"/>
      <c r="CI116" s="927"/>
      <c r="CJ116" s="927"/>
      <c r="CK116" s="954"/>
      <c r="CL116" s="955"/>
      <c r="CM116" s="928" t="s">
        <v>475</v>
      </c>
      <c r="CN116" s="929"/>
      <c r="CO116" s="929"/>
      <c r="CP116" s="929"/>
      <c r="CQ116" s="929"/>
      <c r="CR116" s="929"/>
      <c r="CS116" s="929"/>
      <c r="CT116" s="929"/>
      <c r="CU116" s="929"/>
      <c r="CV116" s="929"/>
      <c r="CW116" s="929"/>
      <c r="CX116" s="929"/>
      <c r="CY116" s="929"/>
      <c r="CZ116" s="929"/>
      <c r="DA116" s="929"/>
      <c r="DB116" s="929"/>
      <c r="DC116" s="929"/>
      <c r="DD116" s="929"/>
      <c r="DE116" s="929"/>
      <c r="DF116" s="930"/>
      <c r="DG116" s="964" t="s">
        <v>454</v>
      </c>
      <c r="DH116" s="965"/>
      <c r="DI116" s="965"/>
      <c r="DJ116" s="965"/>
      <c r="DK116" s="966"/>
      <c r="DL116" s="967" t="s">
        <v>454</v>
      </c>
      <c r="DM116" s="965"/>
      <c r="DN116" s="965"/>
      <c r="DO116" s="965"/>
      <c r="DP116" s="966"/>
      <c r="DQ116" s="967" t="s">
        <v>447</v>
      </c>
      <c r="DR116" s="965"/>
      <c r="DS116" s="965"/>
      <c r="DT116" s="965"/>
      <c r="DU116" s="966"/>
      <c r="DV116" s="968" t="s">
        <v>452</v>
      </c>
      <c r="DW116" s="969"/>
      <c r="DX116" s="969"/>
      <c r="DY116" s="969"/>
      <c r="DZ116" s="970"/>
    </row>
    <row r="117" spans="1:130" s="230" customFormat="1" ht="26.25" customHeight="1">
      <c r="A117" s="918" t="s">
        <v>193</v>
      </c>
      <c r="B117" s="899"/>
      <c r="C117" s="899"/>
      <c r="D117" s="899"/>
      <c r="E117" s="899"/>
      <c r="F117" s="899"/>
      <c r="G117" s="899"/>
      <c r="H117" s="899"/>
      <c r="I117" s="899"/>
      <c r="J117" s="899"/>
      <c r="K117" s="899"/>
      <c r="L117" s="899"/>
      <c r="M117" s="899"/>
      <c r="N117" s="899"/>
      <c r="O117" s="899"/>
      <c r="P117" s="899"/>
      <c r="Q117" s="899"/>
      <c r="R117" s="899"/>
      <c r="S117" s="899"/>
      <c r="T117" s="899"/>
      <c r="U117" s="899"/>
      <c r="V117" s="899"/>
      <c r="W117" s="899"/>
      <c r="X117" s="899"/>
      <c r="Y117" s="983" t="s">
        <v>476</v>
      </c>
      <c r="Z117" s="900"/>
      <c r="AA117" s="984">
        <v>3237084</v>
      </c>
      <c r="AB117" s="985"/>
      <c r="AC117" s="985"/>
      <c r="AD117" s="985"/>
      <c r="AE117" s="986"/>
      <c r="AF117" s="987">
        <v>3202671</v>
      </c>
      <c r="AG117" s="985"/>
      <c r="AH117" s="985"/>
      <c r="AI117" s="985"/>
      <c r="AJ117" s="986"/>
      <c r="AK117" s="987">
        <v>3418378</v>
      </c>
      <c r="AL117" s="985"/>
      <c r="AM117" s="985"/>
      <c r="AN117" s="985"/>
      <c r="AO117" s="986"/>
      <c r="AP117" s="988"/>
      <c r="AQ117" s="989"/>
      <c r="AR117" s="989"/>
      <c r="AS117" s="989"/>
      <c r="AT117" s="990"/>
      <c r="AU117" s="914"/>
      <c r="AV117" s="915"/>
      <c r="AW117" s="915"/>
      <c r="AX117" s="915"/>
      <c r="AY117" s="915"/>
      <c r="AZ117" s="980" t="s">
        <v>477</v>
      </c>
      <c r="BA117" s="981"/>
      <c r="BB117" s="981"/>
      <c r="BC117" s="981"/>
      <c r="BD117" s="981"/>
      <c r="BE117" s="981"/>
      <c r="BF117" s="981"/>
      <c r="BG117" s="981"/>
      <c r="BH117" s="981"/>
      <c r="BI117" s="981"/>
      <c r="BJ117" s="981"/>
      <c r="BK117" s="981"/>
      <c r="BL117" s="981"/>
      <c r="BM117" s="981"/>
      <c r="BN117" s="981"/>
      <c r="BO117" s="981"/>
      <c r="BP117" s="982"/>
      <c r="BQ117" s="931" t="s">
        <v>420</v>
      </c>
      <c r="BR117" s="932"/>
      <c r="BS117" s="932"/>
      <c r="BT117" s="932"/>
      <c r="BU117" s="932"/>
      <c r="BV117" s="932" t="s">
        <v>447</v>
      </c>
      <c r="BW117" s="932"/>
      <c r="BX117" s="932"/>
      <c r="BY117" s="932"/>
      <c r="BZ117" s="932"/>
      <c r="CA117" s="932" t="s">
        <v>453</v>
      </c>
      <c r="CB117" s="932"/>
      <c r="CC117" s="932"/>
      <c r="CD117" s="932"/>
      <c r="CE117" s="932"/>
      <c r="CF117" s="926" t="s">
        <v>447</v>
      </c>
      <c r="CG117" s="927"/>
      <c r="CH117" s="927"/>
      <c r="CI117" s="927"/>
      <c r="CJ117" s="927"/>
      <c r="CK117" s="954"/>
      <c r="CL117" s="955"/>
      <c r="CM117" s="928" t="s">
        <v>478</v>
      </c>
      <c r="CN117" s="929"/>
      <c r="CO117" s="929"/>
      <c r="CP117" s="929"/>
      <c r="CQ117" s="929"/>
      <c r="CR117" s="929"/>
      <c r="CS117" s="929"/>
      <c r="CT117" s="929"/>
      <c r="CU117" s="929"/>
      <c r="CV117" s="929"/>
      <c r="CW117" s="929"/>
      <c r="CX117" s="929"/>
      <c r="CY117" s="929"/>
      <c r="CZ117" s="929"/>
      <c r="DA117" s="929"/>
      <c r="DB117" s="929"/>
      <c r="DC117" s="929"/>
      <c r="DD117" s="929"/>
      <c r="DE117" s="929"/>
      <c r="DF117" s="930"/>
      <c r="DG117" s="964" t="s">
        <v>420</v>
      </c>
      <c r="DH117" s="965"/>
      <c r="DI117" s="965"/>
      <c r="DJ117" s="965"/>
      <c r="DK117" s="966"/>
      <c r="DL117" s="967" t="s">
        <v>447</v>
      </c>
      <c r="DM117" s="965"/>
      <c r="DN117" s="965"/>
      <c r="DO117" s="965"/>
      <c r="DP117" s="966"/>
      <c r="DQ117" s="967" t="s">
        <v>453</v>
      </c>
      <c r="DR117" s="965"/>
      <c r="DS117" s="965"/>
      <c r="DT117" s="965"/>
      <c r="DU117" s="966"/>
      <c r="DV117" s="968" t="s">
        <v>420</v>
      </c>
      <c r="DW117" s="969"/>
      <c r="DX117" s="969"/>
      <c r="DY117" s="969"/>
      <c r="DZ117" s="970"/>
    </row>
    <row r="118" spans="1:130" s="230" customFormat="1" ht="26.25" customHeight="1">
      <c r="A118" s="918" t="s">
        <v>442</v>
      </c>
      <c r="B118" s="899"/>
      <c r="C118" s="899"/>
      <c r="D118" s="899"/>
      <c r="E118" s="899"/>
      <c r="F118" s="899"/>
      <c r="G118" s="899"/>
      <c r="H118" s="899"/>
      <c r="I118" s="899"/>
      <c r="J118" s="899"/>
      <c r="K118" s="899"/>
      <c r="L118" s="899"/>
      <c r="M118" s="899"/>
      <c r="N118" s="899"/>
      <c r="O118" s="899"/>
      <c r="P118" s="899"/>
      <c r="Q118" s="899"/>
      <c r="R118" s="899"/>
      <c r="S118" s="899"/>
      <c r="T118" s="899"/>
      <c r="U118" s="899"/>
      <c r="V118" s="899"/>
      <c r="W118" s="899"/>
      <c r="X118" s="899"/>
      <c r="Y118" s="899"/>
      <c r="Z118" s="900"/>
      <c r="AA118" s="898" t="s">
        <v>439</v>
      </c>
      <c r="AB118" s="899"/>
      <c r="AC118" s="899"/>
      <c r="AD118" s="899"/>
      <c r="AE118" s="900"/>
      <c r="AF118" s="898" t="s">
        <v>440</v>
      </c>
      <c r="AG118" s="899"/>
      <c r="AH118" s="899"/>
      <c r="AI118" s="899"/>
      <c r="AJ118" s="900"/>
      <c r="AK118" s="898" t="s">
        <v>316</v>
      </c>
      <c r="AL118" s="899"/>
      <c r="AM118" s="899"/>
      <c r="AN118" s="899"/>
      <c r="AO118" s="900"/>
      <c r="AP118" s="976" t="s">
        <v>441</v>
      </c>
      <c r="AQ118" s="977"/>
      <c r="AR118" s="977"/>
      <c r="AS118" s="977"/>
      <c r="AT118" s="978"/>
      <c r="AU118" s="914"/>
      <c r="AV118" s="915"/>
      <c r="AW118" s="915"/>
      <c r="AX118" s="915"/>
      <c r="AY118" s="915"/>
      <c r="AZ118" s="979" t="s">
        <v>479</v>
      </c>
      <c r="BA118" s="971"/>
      <c r="BB118" s="971"/>
      <c r="BC118" s="971"/>
      <c r="BD118" s="971"/>
      <c r="BE118" s="971"/>
      <c r="BF118" s="971"/>
      <c r="BG118" s="971"/>
      <c r="BH118" s="971"/>
      <c r="BI118" s="971"/>
      <c r="BJ118" s="971"/>
      <c r="BK118" s="971"/>
      <c r="BL118" s="971"/>
      <c r="BM118" s="971"/>
      <c r="BN118" s="971"/>
      <c r="BO118" s="971"/>
      <c r="BP118" s="972"/>
      <c r="BQ118" s="1005" t="s">
        <v>447</v>
      </c>
      <c r="BR118" s="1006"/>
      <c r="BS118" s="1006"/>
      <c r="BT118" s="1006"/>
      <c r="BU118" s="1006"/>
      <c r="BV118" s="1006" t="s">
        <v>420</v>
      </c>
      <c r="BW118" s="1006"/>
      <c r="BX118" s="1006"/>
      <c r="BY118" s="1006"/>
      <c r="BZ118" s="1006"/>
      <c r="CA118" s="1006" t="s">
        <v>480</v>
      </c>
      <c r="CB118" s="1006"/>
      <c r="CC118" s="1006"/>
      <c r="CD118" s="1006"/>
      <c r="CE118" s="1006"/>
      <c r="CF118" s="926" t="s">
        <v>473</v>
      </c>
      <c r="CG118" s="927"/>
      <c r="CH118" s="927"/>
      <c r="CI118" s="927"/>
      <c r="CJ118" s="927"/>
      <c r="CK118" s="954"/>
      <c r="CL118" s="955"/>
      <c r="CM118" s="928" t="s">
        <v>481</v>
      </c>
      <c r="CN118" s="929"/>
      <c r="CO118" s="929"/>
      <c r="CP118" s="929"/>
      <c r="CQ118" s="929"/>
      <c r="CR118" s="929"/>
      <c r="CS118" s="929"/>
      <c r="CT118" s="929"/>
      <c r="CU118" s="929"/>
      <c r="CV118" s="929"/>
      <c r="CW118" s="929"/>
      <c r="CX118" s="929"/>
      <c r="CY118" s="929"/>
      <c r="CZ118" s="929"/>
      <c r="DA118" s="929"/>
      <c r="DB118" s="929"/>
      <c r="DC118" s="929"/>
      <c r="DD118" s="929"/>
      <c r="DE118" s="929"/>
      <c r="DF118" s="930"/>
      <c r="DG118" s="964" t="s">
        <v>471</v>
      </c>
      <c r="DH118" s="965"/>
      <c r="DI118" s="965"/>
      <c r="DJ118" s="965"/>
      <c r="DK118" s="966"/>
      <c r="DL118" s="967" t="s">
        <v>461</v>
      </c>
      <c r="DM118" s="965"/>
      <c r="DN118" s="965"/>
      <c r="DO118" s="965"/>
      <c r="DP118" s="966"/>
      <c r="DQ118" s="967" t="s">
        <v>452</v>
      </c>
      <c r="DR118" s="965"/>
      <c r="DS118" s="965"/>
      <c r="DT118" s="965"/>
      <c r="DU118" s="966"/>
      <c r="DV118" s="968" t="s">
        <v>461</v>
      </c>
      <c r="DW118" s="969"/>
      <c r="DX118" s="969"/>
      <c r="DY118" s="969"/>
      <c r="DZ118" s="970"/>
    </row>
    <row r="119" spans="1:130" s="230" customFormat="1" ht="26.25" customHeight="1">
      <c r="A119" s="1062" t="s">
        <v>445</v>
      </c>
      <c r="B119" s="953"/>
      <c r="C119" s="935" t="s">
        <v>446</v>
      </c>
      <c r="D119" s="903"/>
      <c r="E119" s="903"/>
      <c r="F119" s="903"/>
      <c r="G119" s="903"/>
      <c r="H119" s="903"/>
      <c r="I119" s="903"/>
      <c r="J119" s="903"/>
      <c r="K119" s="903"/>
      <c r="L119" s="903"/>
      <c r="M119" s="903"/>
      <c r="N119" s="903"/>
      <c r="O119" s="903"/>
      <c r="P119" s="903"/>
      <c r="Q119" s="903"/>
      <c r="R119" s="903"/>
      <c r="S119" s="903"/>
      <c r="T119" s="903"/>
      <c r="U119" s="903"/>
      <c r="V119" s="903"/>
      <c r="W119" s="903"/>
      <c r="X119" s="903"/>
      <c r="Y119" s="903"/>
      <c r="Z119" s="904"/>
      <c r="AA119" s="905" t="s">
        <v>453</v>
      </c>
      <c r="AB119" s="906"/>
      <c r="AC119" s="906"/>
      <c r="AD119" s="906"/>
      <c r="AE119" s="907"/>
      <c r="AF119" s="908" t="s">
        <v>461</v>
      </c>
      <c r="AG119" s="906"/>
      <c r="AH119" s="906"/>
      <c r="AI119" s="906"/>
      <c r="AJ119" s="907"/>
      <c r="AK119" s="908" t="s">
        <v>142</v>
      </c>
      <c r="AL119" s="906"/>
      <c r="AM119" s="906"/>
      <c r="AN119" s="906"/>
      <c r="AO119" s="907"/>
      <c r="AP119" s="909" t="s">
        <v>452</v>
      </c>
      <c r="AQ119" s="910"/>
      <c r="AR119" s="910"/>
      <c r="AS119" s="910"/>
      <c r="AT119" s="911"/>
      <c r="AU119" s="916"/>
      <c r="AV119" s="917"/>
      <c r="AW119" s="917"/>
      <c r="AX119" s="917"/>
      <c r="AY119" s="917"/>
      <c r="AZ119" s="251" t="s">
        <v>193</v>
      </c>
      <c r="BA119" s="251"/>
      <c r="BB119" s="251"/>
      <c r="BC119" s="251"/>
      <c r="BD119" s="251"/>
      <c r="BE119" s="251"/>
      <c r="BF119" s="251"/>
      <c r="BG119" s="251"/>
      <c r="BH119" s="251"/>
      <c r="BI119" s="251"/>
      <c r="BJ119" s="251"/>
      <c r="BK119" s="251"/>
      <c r="BL119" s="251"/>
      <c r="BM119" s="251"/>
      <c r="BN119" s="251"/>
      <c r="BO119" s="983" t="s">
        <v>482</v>
      </c>
      <c r="BP119" s="1011"/>
      <c r="BQ119" s="1005">
        <v>33171943</v>
      </c>
      <c r="BR119" s="1006"/>
      <c r="BS119" s="1006"/>
      <c r="BT119" s="1006"/>
      <c r="BU119" s="1006"/>
      <c r="BV119" s="1006">
        <v>35467885</v>
      </c>
      <c r="BW119" s="1006"/>
      <c r="BX119" s="1006"/>
      <c r="BY119" s="1006"/>
      <c r="BZ119" s="1006"/>
      <c r="CA119" s="1006">
        <v>36911672</v>
      </c>
      <c r="CB119" s="1006"/>
      <c r="CC119" s="1006"/>
      <c r="CD119" s="1006"/>
      <c r="CE119" s="1006"/>
      <c r="CF119" s="1007"/>
      <c r="CG119" s="1008"/>
      <c r="CH119" s="1008"/>
      <c r="CI119" s="1008"/>
      <c r="CJ119" s="1009"/>
      <c r="CK119" s="956"/>
      <c r="CL119" s="957"/>
      <c r="CM119" s="979" t="s">
        <v>483</v>
      </c>
      <c r="CN119" s="971"/>
      <c r="CO119" s="971"/>
      <c r="CP119" s="971"/>
      <c r="CQ119" s="971"/>
      <c r="CR119" s="971"/>
      <c r="CS119" s="971"/>
      <c r="CT119" s="971"/>
      <c r="CU119" s="971"/>
      <c r="CV119" s="971"/>
      <c r="CW119" s="971"/>
      <c r="CX119" s="971"/>
      <c r="CY119" s="971"/>
      <c r="CZ119" s="971"/>
      <c r="DA119" s="971"/>
      <c r="DB119" s="971"/>
      <c r="DC119" s="971"/>
      <c r="DD119" s="971"/>
      <c r="DE119" s="971"/>
      <c r="DF119" s="972"/>
      <c r="DG119" s="1010">
        <v>205233</v>
      </c>
      <c r="DH119" s="992"/>
      <c r="DI119" s="992"/>
      <c r="DJ119" s="992"/>
      <c r="DK119" s="993"/>
      <c r="DL119" s="991">
        <v>163387</v>
      </c>
      <c r="DM119" s="992"/>
      <c r="DN119" s="992"/>
      <c r="DO119" s="992"/>
      <c r="DP119" s="993"/>
      <c r="DQ119" s="991" t="s">
        <v>480</v>
      </c>
      <c r="DR119" s="992"/>
      <c r="DS119" s="992"/>
      <c r="DT119" s="992"/>
      <c r="DU119" s="993"/>
      <c r="DV119" s="994" t="s">
        <v>454</v>
      </c>
      <c r="DW119" s="995"/>
      <c r="DX119" s="995"/>
      <c r="DY119" s="995"/>
      <c r="DZ119" s="996"/>
    </row>
    <row r="120" spans="1:130" s="230" customFormat="1" ht="26.25" customHeight="1">
      <c r="A120" s="1063"/>
      <c r="B120" s="955"/>
      <c r="C120" s="928" t="s">
        <v>451</v>
      </c>
      <c r="D120" s="929"/>
      <c r="E120" s="929"/>
      <c r="F120" s="929"/>
      <c r="G120" s="929"/>
      <c r="H120" s="929"/>
      <c r="I120" s="929"/>
      <c r="J120" s="929"/>
      <c r="K120" s="929"/>
      <c r="L120" s="929"/>
      <c r="M120" s="929"/>
      <c r="N120" s="929"/>
      <c r="O120" s="929"/>
      <c r="P120" s="929"/>
      <c r="Q120" s="929"/>
      <c r="R120" s="929"/>
      <c r="S120" s="929"/>
      <c r="T120" s="929"/>
      <c r="U120" s="929"/>
      <c r="V120" s="929"/>
      <c r="W120" s="929"/>
      <c r="X120" s="929"/>
      <c r="Y120" s="929"/>
      <c r="Z120" s="930"/>
      <c r="AA120" s="964" t="s">
        <v>461</v>
      </c>
      <c r="AB120" s="965"/>
      <c r="AC120" s="965"/>
      <c r="AD120" s="965"/>
      <c r="AE120" s="966"/>
      <c r="AF120" s="967" t="s">
        <v>454</v>
      </c>
      <c r="AG120" s="965"/>
      <c r="AH120" s="965"/>
      <c r="AI120" s="965"/>
      <c r="AJ120" s="966"/>
      <c r="AK120" s="967" t="s">
        <v>453</v>
      </c>
      <c r="AL120" s="965"/>
      <c r="AM120" s="965"/>
      <c r="AN120" s="965"/>
      <c r="AO120" s="966"/>
      <c r="AP120" s="968" t="s">
        <v>452</v>
      </c>
      <c r="AQ120" s="969"/>
      <c r="AR120" s="969"/>
      <c r="AS120" s="969"/>
      <c r="AT120" s="970"/>
      <c r="AU120" s="997" t="s">
        <v>484</v>
      </c>
      <c r="AV120" s="998"/>
      <c r="AW120" s="998"/>
      <c r="AX120" s="998"/>
      <c r="AY120" s="999"/>
      <c r="AZ120" s="935" t="s">
        <v>485</v>
      </c>
      <c r="BA120" s="903"/>
      <c r="BB120" s="903"/>
      <c r="BC120" s="903"/>
      <c r="BD120" s="903"/>
      <c r="BE120" s="903"/>
      <c r="BF120" s="903"/>
      <c r="BG120" s="903"/>
      <c r="BH120" s="903"/>
      <c r="BI120" s="903"/>
      <c r="BJ120" s="903"/>
      <c r="BK120" s="903"/>
      <c r="BL120" s="903"/>
      <c r="BM120" s="903"/>
      <c r="BN120" s="903"/>
      <c r="BO120" s="903"/>
      <c r="BP120" s="904"/>
      <c r="BQ120" s="936">
        <v>16406481</v>
      </c>
      <c r="BR120" s="937"/>
      <c r="BS120" s="937"/>
      <c r="BT120" s="937"/>
      <c r="BU120" s="937"/>
      <c r="BV120" s="937">
        <v>16726594</v>
      </c>
      <c r="BW120" s="937"/>
      <c r="BX120" s="937"/>
      <c r="BY120" s="937"/>
      <c r="BZ120" s="937"/>
      <c r="CA120" s="937">
        <v>17459105</v>
      </c>
      <c r="CB120" s="937"/>
      <c r="CC120" s="937"/>
      <c r="CD120" s="937"/>
      <c r="CE120" s="937"/>
      <c r="CF120" s="950">
        <v>150.6</v>
      </c>
      <c r="CG120" s="951"/>
      <c r="CH120" s="951"/>
      <c r="CI120" s="951"/>
      <c r="CJ120" s="951"/>
      <c r="CK120" s="1012" t="s">
        <v>486</v>
      </c>
      <c r="CL120" s="1013"/>
      <c r="CM120" s="1013"/>
      <c r="CN120" s="1013"/>
      <c r="CO120" s="1014"/>
      <c r="CP120" s="1020" t="s">
        <v>487</v>
      </c>
      <c r="CQ120" s="1021"/>
      <c r="CR120" s="1021"/>
      <c r="CS120" s="1021"/>
      <c r="CT120" s="1021"/>
      <c r="CU120" s="1021"/>
      <c r="CV120" s="1021"/>
      <c r="CW120" s="1021"/>
      <c r="CX120" s="1021"/>
      <c r="CY120" s="1021"/>
      <c r="CZ120" s="1021"/>
      <c r="DA120" s="1021"/>
      <c r="DB120" s="1021"/>
      <c r="DC120" s="1021"/>
      <c r="DD120" s="1021"/>
      <c r="DE120" s="1021"/>
      <c r="DF120" s="1022"/>
      <c r="DG120" s="936">
        <v>3202494</v>
      </c>
      <c r="DH120" s="937"/>
      <c r="DI120" s="937"/>
      <c r="DJ120" s="937"/>
      <c r="DK120" s="937"/>
      <c r="DL120" s="937">
        <v>2838974</v>
      </c>
      <c r="DM120" s="937"/>
      <c r="DN120" s="937"/>
      <c r="DO120" s="937"/>
      <c r="DP120" s="937"/>
      <c r="DQ120" s="937">
        <v>2912087</v>
      </c>
      <c r="DR120" s="937"/>
      <c r="DS120" s="937"/>
      <c r="DT120" s="937"/>
      <c r="DU120" s="937"/>
      <c r="DV120" s="938">
        <v>25.1</v>
      </c>
      <c r="DW120" s="938"/>
      <c r="DX120" s="938"/>
      <c r="DY120" s="938"/>
      <c r="DZ120" s="939"/>
    </row>
    <row r="121" spans="1:130" s="230" customFormat="1" ht="26.25" customHeight="1">
      <c r="A121" s="1063"/>
      <c r="B121" s="955"/>
      <c r="C121" s="980" t="s">
        <v>488</v>
      </c>
      <c r="D121" s="981"/>
      <c r="E121" s="981"/>
      <c r="F121" s="981"/>
      <c r="G121" s="981"/>
      <c r="H121" s="981"/>
      <c r="I121" s="981"/>
      <c r="J121" s="981"/>
      <c r="K121" s="981"/>
      <c r="L121" s="981"/>
      <c r="M121" s="981"/>
      <c r="N121" s="981"/>
      <c r="O121" s="981"/>
      <c r="P121" s="981"/>
      <c r="Q121" s="981"/>
      <c r="R121" s="981"/>
      <c r="S121" s="981"/>
      <c r="T121" s="981"/>
      <c r="U121" s="981"/>
      <c r="V121" s="981"/>
      <c r="W121" s="981"/>
      <c r="X121" s="981"/>
      <c r="Y121" s="981"/>
      <c r="Z121" s="982"/>
      <c r="AA121" s="964" t="s">
        <v>453</v>
      </c>
      <c r="AB121" s="965"/>
      <c r="AC121" s="965"/>
      <c r="AD121" s="965"/>
      <c r="AE121" s="966"/>
      <c r="AF121" s="967" t="s">
        <v>454</v>
      </c>
      <c r="AG121" s="965"/>
      <c r="AH121" s="965"/>
      <c r="AI121" s="965"/>
      <c r="AJ121" s="966"/>
      <c r="AK121" s="967" t="s">
        <v>454</v>
      </c>
      <c r="AL121" s="965"/>
      <c r="AM121" s="965"/>
      <c r="AN121" s="965"/>
      <c r="AO121" s="966"/>
      <c r="AP121" s="968" t="s">
        <v>473</v>
      </c>
      <c r="AQ121" s="969"/>
      <c r="AR121" s="969"/>
      <c r="AS121" s="969"/>
      <c r="AT121" s="970"/>
      <c r="AU121" s="1000"/>
      <c r="AV121" s="1001"/>
      <c r="AW121" s="1001"/>
      <c r="AX121" s="1001"/>
      <c r="AY121" s="1002"/>
      <c r="AZ121" s="928" t="s">
        <v>489</v>
      </c>
      <c r="BA121" s="929"/>
      <c r="BB121" s="929"/>
      <c r="BC121" s="929"/>
      <c r="BD121" s="929"/>
      <c r="BE121" s="929"/>
      <c r="BF121" s="929"/>
      <c r="BG121" s="929"/>
      <c r="BH121" s="929"/>
      <c r="BI121" s="929"/>
      <c r="BJ121" s="929"/>
      <c r="BK121" s="929"/>
      <c r="BL121" s="929"/>
      <c r="BM121" s="929"/>
      <c r="BN121" s="929"/>
      <c r="BO121" s="929"/>
      <c r="BP121" s="930"/>
      <c r="BQ121" s="931">
        <v>3520372</v>
      </c>
      <c r="BR121" s="932"/>
      <c r="BS121" s="932"/>
      <c r="BT121" s="932"/>
      <c r="BU121" s="932"/>
      <c r="BV121" s="932">
        <v>3050925</v>
      </c>
      <c r="BW121" s="932"/>
      <c r="BX121" s="932"/>
      <c r="BY121" s="932"/>
      <c r="BZ121" s="932"/>
      <c r="CA121" s="932">
        <v>2652768</v>
      </c>
      <c r="CB121" s="932"/>
      <c r="CC121" s="932"/>
      <c r="CD121" s="932"/>
      <c r="CE121" s="932"/>
      <c r="CF121" s="926">
        <v>22.9</v>
      </c>
      <c r="CG121" s="927"/>
      <c r="CH121" s="927"/>
      <c r="CI121" s="927"/>
      <c r="CJ121" s="927"/>
      <c r="CK121" s="1015"/>
      <c r="CL121" s="1016"/>
      <c r="CM121" s="1016"/>
      <c r="CN121" s="1016"/>
      <c r="CO121" s="1017"/>
      <c r="CP121" s="1025"/>
      <c r="CQ121" s="1026"/>
      <c r="CR121" s="1026"/>
      <c r="CS121" s="1026"/>
      <c r="CT121" s="1026"/>
      <c r="CU121" s="1026"/>
      <c r="CV121" s="1026"/>
      <c r="CW121" s="1026"/>
      <c r="CX121" s="1026"/>
      <c r="CY121" s="1026"/>
      <c r="CZ121" s="1026"/>
      <c r="DA121" s="1026"/>
      <c r="DB121" s="1026"/>
      <c r="DC121" s="1026"/>
      <c r="DD121" s="1026"/>
      <c r="DE121" s="1026"/>
      <c r="DF121" s="1027"/>
      <c r="DG121" s="931"/>
      <c r="DH121" s="932"/>
      <c r="DI121" s="932"/>
      <c r="DJ121" s="932"/>
      <c r="DK121" s="932"/>
      <c r="DL121" s="932"/>
      <c r="DM121" s="932"/>
      <c r="DN121" s="932"/>
      <c r="DO121" s="932"/>
      <c r="DP121" s="932"/>
      <c r="DQ121" s="932"/>
      <c r="DR121" s="932"/>
      <c r="DS121" s="932"/>
      <c r="DT121" s="932"/>
      <c r="DU121" s="932"/>
      <c r="DV121" s="933"/>
      <c r="DW121" s="933"/>
      <c r="DX121" s="933"/>
      <c r="DY121" s="933"/>
      <c r="DZ121" s="934"/>
    </row>
    <row r="122" spans="1:130" s="230" customFormat="1" ht="26.25" customHeight="1">
      <c r="A122" s="1063"/>
      <c r="B122" s="955"/>
      <c r="C122" s="928" t="s">
        <v>467</v>
      </c>
      <c r="D122" s="929"/>
      <c r="E122" s="929"/>
      <c r="F122" s="929"/>
      <c r="G122" s="929"/>
      <c r="H122" s="929"/>
      <c r="I122" s="929"/>
      <c r="J122" s="929"/>
      <c r="K122" s="929"/>
      <c r="L122" s="929"/>
      <c r="M122" s="929"/>
      <c r="N122" s="929"/>
      <c r="O122" s="929"/>
      <c r="P122" s="929"/>
      <c r="Q122" s="929"/>
      <c r="R122" s="929"/>
      <c r="S122" s="929"/>
      <c r="T122" s="929"/>
      <c r="U122" s="929"/>
      <c r="V122" s="929"/>
      <c r="W122" s="929"/>
      <c r="X122" s="929"/>
      <c r="Y122" s="929"/>
      <c r="Z122" s="930"/>
      <c r="AA122" s="964" t="s">
        <v>420</v>
      </c>
      <c r="AB122" s="965"/>
      <c r="AC122" s="965"/>
      <c r="AD122" s="965"/>
      <c r="AE122" s="966"/>
      <c r="AF122" s="967" t="s">
        <v>454</v>
      </c>
      <c r="AG122" s="965"/>
      <c r="AH122" s="965"/>
      <c r="AI122" s="965"/>
      <c r="AJ122" s="966"/>
      <c r="AK122" s="967" t="s">
        <v>453</v>
      </c>
      <c r="AL122" s="965"/>
      <c r="AM122" s="965"/>
      <c r="AN122" s="965"/>
      <c r="AO122" s="966"/>
      <c r="AP122" s="968" t="s">
        <v>454</v>
      </c>
      <c r="AQ122" s="969"/>
      <c r="AR122" s="969"/>
      <c r="AS122" s="969"/>
      <c r="AT122" s="970"/>
      <c r="AU122" s="1000"/>
      <c r="AV122" s="1001"/>
      <c r="AW122" s="1001"/>
      <c r="AX122" s="1001"/>
      <c r="AY122" s="1002"/>
      <c r="AZ122" s="979" t="s">
        <v>490</v>
      </c>
      <c r="BA122" s="971"/>
      <c r="BB122" s="971"/>
      <c r="BC122" s="971"/>
      <c r="BD122" s="971"/>
      <c r="BE122" s="971"/>
      <c r="BF122" s="971"/>
      <c r="BG122" s="971"/>
      <c r="BH122" s="971"/>
      <c r="BI122" s="971"/>
      <c r="BJ122" s="971"/>
      <c r="BK122" s="971"/>
      <c r="BL122" s="971"/>
      <c r="BM122" s="971"/>
      <c r="BN122" s="971"/>
      <c r="BO122" s="971"/>
      <c r="BP122" s="972"/>
      <c r="BQ122" s="1005">
        <v>17593701</v>
      </c>
      <c r="BR122" s="1006"/>
      <c r="BS122" s="1006"/>
      <c r="BT122" s="1006"/>
      <c r="BU122" s="1006"/>
      <c r="BV122" s="1006">
        <v>20835372</v>
      </c>
      <c r="BW122" s="1006"/>
      <c r="BX122" s="1006"/>
      <c r="BY122" s="1006"/>
      <c r="BZ122" s="1006"/>
      <c r="CA122" s="1006">
        <v>22230443</v>
      </c>
      <c r="CB122" s="1006"/>
      <c r="CC122" s="1006"/>
      <c r="CD122" s="1006"/>
      <c r="CE122" s="1006"/>
      <c r="CF122" s="1023">
        <v>191.7</v>
      </c>
      <c r="CG122" s="1024"/>
      <c r="CH122" s="1024"/>
      <c r="CI122" s="1024"/>
      <c r="CJ122" s="1024"/>
      <c r="CK122" s="1015"/>
      <c r="CL122" s="1016"/>
      <c r="CM122" s="1016"/>
      <c r="CN122" s="1016"/>
      <c r="CO122" s="1017"/>
      <c r="CP122" s="1025"/>
      <c r="CQ122" s="1026"/>
      <c r="CR122" s="1026"/>
      <c r="CS122" s="1026"/>
      <c r="CT122" s="1026"/>
      <c r="CU122" s="1026"/>
      <c r="CV122" s="1026"/>
      <c r="CW122" s="1026"/>
      <c r="CX122" s="1026"/>
      <c r="CY122" s="1026"/>
      <c r="CZ122" s="1026"/>
      <c r="DA122" s="1026"/>
      <c r="DB122" s="1026"/>
      <c r="DC122" s="1026"/>
      <c r="DD122" s="1026"/>
      <c r="DE122" s="1026"/>
      <c r="DF122" s="1027"/>
      <c r="DG122" s="931"/>
      <c r="DH122" s="932"/>
      <c r="DI122" s="932"/>
      <c r="DJ122" s="932"/>
      <c r="DK122" s="932"/>
      <c r="DL122" s="932"/>
      <c r="DM122" s="932"/>
      <c r="DN122" s="932"/>
      <c r="DO122" s="932"/>
      <c r="DP122" s="932"/>
      <c r="DQ122" s="932"/>
      <c r="DR122" s="932"/>
      <c r="DS122" s="932"/>
      <c r="DT122" s="932"/>
      <c r="DU122" s="932"/>
      <c r="DV122" s="933"/>
      <c r="DW122" s="933"/>
      <c r="DX122" s="933"/>
      <c r="DY122" s="933"/>
      <c r="DZ122" s="934"/>
    </row>
    <row r="123" spans="1:130" s="230" customFormat="1" ht="26.25" customHeight="1">
      <c r="A123" s="1063"/>
      <c r="B123" s="955"/>
      <c r="C123" s="928" t="s">
        <v>475</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30"/>
      <c r="AA123" s="964" t="s">
        <v>454</v>
      </c>
      <c r="AB123" s="965"/>
      <c r="AC123" s="965"/>
      <c r="AD123" s="965"/>
      <c r="AE123" s="966"/>
      <c r="AF123" s="967" t="s">
        <v>447</v>
      </c>
      <c r="AG123" s="965"/>
      <c r="AH123" s="965"/>
      <c r="AI123" s="965"/>
      <c r="AJ123" s="966"/>
      <c r="AK123" s="967" t="s">
        <v>452</v>
      </c>
      <c r="AL123" s="965"/>
      <c r="AM123" s="965"/>
      <c r="AN123" s="965"/>
      <c r="AO123" s="966"/>
      <c r="AP123" s="968" t="s">
        <v>454</v>
      </c>
      <c r="AQ123" s="969"/>
      <c r="AR123" s="969"/>
      <c r="AS123" s="969"/>
      <c r="AT123" s="970"/>
      <c r="AU123" s="1003"/>
      <c r="AV123" s="1004"/>
      <c r="AW123" s="1004"/>
      <c r="AX123" s="1004"/>
      <c r="AY123" s="1004"/>
      <c r="AZ123" s="251" t="s">
        <v>193</v>
      </c>
      <c r="BA123" s="251"/>
      <c r="BB123" s="251"/>
      <c r="BC123" s="251"/>
      <c r="BD123" s="251"/>
      <c r="BE123" s="251"/>
      <c r="BF123" s="251"/>
      <c r="BG123" s="251"/>
      <c r="BH123" s="251"/>
      <c r="BI123" s="251"/>
      <c r="BJ123" s="251"/>
      <c r="BK123" s="251"/>
      <c r="BL123" s="251"/>
      <c r="BM123" s="251"/>
      <c r="BN123" s="251"/>
      <c r="BO123" s="983" t="s">
        <v>491</v>
      </c>
      <c r="BP123" s="1011"/>
      <c r="BQ123" s="1069">
        <v>37520554</v>
      </c>
      <c r="BR123" s="1070"/>
      <c r="BS123" s="1070"/>
      <c r="BT123" s="1070"/>
      <c r="BU123" s="1070"/>
      <c r="BV123" s="1070">
        <v>40612891</v>
      </c>
      <c r="BW123" s="1070"/>
      <c r="BX123" s="1070"/>
      <c r="BY123" s="1070"/>
      <c r="BZ123" s="1070"/>
      <c r="CA123" s="1070">
        <v>42342316</v>
      </c>
      <c r="CB123" s="1070"/>
      <c r="CC123" s="1070"/>
      <c r="CD123" s="1070"/>
      <c r="CE123" s="1070"/>
      <c r="CF123" s="1007"/>
      <c r="CG123" s="1008"/>
      <c r="CH123" s="1008"/>
      <c r="CI123" s="1008"/>
      <c r="CJ123" s="1009"/>
      <c r="CK123" s="1015"/>
      <c r="CL123" s="1016"/>
      <c r="CM123" s="1016"/>
      <c r="CN123" s="1016"/>
      <c r="CO123" s="1017"/>
      <c r="CP123" s="1025"/>
      <c r="CQ123" s="1026"/>
      <c r="CR123" s="1026"/>
      <c r="CS123" s="1026"/>
      <c r="CT123" s="1026"/>
      <c r="CU123" s="1026"/>
      <c r="CV123" s="1026"/>
      <c r="CW123" s="1026"/>
      <c r="CX123" s="1026"/>
      <c r="CY123" s="1026"/>
      <c r="CZ123" s="1026"/>
      <c r="DA123" s="1026"/>
      <c r="DB123" s="1026"/>
      <c r="DC123" s="1026"/>
      <c r="DD123" s="1026"/>
      <c r="DE123" s="1026"/>
      <c r="DF123" s="1027"/>
      <c r="DG123" s="964"/>
      <c r="DH123" s="965"/>
      <c r="DI123" s="965"/>
      <c r="DJ123" s="965"/>
      <c r="DK123" s="966"/>
      <c r="DL123" s="967"/>
      <c r="DM123" s="965"/>
      <c r="DN123" s="965"/>
      <c r="DO123" s="965"/>
      <c r="DP123" s="966"/>
      <c r="DQ123" s="967"/>
      <c r="DR123" s="965"/>
      <c r="DS123" s="965"/>
      <c r="DT123" s="965"/>
      <c r="DU123" s="966"/>
      <c r="DV123" s="968"/>
      <c r="DW123" s="969"/>
      <c r="DX123" s="969"/>
      <c r="DY123" s="969"/>
      <c r="DZ123" s="970"/>
    </row>
    <row r="124" spans="1:130" s="230" customFormat="1" ht="26.25" customHeight="1" thickBot="1">
      <c r="A124" s="1063"/>
      <c r="B124" s="955"/>
      <c r="C124" s="928" t="s">
        <v>478</v>
      </c>
      <c r="D124" s="929"/>
      <c r="E124" s="929"/>
      <c r="F124" s="929"/>
      <c r="G124" s="929"/>
      <c r="H124" s="929"/>
      <c r="I124" s="929"/>
      <c r="J124" s="929"/>
      <c r="K124" s="929"/>
      <c r="L124" s="929"/>
      <c r="M124" s="929"/>
      <c r="N124" s="929"/>
      <c r="O124" s="929"/>
      <c r="P124" s="929"/>
      <c r="Q124" s="929"/>
      <c r="R124" s="929"/>
      <c r="S124" s="929"/>
      <c r="T124" s="929"/>
      <c r="U124" s="929"/>
      <c r="V124" s="929"/>
      <c r="W124" s="929"/>
      <c r="X124" s="929"/>
      <c r="Y124" s="929"/>
      <c r="Z124" s="930"/>
      <c r="AA124" s="964" t="s">
        <v>447</v>
      </c>
      <c r="AB124" s="965"/>
      <c r="AC124" s="965"/>
      <c r="AD124" s="965"/>
      <c r="AE124" s="966"/>
      <c r="AF124" s="967" t="s">
        <v>453</v>
      </c>
      <c r="AG124" s="965"/>
      <c r="AH124" s="965"/>
      <c r="AI124" s="965"/>
      <c r="AJ124" s="966"/>
      <c r="AK124" s="967" t="s">
        <v>454</v>
      </c>
      <c r="AL124" s="965"/>
      <c r="AM124" s="965"/>
      <c r="AN124" s="965"/>
      <c r="AO124" s="966"/>
      <c r="AP124" s="968" t="s">
        <v>471</v>
      </c>
      <c r="AQ124" s="969"/>
      <c r="AR124" s="969"/>
      <c r="AS124" s="969"/>
      <c r="AT124" s="970"/>
      <c r="AU124" s="1065" t="s">
        <v>492</v>
      </c>
      <c r="AV124" s="1066"/>
      <c r="AW124" s="1066"/>
      <c r="AX124" s="1066"/>
      <c r="AY124" s="1066"/>
      <c r="AZ124" s="1066"/>
      <c r="BA124" s="1066"/>
      <c r="BB124" s="1066"/>
      <c r="BC124" s="1066"/>
      <c r="BD124" s="1066"/>
      <c r="BE124" s="1066"/>
      <c r="BF124" s="1066"/>
      <c r="BG124" s="1066"/>
      <c r="BH124" s="1066"/>
      <c r="BI124" s="1066"/>
      <c r="BJ124" s="1066"/>
      <c r="BK124" s="1066"/>
      <c r="BL124" s="1066"/>
      <c r="BM124" s="1066"/>
      <c r="BN124" s="1066"/>
      <c r="BO124" s="1066"/>
      <c r="BP124" s="1067"/>
      <c r="BQ124" s="1068" t="s">
        <v>447</v>
      </c>
      <c r="BR124" s="1033"/>
      <c r="BS124" s="1033"/>
      <c r="BT124" s="1033"/>
      <c r="BU124" s="1033"/>
      <c r="BV124" s="1033" t="s">
        <v>142</v>
      </c>
      <c r="BW124" s="1033"/>
      <c r="BX124" s="1033"/>
      <c r="BY124" s="1033"/>
      <c r="BZ124" s="1033"/>
      <c r="CA124" s="1033" t="s">
        <v>447</v>
      </c>
      <c r="CB124" s="1033"/>
      <c r="CC124" s="1033"/>
      <c r="CD124" s="1033"/>
      <c r="CE124" s="1033"/>
      <c r="CF124" s="1034"/>
      <c r="CG124" s="1035"/>
      <c r="CH124" s="1035"/>
      <c r="CI124" s="1035"/>
      <c r="CJ124" s="1036"/>
      <c r="CK124" s="1018"/>
      <c r="CL124" s="1018"/>
      <c r="CM124" s="1018"/>
      <c r="CN124" s="1018"/>
      <c r="CO124" s="1019"/>
      <c r="CP124" s="1025" t="s">
        <v>493</v>
      </c>
      <c r="CQ124" s="1026"/>
      <c r="CR124" s="1026"/>
      <c r="CS124" s="1026"/>
      <c r="CT124" s="1026"/>
      <c r="CU124" s="1026"/>
      <c r="CV124" s="1026"/>
      <c r="CW124" s="1026"/>
      <c r="CX124" s="1026"/>
      <c r="CY124" s="1026"/>
      <c r="CZ124" s="1026"/>
      <c r="DA124" s="1026"/>
      <c r="DB124" s="1026"/>
      <c r="DC124" s="1026"/>
      <c r="DD124" s="1026"/>
      <c r="DE124" s="1026"/>
      <c r="DF124" s="1027"/>
      <c r="DG124" s="1010" t="s">
        <v>420</v>
      </c>
      <c r="DH124" s="992"/>
      <c r="DI124" s="992"/>
      <c r="DJ124" s="992"/>
      <c r="DK124" s="993"/>
      <c r="DL124" s="991" t="s">
        <v>453</v>
      </c>
      <c r="DM124" s="992"/>
      <c r="DN124" s="992"/>
      <c r="DO124" s="992"/>
      <c r="DP124" s="993"/>
      <c r="DQ124" s="991" t="s">
        <v>447</v>
      </c>
      <c r="DR124" s="992"/>
      <c r="DS124" s="992"/>
      <c r="DT124" s="992"/>
      <c r="DU124" s="993"/>
      <c r="DV124" s="994" t="s">
        <v>447</v>
      </c>
      <c r="DW124" s="995"/>
      <c r="DX124" s="995"/>
      <c r="DY124" s="995"/>
      <c r="DZ124" s="996"/>
    </row>
    <row r="125" spans="1:130" s="230" customFormat="1" ht="26.25" customHeight="1">
      <c r="A125" s="1063"/>
      <c r="B125" s="955"/>
      <c r="C125" s="928" t="s">
        <v>481</v>
      </c>
      <c r="D125" s="929"/>
      <c r="E125" s="929"/>
      <c r="F125" s="929"/>
      <c r="G125" s="929"/>
      <c r="H125" s="929"/>
      <c r="I125" s="929"/>
      <c r="J125" s="929"/>
      <c r="K125" s="929"/>
      <c r="L125" s="929"/>
      <c r="M125" s="929"/>
      <c r="N125" s="929"/>
      <c r="O125" s="929"/>
      <c r="P125" s="929"/>
      <c r="Q125" s="929"/>
      <c r="R125" s="929"/>
      <c r="S125" s="929"/>
      <c r="T125" s="929"/>
      <c r="U125" s="929"/>
      <c r="V125" s="929"/>
      <c r="W125" s="929"/>
      <c r="X125" s="929"/>
      <c r="Y125" s="929"/>
      <c r="Z125" s="930"/>
      <c r="AA125" s="964" t="s">
        <v>447</v>
      </c>
      <c r="AB125" s="965"/>
      <c r="AC125" s="965"/>
      <c r="AD125" s="965"/>
      <c r="AE125" s="966"/>
      <c r="AF125" s="967" t="s">
        <v>447</v>
      </c>
      <c r="AG125" s="965"/>
      <c r="AH125" s="965"/>
      <c r="AI125" s="965"/>
      <c r="AJ125" s="966"/>
      <c r="AK125" s="967" t="s">
        <v>447</v>
      </c>
      <c r="AL125" s="965"/>
      <c r="AM125" s="965"/>
      <c r="AN125" s="965"/>
      <c r="AO125" s="966"/>
      <c r="AP125" s="968" t="s">
        <v>480</v>
      </c>
      <c r="AQ125" s="969"/>
      <c r="AR125" s="969"/>
      <c r="AS125" s="969"/>
      <c r="AT125" s="970"/>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8" t="s">
        <v>494</v>
      </c>
      <c r="CL125" s="1013"/>
      <c r="CM125" s="1013"/>
      <c r="CN125" s="1013"/>
      <c r="CO125" s="1014"/>
      <c r="CP125" s="935" t="s">
        <v>495</v>
      </c>
      <c r="CQ125" s="903"/>
      <c r="CR125" s="903"/>
      <c r="CS125" s="903"/>
      <c r="CT125" s="903"/>
      <c r="CU125" s="903"/>
      <c r="CV125" s="903"/>
      <c r="CW125" s="903"/>
      <c r="CX125" s="903"/>
      <c r="CY125" s="903"/>
      <c r="CZ125" s="903"/>
      <c r="DA125" s="903"/>
      <c r="DB125" s="903"/>
      <c r="DC125" s="903"/>
      <c r="DD125" s="903"/>
      <c r="DE125" s="903"/>
      <c r="DF125" s="904"/>
      <c r="DG125" s="936" t="s">
        <v>447</v>
      </c>
      <c r="DH125" s="937"/>
      <c r="DI125" s="937"/>
      <c r="DJ125" s="937"/>
      <c r="DK125" s="937"/>
      <c r="DL125" s="937" t="s">
        <v>453</v>
      </c>
      <c r="DM125" s="937"/>
      <c r="DN125" s="937"/>
      <c r="DO125" s="937"/>
      <c r="DP125" s="937"/>
      <c r="DQ125" s="937" t="s">
        <v>453</v>
      </c>
      <c r="DR125" s="937"/>
      <c r="DS125" s="937"/>
      <c r="DT125" s="937"/>
      <c r="DU125" s="937"/>
      <c r="DV125" s="938" t="s">
        <v>420</v>
      </c>
      <c r="DW125" s="938"/>
      <c r="DX125" s="938"/>
      <c r="DY125" s="938"/>
      <c r="DZ125" s="939"/>
    </row>
    <row r="126" spans="1:130" s="230" customFormat="1" ht="26.25" customHeight="1" thickBot="1">
      <c r="A126" s="1063"/>
      <c r="B126" s="955"/>
      <c r="C126" s="928" t="s">
        <v>483</v>
      </c>
      <c r="D126" s="929"/>
      <c r="E126" s="929"/>
      <c r="F126" s="929"/>
      <c r="G126" s="929"/>
      <c r="H126" s="929"/>
      <c r="I126" s="929"/>
      <c r="J126" s="929"/>
      <c r="K126" s="929"/>
      <c r="L126" s="929"/>
      <c r="M126" s="929"/>
      <c r="N126" s="929"/>
      <c r="O126" s="929"/>
      <c r="P126" s="929"/>
      <c r="Q126" s="929"/>
      <c r="R126" s="929"/>
      <c r="S126" s="929"/>
      <c r="T126" s="929"/>
      <c r="U126" s="929"/>
      <c r="V126" s="929"/>
      <c r="W126" s="929"/>
      <c r="X126" s="929"/>
      <c r="Y126" s="929"/>
      <c r="Z126" s="930"/>
      <c r="AA126" s="964">
        <v>42245</v>
      </c>
      <c r="AB126" s="965"/>
      <c r="AC126" s="965"/>
      <c r="AD126" s="965"/>
      <c r="AE126" s="966"/>
      <c r="AF126" s="967">
        <v>41846</v>
      </c>
      <c r="AG126" s="965"/>
      <c r="AH126" s="965"/>
      <c r="AI126" s="965"/>
      <c r="AJ126" s="966"/>
      <c r="AK126" s="967">
        <v>41122</v>
      </c>
      <c r="AL126" s="965"/>
      <c r="AM126" s="965"/>
      <c r="AN126" s="965"/>
      <c r="AO126" s="966"/>
      <c r="AP126" s="968">
        <v>0.4</v>
      </c>
      <c r="AQ126" s="969"/>
      <c r="AR126" s="969"/>
      <c r="AS126" s="969"/>
      <c r="AT126" s="970"/>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9"/>
      <c r="CL126" s="1016"/>
      <c r="CM126" s="1016"/>
      <c r="CN126" s="1016"/>
      <c r="CO126" s="1017"/>
      <c r="CP126" s="928" t="s">
        <v>496</v>
      </c>
      <c r="CQ126" s="929"/>
      <c r="CR126" s="929"/>
      <c r="CS126" s="929"/>
      <c r="CT126" s="929"/>
      <c r="CU126" s="929"/>
      <c r="CV126" s="929"/>
      <c r="CW126" s="929"/>
      <c r="CX126" s="929"/>
      <c r="CY126" s="929"/>
      <c r="CZ126" s="929"/>
      <c r="DA126" s="929"/>
      <c r="DB126" s="929"/>
      <c r="DC126" s="929"/>
      <c r="DD126" s="929"/>
      <c r="DE126" s="929"/>
      <c r="DF126" s="930"/>
      <c r="DG126" s="931" t="s">
        <v>142</v>
      </c>
      <c r="DH126" s="932"/>
      <c r="DI126" s="932"/>
      <c r="DJ126" s="932"/>
      <c r="DK126" s="932"/>
      <c r="DL126" s="932" t="s">
        <v>453</v>
      </c>
      <c r="DM126" s="932"/>
      <c r="DN126" s="932"/>
      <c r="DO126" s="932"/>
      <c r="DP126" s="932"/>
      <c r="DQ126" s="932" t="s">
        <v>420</v>
      </c>
      <c r="DR126" s="932"/>
      <c r="DS126" s="932"/>
      <c r="DT126" s="932"/>
      <c r="DU126" s="932"/>
      <c r="DV126" s="933" t="s">
        <v>453</v>
      </c>
      <c r="DW126" s="933"/>
      <c r="DX126" s="933"/>
      <c r="DY126" s="933"/>
      <c r="DZ126" s="934"/>
    </row>
    <row r="127" spans="1:130" s="230" customFormat="1" ht="26.25" customHeight="1">
      <c r="A127" s="1064"/>
      <c r="B127" s="957"/>
      <c r="C127" s="979" t="s">
        <v>497</v>
      </c>
      <c r="D127" s="971"/>
      <c r="E127" s="971"/>
      <c r="F127" s="971"/>
      <c r="G127" s="971"/>
      <c r="H127" s="971"/>
      <c r="I127" s="971"/>
      <c r="J127" s="971"/>
      <c r="K127" s="971"/>
      <c r="L127" s="971"/>
      <c r="M127" s="971"/>
      <c r="N127" s="971"/>
      <c r="O127" s="971"/>
      <c r="P127" s="971"/>
      <c r="Q127" s="971"/>
      <c r="R127" s="971"/>
      <c r="S127" s="971"/>
      <c r="T127" s="971"/>
      <c r="U127" s="971"/>
      <c r="V127" s="971"/>
      <c r="W127" s="971"/>
      <c r="X127" s="971"/>
      <c r="Y127" s="971"/>
      <c r="Z127" s="972"/>
      <c r="AA127" s="964" t="s">
        <v>142</v>
      </c>
      <c r="AB127" s="965"/>
      <c r="AC127" s="965"/>
      <c r="AD127" s="965"/>
      <c r="AE127" s="966"/>
      <c r="AF127" s="967" t="s">
        <v>453</v>
      </c>
      <c r="AG127" s="965"/>
      <c r="AH127" s="965"/>
      <c r="AI127" s="965"/>
      <c r="AJ127" s="966"/>
      <c r="AK127" s="967" t="s">
        <v>447</v>
      </c>
      <c r="AL127" s="965"/>
      <c r="AM127" s="965"/>
      <c r="AN127" s="965"/>
      <c r="AO127" s="966"/>
      <c r="AP127" s="968" t="s">
        <v>447</v>
      </c>
      <c r="AQ127" s="969"/>
      <c r="AR127" s="969"/>
      <c r="AS127" s="969"/>
      <c r="AT127" s="970"/>
      <c r="AU127" s="232"/>
      <c r="AV127" s="232"/>
      <c r="AW127" s="232"/>
      <c r="AX127" s="1037" t="s">
        <v>498</v>
      </c>
      <c r="AY127" s="1038"/>
      <c r="AZ127" s="1038"/>
      <c r="BA127" s="1038"/>
      <c r="BB127" s="1038"/>
      <c r="BC127" s="1038"/>
      <c r="BD127" s="1038"/>
      <c r="BE127" s="1039"/>
      <c r="BF127" s="1040" t="s">
        <v>499</v>
      </c>
      <c r="BG127" s="1038"/>
      <c r="BH127" s="1038"/>
      <c r="BI127" s="1038"/>
      <c r="BJ127" s="1038"/>
      <c r="BK127" s="1038"/>
      <c r="BL127" s="1039"/>
      <c r="BM127" s="1040" t="s">
        <v>500</v>
      </c>
      <c r="BN127" s="1038"/>
      <c r="BO127" s="1038"/>
      <c r="BP127" s="1038"/>
      <c r="BQ127" s="1038"/>
      <c r="BR127" s="1038"/>
      <c r="BS127" s="1039"/>
      <c r="BT127" s="1040" t="s">
        <v>501</v>
      </c>
      <c r="BU127" s="1038"/>
      <c r="BV127" s="1038"/>
      <c r="BW127" s="1038"/>
      <c r="BX127" s="1038"/>
      <c r="BY127" s="1038"/>
      <c r="BZ127" s="1061"/>
      <c r="CA127" s="232"/>
      <c r="CB127" s="232"/>
      <c r="CC127" s="232"/>
      <c r="CD127" s="255"/>
      <c r="CE127" s="255"/>
      <c r="CF127" s="255"/>
      <c r="CG127" s="232"/>
      <c r="CH127" s="232"/>
      <c r="CI127" s="232"/>
      <c r="CJ127" s="254"/>
      <c r="CK127" s="1029"/>
      <c r="CL127" s="1016"/>
      <c r="CM127" s="1016"/>
      <c r="CN127" s="1016"/>
      <c r="CO127" s="1017"/>
      <c r="CP127" s="928" t="s">
        <v>502</v>
      </c>
      <c r="CQ127" s="929"/>
      <c r="CR127" s="929"/>
      <c r="CS127" s="929"/>
      <c r="CT127" s="929"/>
      <c r="CU127" s="929"/>
      <c r="CV127" s="929"/>
      <c r="CW127" s="929"/>
      <c r="CX127" s="929"/>
      <c r="CY127" s="929"/>
      <c r="CZ127" s="929"/>
      <c r="DA127" s="929"/>
      <c r="DB127" s="929"/>
      <c r="DC127" s="929"/>
      <c r="DD127" s="929"/>
      <c r="DE127" s="929"/>
      <c r="DF127" s="930"/>
      <c r="DG127" s="931" t="s">
        <v>471</v>
      </c>
      <c r="DH127" s="932"/>
      <c r="DI127" s="932"/>
      <c r="DJ127" s="932"/>
      <c r="DK127" s="932"/>
      <c r="DL127" s="932" t="s">
        <v>454</v>
      </c>
      <c r="DM127" s="932"/>
      <c r="DN127" s="932"/>
      <c r="DO127" s="932"/>
      <c r="DP127" s="932"/>
      <c r="DQ127" s="932" t="s">
        <v>447</v>
      </c>
      <c r="DR127" s="932"/>
      <c r="DS127" s="932"/>
      <c r="DT127" s="932"/>
      <c r="DU127" s="932"/>
      <c r="DV127" s="933" t="s">
        <v>454</v>
      </c>
      <c r="DW127" s="933"/>
      <c r="DX127" s="933"/>
      <c r="DY127" s="933"/>
      <c r="DZ127" s="934"/>
    </row>
    <row r="128" spans="1:130" s="230" customFormat="1" ht="26.25" customHeight="1" thickBot="1">
      <c r="A128" s="1047" t="s">
        <v>503</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504</v>
      </c>
      <c r="X128" s="1049"/>
      <c r="Y128" s="1049"/>
      <c r="Z128" s="1050"/>
      <c r="AA128" s="1051">
        <v>541204</v>
      </c>
      <c r="AB128" s="1052"/>
      <c r="AC128" s="1052"/>
      <c r="AD128" s="1052"/>
      <c r="AE128" s="1053"/>
      <c r="AF128" s="1054">
        <v>552689</v>
      </c>
      <c r="AG128" s="1052"/>
      <c r="AH128" s="1052"/>
      <c r="AI128" s="1052"/>
      <c r="AJ128" s="1053"/>
      <c r="AK128" s="1054">
        <v>500325</v>
      </c>
      <c r="AL128" s="1052"/>
      <c r="AM128" s="1052"/>
      <c r="AN128" s="1052"/>
      <c r="AO128" s="1053"/>
      <c r="AP128" s="1055"/>
      <c r="AQ128" s="1056"/>
      <c r="AR128" s="1056"/>
      <c r="AS128" s="1056"/>
      <c r="AT128" s="1057"/>
      <c r="AU128" s="232"/>
      <c r="AV128" s="232"/>
      <c r="AW128" s="232"/>
      <c r="AX128" s="902" t="s">
        <v>505</v>
      </c>
      <c r="AY128" s="903"/>
      <c r="AZ128" s="903"/>
      <c r="BA128" s="903"/>
      <c r="BB128" s="903"/>
      <c r="BC128" s="903"/>
      <c r="BD128" s="903"/>
      <c r="BE128" s="904"/>
      <c r="BF128" s="1058" t="s">
        <v>480</v>
      </c>
      <c r="BG128" s="1059"/>
      <c r="BH128" s="1059"/>
      <c r="BI128" s="1059"/>
      <c r="BJ128" s="1059"/>
      <c r="BK128" s="1059"/>
      <c r="BL128" s="1060"/>
      <c r="BM128" s="1058">
        <v>12.91</v>
      </c>
      <c r="BN128" s="1059"/>
      <c r="BO128" s="1059"/>
      <c r="BP128" s="1059"/>
      <c r="BQ128" s="1059"/>
      <c r="BR128" s="1059"/>
      <c r="BS128" s="1060"/>
      <c r="BT128" s="1058">
        <v>20</v>
      </c>
      <c r="BU128" s="1059"/>
      <c r="BV128" s="1059"/>
      <c r="BW128" s="1059"/>
      <c r="BX128" s="1059"/>
      <c r="BY128" s="1059"/>
      <c r="BZ128" s="1082"/>
      <c r="CA128" s="255"/>
      <c r="CB128" s="255"/>
      <c r="CC128" s="255"/>
      <c r="CD128" s="255"/>
      <c r="CE128" s="255"/>
      <c r="CF128" s="255"/>
      <c r="CG128" s="232"/>
      <c r="CH128" s="232"/>
      <c r="CI128" s="232"/>
      <c r="CJ128" s="254"/>
      <c r="CK128" s="1030"/>
      <c r="CL128" s="1031"/>
      <c r="CM128" s="1031"/>
      <c r="CN128" s="1031"/>
      <c r="CO128" s="1032"/>
      <c r="CP128" s="1041" t="s">
        <v>506</v>
      </c>
      <c r="CQ128" s="726"/>
      <c r="CR128" s="726"/>
      <c r="CS128" s="726"/>
      <c r="CT128" s="726"/>
      <c r="CU128" s="726"/>
      <c r="CV128" s="726"/>
      <c r="CW128" s="726"/>
      <c r="CX128" s="726"/>
      <c r="CY128" s="726"/>
      <c r="CZ128" s="726"/>
      <c r="DA128" s="726"/>
      <c r="DB128" s="726"/>
      <c r="DC128" s="726"/>
      <c r="DD128" s="726"/>
      <c r="DE128" s="726"/>
      <c r="DF128" s="1042"/>
      <c r="DG128" s="1043" t="s">
        <v>142</v>
      </c>
      <c r="DH128" s="1044"/>
      <c r="DI128" s="1044"/>
      <c r="DJ128" s="1044"/>
      <c r="DK128" s="1044"/>
      <c r="DL128" s="1044" t="s">
        <v>471</v>
      </c>
      <c r="DM128" s="1044"/>
      <c r="DN128" s="1044"/>
      <c r="DO128" s="1044"/>
      <c r="DP128" s="1044"/>
      <c r="DQ128" s="1044" t="s">
        <v>480</v>
      </c>
      <c r="DR128" s="1044"/>
      <c r="DS128" s="1044"/>
      <c r="DT128" s="1044"/>
      <c r="DU128" s="1044"/>
      <c r="DV128" s="1045" t="s">
        <v>471</v>
      </c>
      <c r="DW128" s="1045"/>
      <c r="DX128" s="1045"/>
      <c r="DY128" s="1045"/>
      <c r="DZ128" s="1046"/>
    </row>
    <row r="129" spans="1:131" s="230" customFormat="1" ht="26.25" customHeight="1">
      <c r="A129" s="940" t="s">
        <v>109</v>
      </c>
      <c r="B129" s="941"/>
      <c r="C129" s="941"/>
      <c r="D129" s="941"/>
      <c r="E129" s="941"/>
      <c r="F129" s="941"/>
      <c r="G129" s="941"/>
      <c r="H129" s="941"/>
      <c r="I129" s="941"/>
      <c r="J129" s="941"/>
      <c r="K129" s="941"/>
      <c r="L129" s="941"/>
      <c r="M129" s="941"/>
      <c r="N129" s="941"/>
      <c r="O129" s="941"/>
      <c r="P129" s="941"/>
      <c r="Q129" s="941"/>
      <c r="R129" s="941"/>
      <c r="S129" s="941"/>
      <c r="T129" s="941"/>
      <c r="U129" s="941"/>
      <c r="V129" s="941"/>
      <c r="W129" s="1076" t="s">
        <v>507</v>
      </c>
      <c r="X129" s="1077"/>
      <c r="Y129" s="1077"/>
      <c r="Z129" s="1078"/>
      <c r="AA129" s="964">
        <v>13214017</v>
      </c>
      <c r="AB129" s="965"/>
      <c r="AC129" s="965"/>
      <c r="AD129" s="965"/>
      <c r="AE129" s="966"/>
      <c r="AF129" s="967">
        <v>13599225</v>
      </c>
      <c r="AG129" s="965"/>
      <c r="AH129" s="965"/>
      <c r="AI129" s="965"/>
      <c r="AJ129" s="966"/>
      <c r="AK129" s="967">
        <v>13418375</v>
      </c>
      <c r="AL129" s="965"/>
      <c r="AM129" s="965"/>
      <c r="AN129" s="965"/>
      <c r="AO129" s="966"/>
      <c r="AP129" s="1079"/>
      <c r="AQ129" s="1080"/>
      <c r="AR129" s="1080"/>
      <c r="AS129" s="1080"/>
      <c r="AT129" s="1081"/>
      <c r="AU129" s="233"/>
      <c r="AV129" s="233"/>
      <c r="AW129" s="233"/>
      <c r="AX129" s="1071" t="s">
        <v>508</v>
      </c>
      <c r="AY129" s="929"/>
      <c r="AZ129" s="929"/>
      <c r="BA129" s="929"/>
      <c r="BB129" s="929"/>
      <c r="BC129" s="929"/>
      <c r="BD129" s="929"/>
      <c r="BE129" s="930"/>
      <c r="BF129" s="1072" t="s">
        <v>509</v>
      </c>
      <c r="BG129" s="1073"/>
      <c r="BH129" s="1073"/>
      <c r="BI129" s="1073"/>
      <c r="BJ129" s="1073"/>
      <c r="BK129" s="1073"/>
      <c r="BL129" s="1074"/>
      <c r="BM129" s="1072">
        <v>17.91</v>
      </c>
      <c r="BN129" s="1073"/>
      <c r="BO129" s="1073"/>
      <c r="BP129" s="1073"/>
      <c r="BQ129" s="1073"/>
      <c r="BR129" s="1073"/>
      <c r="BS129" s="1074"/>
      <c r="BT129" s="1072">
        <v>30</v>
      </c>
      <c r="BU129" s="1073"/>
      <c r="BV129" s="1073"/>
      <c r="BW129" s="1073"/>
      <c r="BX129" s="1073"/>
      <c r="BY129" s="1073"/>
      <c r="BZ129" s="1075"/>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40" t="s">
        <v>510</v>
      </c>
      <c r="B130" s="941"/>
      <c r="C130" s="941"/>
      <c r="D130" s="941"/>
      <c r="E130" s="941"/>
      <c r="F130" s="941"/>
      <c r="G130" s="941"/>
      <c r="H130" s="941"/>
      <c r="I130" s="941"/>
      <c r="J130" s="941"/>
      <c r="K130" s="941"/>
      <c r="L130" s="941"/>
      <c r="M130" s="941"/>
      <c r="N130" s="941"/>
      <c r="O130" s="941"/>
      <c r="P130" s="941"/>
      <c r="Q130" s="941"/>
      <c r="R130" s="941"/>
      <c r="S130" s="941"/>
      <c r="T130" s="941"/>
      <c r="U130" s="941"/>
      <c r="V130" s="941"/>
      <c r="W130" s="1076" t="s">
        <v>511</v>
      </c>
      <c r="X130" s="1077"/>
      <c r="Y130" s="1077"/>
      <c r="Z130" s="1078"/>
      <c r="AA130" s="964">
        <v>1770497</v>
      </c>
      <c r="AB130" s="965"/>
      <c r="AC130" s="965"/>
      <c r="AD130" s="965"/>
      <c r="AE130" s="966"/>
      <c r="AF130" s="967">
        <v>1731676</v>
      </c>
      <c r="AG130" s="965"/>
      <c r="AH130" s="965"/>
      <c r="AI130" s="965"/>
      <c r="AJ130" s="966"/>
      <c r="AK130" s="967">
        <v>1822850</v>
      </c>
      <c r="AL130" s="965"/>
      <c r="AM130" s="965"/>
      <c r="AN130" s="965"/>
      <c r="AO130" s="966"/>
      <c r="AP130" s="1079"/>
      <c r="AQ130" s="1080"/>
      <c r="AR130" s="1080"/>
      <c r="AS130" s="1080"/>
      <c r="AT130" s="1081"/>
      <c r="AU130" s="233"/>
      <c r="AV130" s="233"/>
      <c r="AW130" s="233"/>
      <c r="AX130" s="1071" t="s">
        <v>512</v>
      </c>
      <c r="AY130" s="929"/>
      <c r="AZ130" s="929"/>
      <c r="BA130" s="929"/>
      <c r="BB130" s="929"/>
      <c r="BC130" s="929"/>
      <c r="BD130" s="929"/>
      <c r="BE130" s="930"/>
      <c r="BF130" s="1107">
        <v>8.4</v>
      </c>
      <c r="BG130" s="1108"/>
      <c r="BH130" s="1108"/>
      <c r="BI130" s="1108"/>
      <c r="BJ130" s="1108"/>
      <c r="BK130" s="1108"/>
      <c r="BL130" s="1109"/>
      <c r="BM130" s="1107">
        <v>25</v>
      </c>
      <c r="BN130" s="1108"/>
      <c r="BO130" s="1108"/>
      <c r="BP130" s="1108"/>
      <c r="BQ130" s="1108"/>
      <c r="BR130" s="1108"/>
      <c r="BS130" s="1109"/>
      <c r="BT130" s="1107">
        <v>35</v>
      </c>
      <c r="BU130" s="1108"/>
      <c r="BV130" s="1108"/>
      <c r="BW130" s="1108"/>
      <c r="BX130" s="1108"/>
      <c r="BY130" s="1108"/>
      <c r="BZ130" s="1110"/>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513</v>
      </c>
      <c r="X131" s="1114"/>
      <c r="Y131" s="1114"/>
      <c r="Z131" s="1115"/>
      <c r="AA131" s="1010">
        <v>11443520</v>
      </c>
      <c r="AB131" s="992"/>
      <c r="AC131" s="992"/>
      <c r="AD131" s="992"/>
      <c r="AE131" s="993"/>
      <c r="AF131" s="991">
        <v>11867549</v>
      </c>
      <c r="AG131" s="992"/>
      <c r="AH131" s="992"/>
      <c r="AI131" s="992"/>
      <c r="AJ131" s="993"/>
      <c r="AK131" s="991">
        <v>11595525</v>
      </c>
      <c r="AL131" s="992"/>
      <c r="AM131" s="992"/>
      <c r="AN131" s="992"/>
      <c r="AO131" s="993"/>
      <c r="AP131" s="1116"/>
      <c r="AQ131" s="1117"/>
      <c r="AR131" s="1117"/>
      <c r="AS131" s="1117"/>
      <c r="AT131" s="1118"/>
      <c r="AU131" s="233"/>
      <c r="AV131" s="233"/>
      <c r="AW131" s="233"/>
      <c r="AX131" s="1089" t="s">
        <v>514</v>
      </c>
      <c r="AY131" s="726"/>
      <c r="AZ131" s="726"/>
      <c r="BA131" s="726"/>
      <c r="BB131" s="726"/>
      <c r="BC131" s="726"/>
      <c r="BD131" s="726"/>
      <c r="BE131" s="1042"/>
      <c r="BF131" s="1090" t="s">
        <v>509</v>
      </c>
      <c r="BG131" s="1091"/>
      <c r="BH131" s="1091"/>
      <c r="BI131" s="1091"/>
      <c r="BJ131" s="1091"/>
      <c r="BK131" s="1091"/>
      <c r="BL131" s="1092"/>
      <c r="BM131" s="1090">
        <v>350</v>
      </c>
      <c r="BN131" s="1091"/>
      <c r="BO131" s="1091"/>
      <c r="BP131" s="1091"/>
      <c r="BQ131" s="1091"/>
      <c r="BR131" s="1091"/>
      <c r="BS131" s="1092"/>
      <c r="BT131" s="1093"/>
      <c r="BU131" s="1094"/>
      <c r="BV131" s="1094"/>
      <c r="BW131" s="1094"/>
      <c r="BX131" s="1094"/>
      <c r="BY131" s="1094"/>
      <c r="BZ131" s="1095"/>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6" t="s">
        <v>515</v>
      </c>
      <c r="B132" s="1097"/>
      <c r="C132" s="1097"/>
      <c r="D132" s="1097"/>
      <c r="E132" s="1097"/>
      <c r="F132" s="1097"/>
      <c r="G132" s="1097"/>
      <c r="H132" s="1097"/>
      <c r="I132" s="1097"/>
      <c r="J132" s="1097"/>
      <c r="K132" s="1097"/>
      <c r="L132" s="1097"/>
      <c r="M132" s="1097"/>
      <c r="N132" s="1097"/>
      <c r="O132" s="1097"/>
      <c r="P132" s="1097"/>
      <c r="Q132" s="1097"/>
      <c r="R132" s="1097"/>
      <c r="S132" s="1097"/>
      <c r="T132" s="1097"/>
      <c r="U132" s="1097"/>
      <c r="V132" s="1100" t="s">
        <v>516</v>
      </c>
      <c r="W132" s="1100"/>
      <c r="X132" s="1100"/>
      <c r="Y132" s="1100"/>
      <c r="Z132" s="1101"/>
      <c r="AA132" s="1102">
        <v>8.086524077</v>
      </c>
      <c r="AB132" s="1103"/>
      <c r="AC132" s="1103"/>
      <c r="AD132" s="1103"/>
      <c r="AE132" s="1104"/>
      <c r="AF132" s="1105">
        <v>7.7379583600000004</v>
      </c>
      <c r="AG132" s="1103"/>
      <c r="AH132" s="1103"/>
      <c r="AI132" s="1103"/>
      <c r="AJ132" s="1104"/>
      <c r="AK132" s="1105">
        <v>9.4450488440000004</v>
      </c>
      <c r="AL132" s="1103"/>
      <c r="AM132" s="1103"/>
      <c r="AN132" s="1103"/>
      <c r="AO132" s="1104"/>
      <c r="AP132" s="1007"/>
      <c r="AQ132" s="1008"/>
      <c r="AR132" s="1008"/>
      <c r="AS132" s="1008"/>
      <c r="AT132" s="1106"/>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8"/>
      <c r="B133" s="1099"/>
      <c r="C133" s="1099"/>
      <c r="D133" s="1099"/>
      <c r="E133" s="1099"/>
      <c r="F133" s="1099"/>
      <c r="G133" s="1099"/>
      <c r="H133" s="1099"/>
      <c r="I133" s="1099"/>
      <c r="J133" s="1099"/>
      <c r="K133" s="1099"/>
      <c r="L133" s="1099"/>
      <c r="M133" s="1099"/>
      <c r="N133" s="1099"/>
      <c r="O133" s="1099"/>
      <c r="P133" s="1099"/>
      <c r="Q133" s="1099"/>
      <c r="R133" s="1099"/>
      <c r="S133" s="1099"/>
      <c r="T133" s="1099"/>
      <c r="U133" s="1099"/>
      <c r="V133" s="1083" t="s">
        <v>517</v>
      </c>
      <c r="W133" s="1083"/>
      <c r="X133" s="1083"/>
      <c r="Y133" s="1083"/>
      <c r="Z133" s="1084"/>
      <c r="AA133" s="1085">
        <v>8</v>
      </c>
      <c r="AB133" s="1086"/>
      <c r="AC133" s="1086"/>
      <c r="AD133" s="1086"/>
      <c r="AE133" s="1087"/>
      <c r="AF133" s="1085">
        <v>7.9</v>
      </c>
      <c r="AG133" s="1086"/>
      <c r="AH133" s="1086"/>
      <c r="AI133" s="1086"/>
      <c r="AJ133" s="1087"/>
      <c r="AK133" s="1085">
        <v>8.4</v>
      </c>
      <c r="AL133" s="1086"/>
      <c r="AM133" s="1086"/>
      <c r="AN133" s="1086"/>
      <c r="AO133" s="1087"/>
      <c r="AP133" s="1034"/>
      <c r="AQ133" s="1035"/>
      <c r="AR133" s="1035"/>
      <c r="AS133" s="1035"/>
      <c r="AT133" s="108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sXOYek5xYsADzQnTrEv425Sp1FTG2p+ERfIhqj6NXYNWbgrj0/tp/4qNUSUgSaJdtlWbNsjR4WrXyl4wJy30Q==" saltValue="IT+j4tB8C9y8ASJ7d+vUt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518</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qgRm5mJC1m5nJFJhDBFae/JEvrV1e09YPqCMqC9RH/XC1Lqn1U/1Y7Foigws6B9vSoOSGRWApNk9lTu3eRAkbQ==" saltValue="wN/Ah2Qragz0sQHvtvvu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tnYz5BfjKKcpvqVbkgJ1BLcIRiz8NeDCuCVCqnjpStqp9EKqvjkm1onJ+cqp9K6PHuKV+eprVAQqollqoR3lHQ==" saltValue="lbsIV6rOFV4ASpIU708o/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519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520</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0" t="s">
        <v>521</v>
      </c>
      <c r="AP7" s="272"/>
      <c r="AQ7" s="273" t="s">
        <v>522</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1"/>
      <c r="AP8" s="278" t="s">
        <v>523</v>
      </c>
      <c r="AQ8" s="279" t="s">
        <v>524</v>
      </c>
      <c r="AR8" s="280" t="s">
        <v>525</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2" t="s">
        <v>526</v>
      </c>
      <c r="AL9" s="1123"/>
      <c r="AM9" s="1123"/>
      <c r="AN9" s="1124"/>
      <c r="AO9" s="281">
        <v>3782117</v>
      </c>
      <c r="AP9" s="281">
        <v>82752</v>
      </c>
      <c r="AQ9" s="282">
        <v>90021</v>
      </c>
      <c r="AR9" s="283">
        <v>-8.1</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2" t="s">
        <v>527</v>
      </c>
      <c r="AL10" s="1123"/>
      <c r="AM10" s="1123"/>
      <c r="AN10" s="1124"/>
      <c r="AO10" s="284">
        <v>652318</v>
      </c>
      <c r="AP10" s="284">
        <v>14273</v>
      </c>
      <c r="AQ10" s="285">
        <v>11562</v>
      </c>
      <c r="AR10" s="286">
        <v>23.4</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2" t="s">
        <v>528</v>
      </c>
      <c r="AL11" s="1123"/>
      <c r="AM11" s="1123"/>
      <c r="AN11" s="1124"/>
      <c r="AO11" s="284">
        <v>205056</v>
      </c>
      <c r="AP11" s="284">
        <v>4487</v>
      </c>
      <c r="AQ11" s="285">
        <v>947</v>
      </c>
      <c r="AR11" s="286">
        <v>373.8</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2" t="s">
        <v>529</v>
      </c>
      <c r="AL12" s="1123"/>
      <c r="AM12" s="1123"/>
      <c r="AN12" s="1124"/>
      <c r="AO12" s="284" t="s">
        <v>530</v>
      </c>
      <c r="AP12" s="284" t="s">
        <v>530</v>
      </c>
      <c r="AQ12" s="285">
        <v>11</v>
      </c>
      <c r="AR12" s="286" t="s">
        <v>530</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2" t="s">
        <v>531</v>
      </c>
      <c r="AL13" s="1123"/>
      <c r="AM13" s="1123"/>
      <c r="AN13" s="1124"/>
      <c r="AO13" s="284">
        <v>88258</v>
      </c>
      <c r="AP13" s="284">
        <v>1931</v>
      </c>
      <c r="AQ13" s="285">
        <v>3606</v>
      </c>
      <c r="AR13" s="286">
        <v>-46.5</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2" t="s">
        <v>532</v>
      </c>
      <c r="AL14" s="1123"/>
      <c r="AM14" s="1123"/>
      <c r="AN14" s="1124"/>
      <c r="AO14" s="284">
        <v>38854</v>
      </c>
      <c r="AP14" s="284">
        <v>850</v>
      </c>
      <c r="AQ14" s="285">
        <v>1599</v>
      </c>
      <c r="AR14" s="286">
        <v>-46.8</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5" t="s">
        <v>533</v>
      </c>
      <c r="AL15" s="1126"/>
      <c r="AM15" s="1126"/>
      <c r="AN15" s="1127"/>
      <c r="AO15" s="284">
        <v>-208635</v>
      </c>
      <c r="AP15" s="284">
        <v>-4565</v>
      </c>
      <c r="AQ15" s="285">
        <v>-6463</v>
      </c>
      <c r="AR15" s="286">
        <v>-29.4</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5" t="s">
        <v>193</v>
      </c>
      <c r="AL16" s="1126"/>
      <c r="AM16" s="1126"/>
      <c r="AN16" s="1127"/>
      <c r="AO16" s="284">
        <v>4557968</v>
      </c>
      <c r="AP16" s="284">
        <v>99728</v>
      </c>
      <c r="AQ16" s="285">
        <v>101283</v>
      </c>
      <c r="AR16" s="286">
        <v>-1.5</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534</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535</v>
      </c>
      <c r="AP20" s="293" t="s">
        <v>536</v>
      </c>
      <c r="AQ20" s="294" t="s">
        <v>537</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8" t="s">
        <v>538</v>
      </c>
      <c r="AL21" s="1129"/>
      <c r="AM21" s="1129"/>
      <c r="AN21" s="1130"/>
      <c r="AO21" s="297">
        <v>8.14</v>
      </c>
      <c r="AP21" s="298">
        <v>9.14</v>
      </c>
      <c r="AQ21" s="299">
        <v>-1</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8" t="s">
        <v>539</v>
      </c>
      <c r="AL22" s="1129"/>
      <c r="AM22" s="1129"/>
      <c r="AN22" s="1130"/>
      <c r="AO22" s="302">
        <v>95.7</v>
      </c>
      <c r="AP22" s="303">
        <v>97.6</v>
      </c>
      <c r="AQ22" s="304">
        <v>-1.9</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9" t="s">
        <v>540</v>
      </c>
      <c r="B26" s="1119"/>
      <c r="C26" s="1119"/>
      <c r="D26" s="1119"/>
      <c r="E26" s="1119"/>
      <c r="F26" s="1119"/>
      <c r="G26" s="1119"/>
      <c r="H26" s="1119"/>
      <c r="I26" s="1119"/>
      <c r="J26" s="1119"/>
      <c r="K26" s="1119"/>
      <c r="L26" s="1119"/>
      <c r="M26" s="1119"/>
      <c r="N26" s="1119"/>
      <c r="O26" s="1119"/>
      <c r="P26" s="1119"/>
      <c r="Q26" s="1119"/>
      <c r="R26" s="1119"/>
      <c r="S26" s="1119"/>
      <c r="T26" s="1119"/>
      <c r="U26" s="1119"/>
      <c r="V26" s="1119"/>
      <c r="W26" s="1119"/>
      <c r="X26" s="1119"/>
      <c r="Y26" s="1119"/>
      <c r="Z26" s="1119"/>
      <c r="AA26" s="1119"/>
      <c r="AB26" s="1119"/>
      <c r="AC26" s="1119"/>
      <c r="AD26" s="1119"/>
      <c r="AE26" s="1119"/>
      <c r="AF26" s="1119"/>
      <c r="AG26" s="1119"/>
      <c r="AH26" s="1119"/>
      <c r="AI26" s="1119"/>
      <c r="AJ26" s="1119"/>
      <c r="AK26" s="1119"/>
      <c r="AL26" s="1119"/>
      <c r="AM26" s="1119"/>
      <c r="AN26" s="1119"/>
      <c r="AO26" s="1119"/>
      <c r="AP26" s="1119"/>
      <c r="AQ26" s="1119"/>
      <c r="AR26" s="1119"/>
      <c r="AS26" s="1119"/>
      <c r="AT26" s="267"/>
    </row>
    <row r="27" spans="1:46">
      <c r="A27" s="309"/>
      <c r="AO27" s="262"/>
      <c r="AP27" s="262"/>
      <c r="AQ27" s="262"/>
      <c r="AR27" s="262"/>
      <c r="AS27" s="262"/>
      <c r="AT27" s="262"/>
    </row>
    <row r="28" spans="1:46" ht="17.25">
      <c r="A28" s="263" t="s">
        <v>541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542</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0" t="s">
        <v>521</v>
      </c>
      <c r="AP30" s="272"/>
      <c r="AQ30" s="273" t="s">
        <v>522</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1"/>
      <c r="AP31" s="278" t="s">
        <v>523</v>
      </c>
      <c r="AQ31" s="279" t="s">
        <v>524</v>
      </c>
      <c r="AR31" s="280" t="s">
        <v>525</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6" t="s">
        <v>543</v>
      </c>
      <c r="AL32" s="1137"/>
      <c r="AM32" s="1137"/>
      <c r="AN32" s="1138"/>
      <c r="AO32" s="312">
        <v>2650857</v>
      </c>
      <c r="AP32" s="312">
        <v>58001</v>
      </c>
      <c r="AQ32" s="313">
        <v>58458</v>
      </c>
      <c r="AR32" s="314">
        <v>-0.8</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6" t="s">
        <v>544</v>
      </c>
      <c r="AL33" s="1137"/>
      <c r="AM33" s="1137"/>
      <c r="AN33" s="1138"/>
      <c r="AO33" s="312" t="s">
        <v>530</v>
      </c>
      <c r="AP33" s="312" t="s">
        <v>530</v>
      </c>
      <c r="AQ33" s="313" t="s">
        <v>530</v>
      </c>
      <c r="AR33" s="314" t="s">
        <v>530</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6" t="s">
        <v>545</v>
      </c>
      <c r="AL34" s="1137"/>
      <c r="AM34" s="1137"/>
      <c r="AN34" s="1138"/>
      <c r="AO34" s="312" t="s">
        <v>530</v>
      </c>
      <c r="AP34" s="312" t="s">
        <v>530</v>
      </c>
      <c r="AQ34" s="313" t="s">
        <v>530</v>
      </c>
      <c r="AR34" s="314" t="s">
        <v>530</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6" t="s">
        <v>546</v>
      </c>
      <c r="AL35" s="1137"/>
      <c r="AM35" s="1137"/>
      <c r="AN35" s="1138"/>
      <c r="AO35" s="312">
        <v>524557</v>
      </c>
      <c r="AP35" s="312">
        <v>11477</v>
      </c>
      <c r="AQ35" s="313">
        <v>14034</v>
      </c>
      <c r="AR35" s="314">
        <v>-18.2</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6" t="s">
        <v>547</v>
      </c>
      <c r="AL36" s="1137"/>
      <c r="AM36" s="1137"/>
      <c r="AN36" s="1138"/>
      <c r="AO36" s="312">
        <v>201842</v>
      </c>
      <c r="AP36" s="312">
        <v>4416</v>
      </c>
      <c r="AQ36" s="313">
        <v>2546</v>
      </c>
      <c r="AR36" s="314">
        <v>73.400000000000006</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6" t="s">
        <v>548</v>
      </c>
      <c r="AL37" s="1137"/>
      <c r="AM37" s="1137"/>
      <c r="AN37" s="1138"/>
      <c r="AO37" s="312">
        <v>41122</v>
      </c>
      <c r="AP37" s="312">
        <v>900</v>
      </c>
      <c r="AQ37" s="313">
        <v>290</v>
      </c>
      <c r="AR37" s="314">
        <v>210.3</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9" t="s">
        <v>549</v>
      </c>
      <c r="AL38" s="1140"/>
      <c r="AM38" s="1140"/>
      <c r="AN38" s="1141"/>
      <c r="AO38" s="315" t="s">
        <v>530</v>
      </c>
      <c r="AP38" s="315" t="s">
        <v>530</v>
      </c>
      <c r="AQ38" s="316">
        <v>1</v>
      </c>
      <c r="AR38" s="304" t="s">
        <v>530</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9" t="s">
        <v>550</v>
      </c>
      <c r="AL39" s="1140"/>
      <c r="AM39" s="1140"/>
      <c r="AN39" s="1141"/>
      <c r="AO39" s="312">
        <v>-500325</v>
      </c>
      <c r="AP39" s="312">
        <v>-10947</v>
      </c>
      <c r="AQ39" s="313">
        <v>-4639</v>
      </c>
      <c r="AR39" s="314">
        <v>136</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6" t="s">
        <v>551</v>
      </c>
      <c r="AL40" s="1137"/>
      <c r="AM40" s="1137"/>
      <c r="AN40" s="1138"/>
      <c r="AO40" s="312">
        <v>-1822850</v>
      </c>
      <c r="AP40" s="312">
        <v>-39884</v>
      </c>
      <c r="AQ40" s="313">
        <v>-48753</v>
      </c>
      <c r="AR40" s="314">
        <v>-18.2</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42" t="s">
        <v>309</v>
      </c>
      <c r="AL41" s="1143"/>
      <c r="AM41" s="1143"/>
      <c r="AN41" s="1144"/>
      <c r="AO41" s="312">
        <v>1095203</v>
      </c>
      <c r="AP41" s="312">
        <v>23963</v>
      </c>
      <c r="AQ41" s="313">
        <v>21939</v>
      </c>
      <c r="AR41" s="314">
        <v>9.1999999999999993</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552</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553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554</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31" t="s">
        <v>521</v>
      </c>
      <c r="AN49" s="1133" t="s">
        <v>555</v>
      </c>
      <c r="AO49" s="1134"/>
      <c r="AP49" s="1134"/>
      <c r="AQ49" s="1134"/>
      <c r="AR49" s="1135"/>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32"/>
      <c r="AN50" s="328" t="s">
        <v>556</v>
      </c>
      <c r="AO50" s="329" t="s">
        <v>557</v>
      </c>
      <c r="AP50" s="330" t="s">
        <v>558</v>
      </c>
      <c r="AQ50" s="331" t="s">
        <v>559</v>
      </c>
      <c r="AR50" s="332" t="s">
        <v>560</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561</v>
      </c>
      <c r="AL51" s="325"/>
      <c r="AM51" s="333">
        <v>2613777</v>
      </c>
      <c r="AN51" s="334">
        <v>54456</v>
      </c>
      <c r="AO51" s="335">
        <v>20.8</v>
      </c>
      <c r="AP51" s="336">
        <v>65080</v>
      </c>
      <c r="AQ51" s="337">
        <v>-10.4</v>
      </c>
      <c r="AR51" s="338">
        <v>31.2</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562</v>
      </c>
      <c r="AM52" s="341">
        <v>1234673</v>
      </c>
      <c r="AN52" s="342">
        <v>25723</v>
      </c>
      <c r="AO52" s="343">
        <v>6.9</v>
      </c>
      <c r="AP52" s="344">
        <v>38201</v>
      </c>
      <c r="AQ52" s="345">
        <v>4.8</v>
      </c>
      <c r="AR52" s="346">
        <v>2.1</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563</v>
      </c>
      <c r="AL53" s="325"/>
      <c r="AM53" s="333">
        <v>3125114</v>
      </c>
      <c r="AN53" s="334">
        <v>65750</v>
      </c>
      <c r="AO53" s="335">
        <v>20.7</v>
      </c>
      <c r="AP53" s="336">
        <v>79288</v>
      </c>
      <c r="AQ53" s="337">
        <v>21.8</v>
      </c>
      <c r="AR53" s="338">
        <v>-1.1000000000000001</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562</v>
      </c>
      <c r="AM54" s="341">
        <v>1862882</v>
      </c>
      <c r="AN54" s="342">
        <v>39194</v>
      </c>
      <c r="AO54" s="343">
        <v>52.4</v>
      </c>
      <c r="AP54" s="344">
        <v>41870</v>
      </c>
      <c r="AQ54" s="345">
        <v>9.6</v>
      </c>
      <c r="AR54" s="346">
        <v>42.8</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564</v>
      </c>
      <c r="AL55" s="325"/>
      <c r="AM55" s="333">
        <v>3317320</v>
      </c>
      <c r="AN55" s="334">
        <v>70912</v>
      </c>
      <c r="AO55" s="335">
        <v>7.9</v>
      </c>
      <c r="AP55" s="336">
        <v>84962</v>
      </c>
      <c r="AQ55" s="337">
        <v>7.2</v>
      </c>
      <c r="AR55" s="338">
        <v>0.7</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562</v>
      </c>
      <c r="AM56" s="341">
        <v>2390293</v>
      </c>
      <c r="AN56" s="342">
        <v>51095</v>
      </c>
      <c r="AO56" s="343">
        <v>30.4</v>
      </c>
      <c r="AP56" s="344">
        <v>42793</v>
      </c>
      <c r="AQ56" s="345">
        <v>2.2000000000000002</v>
      </c>
      <c r="AR56" s="346">
        <v>28.2</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565</v>
      </c>
      <c r="AL57" s="325"/>
      <c r="AM57" s="333">
        <v>5847345</v>
      </c>
      <c r="AN57" s="334">
        <v>126560</v>
      </c>
      <c r="AO57" s="335">
        <v>78.5</v>
      </c>
      <c r="AP57" s="336">
        <v>71279</v>
      </c>
      <c r="AQ57" s="337">
        <v>-16.100000000000001</v>
      </c>
      <c r="AR57" s="338">
        <v>94.6</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562</v>
      </c>
      <c r="AM58" s="341">
        <v>3723432</v>
      </c>
      <c r="AN58" s="342">
        <v>80590</v>
      </c>
      <c r="AO58" s="343">
        <v>57.7</v>
      </c>
      <c r="AP58" s="344">
        <v>36731</v>
      </c>
      <c r="AQ58" s="345">
        <v>-14.2</v>
      </c>
      <c r="AR58" s="346">
        <v>71.900000000000006</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566</v>
      </c>
      <c r="AL59" s="325"/>
      <c r="AM59" s="333">
        <v>6721691</v>
      </c>
      <c r="AN59" s="334">
        <v>147070</v>
      </c>
      <c r="AO59" s="335">
        <v>16.2</v>
      </c>
      <c r="AP59" s="336">
        <v>74994</v>
      </c>
      <c r="AQ59" s="337">
        <v>5.2</v>
      </c>
      <c r="AR59" s="338">
        <v>11</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562</v>
      </c>
      <c r="AM60" s="341">
        <v>2339119</v>
      </c>
      <c r="AN60" s="342">
        <v>51180</v>
      </c>
      <c r="AO60" s="343">
        <v>-36.5</v>
      </c>
      <c r="AP60" s="344">
        <v>36188</v>
      </c>
      <c r="AQ60" s="345">
        <v>-1.5</v>
      </c>
      <c r="AR60" s="346">
        <v>-35</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567</v>
      </c>
      <c r="AL61" s="347"/>
      <c r="AM61" s="348">
        <v>4325049</v>
      </c>
      <c r="AN61" s="349">
        <v>92950</v>
      </c>
      <c r="AO61" s="350">
        <v>28.8</v>
      </c>
      <c r="AP61" s="351">
        <v>75121</v>
      </c>
      <c r="AQ61" s="352">
        <v>1.5</v>
      </c>
      <c r="AR61" s="338">
        <v>27.3</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562</v>
      </c>
      <c r="AM62" s="341">
        <v>2310080</v>
      </c>
      <c r="AN62" s="342">
        <v>49556</v>
      </c>
      <c r="AO62" s="343">
        <v>22.2</v>
      </c>
      <c r="AP62" s="344">
        <v>39157</v>
      </c>
      <c r="AQ62" s="345">
        <v>0.2</v>
      </c>
      <c r="AR62" s="346">
        <v>22</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ME07k0wPYkUhrKFvzynD1ZSlDsGbDwrhGvdOXQ0Pvim6JhKJLcAECTw+03WKNC8teH69PFBWO57NjcoLmbE0WA==" saltValue="cq8cnNjAuE8hI9Tr1p2yY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569</v>
      </c>
    </row>
    <row r="120" spans="125:125" ht="13.5" hidden="1" customHeight="1"/>
    <row r="121" spans="125:125" ht="13.5" hidden="1" customHeight="1">
      <c r="DU121" s="259"/>
    </row>
  </sheetData>
  <sheetProtection algorithmName="SHA-512" hashValue="jYAPHKOimjhEA1cnlEjz7owJIzX/7upTUDZKtkPobCskUkNojlfvF7fPx1gVCBcitN6jw7GMdMayO3mq3wgAyw==" saltValue="vy9NGGAx7OFljMr3VAKn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570</v>
      </c>
    </row>
  </sheetData>
  <sheetProtection algorithmName="SHA-512" hashValue="fYdoEFRrTo4QCaZZxtyoqziuzFwI47Sm8JU+AmyW9fPi/X28DlpkN/DNqLs/dqHq5Rdi17poXjQ+eJt1Ws7CrA==" saltValue="rvZVQoNWhPZCuGX5ib4ox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571</v>
      </c>
      <c r="G46" s="8" t="s">
        <v>572</v>
      </c>
      <c r="H46" s="8" t="s">
        <v>573</v>
      </c>
      <c r="I46" s="8" t="s">
        <v>574</v>
      </c>
      <c r="J46" s="9" t="s">
        <v>575</v>
      </c>
    </row>
    <row r="47" spans="2:10" ht="57.75" customHeight="1">
      <c r="B47" s="10"/>
      <c r="C47" s="1145" t="s">
        <v>3</v>
      </c>
      <c r="D47" s="1145"/>
      <c r="E47" s="1146"/>
      <c r="F47" s="11">
        <v>25.74</v>
      </c>
      <c r="G47" s="12">
        <v>18.760000000000002</v>
      </c>
      <c r="H47" s="12">
        <v>16.91</v>
      </c>
      <c r="I47" s="12">
        <v>18.27</v>
      </c>
      <c r="J47" s="13">
        <v>20.75</v>
      </c>
    </row>
    <row r="48" spans="2:10" ht="57.75" customHeight="1">
      <c r="B48" s="14"/>
      <c r="C48" s="1147" t="s">
        <v>4</v>
      </c>
      <c r="D48" s="1147"/>
      <c r="E48" s="1148"/>
      <c r="F48" s="15">
        <v>4.84</v>
      </c>
      <c r="G48" s="16">
        <v>4.3099999999999996</v>
      </c>
      <c r="H48" s="16">
        <v>3.09</v>
      </c>
      <c r="I48" s="16">
        <v>7.33</v>
      </c>
      <c r="J48" s="17">
        <v>3.27</v>
      </c>
    </row>
    <row r="49" spans="2:10" ht="57.75" customHeight="1" thickBot="1">
      <c r="B49" s="18"/>
      <c r="C49" s="1149" t="s">
        <v>5</v>
      </c>
      <c r="D49" s="1149"/>
      <c r="E49" s="1150"/>
      <c r="F49" s="19" t="s">
        <v>576</v>
      </c>
      <c r="G49" s="20" t="s">
        <v>577</v>
      </c>
      <c r="H49" s="20" t="s">
        <v>578</v>
      </c>
      <c r="I49" s="20">
        <v>4.32</v>
      </c>
      <c r="J49" s="21" t="s">
        <v>579</v>
      </c>
    </row>
    <row r="50" spans="2:10"/>
  </sheetData>
  <sheetProtection algorithmName="SHA-512" hashValue="Ft//1BpL07V+NgZZMPCOn1RwbFOldkM33nCTwqIylc0sA8UeYpiOC9oFv/d+tf23wzUwznu0BW5njDnTVsNXeQ==" saltValue="DQEEpJC9EWkBF/7L/dio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2024-03-26T01:58:31Z</cp:lastPrinted>
  <dcterms:created xsi:type="dcterms:W3CDTF">2024-02-05T03:18:14Z</dcterms:created>
  <dcterms:modified xsi:type="dcterms:W3CDTF">2024-03-28T12:17:31Z</dcterms:modified>
  <cp:category/>
</cp:coreProperties>
</file>