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4　令和４年度財政状況資料集の作成・公表について\05　修正後データ\"/>
    </mc:Choice>
  </mc:AlternateContent>
  <bookViews>
    <workbookView xWindow="-105" yWindow="-105" windowWidth="23250" windowHeight="1257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P88" i="12" l="1"/>
  <c r="AF88" i="12"/>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AM34" i="10" s="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<sst xmlns="http://schemas.openxmlformats.org/spreadsheetml/2006/main" count="1137" uniqueCount="593">
  <si>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</si>
  <si>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</si>
  <si>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</si>
  <si>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</si>
  <si>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</si>
  <si>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</si>
  <si>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</si>
  <si>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</si>
  <si>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</si>
  <si>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</si>
  <si>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</si>
  <si>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</si>
  <si>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</si>
  <si>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</si>
  <si>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</si>
  <si>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</si>
  <si>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</si>
  <si>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</si>
  <si>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</si>
  <si>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</si>
  <si>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</si>
  <si>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</si>
  <si>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</si>
  <si>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</si>
  <si>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</si>
  <si>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</si>
  <si>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</si>
  <si>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</si>
  <si>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</si>
  <si>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</si>
  <si>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</si>
  <si>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</si>
  <si>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</si>
  <si>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</si>
  <si>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</si>
  <si>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</si>
  <si>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</si>
  <si>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</si>
  <si>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</si>
  <si>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</si>
  <si>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</si>
  <si>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</si>
  <si>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</si>
  <si>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</si>
  <si>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</si>
  <si>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</si>
  <si>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</si>
  <si>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</si>
  <si>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</si>
  <si>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</si>
  <si>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</si>
  <si>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</si>
  <si>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</si>
  <si>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</si>
  <si>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</si>
  <si>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</si>
  <si>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</si>
  <si>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</si>
  <si>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</si>
  <si>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</si>
  <si>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</si>
  <si>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</si>
  <si>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</si>
  <si>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</si>
  <si>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</si>
  <si>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</si>
  <si>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</si>
  <si>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</si>
  <si>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</si>
  <si>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</si>
  <si>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</si>
  <si>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</si>
  <si>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</si>
  <si>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</si>
  <si>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</si>
  <si>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</si>
  <si>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</si>
  <si>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</si>
  <si>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</si>
  <si>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</si>
  <si>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</si>
  <si>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</si>
  <si>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</si>
  <si>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</si>
  <si>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</si>
  <si>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</si>
  <si>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</si>
  <si>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</si>
  <si>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</si>
  <si>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</si>
  <si>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</si>
  <si>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</si>
  <si>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</si>
  <si>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</si>
  <si>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</si>
  <si>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</si>
  <si>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</si>
  <si>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</si>
  <si>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</si>
  <si>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</si>
  <si>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大任町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</si>
  <si>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</si>
  <si>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</si>
  <si>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</si>
  <si>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</si>
  <si>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</si>
  <si>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</si>
  <si>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</si>
  <si>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</si>
  <si>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</si>
  <si>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</si>
  <si>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</si>
  <si>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</si>
  <si>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</si>
  <si>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</si>
  <si>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</si>
  <si>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</si>
  <si>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</si>
  <si>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</si>
  <si>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</si>
  <si>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</si>
  <si>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</si>
  <si>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</si>
  <si>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</si>
  <si>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</si>
  <si>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</si>
  <si>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</si>
  <si>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</si>
  <si>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</si>
  <si>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</si>
  <si>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</si>
  <si>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</si>
  <si>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</si>
  <si>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</si>
  <si>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</si>
  <si>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</si>
  <si>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</si>
  <si>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</si>
  <si>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</si>
  <si>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</si>
  <si>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</si>
  <si>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</si>
  <si>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</si>
  <si>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</si>
  <si>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</si>
  <si>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</si>
  <si>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</si>
  <si>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</si>
  <si>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</si>
  <si>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</si>
  <si>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</si>
  <si>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</si>
  <si>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</si>
  <si>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</si>
  <si>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</si>
  <si>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</si>
  <si>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</si>
  <si>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</si>
  <si>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</si>
  <si>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</si>
  <si>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</si>
  <si>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</si>
  <si>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</si>
  <si>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</si>
  <si>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</si>
  <si>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</si>
  <si>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</si>
  <si>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</si>
  <si>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</si>
  <si>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</si>
  <si>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</si>
  <si>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</si>
  <si>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</si>
  <si>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</si>
  <si>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</si>
  <si>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</si>
  <si>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</si>
  <si>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</si>
  <si>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</si>
  <si>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</si>
  <si>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</si>
  <si>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</si>
  <si>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</si>
  <si>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</si>
  <si>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</si>
  <si>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</si>
  <si>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</si>
  <si>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</si>
  <si>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</si>
  <si>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</si>
  <si>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</si>
  <si>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</si>
  <si>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</si>
  <si>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</si>
  <si>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</si>
  <si>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</si>
  <si>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</si>
  <si>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</si>
  <si>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</si>
  <si>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</si>
  <si>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</si>
  <si>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</si>
  <si>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</si>
  <si>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</si>
  <si>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</si>
  <si>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</si>
  <si>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</si>
  <si>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</si>
  <si>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</si>
  <si>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</si>
  <si>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</si>
  <si>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</si>
  <si>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</si>
  <si>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</si>
  <si>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</si>
  <si>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</si>
  <si>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</si>
  <si>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福岡県大任町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</si>
  <si>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</si>
  <si>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</si>
  <si>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</si>
  <si>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</si>
  <si>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</si>
  <si>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</si>
  <si>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</si>
  <si>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</si>
  <si>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</si>
  <si>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</si>
  <si>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</si>
  <si>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</si>
  <si>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</si>
  <si>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</si>
  <si>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</si>
  <si>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</si>
  <si>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</si>
  <si>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</si>
  <si>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</si>
  <si>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</si>
  <si>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</si>
  <si>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</si>
  <si>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</si>
  <si>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</si>
  <si>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</si>
  <si>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</si>
  <si>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</si>
  <si>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</si>
  <si>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</si>
  <si>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</si>
  <si>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</si>
  <si>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</si>
  <si>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</si>
  <si>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</si>
  <si>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</si>
  <si>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</si>
  <si>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</si>
  <si>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</si>
  <si>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</si>
  <si>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</si>
  <si>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</si>
  <si>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</si>
  <si>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</si>
  <si>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</si>
  <si>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</si>
  <si>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</si>
  <si>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</si>
  <si>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</si>
  <si>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</si>
  <si>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</si>
  <si>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</si>
  <si>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</si>
  <si>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</si>
  <si>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</si>
  <si>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</si>
  <si>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</si>
  <si>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</si>
  <si>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</si>
  <si>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</si>
  <si>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</si>
  <si>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</si>
  <si>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</si>
  <si>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</si>
  <si>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</si>
  <si>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</si>
  <si>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</si>
  <si>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</si>
  <si>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</si>
  <si>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</si>
  <si>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</si>
  <si>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</si>
  <si>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</si>
  <si>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</si>
  <si>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</si>
  <si>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</si>
  <si>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</si>
  <si>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</si>
  <si>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</si>
  <si>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</si>
  <si>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</si>
  <si>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</si>
  <si>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</si>
  <si>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</si>
  <si>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</si>
  <si>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</si>
  <si>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</si>
  <si>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</si>
  <si>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</si>
  <si>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</si>
  <si>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</si>
  <si>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</si>
  <si>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</si>
  <si>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</si>
  <si>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</si>
  <si>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</si>
  <si>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</si>
  <si>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</si>
  <si>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</si>
  <si>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</si>
  <si>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</si>
  <si>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</si>
  <si>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</si>
  <si>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</si>
  <si>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</si>
  <si>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</si>
  <si>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</si>
  <si>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</si>
  <si>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</si>
  <si>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</si>
  <si>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</si>
  <si>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</si>
  <si>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</si>
  <si>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</si>
  <si>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</si>
  <si>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</si>
  <si>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</si>
  <si>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</si>
  <si>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</si>
  <si>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</si>
  <si>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</si>
  <si>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工業用水道</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</si>
  <si>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</si>
  <si>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</si>
  <si>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</si>
  <si>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</si>
  <si>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</si>
  <si>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</si>
  <si>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</si>
  <si>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電気</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</si>
  <si>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</si>
  <si>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</si>
  <si>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</si>
  <si>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</si>
  <si>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</si>
  <si>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</si>
  <si>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</si>
  <si>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</si>
  <si>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</si>
  <si>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</si>
  <si>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</si>
  <si>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</si>
  <si>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</si>
  <si>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</si>
  <si>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</si>
  <si>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</si>
  <si>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</si>
  <si>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</si>
  <si>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</si>
  <si>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</si>
  <si>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</si>
  <si>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</si>
  <si>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福岡県大任町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</si>
  <si>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</si>
  <si>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</si>
  <si>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</si>
  <si>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</si>
  <si>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</si>
  <si>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</si>
  <si>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</si>
  <si>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</si>
  <si>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</si>
  <si>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</si>
  <si>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</si>
  <si>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</si>
  <si>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</si>
  <si>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</si>
  <si>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</si>
  <si>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</si>
  <si>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</si>
  <si>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</si>
  <si>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</si>
  <si>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</si>
  <si>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し尿処理・じん芥処理・埋立処分施設建設事業特別会計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</si>
  <si>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</si>
  <si>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</si>
  <si>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</si>
  <si>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</si>
  <si>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</si>
  <si>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</si>
  <si>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</si>
  <si>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</si>
  <si>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</si>
  <si>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</si>
  <si>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</si>
  <si>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</si>
  <si>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</si>
  <si>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</si>
  <si>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後期高齢者医療事業</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</si>
  <si>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</si>
  <si>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</si>
  <si>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</si>
  <si>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</si>
  <si>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</si>
  <si>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</si>
  <si>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</si>
  <si>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</si>
  <si>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</si>
  <si>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</si>
  <si>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</si>
  <si>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</si>
  <si>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</si>
  <si>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</si>
  <si>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</si>
  <si>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</si>
  <si>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</si>
  <si>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</si>
  <si>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</si>
  <si>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</si>
  <si>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</si>
  <si>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</si>
  <si>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</si>
  <si>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</si>
  <si>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</si>
  <si>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</si>
  <si>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</si>
  <si>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</si>
  <si>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</si>
  <si>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</si>
  <si>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</si>
  <si>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</si>
  <si>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</si>
  <si>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</si>
  <si>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</si>
  <si>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</si>
  <si>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</si>
  <si>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</si>
  <si>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</si>
  <si>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</si>
  <si>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</si>
  <si>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</si>
  <si>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</si>
  <si>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</si>
  <si>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</si>
  <si>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</si>
  <si>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</si>
  <si>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</si>
  <si>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</si>
  <si>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</si>
  <si>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</si>
  <si>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</si>
  <si>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</si>
  <si>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</si>
  <si>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</si>
  <si>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</si>
  <si>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</si>
  <si>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</si>
  <si>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</si>
  <si>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</si>
  <si>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</si>
  <si>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</si>
  <si>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</si>
  <si>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</si>
  <si>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</si>
  <si>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</si>
  <si>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</si>
  <si>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</si>
  <si>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</si>
  <si>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</si>
  <si>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</si>
  <si>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</si>
  <si>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</si>
  <si>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</si>
  <si>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</si>
  <si>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</si>
  <si>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</si>
  <si>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</si>
  <si>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</si>
  <si>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</si>
  <si>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</si>
  <si>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</si>
  <si>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</si>
  <si>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</si>
  <si>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</si>
  <si>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</si>
  <si>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</si>
  <si>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</si>
  <si>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</si>
  <si>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</si>
  <si>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</si>
  <si>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</si>
  <si>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</si>
  <si>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</si>
  <si>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</si>
  <si>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</si>
  <si>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</si>
  <si>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</si>
  <si>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</si>
  <si>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</si>
  <si>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</si>
  <si>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</si>
  <si>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</si>
  <si>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</si>
  <si>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</si>
  <si>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</si>
  <si>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</si>
  <si>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</si>
  <si>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</si>
  <si>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</si>
  <si>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</si>
  <si>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</si>
  <si>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</si>
  <si>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</si>
  <si>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</si>
  <si>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</si>
  <si>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</si>
  <si>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</si>
  <si>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</si>
  <si>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</si>
  <si>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</si>
  <si>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</si>
  <si>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</si>
  <si>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</si>
  <si>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</si>
  <si>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</si>
  <si>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</si>
  <si>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</si>
  <si>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</si>
  <si>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</si>
  <si>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</si>
  <si>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</si>
  <si>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</si>
  <si>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</si>
  <si>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</si>
  <si>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</si>
  <si>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</si>
  <si>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</si>
  <si>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</si>
  <si>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</si>
  <si>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</si>
  <si>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</si>
  <si>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</si>
  <si>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</si>
  <si>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</si>
  <si>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1.30</t>
  </si>
  <si>
    <t>▲ 10.78</t>
  </si>
  <si>
    <t>水道事業会計</t>
  </si>
  <si>
    <t>一般会計</t>
  </si>
  <si>
    <t>し尿処理・じん芥処理・埋立処分施設建設事業特別会計</t>
  </si>
  <si>
    <t>国民健康保険事業</t>
  </si>
  <si>
    <t>後期高齢者医療事業</t>
  </si>
  <si>
    <t>その他会計（赤字）</t>
  </si>
  <si>
    <t>その他会計（黒字）</t>
  </si>
  <si>
    <t>（百万円）</t>
    <phoneticPr fontId="5"/>
  </si>
  <si>
    <t>H30</t>
    <phoneticPr fontId="5"/>
  </si>
  <si>
    <t>R01</t>
    <phoneticPr fontId="5"/>
  </si>
  <si>
    <t>R02</t>
    <phoneticPr fontId="5"/>
  </si>
  <si>
    <t>R03</t>
    <phoneticPr fontId="5"/>
  </si>
  <si>
    <t>R04</t>
    <phoneticPr fontId="5"/>
  </si>
  <si>
    <t>地域振興基金</t>
    <rPh sb="0" eb="2">
      <t>チイキ</t>
    </rPh>
    <rPh sb="2" eb="4">
      <t>シンコウ</t>
    </rPh>
    <rPh sb="4" eb="6">
      <t>キキン</t>
    </rPh>
    <phoneticPr fontId="5"/>
  </si>
  <si>
    <t>特定農業施設管理基金</t>
    <rPh sb="0" eb="2">
      <t>トクテイ</t>
    </rPh>
    <rPh sb="2" eb="4">
      <t>ノウギョウ</t>
    </rPh>
    <rPh sb="4" eb="6">
      <t>シセツ</t>
    </rPh>
    <rPh sb="6" eb="8">
      <t>カンリ</t>
    </rPh>
    <rPh sb="8" eb="10">
      <t>キキン</t>
    </rPh>
    <phoneticPr fontId="5"/>
  </si>
  <si>
    <t>過疎対策事業基金</t>
    <rPh sb="0" eb="2">
      <t>カソ</t>
    </rPh>
    <rPh sb="2" eb="4">
      <t>タイサク</t>
    </rPh>
    <rPh sb="4" eb="6">
      <t>ジギョウ</t>
    </rPh>
    <rPh sb="6" eb="8">
      <t>キキン</t>
    </rPh>
    <phoneticPr fontId="5"/>
  </si>
  <si>
    <t>ふるさと創生事業基金</t>
    <rPh sb="4" eb="6">
      <t>ソウセイ</t>
    </rPh>
    <rPh sb="6" eb="8">
      <t>ジギョウ</t>
    </rPh>
    <rPh sb="8" eb="10">
      <t>キキン</t>
    </rPh>
    <phoneticPr fontId="5"/>
  </si>
  <si>
    <t>中山間ふるさと水と土保全基金</t>
    <rPh sb="0" eb="3">
      <t>チュウサンカン</t>
    </rPh>
    <rPh sb="7" eb="8">
      <t>ミズ</t>
    </rPh>
    <rPh sb="9" eb="10">
      <t>ツチ</t>
    </rPh>
    <rPh sb="10" eb="12">
      <t>ホゼン</t>
    </rPh>
    <rPh sb="12" eb="14">
      <t>キキン</t>
    </rPh>
    <phoneticPr fontId="5"/>
  </si>
  <si>
    <t>おおとう桜街道</t>
    <rPh sb="4" eb="7">
      <t>サクラカイドウ</t>
    </rPh>
    <phoneticPr fontId="2"/>
  </si>
  <si>
    <t>おおとうニンニク食品</t>
    <rPh sb="8" eb="10">
      <t>ショクヒン</t>
    </rPh>
    <phoneticPr fontId="2"/>
  </si>
  <si>
    <t xml:space="preserve"> </t>
    <phoneticPr fontId="5"/>
  </si>
  <si>
    <t>福岡県市町村消防団員等公務災害補償組合</t>
  </si>
  <si>
    <t>-</t>
    <phoneticPr fontId="2"/>
  </si>
  <si>
    <t>福岡県市町村職員退職手当組合（一般会計）</t>
    <rPh sb="15" eb="19">
      <t>イッパンカイケイ</t>
    </rPh>
    <phoneticPr fontId="2"/>
  </si>
  <si>
    <t>-</t>
    <phoneticPr fontId="2"/>
  </si>
  <si>
    <t>福岡県市町村職員退職手当組合（基金特別会計）</t>
    <rPh sb="15" eb="21">
      <t>キキントクベツカイケイ</t>
    </rPh>
    <phoneticPr fontId="2"/>
  </si>
  <si>
    <t>福岡県自治会館管理組合</t>
  </si>
  <si>
    <t>福岡県田川地区消防組合</t>
  </si>
  <si>
    <t>田川郡東部環境衛生施設組合</t>
  </si>
  <si>
    <t>田川地区斎場組合</t>
  </si>
  <si>
    <t>福岡県自治振興組合（一般会計）</t>
    <rPh sb="10" eb="14">
      <t>イッパンカイケイ</t>
    </rPh>
    <phoneticPr fontId="2"/>
  </si>
  <si>
    <t>福岡県自治振興組合（公文書館事業特別会計）</t>
    <rPh sb="10" eb="20">
      <t>コウブンショカンジギョウトクベツカイケイ</t>
    </rPh>
    <phoneticPr fontId="2"/>
  </si>
  <si>
    <t>-</t>
    <phoneticPr fontId="2"/>
  </si>
  <si>
    <t>田川地区広域環境衛生施設組合</t>
  </si>
  <si>
    <t>福岡県介護保険広域連合（一般会計）</t>
    <rPh sb="12" eb="16">
      <t>イッパンカイケイ</t>
    </rPh>
    <phoneticPr fontId="2"/>
  </si>
  <si>
    <t>福岡県後期高齢者医療広域連合（一般会計）</t>
    <rPh sb="15" eb="19">
      <t>イッパンカイケイ</t>
    </rPh>
    <phoneticPr fontId="2"/>
  </si>
  <si>
    <t>福岡県介護保険広域連合（介護保険事業特別会計）</t>
    <rPh sb="12" eb="22">
      <t>カイゴホケンジギョウトクベツカイケイ</t>
    </rPh>
    <phoneticPr fontId="2"/>
  </si>
  <si>
    <t>福岡県後期高齢者医療広域連合（後期高齢者医療特別会計）</t>
    <rPh sb="15" eb="26">
      <t>コウキコウレイシャイリョウトクベツカイケイ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</si>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</sst>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extLst xmlns:c16r2="http://schemas.microsoft.com/office/drawing/2015/06/chart">
            <c:ext xmlns:c16="http://schemas.microsoft.com/office/drawing/2014/chart" uri="{C3380CC4-5D6E-409C-BE32-E72D297353CC}">
              <c16:uniqueId val="{00000000-5D69-46A1-B7CC-724710E2ACB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879057</c:v>
                </c:pt>
                <c:pt idx="1">
                  <c:v>1192048</c:v>
                </c:pt>
                <c:pt idx="2">
                  <c:v>946543</c:v>
                </c:pt>
                <c:pt idx="3">
                  <c:v>450973</c:v>
                </c:pt>
                <c:pt idx="4">
                  <c:v>1129008</c:v>
                </c:pt>
              </c:numCache>
            </c:numRef>
          </c:val>
          <c:smooth val="0"/>
          <c:extLst xmlns:c16r2="http://schemas.microsoft.com/office/drawing/2015/06/chart">
            <c:ext xmlns:c16="http://schemas.microsoft.com/office/drawing/2014/chart" uri="{C3380CC4-5D6E-409C-BE32-E72D297353CC}">
              <c16:uniqueId val="{00000001-5D69-46A1-B7CC-724710E2ACBE}"/>
            </c:ext>
          </c:extLst>
        </c:ser>
        <c:dLbls>
          <c:showLegendKey val="0"/>
          <c:showVal val="0"/>
          <c:showCatName val="0"/>
          <c:showSerName val="0"/>
          <c:showPercent val="0"/>
          <c:showBubbleSize val="0"/>
        </c:dLbls>
        <c:marker val="1"/>
        <c:smooth val="0"/>
        <c:axId val="406491112"/>
        <c:axId val="406328208"/>
      </c:lineChart>
      <c:catAx>
        <c:axId val="4064911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6328208"/>
        <c:crosses val="autoZero"/>
        <c:auto val="1"/>
        <c:lblAlgn val="ctr"/>
        <c:lblOffset val="100"/>
        <c:tickLblSkip val="1"/>
        <c:tickMarkSkip val="1"/>
        <c:noMultiLvlLbl val="0"/>
      </c:catAx>
      <c:valAx>
        <c:axId val="406328208"/>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64911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22.28</c:v>
                </c:pt>
                <c:pt idx="1">
                  <c:v>20.66</c:v>
                </c:pt>
                <c:pt idx="2">
                  <c:v>32.119999999999997</c:v>
                </c:pt>
                <c:pt idx="3">
                  <c:v>21.44</c:v>
                </c:pt>
                <c:pt idx="4">
                  <c:v>7.14</c:v>
                </c:pt>
              </c:numCache>
            </c:numRef>
          </c:val>
          <c:extLst xmlns:c16r2="http://schemas.microsoft.com/office/drawing/2015/06/chart">
            <c:ext xmlns:c16="http://schemas.microsoft.com/office/drawing/2014/chart" uri="{C3380CC4-5D6E-409C-BE32-E72D297353CC}">
              <c16:uniqueId val="{00000000-4965-4FAB-9122-8B0E0EB88EF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53.54</c:v>
                </c:pt>
                <c:pt idx="1">
                  <c:v>42.6</c:v>
                </c:pt>
                <c:pt idx="2">
                  <c:v>38.96</c:v>
                </c:pt>
                <c:pt idx="3">
                  <c:v>60.69</c:v>
                </c:pt>
                <c:pt idx="4">
                  <c:v>71.67</c:v>
                </c:pt>
              </c:numCache>
            </c:numRef>
          </c:val>
          <c:extLst xmlns:c16r2="http://schemas.microsoft.com/office/drawing/2015/06/chart">
            <c:ext xmlns:c16="http://schemas.microsoft.com/office/drawing/2014/chart" uri="{C3380CC4-5D6E-409C-BE32-E72D297353CC}">
              <c16:uniqueId val="{00000001-4965-4FAB-9122-8B0E0EB88EF9}"/>
            </c:ext>
          </c:extLst>
        </c:ser>
        <c:dLbls>
          <c:showLegendKey val="0"/>
          <c:showVal val="0"/>
          <c:showCatName val="0"/>
          <c:showSerName val="0"/>
          <c:showPercent val="0"/>
          <c:showBubbleSize val="0"/>
        </c:dLbls>
        <c:gapWidth val="250"/>
        <c:overlap val="100"/>
        <c:axId val="500228904"/>
        <c:axId val="5002292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-1.3</c:v>
                </c:pt>
                <c:pt idx="1">
                  <c:v>-10.78</c:v>
                </c:pt>
                <c:pt idx="2">
                  <c:v>12.24</c:v>
                </c:pt>
                <c:pt idx="3">
                  <c:v>17.05</c:v>
                </c:pt>
                <c:pt idx="4">
                  <c:v>11.91</c:v>
                </c:pt>
              </c:numCache>
            </c:numRef>
          </c:val>
          <c:smooth val="0"/>
          <c:extLst xmlns:c16r2="http://schemas.microsoft.com/office/drawing/2015/06/chart">
            <c:ext xmlns:c16="http://schemas.microsoft.com/office/drawing/2014/chart" uri="{C3380CC4-5D6E-409C-BE32-E72D297353CC}">
              <c16:uniqueId val="{00000002-4965-4FAB-9122-8B0E0EB88EF9}"/>
            </c:ext>
          </c:extLst>
        </c:ser>
        <c:dLbls>
          <c:showLegendKey val="0"/>
          <c:showVal val="0"/>
          <c:showCatName val="0"/>
          <c:showSerName val="0"/>
          <c:showPercent val="0"/>
          <c:showBubbleSize val="0"/>
        </c:dLbls>
        <c:marker val="1"/>
        <c:smooth val="0"/>
        <c:axId val="500228904"/>
        <c:axId val="500229296"/>
      </c:lineChart>
      <c:catAx>
        <c:axId val="500228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0229296"/>
        <c:crosses val="autoZero"/>
        <c:auto val="1"/>
        <c:lblAlgn val="ctr"/>
        <c:lblOffset val="100"/>
        <c:tickLblSkip val="1"/>
        <c:tickMarkSkip val="1"/>
        <c:noMultiLvlLbl val="0"/>
      </c:catAx>
      <c:valAx>
        <c:axId val="500229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0228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79C1-4F05-8BA3-771D397417C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9C1-4F05-8BA3-771D397417C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79C1-4F05-8BA3-771D397417C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79C1-4F05-8BA3-771D397417C3}"/>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79C1-4F05-8BA3-771D397417C3}"/>
            </c:ext>
          </c:extLst>
        </c:ser>
        <c:ser>
          <c:idx val="5"/>
          <c:order val="5"/>
          <c:tx>
            <c:strRef>
              <c:f>データシート!$A$32</c:f>
              <c:strCache>
                <c:ptCount val="1"/>
                <c:pt idx="0">
                  <c:v>後期高齢者医療事業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0.02</c:v>
                </c:pt>
                <c:pt idx="2">
                  <c:v>#N/A</c:v>
                </c:pt>
                <c:pt idx="3">
                  <c:v>0.01</c:v>
                </c:pt>
                <c:pt idx="4">
                  <c:v>#N/A</c:v>
                </c:pt>
                <c:pt idx="5">
                  <c:v>0.01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5-79C1-4F05-8BA3-771D397417C3}"/>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0.28000000000000003</c:v>
                </c:pt>
                <c:pt idx="2">
                  <c:v>#N/A</c:v>
                </c:pt>
                <c:pt idx="3">
                  <c:v>1.87</c:v>
                </c:pt>
                <c:pt idx="4">
                  <c:v>#N/A</c:v>
                </c:pt>
                <c:pt idx="5">
                  <c:v>0.6</c:v>
                </c:pt>
                <c:pt idx="6">
                  <c:v>#N/A</c:v>
                </c:pt>
                <c:pt idx="7">
                  <c:v>1.1299999999999999</c:v>
                </c:pt>
                <c:pt idx="8">
                  <c:v>#N/A</c:v>
                </c:pt>
                <c:pt idx="9">
                  <c:v>0.47</c:v>
                </c:pt>
              </c:numCache>
            </c:numRef>
          </c:val>
          <c:extLst xmlns:c16r2="http://schemas.microsoft.com/office/drawing/2015/06/chart">
            <c:ext xmlns:c16="http://schemas.microsoft.com/office/drawing/2014/chart" uri="{C3380CC4-5D6E-409C-BE32-E72D297353CC}">
              <c16:uniqueId val="{00000006-79C1-4F05-8BA3-771D397417C3}"/>
            </c:ext>
          </c:extLst>
        </c:ser>
        <c:ser>
          <c:idx val="7"/>
          <c:order val="7"/>
          <c:tx>
            <c:strRef>
              <c:f>データシート!$A$34</c:f>
              <c:strCache>
                <c:ptCount val="1"/>
                <c:pt idx="0">
                  <c:v>し尿処理・じん芥処理・埋立処分施設建設事業特別会計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2.68</c:v>
                </c:pt>
                <c:pt idx="2">
                  <c:v>#N/A</c:v>
                </c:pt>
                <c:pt idx="3">
                  <c:v>7.7</c:v>
                </c:pt>
                <c:pt idx="4">
                  <c:v>#N/A</c:v>
                </c:pt>
                <c:pt idx="5">
                  <c:v>16.89</c:v>
                </c:pt>
                <c:pt idx="6">
                  <c:v>#N/A</c:v>
                </c:pt>
                <c:pt idx="7">
                  <c:v>6.29</c:v>
                </c:pt>
                <c:pt idx="8">
                  <c:v>#N/A</c:v>
                </c:pt>
                <c:pt idx="9">
                  <c:v>1.85</c:v>
                </c:pt>
              </c:numCache>
            </c:numRef>
          </c:val>
          <c:extLst xmlns:c16r2="http://schemas.microsoft.com/office/drawing/2015/06/chart">
            <c:ext xmlns:c16="http://schemas.microsoft.com/office/drawing/2014/chart" uri="{C3380CC4-5D6E-409C-BE32-E72D297353CC}">
              <c16:uniqueId val="{00000007-79C1-4F05-8BA3-771D397417C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19.59</c:v>
                </c:pt>
                <c:pt idx="2">
                  <c:v>#N/A</c:v>
                </c:pt>
                <c:pt idx="3">
                  <c:v>12.95</c:v>
                </c:pt>
                <c:pt idx="4">
                  <c:v>#N/A</c:v>
                </c:pt>
                <c:pt idx="5">
                  <c:v>15.22</c:v>
                </c:pt>
                <c:pt idx="6">
                  <c:v>#N/A</c:v>
                </c:pt>
                <c:pt idx="7">
                  <c:v>15.14</c:v>
                </c:pt>
                <c:pt idx="8">
                  <c:v>#N/A</c:v>
                </c:pt>
                <c:pt idx="9">
                  <c:v>5.29</c:v>
                </c:pt>
              </c:numCache>
            </c:numRef>
          </c:val>
          <c:extLst xmlns:c16r2="http://schemas.microsoft.com/office/drawing/2015/06/chart">
            <c:ext xmlns:c16="http://schemas.microsoft.com/office/drawing/2014/chart" uri="{C3380CC4-5D6E-409C-BE32-E72D297353CC}">
              <c16:uniqueId val="{00000008-79C1-4F05-8BA3-771D397417C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6.36</c:v>
                </c:pt>
                <c:pt idx="2">
                  <c:v>#N/A</c:v>
                </c:pt>
                <c:pt idx="3">
                  <c:v>8.43</c:v>
                </c:pt>
                <c:pt idx="4">
                  <c:v>#N/A</c:v>
                </c:pt>
                <c:pt idx="5">
                  <c:v>9.7100000000000009</c:v>
                </c:pt>
                <c:pt idx="6">
                  <c:v>#N/A</c:v>
                </c:pt>
                <c:pt idx="7">
                  <c:v>7.74</c:v>
                </c:pt>
                <c:pt idx="8">
                  <c:v>#N/A</c:v>
                </c:pt>
                <c:pt idx="9">
                  <c:v>8.6</c:v>
                </c:pt>
              </c:numCache>
            </c:numRef>
          </c:val>
          <c:extLst xmlns:c16r2="http://schemas.microsoft.com/office/drawing/2015/06/chart">
            <c:ext xmlns:c16="http://schemas.microsoft.com/office/drawing/2014/chart" uri="{C3380CC4-5D6E-409C-BE32-E72D297353CC}">
              <c16:uniqueId val="{00000009-79C1-4F05-8BA3-771D397417C3}"/>
            </c:ext>
          </c:extLst>
        </c:ser>
        <c:dLbls>
          <c:showLegendKey val="0"/>
          <c:showVal val="0"/>
          <c:showCatName val="0"/>
          <c:showSerName val="0"/>
          <c:showPercent val="0"/>
          <c:showBubbleSize val="0"/>
        </c:dLbls>
        <c:gapWidth val="150"/>
        <c:overlap val="100"/>
        <c:axId val="500230864"/>
        <c:axId val="500232824"/>
      </c:barChart>
      <c:catAx>
        <c:axId val="500230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0232824"/>
        <c:crosses val="autoZero"/>
        <c:auto val="1"/>
        <c:lblAlgn val="ctr"/>
        <c:lblOffset val="100"/>
        <c:tickLblSkip val="1"/>
        <c:tickMarkSkip val="1"/>
        <c:noMultiLvlLbl val="0"/>
      </c:catAx>
      <c:valAx>
        <c:axId val="500232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0230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946</c:v>
                </c:pt>
                <c:pt idx="5">
                  <c:v>889</c:v>
                </c:pt>
                <c:pt idx="8">
                  <c:v>895</c:v>
                </c:pt>
                <c:pt idx="11">
                  <c:v>1063</c:v>
                </c:pt>
                <c:pt idx="14">
                  <c:v>1348</c:v>
                </c:pt>
              </c:numCache>
            </c:numRef>
          </c:val>
          <c:extLst xmlns:c16r2="http://schemas.microsoft.com/office/drawing/2015/06/chart">
            <c:ext xmlns:c16="http://schemas.microsoft.com/office/drawing/2014/chart" uri="{C3380CC4-5D6E-409C-BE32-E72D297353CC}">
              <c16:uniqueId val="{00000000-F78E-4AE1-9661-0165857B029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78E-4AE1-9661-0165857B029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F78E-4AE1-9661-0165857B029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8</c:v>
                </c:pt>
                <c:pt idx="3">
                  <c:v>9</c:v>
                </c:pt>
                <c:pt idx="6">
                  <c:v>12</c:v>
                </c:pt>
                <c:pt idx="9">
                  <c:v>14</c:v>
                </c:pt>
                <c:pt idx="12">
                  <c:v>16</c:v>
                </c:pt>
              </c:numCache>
            </c:numRef>
          </c:val>
          <c:extLst xmlns:c16r2="http://schemas.microsoft.com/office/drawing/2015/06/chart">
            <c:ext xmlns:c16="http://schemas.microsoft.com/office/drawing/2014/chart" uri="{C3380CC4-5D6E-409C-BE32-E72D297353CC}">
              <c16:uniqueId val="{00000003-F78E-4AE1-9661-0165857B029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18</c:v>
                </c:pt>
                <c:pt idx="3">
                  <c:v>38</c:v>
                </c:pt>
                <c:pt idx="6">
                  <c:v>7</c:v>
                </c:pt>
                <c:pt idx="9">
                  <c:v>33</c:v>
                </c:pt>
                <c:pt idx="12">
                  <c:v>21</c:v>
                </c:pt>
              </c:numCache>
            </c:numRef>
          </c:val>
          <c:extLst xmlns:c16r2="http://schemas.microsoft.com/office/drawing/2015/06/chart">
            <c:ext xmlns:c16="http://schemas.microsoft.com/office/drawing/2014/chart" uri="{C3380CC4-5D6E-409C-BE32-E72D297353CC}">
              <c16:uniqueId val="{00000004-F78E-4AE1-9661-0165857B029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78E-4AE1-9661-0165857B029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78E-4AE1-9661-0165857B029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1186</c:v>
                </c:pt>
                <c:pt idx="3">
                  <c:v>1141</c:v>
                </c:pt>
                <c:pt idx="6">
                  <c:v>1145</c:v>
                </c:pt>
                <c:pt idx="9">
                  <c:v>1251</c:v>
                </c:pt>
                <c:pt idx="12">
                  <c:v>1428</c:v>
                </c:pt>
              </c:numCache>
            </c:numRef>
          </c:val>
          <c:extLst xmlns:c16r2="http://schemas.microsoft.com/office/drawing/2015/06/chart">
            <c:ext xmlns:c16="http://schemas.microsoft.com/office/drawing/2014/chart" uri="{C3380CC4-5D6E-409C-BE32-E72D297353CC}">
              <c16:uniqueId val="{00000007-F78E-4AE1-9661-0165857B0291}"/>
            </c:ext>
          </c:extLst>
        </c:ser>
        <c:dLbls>
          <c:showLegendKey val="0"/>
          <c:showVal val="0"/>
          <c:showCatName val="0"/>
          <c:showSerName val="0"/>
          <c:showPercent val="0"/>
          <c:showBubbleSize val="0"/>
        </c:dLbls>
        <c:gapWidth val="100"/>
        <c:overlap val="100"/>
        <c:axId val="500233608"/>
        <c:axId val="500232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266</c:v>
                </c:pt>
                <c:pt idx="2">
                  <c:v>#N/A</c:v>
                </c:pt>
                <c:pt idx="3">
                  <c:v>#N/A</c:v>
                </c:pt>
                <c:pt idx="4">
                  <c:v>299</c:v>
                </c:pt>
                <c:pt idx="5">
                  <c:v>#N/A</c:v>
                </c:pt>
                <c:pt idx="6">
                  <c:v>#N/A</c:v>
                </c:pt>
                <c:pt idx="7">
                  <c:v>269</c:v>
                </c:pt>
                <c:pt idx="8">
                  <c:v>#N/A</c:v>
                </c:pt>
                <c:pt idx="9">
                  <c:v>#N/A</c:v>
                </c:pt>
                <c:pt idx="10">
                  <c:v>235</c:v>
                </c:pt>
                <c:pt idx="11">
                  <c:v>#N/A</c:v>
                </c:pt>
                <c:pt idx="12">
                  <c:v>#N/A</c:v>
                </c:pt>
                <c:pt idx="13">
                  <c:v>117</c:v>
                </c:pt>
                <c:pt idx="14">
                  <c:v>#N/A</c:v>
                </c:pt>
              </c:numCache>
            </c:numRef>
          </c:val>
          <c:smooth val="0"/>
          <c:extLst xmlns:c16r2="http://schemas.microsoft.com/office/drawing/2015/06/chart">
            <c:ext xmlns:c16="http://schemas.microsoft.com/office/drawing/2014/chart" uri="{C3380CC4-5D6E-409C-BE32-E72D297353CC}">
              <c16:uniqueId val="{00000008-F78E-4AE1-9661-0165857B0291}"/>
            </c:ext>
          </c:extLst>
        </c:ser>
        <c:dLbls>
          <c:showLegendKey val="0"/>
          <c:showVal val="0"/>
          <c:showCatName val="0"/>
          <c:showSerName val="0"/>
          <c:showPercent val="0"/>
          <c:showBubbleSize val="0"/>
        </c:dLbls>
        <c:marker val="1"/>
        <c:smooth val="0"/>
        <c:axId val="500233608"/>
        <c:axId val="500232432"/>
      </c:lineChart>
      <c:catAx>
        <c:axId val="500233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0232432"/>
        <c:crosses val="autoZero"/>
        <c:auto val="1"/>
        <c:lblAlgn val="ctr"/>
        <c:lblOffset val="100"/>
        <c:tickLblSkip val="1"/>
        <c:tickMarkSkip val="1"/>
        <c:noMultiLvlLbl val="0"/>
      </c:catAx>
      <c:valAx>
        <c:axId val="500232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0233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8853</c:v>
                </c:pt>
                <c:pt idx="5">
                  <c:v>11493</c:v>
                </c:pt>
                <c:pt idx="8">
                  <c:v>13711</c:v>
                </c:pt>
                <c:pt idx="11">
                  <c:v>13764</c:v>
                </c:pt>
                <c:pt idx="14">
                  <c:v>16193</c:v>
                </c:pt>
              </c:numCache>
            </c:numRef>
          </c:val>
          <c:extLst xmlns:c16r2="http://schemas.microsoft.com/office/drawing/2015/06/chart">
            <c:ext xmlns:c16="http://schemas.microsoft.com/office/drawing/2014/chart" uri="{C3380CC4-5D6E-409C-BE32-E72D297353CC}">
              <c16:uniqueId val="{00000000-52AC-4537-A90F-8CABB21858E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2385</c:v>
                </c:pt>
                <c:pt idx="5">
                  <c:v>2849</c:v>
                </c:pt>
                <c:pt idx="8">
                  <c:v>3250</c:v>
                </c:pt>
                <c:pt idx="11">
                  <c:v>4316</c:v>
                </c:pt>
                <c:pt idx="14">
                  <c:v>4230</c:v>
                </c:pt>
              </c:numCache>
            </c:numRef>
          </c:val>
          <c:extLst xmlns:c16r2="http://schemas.microsoft.com/office/drawing/2015/06/chart">
            <c:ext xmlns:c16="http://schemas.microsoft.com/office/drawing/2014/chart" uri="{C3380CC4-5D6E-409C-BE32-E72D297353CC}">
              <c16:uniqueId val="{00000001-52AC-4537-A90F-8CABB21858E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3306</c:v>
                </c:pt>
                <c:pt idx="5">
                  <c:v>3177</c:v>
                </c:pt>
                <c:pt idx="8">
                  <c:v>3271</c:v>
                </c:pt>
                <c:pt idx="11">
                  <c:v>4054</c:v>
                </c:pt>
                <c:pt idx="14">
                  <c:v>4703</c:v>
                </c:pt>
              </c:numCache>
            </c:numRef>
          </c:val>
          <c:extLst xmlns:c16r2="http://schemas.microsoft.com/office/drawing/2015/06/chart">
            <c:ext xmlns:c16="http://schemas.microsoft.com/office/drawing/2014/chart" uri="{C3380CC4-5D6E-409C-BE32-E72D297353CC}">
              <c16:uniqueId val="{00000002-52AC-4537-A90F-8CABB21858E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2AC-4537-A90F-8CABB21858E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2AC-4537-A90F-8CABB21858E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2AC-4537-A90F-8CABB21858E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701</c:v>
                </c:pt>
                <c:pt idx="3">
                  <c:v>638</c:v>
                </c:pt>
                <c:pt idx="6">
                  <c:v>611</c:v>
                </c:pt>
                <c:pt idx="9">
                  <c:v>614</c:v>
                </c:pt>
                <c:pt idx="12">
                  <c:v>615</c:v>
                </c:pt>
              </c:numCache>
            </c:numRef>
          </c:val>
          <c:extLst xmlns:c16r2="http://schemas.microsoft.com/office/drawing/2015/06/chart">
            <c:ext xmlns:c16="http://schemas.microsoft.com/office/drawing/2014/chart" uri="{C3380CC4-5D6E-409C-BE32-E72D297353CC}">
              <c16:uniqueId val="{00000006-52AC-4537-A90F-8CABB21858E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105</c:v>
                </c:pt>
                <c:pt idx="3">
                  <c:v>70</c:v>
                </c:pt>
                <c:pt idx="6">
                  <c:v>86</c:v>
                </c:pt>
                <c:pt idx="9">
                  <c:v>78</c:v>
                </c:pt>
                <c:pt idx="12">
                  <c:v>68</c:v>
                </c:pt>
              </c:numCache>
            </c:numRef>
          </c:val>
          <c:extLst xmlns:c16r2="http://schemas.microsoft.com/office/drawing/2015/06/chart">
            <c:ext xmlns:c16="http://schemas.microsoft.com/office/drawing/2014/chart" uri="{C3380CC4-5D6E-409C-BE32-E72D297353CC}">
              <c16:uniqueId val="{00000007-52AC-4537-A90F-8CABB21858E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0</c:v>
                </c:pt>
                <c:pt idx="3">
                  <c:v>747</c:v>
                </c:pt>
                <c:pt idx="6">
                  <c:v>727</c:v>
                </c:pt>
                <c:pt idx="9">
                  <c:v>744</c:v>
                </c:pt>
                <c:pt idx="12">
                  <c:v>535</c:v>
                </c:pt>
              </c:numCache>
            </c:numRef>
          </c:val>
          <c:extLst xmlns:c16r2="http://schemas.microsoft.com/office/drawing/2015/06/chart">
            <c:ext xmlns:c16="http://schemas.microsoft.com/office/drawing/2014/chart" uri="{C3380CC4-5D6E-409C-BE32-E72D297353CC}">
              <c16:uniqueId val="{00000008-52AC-4537-A90F-8CABB21858E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52AC-4537-A90F-8CABB21858E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13780</c:v>
                </c:pt>
                <c:pt idx="3">
                  <c:v>17294</c:v>
                </c:pt>
                <c:pt idx="6">
                  <c:v>20049</c:v>
                </c:pt>
                <c:pt idx="9">
                  <c:v>20128</c:v>
                </c:pt>
                <c:pt idx="12">
                  <c:v>23145</c:v>
                </c:pt>
              </c:numCache>
            </c:numRef>
          </c:val>
          <c:extLst xmlns:c16r2="http://schemas.microsoft.com/office/drawing/2015/06/chart">
            <c:ext xmlns:c16="http://schemas.microsoft.com/office/drawing/2014/chart" uri="{C3380CC4-5D6E-409C-BE32-E72D297353CC}">
              <c16:uniqueId val="{0000000A-52AC-4537-A90F-8CABB21858EE}"/>
            </c:ext>
          </c:extLst>
        </c:ser>
        <c:dLbls>
          <c:showLegendKey val="0"/>
          <c:showVal val="0"/>
          <c:showCatName val="0"/>
          <c:showSerName val="0"/>
          <c:showPercent val="0"/>
          <c:showBubbleSize val="0"/>
        </c:dLbls>
        <c:gapWidth val="100"/>
        <c:overlap val="100"/>
        <c:axId val="500235176"/>
        <c:axId val="500234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42</c:v>
                </c:pt>
                <c:pt idx="2">
                  <c:v>#N/A</c:v>
                </c:pt>
                <c:pt idx="3">
                  <c:v>#N/A</c:v>
                </c:pt>
                <c:pt idx="4">
                  <c:v>1230</c:v>
                </c:pt>
                <c:pt idx="5">
                  <c:v>#N/A</c:v>
                </c:pt>
                <c:pt idx="6">
                  <c:v>#N/A</c:v>
                </c:pt>
                <c:pt idx="7">
                  <c:v>1240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52AC-4537-A90F-8CABB21858EE}"/>
            </c:ext>
          </c:extLst>
        </c:ser>
        <c:dLbls>
          <c:showLegendKey val="0"/>
          <c:showVal val="0"/>
          <c:showCatName val="0"/>
          <c:showSerName val="0"/>
          <c:showPercent val="0"/>
          <c:showBubbleSize val="0"/>
        </c:dLbls>
        <c:marker val="1"/>
        <c:smooth val="0"/>
        <c:axId val="500235176"/>
        <c:axId val="500234392"/>
      </c:lineChart>
      <c:catAx>
        <c:axId val="500235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0234392"/>
        <c:crosses val="autoZero"/>
        <c:auto val="1"/>
        <c:lblAlgn val="ctr"/>
        <c:lblOffset val="100"/>
        <c:tickLblSkip val="1"/>
        <c:tickMarkSkip val="1"/>
        <c:noMultiLvlLbl val="0"/>
      </c:catAx>
      <c:valAx>
        <c:axId val="500234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0235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977</c:v>
                </c:pt>
                <c:pt idx="1">
                  <c:v>1663</c:v>
                </c:pt>
                <c:pt idx="2">
                  <c:v>2205</c:v>
                </c:pt>
              </c:numCache>
            </c:numRef>
          </c:val>
          <c:extLst xmlns:c16r2="http://schemas.microsoft.com/office/drawing/2015/06/chart">
            <c:ext xmlns:c16="http://schemas.microsoft.com/office/drawing/2014/chart" uri="{C3380CC4-5D6E-409C-BE32-E72D297353CC}">
              <c16:uniqueId val="{00000000-69B9-43ED-91BF-9C78CC620F3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453</c:v>
                </c:pt>
                <c:pt idx="1">
                  <c:v>454</c:v>
                </c:pt>
                <c:pt idx="2">
                  <c:v>454</c:v>
                </c:pt>
              </c:numCache>
            </c:numRef>
          </c:val>
          <c:extLst xmlns:c16r2="http://schemas.microsoft.com/office/drawing/2015/06/chart">
            <c:ext xmlns:c16="http://schemas.microsoft.com/office/drawing/2014/chart" uri="{C3380CC4-5D6E-409C-BE32-E72D297353CC}">
              <c16:uniqueId val="{00000001-69B9-43ED-91BF-9C78CC620F3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1841</c:v>
                </c:pt>
                <c:pt idx="1">
                  <c:v>1938</c:v>
                </c:pt>
                <c:pt idx="2">
                  <c:v>2046</c:v>
                </c:pt>
              </c:numCache>
            </c:numRef>
          </c:val>
          <c:extLst xmlns:c16r2="http://schemas.microsoft.com/office/drawing/2015/06/chart">
            <c:ext xmlns:c16="http://schemas.microsoft.com/office/drawing/2014/chart" uri="{C3380CC4-5D6E-409C-BE32-E72D297353CC}">
              <c16:uniqueId val="{00000002-69B9-43ED-91BF-9C78CC620F36}"/>
            </c:ext>
          </c:extLst>
        </c:ser>
        <c:dLbls>
          <c:showLegendKey val="0"/>
          <c:showVal val="0"/>
          <c:showCatName val="0"/>
          <c:showSerName val="0"/>
          <c:showPercent val="0"/>
          <c:showBubbleSize val="0"/>
        </c:dLbls>
        <c:gapWidth val="120"/>
        <c:overlap val="100"/>
        <c:axId val="500228512"/>
        <c:axId val="500235568"/>
      </c:barChart>
      <c:catAx>
        <c:axId val="500228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0235568"/>
        <c:crosses val="autoZero"/>
        <c:auto val="1"/>
        <c:lblAlgn val="ctr"/>
        <c:lblOffset val="100"/>
        <c:tickLblSkip val="1"/>
        <c:tickMarkSkip val="1"/>
        <c:noMultiLvlLbl val="0"/>
      </c:catAx>
      <c:valAx>
        <c:axId val="5002355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0228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公営企業に係る算入公債費等により実質公債費率も前年度に比べ減少している。</a:t>
          </a:r>
          <a:endParaRPr lang="ja-JP" altLang="ja-JP" sz="1400">
            <a:effectLst/>
          </a:endParaRPr>
        </a:p>
        <a:p>
          <a:r>
            <a:rPr kumimoji="1" lang="ja-JP" altLang="ja-JP" sz="1100">
              <a:solidFill>
                <a:schemeClr val="dk1"/>
              </a:solidFill>
              <a:effectLst/>
              <a:latin typeface="+mn-lt"/>
              <a:ea typeface="+mn-ea"/>
              <a:cs typeface="+mn-cs"/>
            </a:rPr>
            <a:t>　平成２８年度より大任町し尿処理・じん芥処理・埋立処分施設建設事業が開始されたことに伴い、公債費は上昇すると思われるが、令和</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年度をピークに減少していくと予想される。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満期一括償還をしていないため、該当なし。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一般会計に係る地方債の現在高は、大型の整備事業が集中し、公営住宅建設事業債、過疎対策事業債の増に伴い増加しているが、充当可能</a:t>
          </a:r>
          <a:r>
            <a:rPr kumimoji="1" lang="ja-JP" altLang="en-US" sz="1100">
              <a:solidFill>
                <a:schemeClr val="dk1"/>
              </a:solidFill>
              <a:effectLst/>
              <a:latin typeface="+mn-lt"/>
              <a:ea typeface="+mn-ea"/>
              <a:cs typeface="+mn-cs"/>
            </a:rPr>
            <a:t>基金</a:t>
          </a:r>
          <a:r>
            <a:rPr kumimoji="1" lang="ja-JP" altLang="ja-JP" sz="1100">
              <a:solidFill>
                <a:schemeClr val="dk1"/>
              </a:solidFill>
              <a:effectLst/>
              <a:latin typeface="+mn-lt"/>
              <a:ea typeface="+mn-ea"/>
              <a:cs typeface="+mn-cs"/>
            </a:rPr>
            <a:t>が増加しているため、将来負担比率の分子は減少している。</a:t>
          </a:r>
          <a:endParaRPr lang="ja-JP" altLang="ja-JP" sz="1400">
            <a:effectLst/>
          </a:endParaRPr>
        </a:p>
        <a:p>
          <a:r>
            <a:rPr kumimoji="1" lang="ja-JP" altLang="ja-JP" sz="1100">
              <a:solidFill>
                <a:schemeClr val="dk1"/>
              </a:solidFill>
              <a:effectLst/>
              <a:latin typeface="+mn-lt"/>
              <a:ea typeface="+mn-ea"/>
              <a:cs typeface="+mn-cs"/>
            </a:rPr>
            <a:t>　地方債の元利償還がピークとなる令和６年度以降は現在高を減らしていく方向で努力していきたい。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福岡県大任町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年度末の基金残高は、約</a:t>
          </a:r>
          <a:r>
            <a:rPr kumimoji="1" lang="ja-JP" altLang="en-US" sz="1100">
              <a:solidFill>
                <a:schemeClr val="dk1"/>
              </a:solidFill>
              <a:effectLst/>
              <a:latin typeface="+mn-lt"/>
              <a:ea typeface="+mn-ea"/>
              <a:cs typeface="+mn-cs"/>
            </a:rPr>
            <a:t>４７</a:t>
          </a:r>
          <a:r>
            <a:rPr kumimoji="1" lang="ja-JP" altLang="ja-JP" sz="1100">
              <a:solidFill>
                <a:schemeClr val="dk1"/>
              </a:solidFill>
              <a:effectLst/>
              <a:latin typeface="+mn-lt"/>
              <a:ea typeface="+mn-ea"/>
              <a:cs typeface="+mn-cs"/>
            </a:rPr>
            <a:t>億円で、前年度から</a:t>
          </a:r>
          <a:r>
            <a:rPr kumimoji="1" lang="ja-JP" altLang="en-US" sz="1100">
              <a:solidFill>
                <a:schemeClr val="dk1"/>
              </a:solidFill>
              <a:effectLst/>
              <a:latin typeface="+mn-lt"/>
              <a:ea typeface="+mn-ea"/>
              <a:cs typeface="+mn-cs"/>
            </a:rPr>
            <a:t>６．５</a:t>
          </a:r>
          <a:r>
            <a:rPr kumimoji="1" lang="ja-JP" altLang="ja-JP" sz="1100">
              <a:solidFill>
                <a:schemeClr val="dk1"/>
              </a:solidFill>
              <a:effectLst/>
              <a:latin typeface="+mn-lt"/>
              <a:ea typeface="+mn-ea"/>
              <a:cs typeface="+mn-cs"/>
            </a:rPr>
            <a:t>億円増加している。これは財政調整基金で</a:t>
          </a:r>
          <a:r>
            <a:rPr kumimoji="1" lang="ja-JP" altLang="en-US" sz="1100">
              <a:solidFill>
                <a:schemeClr val="dk1"/>
              </a:solidFill>
              <a:effectLst/>
              <a:latin typeface="+mn-lt"/>
              <a:ea typeface="+mn-ea"/>
              <a:cs typeface="+mn-cs"/>
            </a:rPr>
            <a:t>５．４</a:t>
          </a:r>
          <a:r>
            <a:rPr kumimoji="1" lang="ja-JP" altLang="ja-JP" sz="1100">
              <a:solidFill>
                <a:schemeClr val="dk1"/>
              </a:solidFill>
              <a:effectLst/>
              <a:latin typeface="+mn-lt"/>
              <a:ea typeface="+mn-ea"/>
              <a:cs typeface="+mn-cs"/>
            </a:rPr>
            <a:t>億円の積立が増加したことが主な要因である。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人口の減少による税収減やまちづくり推進等のために引き続き、積み立てを行う予定である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・地域振興基金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まちづくりの推進</a:t>
          </a:r>
          <a:endParaRPr lang="ja-JP" altLang="ja-JP" sz="1400">
            <a:effectLst/>
          </a:endParaRPr>
        </a:p>
        <a:p>
          <a:r>
            <a:rPr kumimoji="1" lang="ja-JP" altLang="ja-JP" sz="1100">
              <a:solidFill>
                <a:schemeClr val="dk1"/>
              </a:solidFill>
              <a:effectLst/>
              <a:latin typeface="+mn-lt"/>
              <a:ea typeface="+mn-ea"/>
              <a:cs typeface="+mn-cs"/>
            </a:rPr>
            <a:t>　・特定農業施設管理基金：特定農業施設の維持管理</a:t>
          </a:r>
          <a:endParaRPr lang="ja-JP" altLang="ja-JP" sz="1400">
            <a:effectLst/>
          </a:endParaRPr>
        </a:p>
        <a:p>
          <a:r>
            <a:rPr kumimoji="1" lang="ja-JP" altLang="ja-JP" sz="1100">
              <a:solidFill>
                <a:schemeClr val="dk1"/>
              </a:solidFill>
              <a:effectLst/>
              <a:latin typeface="+mn-lt"/>
              <a:ea typeface="+mn-ea"/>
              <a:cs typeface="+mn-cs"/>
            </a:rPr>
            <a:t>　・過疎対策事業基金：過疎地域自立促進特別事業の推進</a:t>
          </a:r>
          <a:endParaRPr lang="ja-JP" altLang="ja-JP" sz="1400">
            <a:effectLst/>
          </a:endParaRPr>
        </a:p>
        <a:p>
          <a:r>
            <a:rPr kumimoji="1" lang="ja-JP" altLang="ja-JP" sz="1100">
              <a:solidFill>
                <a:schemeClr val="dk1"/>
              </a:solidFill>
              <a:effectLst/>
              <a:latin typeface="+mn-lt"/>
              <a:ea typeface="+mn-ea"/>
              <a:cs typeface="+mn-cs"/>
            </a:rPr>
            <a:t>　・ふるさと創生事業基金：自ら考え、自ら実践する地域づくりの推進</a:t>
          </a:r>
          <a:endParaRPr lang="ja-JP" altLang="ja-JP" sz="1400">
            <a:effectLst/>
          </a:endParaRPr>
        </a:p>
        <a:p>
          <a:r>
            <a:rPr kumimoji="1" lang="ja-JP" altLang="ja-JP" sz="1100">
              <a:solidFill>
                <a:schemeClr val="dk1"/>
              </a:solidFill>
              <a:effectLst/>
              <a:latin typeface="+mn-lt"/>
              <a:ea typeface="+mn-ea"/>
              <a:cs typeface="+mn-cs"/>
            </a:rPr>
            <a:t>　・中山間ふるさと水と土保全基金：中山間地域における土地改良施設の機能を適正に発揮させるための集落共同活動の強化に対する事業の推進</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・地域振興基金：ふるさと納税等を積立てたことによる増加</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それぞれの使途に沿って、積立及び取崩しを行う予定である。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年度末の基金残高は、約</a:t>
          </a:r>
          <a:r>
            <a:rPr kumimoji="1" lang="ja-JP" altLang="en-US" sz="1100">
              <a:solidFill>
                <a:schemeClr val="dk1"/>
              </a:solidFill>
              <a:effectLst/>
              <a:latin typeface="+mn-lt"/>
              <a:ea typeface="+mn-ea"/>
              <a:cs typeface="+mn-cs"/>
            </a:rPr>
            <a:t>２２</a:t>
          </a:r>
          <a:r>
            <a:rPr kumimoji="1" lang="ja-JP" altLang="ja-JP" sz="1100">
              <a:solidFill>
                <a:schemeClr val="dk1"/>
              </a:solidFill>
              <a:effectLst/>
              <a:latin typeface="+mn-lt"/>
              <a:ea typeface="+mn-ea"/>
              <a:cs typeface="+mn-cs"/>
            </a:rPr>
            <a:t>億円となっており、前年度から</a:t>
          </a:r>
          <a:r>
            <a:rPr kumimoji="1" lang="ja-JP" altLang="en-US" sz="1100">
              <a:solidFill>
                <a:schemeClr val="dk1"/>
              </a:solidFill>
              <a:effectLst/>
              <a:latin typeface="+mn-lt"/>
              <a:ea typeface="+mn-ea"/>
              <a:cs typeface="+mn-cs"/>
            </a:rPr>
            <a:t>５．４</a:t>
          </a:r>
          <a:r>
            <a:rPr kumimoji="1" lang="ja-JP" altLang="ja-JP" sz="1100">
              <a:solidFill>
                <a:schemeClr val="dk1"/>
              </a:solidFill>
              <a:effectLst/>
              <a:latin typeface="+mn-lt"/>
              <a:ea typeface="+mn-ea"/>
              <a:cs typeface="+mn-cs"/>
            </a:rPr>
            <a:t>億円増加している。</a:t>
          </a:r>
          <a:endParaRPr lang="ja-JP" altLang="ja-JP" sz="1400">
            <a:effectLst/>
          </a:endParaRPr>
        </a:p>
        <a:p>
          <a:r>
            <a:rPr kumimoji="1" lang="ja-JP" altLang="ja-JP" sz="1100">
              <a:solidFill>
                <a:schemeClr val="dk1"/>
              </a:solidFill>
              <a:effectLst/>
              <a:latin typeface="+mn-lt"/>
              <a:ea typeface="+mn-ea"/>
              <a:cs typeface="+mn-cs"/>
            </a:rPr>
            <a:t>　これは、歳計剰余金等を積立てたことによるものである。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人口の減少による税収減やまちづくり推進等のために引き続き、積み立てを行う予定である。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利子の積立</a:t>
          </a:r>
          <a:r>
            <a:rPr kumimoji="1" lang="ja-JP" altLang="ja-JP" sz="1100">
              <a:solidFill>
                <a:schemeClr val="dk1"/>
              </a:solidFill>
              <a:effectLst/>
              <a:latin typeface="+mn-lt"/>
              <a:ea typeface="+mn-ea"/>
              <a:cs typeface="+mn-cs"/>
            </a:rPr>
            <a:t>による</a:t>
          </a:r>
          <a:r>
            <a:rPr kumimoji="1" lang="ja-JP" altLang="en-US" sz="1100">
              <a:solidFill>
                <a:schemeClr val="dk1"/>
              </a:solidFill>
              <a:effectLst/>
              <a:latin typeface="+mn-lt"/>
              <a:ea typeface="+mn-ea"/>
              <a:cs typeface="+mn-cs"/>
            </a:rPr>
            <a:t>増で</a:t>
          </a:r>
          <a:r>
            <a:rPr kumimoji="1" lang="ja-JP" altLang="ja-JP" sz="1100">
              <a:solidFill>
                <a:schemeClr val="dk1"/>
              </a:solidFill>
              <a:effectLst/>
              <a:latin typeface="+mn-lt"/>
              <a:ea typeface="+mn-ea"/>
              <a:cs typeface="+mn-cs"/>
            </a:rPr>
            <a:t>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経済事情変動等により財源が不足した場合等において、財源を充てる予定である。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福岡県大任町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5,147
5,127
14.26
11,321,029
11,060,892
219,731
3,077,013
23,145,496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内には零細な農業以外に中心となる産業が無いため、財政基盤が弱く、類似団体に比べ大きく下回っている。今後は人件費の削減や事業内容の精査など、歳出の徹底的な見直しを図るとともに、「最小の経費で最大の効果を上げる」という基本原則にのっとり、活力あるまちづくりを展開しつつ、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a:extLst>
            <a:ext uri="{FF2B5EF4-FFF2-40B4-BE49-F238E27FC236}">
              <a16:creationId xmlns="" xmlns:a16="http://schemas.microsoft.com/office/drawing/2014/main" id="{00000000-0008-0000-0300-000041000000}"/>
            </a:ext>
          </a:extLst>
        </xdr:cNvPr>
        <xdr:cNvCxnSpPr/>
      </xdr:nvCxnSpPr>
      <xdr:spPr>
        <a:xfrm flipV="1">
          <a:off x="4953000" y="6353024"/>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96157</xdr:rowOff>
    </xdr:to>
    <xdr:cxnSp macro="">
      <xdr:nvCxnSpPr>
        <xdr:cNvPr id="70" name="直線コネクタ 69">
          <a:extLst>
            <a:ext uri="{FF2B5EF4-FFF2-40B4-BE49-F238E27FC236}">
              <a16:creationId xmlns="" xmlns:a16="http://schemas.microsoft.com/office/drawing/2014/main" id="{00000000-0008-0000-0300-000046000000}"/>
            </a:ext>
          </a:extLst>
        </xdr:cNvPr>
        <xdr:cNvCxnSpPr/>
      </xdr:nvCxnSpPr>
      <xdr:spPr>
        <a:xfrm>
          <a:off x="4114800" y="7628467"/>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73176</xdr:rowOff>
    </xdr:from>
    <xdr:to>
      <xdr:col>19</xdr:col>
      <xdr:colOff>133350</xdr:colOff>
      <xdr:row>44</xdr:row>
      <xdr:rowOff>84667</xdr:rowOff>
    </xdr:to>
    <xdr:cxnSp macro="">
      <xdr:nvCxnSpPr>
        <xdr:cNvPr id="73" name="直線コネクタ 72">
          <a:extLst>
            <a:ext uri="{FF2B5EF4-FFF2-40B4-BE49-F238E27FC236}">
              <a16:creationId xmlns="" xmlns:a16="http://schemas.microsoft.com/office/drawing/2014/main" id="{00000000-0008-0000-0300-000049000000}"/>
            </a:ext>
          </a:extLst>
        </xdr:cNvPr>
        <xdr:cNvCxnSpPr/>
      </xdr:nvCxnSpPr>
      <xdr:spPr>
        <a:xfrm>
          <a:off x="3225800" y="76169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 xmlns:a16="http://schemas.microsoft.com/office/drawing/2014/main"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a:extLst>
            <a:ext uri="{FF2B5EF4-FFF2-40B4-BE49-F238E27FC236}">
              <a16:creationId xmlns="" xmlns:a16="http://schemas.microsoft.com/office/drawing/2014/main" id="{00000000-0008-0000-0300-00004B000000}"/>
            </a:ext>
          </a:extLst>
        </xdr:cNvPr>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73176</xdr:rowOff>
    </xdr:from>
    <xdr:to>
      <xdr:col>15</xdr:col>
      <xdr:colOff>82550</xdr:colOff>
      <xdr:row>44</xdr:row>
      <xdr:rowOff>73176</xdr:rowOff>
    </xdr:to>
    <xdr:cxnSp macro="">
      <xdr:nvCxnSpPr>
        <xdr:cNvPr id="76" name="直線コネクタ 75">
          <a:extLst>
            <a:ext uri="{FF2B5EF4-FFF2-40B4-BE49-F238E27FC236}">
              <a16:creationId xmlns="" xmlns:a16="http://schemas.microsoft.com/office/drawing/2014/main" id="{00000000-0008-0000-0300-00004C000000}"/>
            </a:ext>
          </a:extLst>
        </xdr:cNvPr>
        <xdr:cNvCxnSpPr/>
      </xdr:nvCxnSpPr>
      <xdr:spPr>
        <a:xfrm>
          <a:off x="2336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 xmlns:a16="http://schemas.microsoft.com/office/drawing/2014/main" id="{00000000-0008-0000-0300-00004E000000}"/>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73176</xdr:rowOff>
    </xdr:from>
    <xdr:to>
      <xdr:col>11</xdr:col>
      <xdr:colOff>31750</xdr:colOff>
      <xdr:row>44</xdr:row>
      <xdr:rowOff>73176</xdr:rowOff>
    </xdr:to>
    <xdr:cxnSp macro="">
      <xdr:nvCxnSpPr>
        <xdr:cNvPr id="79" name="直線コネクタ 78">
          <a:extLst>
            <a:ext uri="{FF2B5EF4-FFF2-40B4-BE49-F238E27FC236}">
              <a16:creationId xmlns="" xmlns:a16="http://schemas.microsoft.com/office/drawing/2014/main" id="{00000000-0008-0000-0300-00004F000000}"/>
            </a:ext>
          </a:extLst>
        </xdr:cNvPr>
        <xdr:cNvCxnSpPr/>
      </xdr:nvCxnSpPr>
      <xdr:spPr>
        <a:xfrm>
          <a:off x="1447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a:extLst>
            <a:ext uri="{FF2B5EF4-FFF2-40B4-BE49-F238E27FC236}">
              <a16:creationId xmlns="" xmlns:a16="http://schemas.microsoft.com/office/drawing/2014/main" id="{00000000-0008-0000-0300-000050000000}"/>
            </a:ext>
          </a:extLst>
        </xdr:cNvPr>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64303</xdr:rowOff>
    </xdr:from>
    <xdr:ext cx="762000" cy="259045"/>
    <xdr:sp macro=""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45357</xdr:rowOff>
    </xdr:from>
    <xdr:to>
      <xdr:col>23</xdr:col>
      <xdr:colOff>184150</xdr:colOff>
      <xdr:row>44</xdr:row>
      <xdr:rowOff>146957</xdr:rowOff>
    </xdr:to>
    <xdr:sp macro="" textlink="">
      <xdr:nvSpPr>
        <xdr:cNvPr id="89" name="楕円 88">
          <a:extLst>
            <a:ext uri="{FF2B5EF4-FFF2-40B4-BE49-F238E27FC236}">
              <a16:creationId xmlns="" xmlns:a16="http://schemas.microsoft.com/office/drawing/2014/main" id="{00000000-0008-0000-0300-000059000000}"/>
            </a:ext>
          </a:extLst>
        </xdr:cNvPr>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112684</xdr:rowOff>
    </xdr:from>
    <xdr:ext cx="762000" cy="259045"/>
    <xdr:sp macro="" textlink="">
      <xdr:nvSpPr>
        <xdr:cNvPr id="90" name="財政力該当値テキスト">
          <a:extLst>
            <a:ext uri="{FF2B5EF4-FFF2-40B4-BE49-F238E27FC236}">
              <a16:creationId xmlns="" xmlns:a16="http://schemas.microsoft.com/office/drawing/2014/main" id="{00000000-0008-0000-0300-00005A000000}"/>
            </a:ext>
          </a:extLst>
        </xdr:cNvPr>
        <xdr:cNvSpPr txBox="1"/>
      </xdr:nvSpPr>
      <xdr:spPr>
        <a:xfrm>
          <a:off x="5041900" y="748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1" name="楕円 90">
          <a:extLst>
            <a:ext uri="{FF2B5EF4-FFF2-40B4-BE49-F238E27FC236}">
              <a16:creationId xmlns="" xmlns:a16="http://schemas.microsoft.com/office/drawing/2014/main" id="{00000000-0008-0000-0300-00005B000000}"/>
            </a:ext>
          </a:extLst>
        </xdr:cNvPr>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2" name="テキスト ボックス 91">
          <a:extLst>
            <a:ext uri="{FF2B5EF4-FFF2-40B4-BE49-F238E27FC236}">
              <a16:creationId xmlns="" xmlns:a16="http://schemas.microsoft.com/office/drawing/2014/main" id="{00000000-0008-0000-0300-00005C000000}"/>
            </a:ext>
          </a:extLst>
        </xdr:cNvPr>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22376</xdr:rowOff>
    </xdr:from>
    <xdr:to>
      <xdr:col>15</xdr:col>
      <xdr:colOff>133350</xdr:colOff>
      <xdr:row>44</xdr:row>
      <xdr:rowOff>123976</xdr:rowOff>
    </xdr:to>
    <xdr:sp macro="" textlink="">
      <xdr:nvSpPr>
        <xdr:cNvPr id="93" name="楕円 92">
          <a:extLst>
            <a:ext uri="{FF2B5EF4-FFF2-40B4-BE49-F238E27FC236}">
              <a16:creationId xmlns="" xmlns:a16="http://schemas.microsoft.com/office/drawing/2014/main" id="{00000000-0008-0000-0300-00005D000000}"/>
            </a:ext>
          </a:extLst>
        </xdr:cNvPr>
        <xdr:cNvSpPr/>
      </xdr:nvSpPr>
      <xdr:spPr>
        <a:xfrm>
          <a:off x="3175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108753</xdr:rowOff>
    </xdr:from>
    <xdr:ext cx="762000" cy="259045"/>
    <xdr:sp macro="" textlink="">
      <xdr:nvSpPr>
        <xdr:cNvPr id="94" name="テキスト ボックス 93">
          <a:extLst>
            <a:ext uri="{FF2B5EF4-FFF2-40B4-BE49-F238E27FC236}">
              <a16:creationId xmlns="" xmlns:a16="http://schemas.microsoft.com/office/drawing/2014/main" id="{00000000-0008-0000-0300-00005E000000}"/>
            </a:ext>
          </a:extLst>
        </xdr:cNvPr>
        <xdr:cNvSpPr txBox="1"/>
      </xdr:nvSpPr>
      <xdr:spPr>
        <a:xfrm>
          <a:off x="2844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22376</xdr:rowOff>
    </xdr:from>
    <xdr:to>
      <xdr:col>11</xdr:col>
      <xdr:colOff>82550</xdr:colOff>
      <xdr:row>44</xdr:row>
      <xdr:rowOff>123976</xdr:rowOff>
    </xdr:to>
    <xdr:sp macro="" textlink="">
      <xdr:nvSpPr>
        <xdr:cNvPr id="95" name="楕円 94">
          <a:extLst>
            <a:ext uri="{FF2B5EF4-FFF2-40B4-BE49-F238E27FC236}">
              <a16:creationId xmlns="" xmlns:a16="http://schemas.microsoft.com/office/drawing/2014/main" id="{00000000-0008-0000-0300-00005F000000}"/>
            </a:ext>
          </a:extLst>
        </xdr:cNvPr>
        <xdr:cNvSpPr/>
      </xdr:nvSpPr>
      <xdr:spPr>
        <a:xfrm>
          <a:off x="2286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108753</xdr:rowOff>
    </xdr:from>
    <xdr:ext cx="762000" cy="259045"/>
    <xdr:sp macro="" textlink="">
      <xdr:nvSpPr>
        <xdr:cNvPr id="96" name="テキスト ボックス 95">
          <a:extLst>
            <a:ext uri="{FF2B5EF4-FFF2-40B4-BE49-F238E27FC236}">
              <a16:creationId xmlns="" xmlns:a16="http://schemas.microsoft.com/office/drawing/2014/main" id="{00000000-0008-0000-0300-000060000000}"/>
            </a:ext>
          </a:extLst>
        </xdr:cNvPr>
        <xdr:cNvSpPr txBox="1"/>
      </xdr:nvSpPr>
      <xdr:spPr>
        <a:xfrm>
          <a:off x="1955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22376</xdr:rowOff>
    </xdr:from>
    <xdr:to>
      <xdr:col>7</xdr:col>
      <xdr:colOff>31750</xdr:colOff>
      <xdr:row>44</xdr:row>
      <xdr:rowOff>123976</xdr:rowOff>
    </xdr:to>
    <xdr:sp macro="" textlink="">
      <xdr:nvSpPr>
        <xdr:cNvPr id="97" name="楕円 96">
          <a:extLst>
            <a:ext uri="{FF2B5EF4-FFF2-40B4-BE49-F238E27FC236}">
              <a16:creationId xmlns="" xmlns:a16="http://schemas.microsoft.com/office/drawing/2014/main" id="{00000000-0008-0000-0300-000061000000}"/>
            </a:ext>
          </a:extLst>
        </xdr:cNvPr>
        <xdr:cNvSpPr/>
      </xdr:nvSpPr>
      <xdr:spPr>
        <a:xfrm>
          <a:off x="1397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108753</xdr:rowOff>
    </xdr:from>
    <xdr:ext cx="762000" cy="259045"/>
    <xdr:sp macro="" textlink="">
      <xdr:nvSpPr>
        <xdr:cNvPr id="98" name="テキスト ボックス 97">
          <a:extLst>
            <a:ext uri="{FF2B5EF4-FFF2-40B4-BE49-F238E27FC236}">
              <a16:creationId xmlns="" xmlns:a16="http://schemas.microsoft.com/office/drawing/2014/main" id="{00000000-0008-0000-0300-000062000000}"/>
            </a:ext>
          </a:extLst>
        </xdr:cNvPr>
        <xdr:cNvSpPr txBox="1"/>
      </xdr:nvSpPr>
      <xdr:spPr>
        <a:xfrm>
          <a:off x="1066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公債費の経常的一般財源の増により、経常収支比率は８６．６％と類似団体と、ほぼ同じ水準で、目標としていた９０％以下を達成できた。</a:t>
          </a:r>
        </a:p>
        <a:p>
          <a:r>
            <a:rPr kumimoji="1" lang="ja-JP" altLang="en-US" sz="1300">
              <a:latin typeface="ＭＳ Ｐゴシック" panose="020B0600070205080204" pitchFamily="50" charset="-128"/>
              <a:ea typeface="ＭＳ Ｐゴシック" panose="020B0600070205080204" pitchFamily="50" charset="-128"/>
            </a:rPr>
            <a:t>　町税に関しては、滞納整理事務に力を注ぎ、今後も９０％以上の徴収率を継続しながら、公平負担の原則にのっとり、引き続き財源確保の努力をする。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a:extLst>
            <a:ext uri="{FF2B5EF4-FFF2-40B4-BE49-F238E27FC236}">
              <a16:creationId xmlns="" xmlns:a16="http://schemas.microsoft.com/office/drawing/2014/main" id="{00000000-0008-0000-0300-00007E000000}"/>
            </a:ext>
          </a:extLst>
        </xdr:cNvPr>
        <xdr:cNvCxnSpPr/>
      </xdr:nvCxnSpPr>
      <xdr:spPr>
        <a:xfrm flipV="1">
          <a:off x="4953000" y="10157968"/>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a:extLst>
            <a:ext uri="{FF2B5EF4-FFF2-40B4-BE49-F238E27FC236}">
              <a16:creationId xmlns="" xmlns:a16="http://schemas.microsoft.com/office/drawing/2014/main" id="{00000000-0008-0000-0300-00007F000000}"/>
            </a:ext>
          </a:extLst>
        </xdr:cNvPr>
        <xdr:cNvSpPr txBox="1"/>
      </xdr:nvSpPr>
      <xdr:spPr>
        <a:xfrm>
          <a:off x="5041900" y="1138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a:extLst>
            <a:ext uri="{FF2B5EF4-FFF2-40B4-BE49-F238E27FC236}">
              <a16:creationId xmlns="" xmlns:a16="http://schemas.microsoft.com/office/drawing/2014/main" id="{00000000-0008-0000-0300-000080000000}"/>
            </a:ext>
          </a:extLst>
        </xdr:cNvPr>
        <xdr:cNvCxnSpPr/>
      </xdr:nvCxnSpPr>
      <xdr:spPr>
        <a:xfrm>
          <a:off x="4864100" y="1141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a:extLst>
            <a:ext uri="{FF2B5EF4-FFF2-40B4-BE49-F238E27FC236}">
              <a16:creationId xmlns="" xmlns:a16="http://schemas.microsoft.com/office/drawing/2014/main" id="{00000000-0008-0000-0300-000081000000}"/>
            </a:ext>
          </a:extLst>
        </xdr:cNvPr>
        <xdr:cNvSpPr txBox="1"/>
      </xdr:nvSpPr>
      <xdr:spPr>
        <a:xfrm>
          <a:off x="5041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a:off x="4864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150622</xdr:rowOff>
    </xdr:from>
    <xdr:to>
      <xdr:col>23</xdr:col>
      <xdr:colOff>133350</xdr:colOff>
      <xdr:row>63</xdr:row>
      <xdr:rowOff>70866</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a:off x="4114800" y="10780522"/>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6621</xdr:rowOff>
    </xdr:from>
    <xdr:ext cx="762000" cy="259045"/>
    <xdr:sp macro="" textlink="">
      <xdr:nvSpPr>
        <xdr:cNvPr id="132" name="財政構造の弾力性平均値テキスト">
          <a:extLst>
            <a:ext uri="{FF2B5EF4-FFF2-40B4-BE49-F238E27FC236}">
              <a16:creationId xmlns="" xmlns:a16="http://schemas.microsoft.com/office/drawing/2014/main" id="{00000000-0008-0000-0300-000084000000}"/>
            </a:ext>
          </a:extLst>
        </xdr:cNvPr>
        <xdr:cNvSpPr txBox="1"/>
      </xdr:nvSpPr>
      <xdr:spPr>
        <a:xfrm>
          <a:off x="5041900" y="108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a:extLst>
            <a:ext uri="{FF2B5EF4-FFF2-40B4-BE49-F238E27FC236}">
              <a16:creationId xmlns="" xmlns:a16="http://schemas.microsoft.com/office/drawing/2014/main" id="{00000000-0008-0000-0300-000085000000}"/>
            </a:ext>
          </a:extLst>
        </xdr:cNvPr>
        <xdr:cNvSpPr/>
      </xdr:nvSpPr>
      <xdr:spPr>
        <a:xfrm>
          <a:off x="49022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150622</xdr:rowOff>
    </xdr:from>
    <xdr:to>
      <xdr:col>19</xdr:col>
      <xdr:colOff>133350</xdr:colOff>
      <xdr:row>65</xdr:row>
      <xdr:rowOff>70612</xdr:rowOff>
    </xdr:to>
    <xdr:cxnSp macro="">
      <xdr:nvCxnSpPr>
        <xdr:cNvPr id="134" name="直線コネクタ 133">
          <a:extLst>
            <a:ext uri="{FF2B5EF4-FFF2-40B4-BE49-F238E27FC236}">
              <a16:creationId xmlns="" xmlns:a16="http://schemas.microsoft.com/office/drawing/2014/main" id="{00000000-0008-0000-0300-000086000000}"/>
            </a:ext>
          </a:extLst>
        </xdr:cNvPr>
        <xdr:cNvCxnSpPr/>
      </xdr:nvCxnSpPr>
      <xdr:spPr>
        <a:xfrm flipV="1">
          <a:off x="3225800" y="10780522"/>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a:extLst>
            <a:ext uri="{FF2B5EF4-FFF2-40B4-BE49-F238E27FC236}">
              <a16:creationId xmlns="" xmlns:a16="http://schemas.microsoft.com/office/drawing/2014/main" id="{00000000-0008-0000-0300-000087000000}"/>
            </a:ext>
          </a:extLst>
        </xdr:cNvPr>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158513</xdr:rowOff>
    </xdr:from>
    <xdr:ext cx="736600" cy="259045"/>
    <xdr:sp macro="" textlink="">
      <xdr:nvSpPr>
        <xdr:cNvPr id="136" name="テキスト ボックス 135">
          <a:extLst>
            <a:ext uri="{FF2B5EF4-FFF2-40B4-BE49-F238E27FC236}">
              <a16:creationId xmlns="" xmlns:a16="http://schemas.microsoft.com/office/drawing/2014/main" id="{00000000-0008-0000-0300-000088000000}"/>
            </a:ext>
          </a:extLst>
        </xdr:cNvPr>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70612</xdr:rowOff>
    </xdr:from>
    <xdr:to>
      <xdr:col>15</xdr:col>
      <xdr:colOff>82550</xdr:colOff>
      <xdr:row>66</xdr:row>
      <xdr:rowOff>29464</xdr:rowOff>
    </xdr:to>
    <xdr:cxnSp macro="">
      <xdr:nvCxnSpPr>
        <xdr:cNvPr id="137" name="直線コネクタ 136">
          <a:extLst>
            <a:ext uri="{FF2B5EF4-FFF2-40B4-BE49-F238E27FC236}">
              <a16:creationId xmlns="" xmlns:a16="http://schemas.microsoft.com/office/drawing/2014/main" id="{00000000-0008-0000-0300-000089000000}"/>
            </a:ext>
          </a:extLst>
        </xdr:cNvPr>
        <xdr:cNvCxnSpPr/>
      </xdr:nvCxnSpPr>
      <xdr:spPr>
        <a:xfrm flipV="1">
          <a:off x="2336800" y="1121486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8" name="フローチャート: 判断 137">
          <a:extLst>
            <a:ext uri="{FF2B5EF4-FFF2-40B4-BE49-F238E27FC236}">
              <a16:creationId xmlns="" xmlns:a16="http://schemas.microsoft.com/office/drawing/2014/main" id="{00000000-0008-0000-0300-00008A000000}"/>
            </a:ext>
          </a:extLst>
        </xdr:cNvPr>
        <xdr:cNvSpPr/>
      </xdr:nvSpPr>
      <xdr:spPr>
        <a:xfrm>
          <a:off x="3175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134129</xdr:rowOff>
    </xdr:from>
    <xdr:ext cx="762000" cy="259045"/>
    <xdr:sp macro="" textlink="">
      <xdr:nvSpPr>
        <xdr:cNvPr id="139" name="テキスト ボックス 138">
          <a:extLst>
            <a:ext uri="{FF2B5EF4-FFF2-40B4-BE49-F238E27FC236}">
              <a16:creationId xmlns="" xmlns:a16="http://schemas.microsoft.com/office/drawing/2014/main" id="{00000000-0008-0000-0300-00008B000000}"/>
            </a:ext>
          </a:extLst>
        </xdr:cNvPr>
        <xdr:cNvSpPr txBox="1"/>
      </xdr:nvSpPr>
      <xdr:spPr>
        <a:xfrm>
          <a:off x="2844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29464</xdr:rowOff>
    </xdr:from>
    <xdr:to>
      <xdr:col>11</xdr:col>
      <xdr:colOff>31750</xdr:colOff>
      <xdr:row>67</xdr:row>
      <xdr:rowOff>70358</xdr:rowOff>
    </xdr:to>
    <xdr:cxnSp macro="">
      <xdr:nvCxnSpPr>
        <xdr:cNvPr id="140" name="直線コネクタ 139">
          <a:extLst>
            <a:ext uri="{FF2B5EF4-FFF2-40B4-BE49-F238E27FC236}">
              <a16:creationId xmlns="" xmlns:a16="http://schemas.microsoft.com/office/drawing/2014/main" id="{00000000-0008-0000-0300-00008C000000}"/>
            </a:ext>
          </a:extLst>
        </xdr:cNvPr>
        <xdr:cNvCxnSpPr/>
      </xdr:nvCxnSpPr>
      <xdr:spPr>
        <a:xfrm flipV="1">
          <a:off x="1447800" y="11345164"/>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70612</xdr:rowOff>
    </xdr:from>
    <xdr:to>
      <xdr:col>11</xdr:col>
      <xdr:colOff>82550</xdr:colOff>
      <xdr:row>65</xdr:row>
      <xdr:rowOff>762</xdr:rowOff>
    </xdr:to>
    <xdr:sp macro="" textlink="">
      <xdr:nvSpPr>
        <xdr:cNvPr id="141" name="フローチャート: 判断 140">
          <a:extLst>
            <a:ext uri="{FF2B5EF4-FFF2-40B4-BE49-F238E27FC236}">
              <a16:creationId xmlns="" xmlns:a16="http://schemas.microsoft.com/office/drawing/2014/main" id="{00000000-0008-0000-0300-00008D000000}"/>
            </a:ext>
          </a:extLst>
        </xdr:cNvPr>
        <xdr:cNvSpPr/>
      </xdr:nvSpPr>
      <xdr:spPr>
        <a:xfrm>
          <a:off x="2286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10939</xdr:rowOff>
    </xdr:from>
    <xdr:ext cx="762000" cy="259045"/>
    <xdr:sp macro="" textlink="">
      <xdr:nvSpPr>
        <xdr:cNvPr id="142" name="テキスト ボックス 141">
          <a:extLst>
            <a:ext uri="{FF2B5EF4-FFF2-40B4-BE49-F238E27FC236}">
              <a16:creationId xmlns="" xmlns:a16="http://schemas.microsoft.com/office/drawing/2014/main" id="{00000000-0008-0000-0300-00008E000000}"/>
            </a:ext>
          </a:extLst>
        </xdr:cNvPr>
        <xdr:cNvSpPr txBox="1"/>
      </xdr:nvSpPr>
      <xdr:spPr>
        <a:xfrm>
          <a:off x="1955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3" name="フローチャート: 判断 142">
          <a:extLst>
            <a:ext uri="{FF2B5EF4-FFF2-40B4-BE49-F238E27FC236}">
              <a16:creationId xmlns="" xmlns:a16="http://schemas.microsoft.com/office/drawing/2014/main" id="{00000000-0008-0000-0300-00008F000000}"/>
            </a:ext>
          </a:extLst>
        </xdr:cNvPr>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163085</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1066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50" name="楕円 149">
          <a:extLst>
            <a:ext uri="{FF2B5EF4-FFF2-40B4-BE49-F238E27FC236}">
              <a16:creationId xmlns="" xmlns:a16="http://schemas.microsoft.com/office/drawing/2014/main" id="{00000000-0008-0000-0300-000096000000}"/>
            </a:ext>
          </a:extLst>
        </xdr:cNvPr>
        <xdr:cNvSpPr/>
      </xdr:nvSpPr>
      <xdr:spPr>
        <a:xfrm>
          <a:off x="49022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36593</xdr:rowOff>
    </xdr:from>
    <xdr:ext cx="762000" cy="259045"/>
    <xdr:sp macro="" textlink="">
      <xdr:nvSpPr>
        <xdr:cNvPr id="151" name="財政構造の弾力性該当値テキスト">
          <a:extLst>
            <a:ext uri="{FF2B5EF4-FFF2-40B4-BE49-F238E27FC236}">
              <a16:creationId xmlns="" xmlns:a16="http://schemas.microsoft.com/office/drawing/2014/main" id="{00000000-0008-0000-0300-000097000000}"/>
            </a:ext>
          </a:extLst>
        </xdr:cNvPr>
        <xdr:cNvSpPr txBox="1"/>
      </xdr:nvSpPr>
      <xdr:spPr>
        <a:xfrm>
          <a:off x="50419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99822</xdr:rowOff>
    </xdr:from>
    <xdr:to>
      <xdr:col>19</xdr:col>
      <xdr:colOff>184150</xdr:colOff>
      <xdr:row>63</xdr:row>
      <xdr:rowOff>29972</xdr:rowOff>
    </xdr:to>
    <xdr:sp macro="" textlink="">
      <xdr:nvSpPr>
        <xdr:cNvPr id="152" name="楕円 151">
          <a:extLst>
            <a:ext uri="{FF2B5EF4-FFF2-40B4-BE49-F238E27FC236}">
              <a16:creationId xmlns="" xmlns:a16="http://schemas.microsoft.com/office/drawing/2014/main" id="{00000000-0008-0000-0300-000098000000}"/>
            </a:ext>
          </a:extLst>
        </xdr:cNvPr>
        <xdr:cNvSpPr/>
      </xdr:nvSpPr>
      <xdr:spPr>
        <a:xfrm>
          <a:off x="4064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14749</xdr:rowOff>
    </xdr:from>
    <xdr:ext cx="736600" cy="259045"/>
    <xdr:sp macro="" textlink="">
      <xdr:nvSpPr>
        <xdr:cNvPr id="153" name="テキスト ボックス 152">
          <a:extLst>
            <a:ext uri="{FF2B5EF4-FFF2-40B4-BE49-F238E27FC236}">
              <a16:creationId xmlns="" xmlns:a16="http://schemas.microsoft.com/office/drawing/2014/main" id="{00000000-0008-0000-0300-000099000000}"/>
            </a:ext>
          </a:extLst>
        </xdr:cNvPr>
        <xdr:cNvSpPr txBox="1"/>
      </xdr:nvSpPr>
      <xdr:spPr>
        <a:xfrm>
          <a:off x="3733800" y="10816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19812</xdr:rowOff>
    </xdr:from>
    <xdr:to>
      <xdr:col>15</xdr:col>
      <xdr:colOff>133350</xdr:colOff>
      <xdr:row>65</xdr:row>
      <xdr:rowOff>121412</xdr:rowOff>
    </xdr:to>
    <xdr:sp macro="" textlink="">
      <xdr:nvSpPr>
        <xdr:cNvPr id="154" name="楕円 153">
          <a:extLst>
            <a:ext uri="{FF2B5EF4-FFF2-40B4-BE49-F238E27FC236}">
              <a16:creationId xmlns="" xmlns:a16="http://schemas.microsoft.com/office/drawing/2014/main" id="{00000000-0008-0000-0300-00009A000000}"/>
            </a:ext>
          </a:extLst>
        </xdr:cNvPr>
        <xdr:cNvSpPr/>
      </xdr:nvSpPr>
      <xdr:spPr>
        <a:xfrm>
          <a:off x="3175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106189</xdr:rowOff>
    </xdr:from>
    <xdr:ext cx="762000" cy="259045"/>
    <xdr:sp macro="" textlink="">
      <xdr:nvSpPr>
        <xdr:cNvPr id="155" name="テキスト ボックス 154">
          <a:extLst>
            <a:ext uri="{FF2B5EF4-FFF2-40B4-BE49-F238E27FC236}">
              <a16:creationId xmlns="" xmlns:a16="http://schemas.microsoft.com/office/drawing/2014/main" id="{00000000-0008-0000-0300-00009B000000}"/>
            </a:ext>
          </a:extLst>
        </xdr:cNvPr>
        <xdr:cNvSpPr txBox="1"/>
      </xdr:nvSpPr>
      <xdr:spPr>
        <a:xfrm>
          <a:off x="2844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150114</xdr:rowOff>
    </xdr:from>
    <xdr:to>
      <xdr:col>11</xdr:col>
      <xdr:colOff>82550</xdr:colOff>
      <xdr:row>66</xdr:row>
      <xdr:rowOff>80264</xdr:rowOff>
    </xdr:to>
    <xdr:sp macro="" textlink="">
      <xdr:nvSpPr>
        <xdr:cNvPr id="156" name="楕円 155">
          <a:extLst>
            <a:ext uri="{FF2B5EF4-FFF2-40B4-BE49-F238E27FC236}">
              <a16:creationId xmlns="" xmlns:a16="http://schemas.microsoft.com/office/drawing/2014/main" id="{00000000-0008-0000-0300-00009C000000}"/>
            </a:ext>
          </a:extLst>
        </xdr:cNvPr>
        <xdr:cNvSpPr/>
      </xdr:nvSpPr>
      <xdr:spPr>
        <a:xfrm>
          <a:off x="22860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65041</xdr:rowOff>
    </xdr:from>
    <xdr:ext cx="762000" cy="259045"/>
    <xdr:sp macro="" textlink="">
      <xdr:nvSpPr>
        <xdr:cNvPr id="157" name="テキスト ボックス 156">
          <a:extLst>
            <a:ext uri="{FF2B5EF4-FFF2-40B4-BE49-F238E27FC236}">
              <a16:creationId xmlns="" xmlns:a16="http://schemas.microsoft.com/office/drawing/2014/main" id="{00000000-0008-0000-0300-00009D000000}"/>
            </a:ext>
          </a:extLst>
        </xdr:cNvPr>
        <xdr:cNvSpPr txBox="1"/>
      </xdr:nvSpPr>
      <xdr:spPr>
        <a:xfrm>
          <a:off x="1955800" y="1138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19558</xdr:rowOff>
    </xdr:from>
    <xdr:to>
      <xdr:col>7</xdr:col>
      <xdr:colOff>31750</xdr:colOff>
      <xdr:row>67</xdr:row>
      <xdr:rowOff>121158</xdr:rowOff>
    </xdr:to>
    <xdr:sp macro="" textlink="">
      <xdr:nvSpPr>
        <xdr:cNvPr id="158" name="楕円 157">
          <a:extLst>
            <a:ext uri="{FF2B5EF4-FFF2-40B4-BE49-F238E27FC236}">
              <a16:creationId xmlns="" xmlns:a16="http://schemas.microsoft.com/office/drawing/2014/main" id="{00000000-0008-0000-0300-00009E000000}"/>
            </a:ext>
          </a:extLst>
        </xdr:cNvPr>
        <xdr:cNvSpPr/>
      </xdr:nvSpPr>
      <xdr:spPr>
        <a:xfrm>
          <a:off x="1397000" y="1150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105935</xdr:rowOff>
    </xdr:from>
    <xdr:ext cx="762000" cy="259045"/>
    <xdr:sp macro="" textlink="">
      <xdr:nvSpPr>
        <xdr:cNvPr id="159" name="テキスト ボックス 158">
          <a:extLst>
            <a:ext uri="{FF2B5EF4-FFF2-40B4-BE49-F238E27FC236}">
              <a16:creationId xmlns="" xmlns:a16="http://schemas.microsoft.com/office/drawing/2014/main" id="{00000000-0008-0000-0300-00009F000000}"/>
            </a:ext>
          </a:extLst>
        </xdr:cNvPr>
        <xdr:cNvSpPr txBox="1"/>
      </xdr:nvSpPr>
      <xdr:spPr>
        <a:xfrm>
          <a:off x="1066800" y="1159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[247,070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類似団体より低い水準であるが、今後も人件費と物件費の削減に努める。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a:extLst>
            <a:ext uri="{FF2B5EF4-FFF2-40B4-BE49-F238E27FC236}">
              <a16:creationId xmlns="" xmlns:a16="http://schemas.microsoft.com/office/drawing/2014/main" id="{00000000-0008-0000-0300-0000BD000000}"/>
            </a:ext>
          </a:extLst>
        </xdr:cNvPr>
        <xdr:cNvCxnSpPr/>
      </xdr:nvCxnSpPr>
      <xdr:spPr>
        <a:xfrm flipV="1">
          <a:off x="4953000" y="13706949"/>
          <a:ext cx="0" cy="164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a:extLst>
            <a:ext uri="{FF2B5EF4-FFF2-40B4-BE49-F238E27FC236}">
              <a16:creationId xmlns="" xmlns:a16="http://schemas.microsoft.com/office/drawing/2014/main" id="{00000000-0008-0000-0300-0000BE000000}"/>
            </a:ext>
          </a:extLst>
        </xdr:cNvPr>
        <xdr:cNvSpPr txBox="1"/>
      </xdr:nvSpPr>
      <xdr:spPr>
        <a:xfrm>
          <a:off x="5041900" y="15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a:extLst>
            <a:ext uri="{FF2B5EF4-FFF2-40B4-BE49-F238E27FC236}">
              <a16:creationId xmlns="" xmlns:a16="http://schemas.microsoft.com/office/drawing/2014/main" id="{00000000-0008-0000-0300-0000BF000000}"/>
            </a:ext>
          </a:extLst>
        </xdr:cNvPr>
        <xdr:cNvCxnSpPr/>
      </xdr:nvCxnSpPr>
      <xdr:spPr>
        <a:xfrm>
          <a:off x="4864100" y="153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a:extLst>
            <a:ext uri="{FF2B5EF4-FFF2-40B4-BE49-F238E27FC236}">
              <a16:creationId xmlns="" xmlns:a16="http://schemas.microsoft.com/office/drawing/2014/main" id="{00000000-0008-0000-0300-0000C0000000}"/>
            </a:ext>
          </a:extLst>
        </xdr:cNvPr>
        <xdr:cNvSpPr txBox="1"/>
      </xdr:nvSpPr>
      <xdr:spPr>
        <a:xfrm>
          <a:off x="5041900" y="1345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a:off x="4864100" y="1370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7866</xdr:rowOff>
    </xdr:from>
    <xdr:to>
      <xdr:col>23</xdr:col>
      <xdr:colOff>133350</xdr:colOff>
      <xdr:row>81</xdr:row>
      <xdr:rowOff>69022</xdr:rowOff>
    </xdr:to>
    <xdr:cxnSp macro="">
      <xdr:nvCxnSpPr>
        <xdr:cNvPr id="194" name="直線コネクタ 193">
          <a:extLst>
            <a:ext uri="{FF2B5EF4-FFF2-40B4-BE49-F238E27FC236}">
              <a16:creationId xmlns="" xmlns:a16="http://schemas.microsoft.com/office/drawing/2014/main" id="{00000000-0008-0000-0300-0000C2000000}"/>
            </a:ext>
          </a:extLst>
        </xdr:cNvPr>
        <xdr:cNvCxnSpPr/>
      </xdr:nvCxnSpPr>
      <xdr:spPr>
        <a:xfrm flipV="1">
          <a:off x="4114800" y="13895316"/>
          <a:ext cx="838200" cy="6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19207</xdr:rowOff>
    </xdr:from>
    <xdr:ext cx="762000" cy="259045"/>
    <xdr:sp macro="" textlink="">
      <xdr:nvSpPr>
        <xdr:cNvPr id="195" name="人件費・物件費等の状況平均値テキスト">
          <a:extLst>
            <a:ext uri="{FF2B5EF4-FFF2-40B4-BE49-F238E27FC236}">
              <a16:creationId xmlns="" xmlns:a16="http://schemas.microsoft.com/office/drawing/2014/main" id="{00000000-0008-0000-0300-0000C3000000}"/>
            </a:ext>
          </a:extLst>
        </xdr:cNvPr>
        <xdr:cNvSpPr txBox="1"/>
      </xdr:nvSpPr>
      <xdr:spPr>
        <a:xfrm>
          <a:off x="5041900" y="139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a:extLst>
            <a:ext uri="{FF2B5EF4-FFF2-40B4-BE49-F238E27FC236}">
              <a16:creationId xmlns="" xmlns:a16="http://schemas.microsoft.com/office/drawing/2014/main" id="{00000000-0008-0000-0300-0000C4000000}"/>
            </a:ext>
          </a:extLst>
        </xdr:cNvPr>
        <xdr:cNvSpPr/>
      </xdr:nvSpPr>
      <xdr:spPr>
        <a:xfrm>
          <a:off x="4902200" y="1393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52037</xdr:rowOff>
    </xdr:from>
    <xdr:to>
      <xdr:col>19</xdr:col>
      <xdr:colOff>133350</xdr:colOff>
      <xdr:row>81</xdr:row>
      <xdr:rowOff>69022</xdr:rowOff>
    </xdr:to>
    <xdr:cxnSp macro="">
      <xdr:nvCxnSpPr>
        <xdr:cNvPr id="197" name="直線コネクタ 196">
          <a:extLst>
            <a:ext uri="{FF2B5EF4-FFF2-40B4-BE49-F238E27FC236}">
              <a16:creationId xmlns="" xmlns:a16="http://schemas.microsoft.com/office/drawing/2014/main" id="{00000000-0008-0000-0300-0000C5000000}"/>
            </a:ext>
          </a:extLst>
        </xdr:cNvPr>
        <xdr:cNvCxnSpPr/>
      </xdr:nvCxnSpPr>
      <xdr:spPr>
        <a:xfrm>
          <a:off x="3225800" y="13939487"/>
          <a:ext cx="889000" cy="1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a:extLst>
            <a:ext uri="{FF2B5EF4-FFF2-40B4-BE49-F238E27FC236}">
              <a16:creationId xmlns="" xmlns:a16="http://schemas.microsoft.com/office/drawing/2014/main" id="{00000000-0008-0000-0300-0000C6000000}"/>
            </a:ext>
          </a:extLst>
        </xdr:cNvPr>
        <xdr:cNvSpPr/>
      </xdr:nvSpPr>
      <xdr:spPr>
        <a:xfrm>
          <a:off x="40640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124544</xdr:rowOff>
    </xdr:from>
    <xdr:ext cx="736600" cy="259045"/>
    <xdr:sp macro="" textlink="">
      <xdr:nvSpPr>
        <xdr:cNvPr id="199" name="テキスト ボックス 198">
          <a:extLst>
            <a:ext uri="{FF2B5EF4-FFF2-40B4-BE49-F238E27FC236}">
              <a16:creationId xmlns="" xmlns:a16="http://schemas.microsoft.com/office/drawing/2014/main" id="{00000000-0008-0000-0300-0000C7000000}"/>
            </a:ext>
          </a:extLst>
        </xdr:cNvPr>
        <xdr:cNvSpPr txBox="1"/>
      </xdr:nvSpPr>
      <xdr:spPr>
        <a:xfrm>
          <a:off x="3733800" y="1366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95737</xdr:rowOff>
    </xdr:from>
    <xdr:to>
      <xdr:col>15</xdr:col>
      <xdr:colOff>82550</xdr:colOff>
      <xdr:row>81</xdr:row>
      <xdr:rowOff>52037</xdr:rowOff>
    </xdr:to>
    <xdr:cxnSp macro="">
      <xdr:nvCxnSpPr>
        <xdr:cNvPr id="200" name="直線コネクタ 199">
          <a:extLst>
            <a:ext uri="{FF2B5EF4-FFF2-40B4-BE49-F238E27FC236}">
              <a16:creationId xmlns="" xmlns:a16="http://schemas.microsoft.com/office/drawing/2014/main" id="{00000000-0008-0000-0300-0000C8000000}"/>
            </a:ext>
          </a:extLst>
        </xdr:cNvPr>
        <xdr:cNvCxnSpPr/>
      </xdr:nvCxnSpPr>
      <xdr:spPr>
        <a:xfrm>
          <a:off x="2336800" y="13811737"/>
          <a:ext cx="889000" cy="1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1" name="フローチャート: 判断 200">
          <a:extLst>
            <a:ext uri="{FF2B5EF4-FFF2-40B4-BE49-F238E27FC236}">
              <a16:creationId xmlns="" xmlns:a16="http://schemas.microsoft.com/office/drawing/2014/main" id="{00000000-0008-0000-0300-0000C9000000}"/>
            </a:ext>
          </a:extLst>
        </xdr:cNvPr>
        <xdr:cNvSpPr/>
      </xdr:nvSpPr>
      <xdr:spPr>
        <a:xfrm>
          <a:off x="3175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103390</xdr:rowOff>
    </xdr:from>
    <xdr:ext cx="762000" cy="259045"/>
    <xdr:sp macro="" textlink="">
      <xdr:nvSpPr>
        <xdr:cNvPr id="202" name="テキスト ボックス 201">
          <a:extLst>
            <a:ext uri="{FF2B5EF4-FFF2-40B4-BE49-F238E27FC236}">
              <a16:creationId xmlns="" xmlns:a16="http://schemas.microsoft.com/office/drawing/2014/main" id="{00000000-0008-0000-0300-0000CA000000}"/>
            </a:ext>
          </a:extLst>
        </xdr:cNvPr>
        <xdr:cNvSpPr txBox="1"/>
      </xdr:nvSpPr>
      <xdr:spPr>
        <a:xfrm>
          <a:off x="2844800" y="13647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40349</xdr:rowOff>
    </xdr:from>
    <xdr:to>
      <xdr:col>11</xdr:col>
      <xdr:colOff>31750</xdr:colOff>
      <xdr:row>80</xdr:row>
      <xdr:rowOff>95737</xdr:rowOff>
    </xdr:to>
    <xdr:cxnSp macro="">
      <xdr:nvCxnSpPr>
        <xdr:cNvPr id="203" name="直線コネクタ 202">
          <a:extLst>
            <a:ext uri="{FF2B5EF4-FFF2-40B4-BE49-F238E27FC236}">
              <a16:creationId xmlns="" xmlns:a16="http://schemas.microsoft.com/office/drawing/2014/main" id="{00000000-0008-0000-0300-0000CB000000}"/>
            </a:ext>
          </a:extLst>
        </xdr:cNvPr>
        <xdr:cNvCxnSpPr/>
      </xdr:nvCxnSpPr>
      <xdr:spPr>
        <a:xfrm>
          <a:off x="1447800" y="13756349"/>
          <a:ext cx="889000" cy="5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128608</xdr:rowOff>
    </xdr:from>
    <xdr:to>
      <xdr:col>11</xdr:col>
      <xdr:colOff>82550</xdr:colOff>
      <xdr:row>81</xdr:row>
      <xdr:rowOff>58758</xdr:rowOff>
    </xdr:to>
    <xdr:sp macro="" textlink="">
      <xdr:nvSpPr>
        <xdr:cNvPr id="204" name="フローチャート: 判断 203">
          <a:extLst>
            <a:ext uri="{FF2B5EF4-FFF2-40B4-BE49-F238E27FC236}">
              <a16:creationId xmlns="" xmlns:a16="http://schemas.microsoft.com/office/drawing/2014/main" id="{00000000-0008-0000-0300-0000CC000000}"/>
            </a:ext>
          </a:extLst>
        </xdr:cNvPr>
        <xdr:cNvSpPr/>
      </xdr:nvSpPr>
      <xdr:spPr>
        <a:xfrm>
          <a:off x="2286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43535</xdr:rowOff>
    </xdr:from>
    <xdr:ext cx="762000" cy="259045"/>
    <xdr:sp macro="" textlink="">
      <xdr:nvSpPr>
        <xdr:cNvPr id="205" name="テキスト ボックス 204">
          <a:extLst>
            <a:ext uri="{FF2B5EF4-FFF2-40B4-BE49-F238E27FC236}">
              <a16:creationId xmlns="" xmlns:a16="http://schemas.microsoft.com/office/drawing/2014/main" id="{00000000-0008-0000-0300-0000CD000000}"/>
            </a:ext>
          </a:extLst>
        </xdr:cNvPr>
        <xdr:cNvSpPr txBox="1"/>
      </xdr:nvSpPr>
      <xdr:spPr>
        <a:xfrm>
          <a:off x="1955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113649</xdr:rowOff>
    </xdr:from>
    <xdr:to>
      <xdr:col>7</xdr:col>
      <xdr:colOff>31750</xdr:colOff>
      <xdr:row>81</xdr:row>
      <xdr:rowOff>43799</xdr:rowOff>
    </xdr:to>
    <xdr:sp macro="" textlink="">
      <xdr:nvSpPr>
        <xdr:cNvPr id="206" name="フローチャート: 判断 205">
          <a:extLst>
            <a:ext uri="{FF2B5EF4-FFF2-40B4-BE49-F238E27FC236}">
              <a16:creationId xmlns="" xmlns:a16="http://schemas.microsoft.com/office/drawing/2014/main" id="{00000000-0008-0000-0300-0000CE000000}"/>
            </a:ext>
          </a:extLst>
        </xdr:cNvPr>
        <xdr:cNvSpPr/>
      </xdr:nvSpPr>
      <xdr:spPr>
        <a:xfrm>
          <a:off x="1397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28576</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1066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128516</xdr:rowOff>
    </xdr:from>
    <xdr:to>
      <xdr:col>23</xdr:col>
      <xdr:colOff>184150</xdr:colOff>
      <xdr:row>81</xdr:row>
      <xdr:rowOff>58666</xdr:rowOff>
    </xdr:to>
    <xdr:sp macro="" textlink="">
      <xdr:nvSpPr>
        <xdr:cNvPr id="213" name="楕円 212">
          <a:extLst>
            <a:ext uri="{FF2B5EF4-FFF2-40B4-BE49-F238E27FC236}">
              <a16:creationId xmlns="" xmlns:a16="http://schemas.microsoft.com/office/drawing/2014/main" id="{00000000-0008-0000-0300-0000D5000000}"/>
            </a:ext>
          </a:extLst>
        </xdr:cNvPr>
        <xdr:cNvSpPr/>
      </xdr:nvSpPr>
      <xdr:spPr>
        <a:xfrm>
          <a:off x="4902200" y="1384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145043</xdr:rowOff>
    </xdr:from>
    <xdr:ext cx="762000" cy="259045"/>
    <xdr:sp macro="" textlink="">
      <xdr:nvSpPr>
        <xdr:cNvPr id="214" name="人件費・物件費等の状況該当値テキスト">
          <a:extLst>
            <a:ext uri="{FF2B5EF4-FFF2-40B4-BE49-F238E27FC236}">
              <a16:creationId xmlns="" xmlns:a16="http://schemas.microsoft.com/office/drawing/2014/main" id="{00000000-0008-0000-0300-0000D6000000}"/>
            </a:ext>
          </a:extLst>
        </xdr:cNvPr>
        <xdr:cNvSpPr txBox="1"/>
      </xdr:nvSpPr>
      <xdr:spPr>
        <a:xfrm>
          <a:off x="5041900" y="1368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18222</xdr:rowOff>
    </xdr:from>
    <xdr:to>
      <xdr:col>19</xdr:col>
      <xdr:colOff>184150</xdr:colOff>
      <xdr:row>81</xdr:row>
      <xdr:rowOff>119822</xdr:rowOff>
    </xdr:to>
    <xdr:sp macro="" textlink="">
      <xdr:nvSpPr>
        <xdr:cNvPr id="215" name="楕円 214">
          <a:extLst>
            <a:ext uri="{FF2B5EF4-FFF2-40B4-BE49-F238E27FC236}">
              <a16:creationId xmlns="" xmlns:a16="http://schemas.microsoft.com/office/drawing/2014/main" id="{00000000-0008-0000-0300-0000D7000000}"/>
            </a:ext>
          </a:extLst>
        </xdr:cNvPr>
        <xdr:cNvSpPr/>
      </xdr:nvSpPr>
      <xdr:spPr>
        <a:xfrm>
          <a:off x="4064000" y="1390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104599</xdr:rowOff>
    </xdr:from>
    <xdr:ext cx="736600" cy="259045"/>
    <xdr:sp macro="" textlink="">
      <xdr:nvSpPr>
        <xdr:cNvPr id="216" name="テキスト ボックス 215">
          <a:extLst>
            <a:ext uri="{FF2B5EF4-FFF2-40B4-BE49-F238E27FC236}">
              <a16:creationId xmlns="" xmlns:a16="http://schemas.microsoft.com/office/drawing/2014/main" id="{00000000-0008-0000-0300-0000D8000000}"/>
            </a:ext>
          </a:extLst>
        </xdr:cNvPr>
        <xdr:cNvSpPr txBox="1"/>
      </xdr:nvSpPr>
      <xdr:spPr>
        <a:xfrm>
          <a:off x="3733800" y="13992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1237</xdr:rowOff>
    </xdr:from>
    <xdr:to>
      <xdr:col>15</xdr:col>
      <xdr:colOff>133350</xdr:colOff>
      <xdr:row>81</xdr:row>
      <xdr:rowOff>102837</xdr:rowOff>
    </xdr:to>
    <xdr:sp macro="" textlink="">
      <xdr:nvSpPr>
        <xdr:cNvPr id="217" name="楕円 216">
          <a:extLst>
            <a:ext uri="{FF2B5EF4-FFF2-40B4-BE49-F238E27FC236}">
              <a16:creationId xmlns="" xmlns:a16="http://schemas.microsoft.com/office/drawing/2014/main" id="{00000000-0008-0000-0300-0000D9000000}"/>
            </a:ext>
          </a:extLst>
        </xdr:cNvPr>
        <xdr:cNvSpPr/>
      </xdr:nvSpPr>
      <xdr:spPr>
        <a:xfrm>
          <a:off x="3175000" y="1388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87614</xdr:rowOff>
    </xdr:from>
    <xdr:ext cx="762000" cy="259045"/>
    <xdr:sp macro="" textlink="">
      <xdr:nvSpPr>
        <xdr:cNvPr id="218" name="テキスト ボックス 217">
          <a:extLst>
            <a:ext uri="{FF2B5EF4-FFF2-40B4-BE49-F238E27FC236}">
              <a16:creationId xmlns="" xmlns:a16="http://schemas.microsoft.com/office/drawing/2014/main" id="{00000000-0008-0000-0300-0000DA000000}"/>
            </a:ext>
          </a:extLst>
        </xdr:cNvPr>
        <xdr:cNvSpPr txBox="1"/>
      </xdr:nvSpPr>
      <xdr:spPr>
        <a:xfrm>
          <a:off x="2844800" y="1397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44937</xdr:rowOff>
    </xdr:from>
    <xdr:to>
      <xdr:col>11</xdr:col>
      <xdr:colOff>82550</xdr:colOff>
      <xdr:row>80</xdr:row>
      <xdr:rowOff>146537</xdr:rowOff>
    </xdr:to>
    <xdr:sp macro="" textlink="">
      <xdr:nvSpPr>
        <xdr:cNvPr id="219" name="楕円 218">
          <a:extLst>
            <a:ext uri="{FF2B5EF4-FFF2-40B4-BE49-F238E27FC236}">
              <a16:creationId xmlns="" xmlns:a16="http://schemas.microsoft.com/office/drawing/2014/main" id="{00000000-0008-0000-0300-0000DB000000}"/>
            </a:ext>
          </a:extLst>
        </xdr:cNvPr>
        <xdr:cNvSpPr/>
      </xdr:nvSpPr>
      <xdr:spPr>
        <a:xfrm>
          <a:off x="2286000" y="1376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156714</xdr:rowOff>
    </xdr:from>
    <xdr:ext cx="762000" cy="259045"/>
    <xdr:sp macro="" textlink="">
      <xdr:nvSpPr>
        <xdr:cNvPr id="220" name="テキスト ボックス 219">
          <a:extLst>
            <a:ext uri="{FF2B5EF4-FFF2-40B4-BE49-F238E27FC236}">
              <a16:creationId xmlns="" xmlns:a16="http://schemas.microsoft.com/office/drawing/2014/main" id="{00000000-0008-0000-0300-0000DC000000}"/>
            </a:ext>
          </a:extLst>
        </xdr:cNvPr>
        <xdr:cNvSpPr txBox="1"/>
      </xdr:nvSpPr>
      <xdr:spPr>
        <a:xfrm>
          <a:off x="1955800" y="1352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160999</xdr:rowOff>
    </xdr:from>
    <xdr:to>
      <xdr:col>7</xdr:col>
      <xdr:colOff>31750</xdr:colOff>
      <xdr:row>80</xdr:row>
      <xdr:rowOff>91149</xdr:rowOff>
    </xdr:to>
    <xdr:sp macro="" textlink="">
      <xdr:nvSpPr>
        <xdr:cNvPr id="221" name="楕円 220">
          <a:extLst>
            <a:ext uri="{FF2B5EF4-FFF2-40B4-BE49-F238E27FC236}">
              <a16:creationId xmlns="" xmlns:a16="http://schemas.microsoft.com/office/drawing/2014/main" id="{00000000-0008-0000-0300-0000DD000000}"/>
            </a:ext>
          </a:extLst>
        </xdr:cNvPr>
        <xdr:cNvSpPr/>
      </xdr:nvSpPr>
      <xdr:spPr>
        <a:xfrm>
          <a:off x="1397000" y="1370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101326</xdr:rowOff>
    </xdr:from>
    <xdr:ext cx="762000" cy="259045"/>
    <xdr:sp macro="" textlink="">
      <xdr:nvSpPr>
        <xdr:cNvPr id="222" name="テキスト ボックス 221">
          <a:extLst>
            <a:ext uri="{FF2B5EF4-FFF2-40B4-BE49-F238E27FC236}">
              <a16:creationId xmlns="" xmlns:a16="http://schemas.microsoft.com/office/drawing/2014/main" id="{00000000-0008-0000-0300-0000DE000000}"/>
            </a:ext>
          </a:extLst>
        </xdr:cNvPr>
        <xdr:cNvSpPr txBox="1"/>
      </xdr:nvSpPr>
      <xdr:spPr>
        <a:xfrm>
          <a:off x="1066800" y="13474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全国平均を下回り、類似団体と比較しても、４．３ポイント低い水準にあるが、住民サービスはもとより、職員一人ひとりの資質の向上を図りながら、今後も現状維持に努める。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a:extLst>
            <a:ext uri="{FF2B5EF4-FFF2-40B4-BE49-F238E27FC236}">
              <a16:creationId xmlns="" xmlns:a16="http://schemas.microsoft.com/office/drawing/2014/main" id="{00000000-0008-0000-0300-0000FD000000}"/>
            </a:ext>
          </a:extLst>
        </xdr:cNvPr>
        <xdr:cNvCxnSpPr/>
      </xdr:nvCxnSpPr>
      <xdr:spPr>
        <a:xfrm flipV="1">
          <a:off x="17018000" y="139500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a:extLst>
            <a:ext uri="{FF2B5EF4-FFF2-40B4-BE49-F238E27FC236}">
              <a16:creationId xmlns="" xmlns:a16="http://schemas.microsoft.com/office/drawing/2014/main" id="{00000000-0008-0000-0300-0000FE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a:extLst>
            <a:ext uri="{FF2B5EF4-FFF2-40B4-BE49-F238E27FC236}">
              <a16:creationId xmlns="" xmlns:a16="http://schemas.microsoft.com/office/drawing/2014/main" id="{00000000-0008-0000-0300-0000FF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120952</xdr:rowOff>
    </xdr:from>
    <xdr:to>
      <xdr:col>81</xdr:col>
      <xdr:colOff>44450</xdr:colOff>
      <xdr:row>82</xdr:row>
      <xdr:rowOff>166914</xdr:rowOff>
    </xdr:to>
    <xdr:cxnSp macro="">
      <xdr:nvCxnSpPr>
        <xdr:cNvPr id="258" name="直線コネクタ 257">
          <a:extLst>
            <a:ext uri="{FF2B5EF4-FFF2-40B4-BE49-F238E27FC236}">
              <a16:creationId xmlns="" xmlns:a16="http://schemas.microsoft.com/office/drawing/2014/main" id="{00000000-0008-0000-0300-000002010000}"/>
            </a:ext>
          </a:extLst>
        </xdr:cNvPr>
        <xdr:cNvCxnSpPr/>
      </xdr:nvCxnSpPr>
      <xdr:spPr>
        <a:xfrm>
          <a:off x="16179800" y="14179852"/>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67932</xdr:rowOff>
    </xdr:from>
    <xdr:ext cx="762000" cy="259045"/>
    <xdr:sp macro="" textlink="">
      <xdr:nvSpPr>
        <xdr:cNvPr id="259" name="給与水準   （国との比較）平均値テキスト">
          <a:extLst>
            <a:ext uri="{FF2B5EF4-FFF2-40B4-BE49-F238E27FC236}">
              <a16:creationId xmlns="" xmlns:a16="http://schemas.microsoft.com/office/drawing/2014/main" id="{00000000-0008-0000-0300-000003010000}"/>
            </a:ext>
          </a:extLst>
        </xdr:cNvPr>
        <xdr:cNvSpPr txBox="1"/>
      </xdr:nvSpPr>
      <xdr:spPr>
        <a:xfrm>
          <a:off x="17106900" y="14641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a:extLst>
            <a:ext uri="{FF2B5EF4-FFF2-40B4-BE49-F238E27FC236}">
              <a16:creationId xmlns="" xmlns:a16="http://schemas.microsoft.com/office/drawing/2014/main" id="{00000000-0008-0000-0300-000004010000}"/>
            </a:ext>
          </a:extLst>
        </xdr:cNvPr>
        <xdr:cNvSpPr/>
      </xdr:nvSpPr>
      <xdr:spPr>
        <a:xfrm>
          <a:off x="169672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120952</xdr:rowOff>
    </xdr:from>
    <xdr:to>
      <xdr:col>77</xdr:col>
      <xdr:colOff>44450</xdr:colOff>
      <xdr:row>84</xdr:row>
      <xdr:rowOff>30843</xdr:rowOff>
    </xdr:to>
    <xdr:cxnSp macro="">
      <xdr:nvCxnSpPr>
        <xdr:cNvPr id="261" name="直線コネクタ 260">
          <a:extLst>
            <a:ext uri="{FF2B5EF4-FFF2-40B4-BE49-F238E27FC236}">
              <a16:creationId xmlns="" xmlns:a16="http://schemas.microsoft.com/office/drawing/2014/main" id="{00000000-0008-0000-0300-000005010000}"/>
            </a:ext>
          </a:extLst>
        </xdr:cNvPr>
        <xdr:cNvCxnSpPr/>
      </xdr:nvCxnSpPr>
      <xdr:spPr>
        <a:xfrm flipV="1">
          <a:off x="15290800" y="14179852"/>
          <a:ext cx="889000" cy="25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a:extLst>
            <a:ext uri="{FF2B5EF4-FFF2-40B4-BE49-F238E27FC236}">
              <a16:creationId xmlns="" xmlns:a16="http://schemas.microsoft.com/office/drawing/2014/main" id="{00000000-0008-0000-0300-000006010000}"/>
            </a:ext>
          </a:extLst>
        </xdr:cNvPr>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10782</xdr:rowOff>
    </xdr:from>
    <xdr:ext cx="736600" cy="259045"/>
    <xdr:sp macro="" textlink="">
      <xdr:nvSpPr>
        <xdr:cNvPr id="263" name="テキスト ボックス 262">
          <a:extLst>
            <a:ext uri="{FF2B5EF4-FFF2-40B4-BE49-F238E27FC236}">
              <a16:creationId xmlns="" xmlns:a16="http://schemas.microsoft.com/office/drawing/2014/main" id="{00000000-0008-0000-0300-000007010000}"/>
            </a:ext>
          </a:extLst>
        </xdr:cNvPr>
        <xdr:cNvSpPr txBox="1"/>
      </xdr:nvSpPr>
      <xdr:spPr>
        <a:xfrm>
          <a:off x="15798800" y="1475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110368</xdr:rowOff>
    </xdr:from>
    <xdr:to>
      <xdr:col>72</xdr:col>
      <xdr:colOff>203200</xdr:colOff>
      <xdr:row>84</xdr:row>
      <xdr:rowOff>30843</xdr:rowOff>
    </xdr:to>
    <xdr:cxnSp macro="">
      <xdr:nvCxnSpPr>
        <xdr:cNvPr id="264" name="直線コネクタ 263">
          <a:extLst>
            <a:ext uri="{FF2B5EF4-FFF2-40B4-BE49-F238E27FC236}">
              <a16:creationId xmlns="" xmlns:a16="http://schemas.microsoft.com/office/drawing/2014/main" id="{00000000-0008-0000-0300-000008010000}"/>
            </a:ext>
          </a:extLst>
        </xdr:cNvPr>
        <xdr:cNvCxnSpPr/>
      </xdr:nvCxnSpPr>
      <xdr:spPr>
        <a:xfrm>
          <a:off x="14401800" y="14340718"/>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5" name="フローチャート: 判断 264">
          <a:extLst>
            <a:ext uri="{FF2B5EF4-FFF2-40B4-BE49-F238E27FC236}">
              <a16:creationId xmlns="" xmlns:a16="http://schemas.microsoft.com/office/drawing/2014/main" id="{00000000-0008-0000-0300-000009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110368</xdr:rowOff>
    </xdr:from>
    <xdr:to>
      <xdr:col>68</xdr:col>
      <xdr:colOff>152400</xdr:colOff>
      <xdr:row>83</xdr:row>
      <xdr:rowOff>121859</xdr:rowOff>
    </xdr:to>
    <xdr:cxnSp macro="">
      <xdr:nvCxnSpPr>
        <xdr:cNvPr id="267" name="直線コネクタ 266">
          <a:extLst>
            <a:ext uri="{FF2B5EF4-FFF2-40B4-BE49-F238E27FC236}">
              <a16:creationId xmlns="" xmlns:a16="http://schemas.microsoft.com/office/drawing/2014/main" id="{00000000-0008-0000-0300-00000B010000}"/>
            </a:ext>
          </a:extLst>
        </xdr:cNvPr>
        <xdr:cNvCxnSpPr/>
      </xdr:nvCxnSpPr>
      <xdr:spPr>
        <a:xfrm flipV="1">
          <a:off x="13512800" y="1434071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a:extLst>
            <a:ext uri="{FF2B5EF4-FFF2-40B4-BE49-F238E27FC236}">
              <a16:creationId xmlns="" xmlns:a16="http://schemas.microsoft.com/office/drawing/2014/main" id="{00000000-0008-0000-0300-00000C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0" name="フローチャート: 判断 269">
          <a:extLst>
            <a:ext uri="{FF2B5EF4-FFF2-40B4-BE49-F238E27FC236}">
              <a16:creationId xmlns="" xmlns:a16="http://schemas.microsoft.com/office/drawing/2014/main" id="{00000000-0008-0000-0300-00000E010000}"/>
            </a:ext>
          </a:extLst>
        </xdr:cNvPr>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113289</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3131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116114</xdr:rowOff>
    </xdr:from>
    <xdr:to>
      <xdr:col>81</xdr:col>
      <xdr:colOff>95250</xdr:colOff>
      <xdr:row>83</xdr:row>
      <xdr:rowOff>46264</xdr:rowOff>
    </xdr:to>
    <xdr:sp macro="" textlink="">
      <xdr:nvSpPr>
        <xdr:cNvPr id="277" name="楕円 276">
          <a:extLst>
            <a:ext uri="{FF2B5EF4-FFF2-40B4-BE49-F238E27FC236}">
              <a16:creationId xmlns="" xmlns:a16="http://schemas.microsoft.com/office/drawing/2014/main" id="{00000000-0008-0000-0300-000015010000}"/>
            </a:ext>
          </a:extLst>
        </xdr:cNvPr>
        <xdr:cNvSpPr/>
      </xdr:nvSpPr>
      <xdr:spPr>
        <a:xfrm>
          <a:off x="169672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132641</xdr:rowOff>
    </xdr:from>
    <xdr:ext cx="762000" cy="259045"/>
    <xdr:sp macro="" textlink="">
      <xdr:nvSpPr>
        <xdr:cNvPr id="278" name="給与水準   （国との比較）該当値テキスト">
          <a:extLst>
            <a:ext uri="{FF2B5EF4-FFF2-40B4-BE49-F238E27FC236}">
              <a16:creationId xmlns="" xmlns:a16="http://schemas.microsoft.com/office/drawing/2014/main" id="{00000000-0008-0000-0300-000016010000}"/>
            </a:ext>
          </a:extLst>
        </xdr:cNvPr>
        <xdr:cNvSpPr txBox="1"/>
      </xdr:nvSpPr>
      <xdr:spPr>
        <a:xfrm>
          <a:off x="17106900" y="1402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70152</xdr:rowOff>
    </xdr:from>
    <xdr:to>
      <xdr:col>77</xdr:col>
      <xdr:colOff>95250</xdr:colOff>
      <xdr:row>83</xdr:row>
      <xdr:rowOff>302</xdr:rowOff>
    </xdr:to>
    <xdr:sp macro="" textlink="">
      <xdr:nvSpPr>
        <xdr:cNvPr id="279" name="楕円 278">
          <a:extLst>
            <a:ext uri="{FF2B5EF4-FFF2-40B4-BE49-F238E27FC236}">
              <a16:creationId xmlns="" xmlns:a16="http://schemas.microsoft.com/office/drawing/2014/main" id="{00000000-0008-0000-0300-000017010000}"/>
            </a:ext>
          </a:extLst>
        </xdr:cNvPr>
        <xdr:cNvSpPr/>
      </xdr:nvSpPr>
      <xdr:spPr>
        <a:xfrm>
          <a:off x="16129000" y="141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10479</xdr:rowOff>
    </xdr:from>
    <xdr:ext cx="736600" cy="259045"/>
    <xdr:sp macro="" textlink="">
      <xdr:nvSpPr>
        <xdr:cNvPr id="280" name="テキスト ボックス 279">
          <a:extLst>
            <a:ext uri="{FF2B5EF4-FFF2-40B4-BE49-F238E27FC236}">
              <a16:creationId xmlns="" xmlns:a16="http://schemas.microsoft.com/office/drawing/2014/main" id="{00000000-0008-0000-0300-000018010000}"/>
            </a:ext>
          </a:extLst>
        </xdr:cNvPr>
        <xdr:cNvSpPr txBox="1"/>
      </xdr:nvSpPr>
      <xdr:spPr>
        <a:xfrm>
          <a:off x="15798800" y="1389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151493</xdr:rowOff>
    </xdr:from>
    <xdr:to>
      <xdr:col>73</xdr:col>
      <xdr:colOff>44450</xdr:colOff>
      <xdr:row>84</xdr:row>
      <xdr:rowOff>81643</xdr:rowOff>
    </xdr:to>
    <xdr:sp macro="" textlink="">
      <xdr:nvSpPr>
        <xdr:cNvPr id="281" name="楕円 280">
          <a:extLst>
            <a:ext uri="{FF2B5EF4-FFF2-40B4-BE49-F238E27FC236}">
              <a16:creationId xmlns="" xmlns:a16="http://schemas.microsoft.com/office/drawing/2014/main" id="{00000000-0008-0000-0300-000019010000}"/>
            </a:ext>
          </a:extLst>
        </xdr:cNvPr>
        <xdr:cNvSpPr/>
      </xdr:nvSpPr>
      <xdr:spPr>
        <a:xfrm>
          <a:off x="15240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91820</xdr:rowOff>
    </xdr:from>
    <xdr:ext cx="762000" cy="259045"/>
    <xdr:sp macro="" textlink="">
      <xdr:nvSpPr>
        <xdr:cNvPr id="282" name="テキスト ボックス 281">
          <a:extLst>
            <a:ext uri="{FF2B5EF4-FFF2-40B4-BE49-F238E27FC236}">
              <a16:creationId xmlns="" xmlns:a16="http://schemas.microsoft.com/office/drawing/2014/main" id="{00000000-0008-0000-0300-00001A010000}"/>
            </a:ext>
          </a:extLst>
        </xdr:cNvPr>
        <xdr:cNvSpPr txBox="1"/>
      </xdr:nvSpPr>
      <xdr:spPr>
        <a:xfrm>
          <a:off x="14909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59568</xdr:rowOff>
    </xdr:from>
    <xdr:to>
      <xdr:col>68</xdr:col>
      <xdr:colOff>203200</xdr:colOff>
      <xdr:row>83</xdr:row>
      <xdr:rowOff>161168</xdr:rowOff>
    </xdr:to>
    <xdr:sp macro="" textlink="">
      <xdr:nvSpPr>
        <xdr:cNvPr id="283" name="楕円 282">
          <a:extLst>
            <a:ext uri="{FF2B5EF4-FFF2-40B4-BE49-F238E27FC236}">
              <a16:creationId xmlns="" xmlns:a16="http://schemas.microsoft.com/office/drawing/2014/main" id="{00000000-0008-0000-0300-00001B010000}"/>
            </a:ext>
          </a:extLst>
        </xdr:cNvPr>
        <xdr:cNvSpPr/>
      </xdr:nvSpPr>
      <xdr:spPr>
        <a:xfrm>
          <a:off x="14351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171345</xdr:rowOff>
    </xdr:from>
    <xdr:ext cx="762000" cy="259045"/>
    <xdr:sp macro="" textlink="">
      <xdr:nvSpPr>
        <xdr:cNvPr id="284" name="テキスト ボックス 283">
          <a:extLst>
            <a:ext uri="{FF2B5EF4-FFF2-40B4-BE49-F238E27FC236}">
              <a16:creationId xmlns="" xmlns:a16="http://schemas.microsoft.com/office/drawing/2014/main" id="{00000000-0008-0000-0300-00001C010000}"/>
            </a:ext>
          </a:extLst>
        </xdr:cNvPr>
        <xdr:cNvSpPr txBox="1"/>
      </xdr:nvSpPr>
      <xdr:spPr>
        <a:xfrm>
          <a:off x="14020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71059</xdr:rowOff>
    </xdr:from>
    <xdr:to>
      <xdr:col>64</xdr:col>
      <xdr:colOff>152400</xdr:colOff>
      <xdr:row>84</xdr:row>
      <xdr:rowOff>1209</xdr:rowOff>
    </xdr:to>
    <xdr:sp macro="" textlink="">
      <xdr:nvSpPr>
        <xdr:cNvPr id="285" name="楕円 284">
          <a:extLst>
            <a:ext uri="{FF2B5EF4-FFF2-40B4-BE49-F238E27FC236}">
              <a16:creationId xmlns="" xmlns:a16="http://schemas.microsoft.com/office/drawing/2014/main" id="{00000000-0008-0000-0300-00001D010000}"/>
            </a:ext>
          </a:extLst>
        </xdr:cNvPr>
        <xdr:cNvSpPr/>
      </xdr:nvSpPr>
      <xdr:spPr>
        <a:xfrm>
          <a:off x="13462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11386</xdr:rowOff>
    </xdr:from>
    <xdr:ext cx="762000" cy="259045"/>
    <xdr:sp macro="" textlink="">
      <xdr:nvSpPr>
        <xdr:cNvPr id="286" name="テキスト ボックス 285">
          <a:extLst>
            <a:ext uri="{FF2B5EF4-FFF2-40B4-BE49-F238E27FC236}">
              <a16:creationId xmlns="" xmlns:a16="http://schemas.microsoft.com/office/drawing/2014/main" id="{00000000-0008-0000-0300-00001E010000}"/>
            </a:ext>
          </a:extLst>
        </xdr:cNvPr>
        <xdr:cNvSpPr txBox="1"/>
      </xdr:nvSpPr>
      <xdr:spPr>
        <a:xfrm>
          <a:off x="13131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管理の適正度は類似団体に近い水準となっている。今後は退職勧奨や、新規採用職員を１割程度に抑制することにより、さらなる適正化を図っていく。また臨時的な業務については、会計年度職員（パートタイム職員等）を雇用し、住民サービスを低下させることなく人件費の削減を実施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a:extLst>
            <a:ext uri="{FF2B5EF4-FFF2-40B4-BE49-F238E27FC236}">
              <a16:creationId xmlns="" xmlns:a16="http://schemas.microsoft.com/office/drawing/2014/main" id="{00000000-0008-0000-0300-00003C010000}"/>
            </a:ext>
          </a:extLst>
        </xdr:cNvPr>
        <xdr:cNvCxnSpPr/>
      </xdr:nvCxnSpPr>
      <xdr:spPr>
        <a:xfrm flipV="1">
          <a:off x="17018000" y="10259314"/>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a:extLst>
            <a:ext uri="{FF2B5EF4-FFF2-40B4-BE49-F238E27FC236}">
              <a16:creationId xmlns="" xmlns:a16="http://schemas.microsoft.com/office/drawing/2014/main" id="{00000000-0008-0000-0300-00003D010000}"/>
            </a:ext>
          </a:extLst>
        </xdr:cNvPr>
        <xdr:cNvSpPr txBox="1"/>
      </xdr:nvSpPr>
      <xdr:spPr>
        <a:xfrm>
          <a:off x="1710690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a:extLst>
            <a:ext uri="{FF2B5EF4-FFF2-40B4-BE49-F238E27FC236}">
              <a16:creationId xmlns="" xmlns:a16="http://schemas.microsoft.com/office/drawing/2014/main" id="{00000000-0008-0000-0300-00003E010000}"/>
            </a:ext>
          </a:extLst>
        </xdr:cNvPr>
        <xdr:cNvCxnSpPr/>
      </xdr:nvCxnSpPr>
      <xdr:spPr>
        <a:xfrm>
          <a:off x="16929100" y="115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a:extLst>
            <a:ext uri="{FF2B5EF4-FFF2-40B4-BE49-F238E27FC236}">
              <a16:creationId xmlns="" xmlns:a16="http://schemas.microsoft.com/office/drawing/2014/main" id="{00000000-0008-0000-0300-00003F010000}"/>
            </a:ext>
          </a:extLst>
        </xdr:cNvPr>
        <xdr:cNvSpPr txBox="1"/>
      </xdr:nvSpPr>
      <xdr:spPr>
        <a:xfrm>
          <a:off x="17106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a:extLst>
            <a:ext uri="{FF2B5EF4-FFF2-40B4-BE49-F238E27FC236}">
              <a16:creationId xmlns="" xmlns:a16="http://schemas.microsoft.com/office/drawing/2014/main" id="{00000000-0008-0000-0300-000040010000}"/>
            </a:ext>
          </a:extLst>
        </xdr:cNvPr>
        <xdr:cNvCxnSpPr/>
      </xdr:nvCxnSpPr>
      <xdr:spPr>
        <a:xfrm>
          <a:off x="16929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161206</xdr:rowOff>
    </xdr:from>
    <xdr:to>
      <xdr:col>81</xdr:col>
      <xdr:colOff>44450</xdr:colOff>
      <xdr:row>61</xdr:row>
      <xdr:rowOff>166031</xdr:rowOff>
    </xdr:to>
    <xdr:cxnSp macro="">
      <xdr:nvCxnSpPr>
        <xdr:cNvPr id="321" name="直線コネクタ 320">
          <a:extLst>
            <a:ext uri="{FF2B5EF4-FFF2-40B4-BE49-F238E27FC236}">
              <a16:creationId xmlns="" xmlns:a16="http://schemas.microsoft.com/office/drawing/2014/main" id="{00000000-0008-0000-0300-000041010000}"/>
            </a:ext>
          </a:extLst>
        </xdr:cNvPr>
        <xdr:cNvCxnSpPr/>
      </xdr:nvCxnSpPr>
      <xdr:spPr>
        <a:xfrm flipV="1">
          <a:off x="16179800" y="10619656"/>
          <a:ext cx="838200" cy="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165329</xdr:rowOff>
    </xdr:from>
    <xdr:ext cx="762000" cy="259045"/>
    <xdr:sp macro="" textlink="">
      <xdr:nvSpPr>
        <xdr:cNvPr id="322" name="定員管理の状況平均値テキスト">
          <a:extLst>
            <a:ext uri="{FF2B5EF4-FFF2-40B4-BE49-F238E27FC236}">
              <a16:creationId xmlns="" xmlns:a16="http://schemas.microsoft.com/office/drawing/2014/main" id="{00000000-0008-0000-0300-000042010000}"/>
            </a:ext>
          </a:extLst>
        </xdr:cNvPr>
        <xdr:cNvSpPr txBox="1"/>
      </xdr:nvSpPr>
      <xdr:spPr>
        <a:xfrm>
          <a:off x="17106900" y="10623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a:extLst>
            <a:ext uri="{FF2B5EF4-FFF2-40B4-BE49-F238E27FC236}">
              <a16:creationId xmlns="" xmlns:a16="http://schemas.microsoft.com/office/drawing/2014/main" id="{00000000-0008-0000-0300-000043010000}"/>
            </a:ext>
          </a:extLst>
        </xdr:cNvPr>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162009</xdr:rowOff>
    </xdr:from>
    <xdr:to>
      <xdr:col>77</xdr:col>
      <xdr:colOff>44450</xdr:colOff>
      <xdr:row>61</xdr:row>
      <xdr:rowOff>166031</xdr:rowOff>
    </xdr:to>
    <xdr:cxnSp macro="">
      <xdr:nvCxnSpPr>
        <xdr:cNvPr id="324" name="直線コネクタ 323">
          <a:extLst>
            <a:ext uri="{FF2B5EF4-FFF2-40B4-BE49-F238E27FC236}">
              <a16:creationId xmlns="" xmlns:a16="http://schemas.microsoft.com/office/drawing/2014/main" id="{00000000-0008-0000-0300-000044010000}"/>
            </a:ext>
          </a:extLst>
        </xdr:cNvPr>
        <xdr:cNvCxnSpPr/>
      </xdr:nvCxnSpPr>
      <xdr:spPr>
        <a:xfrm>
          <a:off x="15290800" y="1062045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a:extLst>
            <a:ext uri="{FF2B5EF4-FFF2-40B4-BE49-F238E27FC236}">
              <a16:creationId xmlns="" xmlns:a16="http://schemas.microsoft.com/office/drawing/2014/main" id="{00000000-0008-0000-0300-000045010000}"/>
            </a:ext>
          </a:extLst>
        </xdr:cNvPr>
        <xdr:cNvSpPr/>
      </xdr:nvSpPr>
      <xdr:spPr>
        <a:xfrm>
          <a:off x="161290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104961</xdr:rowOff>
    </xdr:from>
    <xdr:ext cx="736600" cy="259045"/>
    <xdr:sp macro="" textlink="">
      <xdr:nvSpPr>
        <xdr:cNvPr id="326" name="テキスト ボックス 325">
          <a:extLst>
            <a:ext uri="{FF2B5EF4-FFF2-40B4-BE49-F238E27FC236}">
              <a16:creationId xmlns="" xmlns:a16="http://schemas.microsoft.com/office/drawing/2014/main" id="{00000000-0008-0000-0300-000046010000}"/>
            </a:ext>
          </a:extLst>
        </xdr:cNvPr>
        <xdr:cNvSpPr txBox="1"/>
      </xdr:nvSpPr>
      <xdr:spPr>
        <a:xfrm>
          <a:off x="15798800" y="10734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162009</xdr:rowOff>
    </xdr:from>
    <xdr:to>
      <xdr:col>72</xdr:col>
      <xdr:colOff>203200</xdr:colOff>
      <xdr:row>62</xdr:row>
      <xdr:rowOff>13081</xdr:rowOff>
    </xdr:to>
    <xdr:cxnSp macro="">
      <xdr:nvCxnSpPr>
        <xdr:cNvPr id="327" name="直線コネクタ 326">
          <a:extLst>
            <a:ext uri="{FF2B5EF4-FFF2-40B4-BE49-F238E27FC236}">
              <a16:creationId xmlns="" xmlns:a16="http://schemas.microsoft.com/office/drawing/2014/main" id="{00000000-0008-0000-0300-000047010000}"/>
            </a:ext>
          </a:extLst>
        </xdr:cNvPr>
        <xdr:cNvCxnSpPr/>
      </xdr:nvCxnSpPr>
      <xdr:spPr>
        <a:xfrm flipV="1">
          <a:off x="14401800" y="10620459"/>
          <a:ext cx="8890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28" name="フローチャート: 判断 327">
          <a:extLst>
            <a:ext uri="{FF2B5EF4-FFF2-40B4-BE49-F238E27FC236}">
              <a16:creationId xmlns="" xmlns:a16="http://schemas.microsoft.com/office/drawing/2014/main" id="{00000000-0008-0000-0300-000048010000}"/>
            </a:ext>
          </a:extLst>
        </xdr:cNvPr>
        <xdr:cNvSpPr/>
      </xdr:nvSpPr>
      <xdr:spPr>
        <a:xfrm>
          <a:off x="15240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100940</xdr:rowOff>
    </xdr:from>
    <xdr:ext cx="762000" cy="259045"/>
    <xdr:sp macro="" textlink="">
      <xdr:nvSpPr>
        <xdr:cNvPr id="329" name="テキスト ボックス 328">
          <a:extLst>
            <a:ext uri="{FF2B5EF4-FFF2-40B4-BE49-F238E27FC236}">
              <a16:creationId xmlns="" xmlns:a16="http://schemas.microsoft.com/office/drawing/2014/main" id="{00000000-0008-0000-0300-000049010000}"/>
            </a:ext>
          </a:extLst>
        </xdr:cNvPr>
        <xdr:cNvSpPr txBox="1"/>
      </xdr:nvSpPr>
      <xdr:spPr>
        <a:xfrm>
          <a:off x="14909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102489</xdr:rowOff>
    </xdr:from>
    <xdr:to>
      <xdr:col>68</xdr:col>
      <xdr:colOff>152400</xdr:colOff>
      <xdr:row>62</xdr:row>
      <xdr:rowOff>13081</xdr:rowOff>
    </xdr:to>
    <xdr:cxnSp macro="">
      <xdr:nvCxnSpPr>
        <xdr:cNvPr id="330" name="直線コネクタ 329">
          <a:extLst>
            <a:ext uri="{FF2B5EF4-FFF2-40B4-BE49-F238E27FC236}">
              <a16:creationId xmlns="" xmlns:a16="http://schemas.microsoft.com/office/drawing/2014/main" id="{00000000-0008-0000-0300-00004A010000}"/>
            </a:ext>
          </a:extLst>
        </xdr:cNvPr>
        <xdr:cNvCxnSpPr/>
      </xdr:nvCxnSpPr>
      <xdr:spPr>
        <a:xfrm>
          <a:off x="13512800" y="10560939"/>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16976</xdr:rowOff>
    </xdr:from>
    <xdr:to>
      <xdr:col>68</xdr:col>
      <xdr:colOff>203200</xdr:colOff>
      <xdr:row>62</xdr:row>
      <xdr:rowOff>118576</xdr:rowOff>
    </xdr:to>
    <xdr:sp macro="" textlink="">
      <xdr:nvSpPr>
        <xdr:cNvPr id="331" name="フローチャート: 判断 330">
          <a:extLst>
            <a:ext uri="{FF2B5EF4-FFF2-40B4-BE49-F238E27FC236}">
              <a16:creationId xmlns="" xmlns:a16="http://schemas.microsoft.com/office/drawing/2014/main" id="{00000000-0008-0000-0300-00004B010000}"/>
            </a:ext>
          </a:extLst>
        </xdr:cNvPr>
        <xdr:cNvSpPr/>
      </xdr:nvSpPr>
      <xdr:spPr>
        <a:xfrm>
          <a:off x="14351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103353</xdr:rowOff>
    </xdr:from>
    <xdr:ext cx="762000" cy="259045"/>
    <xdr:sp macro="" textlink="">
      <xdr:nvSpPr>
        <xdr:cNvPr id="332" name="テキスト ボックス 331">
          <a:extLst>
            <a:ext uri="{FF2B5EF4-FFF2-40B4-BE49-F238E27FC236}">
              <a16:creationId xmlns="" xmlns:a16="http://schemas.microsoft.com/office/drawing/2014/main" id="{00000000-0008-0000-0300-00004C010000}"/>
            </a:ext>
          </a:extLst>
        </xdr:cNvPr>
        <xdr:cNvSpPr txBox="1"/>
      </xdr:nvSpPr>
      <xdr:spPr>
        <a:xfrm>
          <a:off x="14020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14563</xdr:rowOff>
    </xdr:from>
    <xdr:to>
      <xdr:col>64</xdr:col>
      <xdr:colOff>152400</xdr:colOff>
      <xdr:row>62</xdr:row>
      <xdr:rowOff>116163</xdr:rowOff>
    </xdr:to>
    <xdr:sp macro="" textlink="">
      <xdr:nvSpPr>
        <xdr:cNvPr id="333" name="フローチャート: 判断 332">
          <a:extLst>
            <a:ext uri="{FF2B5EF4-FFF2-40B4-BE49-F238E27FC236}">
              <a16:creationId xmlns="" xmlns:a16="http://schemas.microsoft.com/office/drawing/2014/main" id="{00000000-0008-0000-0300-00004D010000}"/>
            </a:ext>
          </a:extLst>
        </xdr:cNvPr>
        <xdr:cNvSpPr/>
      </xdr:nvSpPr>
      <xdr:spPr>
        <a:xfrm>
          <a:off x="13462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100940</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3131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110406</xdr:rowOff>
    </xdr:from>
    <xdr:to>
      <xdr:col>81</xdr:col>
      <xdr:colOff>95250</xdr:colOff>
      <xdr:row>62</xdr:row>
      <xdr:rowOff>40556</xdr:rowOff>
    </xdr:to>
    <xdr:sp macro="" textlink="">
      <xdr:nvSpPr>
        <xdr:cNvPr id="340" name="楕円 339">
          <a:extLst>
            <a:ext uri="{FF2B5EF4-FFF2-40B4-BE49-F238E27FC236}">
              <a16:creationId xmlns="" xmlns:a16="http://schemas.microsoft.com/office/drawing/2014/main" id="{00000000-0008-0000-0300-000054010000}"/>
            </a:ext>
          </a:extLst>
        </xdr:cNvPr>
        <xdr:cNvSpPr/>
      </xdr:nvSpPr>
      <xdr:spPr>
        <a:xfrm>
          <a:off x="16967200" y="1056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126933</xdr:rowOff>
    </xdr:from>
    <xdr:ext cx="762000" cy="259045"/>
    <xdr:sp macro="" textlink="">
      <xdr:nvSpPr>
        <xdr:cNvPr id="341" name="定員管理の状況該当値テキスト">
          <a:extLst>
            <a:ext uri="{FF2B5EF4-FFF2-40B4-BE49-F238E27FC236}">
              <a16:creationId xmlns="" xmlns:a16="http://schemas.microsoft.com/office/drawing/2014/main" id="{00000000-0008-0000-0300-000055010000}"/>
            </a:ext>
          </a:extLst>
        </xdr:cNvPr>
        <xdr:cNvSpPr txBox="1"/>
      </xdr:nvSpPr>
      <xdr:spPr>
        <a:xfrm>
          <a:off x="17106900" y="1041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115231</xdr:rowOff>
    </xdr:from>
    <xdr:to>
      <xdr:col>77</xdr:col>
      <xdr:colOff>95250</xdr:colOff>
      <xdr:row>62</xdr:row>
      <xdr:rowOff>45381</xdr:rowOff>
    </xdr:to>
    <xdr:sp macro="" textlink="">
      <xdr:nvSpPr>
        <xdr:cNvPr id="342" name="楕円 341">
          <a:extLst>
            <a:ext uri="{FF2B5EF4-FFF2-40B4-BE49-F238E27FC236}">
              <a16:creationId xmlns="" xmlns:a16="http://schemas.microsoft.com/office/drawing/2014/main" id="{00000000-0008-0000-0300-000056010000}"/>
            </a:ext>
          </a:extLst>
        </xdr:cNvPr>
        <xdr:cNvSpPr/>
      </xdr:nvSpPr>
      <xdr:spPr>
        <a:xfrm>
          <a:off x="16129000" y="1057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55558</xdr:rowOff>
    </xdr:from>
    <xdr:ext cx="736600" cy="259045"/>
    <xdr:sp macro="" textlink="">
      <xdr:nvSpPr>
        <xdr:cNvPr id="343" name="テキスト ボックス 342">
          <a:extLst>
            <a:ext uri="{FF2B5EF4-FFF2-40B4-BE49-F238E27FC236}">
              <a16:creationId xmlns="" xmlns:a16="http://schemas.microsoft.com/office/drawing/2014/main" id="{00000000-0008-0000-0300-000057010000}"/>
            </a:ext>
          </a:extLst>
        </xdr:cNvPr>
        <xdr:cNvSpPr txBox="1"/>
      </xdr:nvSpPr>
      <xdr:spPr>
        <a:xfrm>
          <a:off x="15798800" y="10342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111209</xdr:rowOff>
    </xdr:from>
    <xdr:to>
      <xdr:col>73</xdr:col>
      <xdr:colOff>44450</xdr:colOff>
      <xdr:row>62</xdr:row>
      <xdr:rowOff>41359</xdr:rowOff>
    </xdr:to>
    <xdr:sp macro="" textlink="">
      <xdr:nvSpPr>
        <xdr:cNvPr id="344" name="楕円 343">
          <a:extLst>
            <a:ext uri="{FF2B5EF4-FFF2-40B4-BE49-F238E27FC236}">
              <a16:creationId xmlns="" xmlns:a16="http://schemas.microsoft.com/office/drawing/2014/main" id="{00000000-0008-0000-0300-000058010000}"/>
            </a:ext>
          </a:extLst>
        </xdr:cNvPr>
        <xdr:cNvSpPr/>
      </xdr:nvSpPr>
      <xdr:spPr>
        <a:xfrm>
          <a:off x="15240000" y="1056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51536</xdr:rowOff>
    </xdr:from>
    <xdr:ext cx="762000" cy="259045"/>
    <xdr:sp macro="" textlink="">
      <xdr:nvSpPr>
        <xdr:cNvPr id="345" name="テキスト ボックス 344">
          <a:extLst>
            <a:ext uri="{FF2B5EF4-FFF2-40B4-BE49-F238E27FC236}">
              <a16:creationId xmlns="" xmlns:a16="http://schemas.microsoft.com/office/drawing/2014/main" id="{00000000-0008-0000-0300-000059010000}"/>
            </a:ext>
          </a:extLst>
        </xdr:cNvPr>
        <xdr:cNvSpPr txBox="1"/>
      </xdr:nvSpPr>
      <xdr:spPr>
        <a:xfrm>
          <a:off x="14909800" y="10338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133731</xdr:rowOff>
    </xdr:from>
    <xdr:to>
      <xdr:col>68</xdr:col>
      <xdr:colOff>203200</xdr:colOff>
      <xdr:row>62</xdr:row>
      <xdr:rowOff>63881</xdr:rowOff>
    </xdr:to>
    <xdr:sp macro="" textlink="">
      <xdr:nvSpPr>
        <xdr:cNvPr id="346" name="楕円 345">
          <a:extLst>
            <a:ext uri="{FF2B5EF4-FFF2-40B4-BE49-F238E27FC236}">
              <a16:creationId xmlns="" xmlns:a16="http://schemas.microsoft.com/office/drawing/2014/main" id="{00000000-0008-0000-0300-00005A010000}"/>
            </a:ext>
          </a:extLst>
        </xdr:cNvPr>
        <xdr:cNvSpPr/>
      </xdr:nvSpPr>
      <xdr:spPr>
        <a:xfrm>
          <a:off x="14351000" y="1059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74058</xdr:rowOff>
    </xdr:from>
    <xdr:ext cx="762000" cy="259045"/>
    <xdr:sp macro="" textlink="">
      <xdr:nvSpPr>
        <xdr:cNvPr id="347" name="テキスト ボックス 346">
          <a:extLst>
            <a:ext uri="{FF2B5EF4-FFF2-40B4-BE49-F238E27FC236}">
              <a16:creationId xmlns="" xmlns:a16="http://schemas.microsoft.com/office/drawing/2014/main" id="{00000000-0008-0000-0300-00005B010000}"/>
            </a:ext>
          </a:extLst>
        </xdr:cNvPr>
        <xdr:cNvSpPr txBox="1"/>
      </xdr:nvSpPr>
      <xdr:spPr>
        <a:xfrm>
          <a:off x="14020800" y="1036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51689</xdr:rowOff>
    </xdr:from>
    <xdr:to>
      <xdr:col>64</xdr:col>
      <xdr:colOff>152400</xdr:colOff>
      <xdr:row>61</xdr:row>
      <xdr:rowOff>153289</xdr:rowOff>
    </xdr:to>
    <xdr:sp macro="" textlink="">
      <xdr:nvSpPr>
        <xdr:cNvPr id="348" name="楕円 347">
          <a:extLst>
            <a:ext uri="{FF2B5EF4-FFF2-40B4-BE49-F238E27FC236}">
              <a16:creationId xmlns="" xmlns:a16="http://schemas.microsoft.com/office/drawing/2014/main" id="{00000000-0008-0000-0300-00005C010000}"/>
            </a:ext>
          </a:extLst>
        </xdr:cNvPr>
        <xdr:cNvSpPr/>
      </xdr:nvSpPr>
      <xdr:spPr>
        <a:xfrm>
          <a:off x="13462000" y="1051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163466</xdr:rowOff>
    </xdr:from>
    <xdr:ext cx="762000" cy="259045"/>
    <xdr:sp macro="" textlink="">
      <xdr:nvSpPr>
        <xdr:cNvPr id="349" name="テキスト ボックス 348">
          <a:extLst>
            <a:ext uri="{FF2B5EF4-FFF2-40B4-BE49-F238E27FC236}">
              <a16:creationId xmlns="" xmlns:a16="http://schemas.microsoft.com/office/drawing/2014/main" id="{00000000-0008-0000-0300-00005D010000}"/>
            </a:ext>
          </a:extLst>
        </xdr:cNvPr>
        <xdr:cNvSpPr txBox="1"/>
      </xdr:nvSpPr>
      <xdr:spPr>
        <a:xfrm>
          <a:off x="13131800" y="1027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決算時に比べ、減少したものの、元利償還金の増に伴い、類似団体の中でも下位となっている。今後も家賃収入や特定財源の確保及び交付税算入率の高い地方債を活用し、町債の新規発行を公債費の元利償還額の</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％以内に抑制するよう努めていく。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5" name="テキスト ボックス 374">
          <a:extLst>
            <a:ext uri="{FF2B5EF4-FFF2-40B4-BE49-F238E27FC236}">
              <a16:creationId xmlns="" xmlns:a16="http://schemas.microsoft.com/office/drawing/2014/main" id="{00000000-0008-0000-0300-000077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43</xdr:row>
      <xdr:rowOff>22860</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flipV="1">
          <a:off x="17018000" y="6124363"/>
          <a:ext cx="0" cy="12708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166387</xdr:rowOff>
    </xdr:from>
    <xdr:ext cx="762000" cy="259045"/>
    <xdr:sp macro="" textlink="">
      <xdr:nvSpPr>
        <xdr:cNvPr id="379" name="公債費負担の状況最小値テキスト">
          <a:extLst>
            <a:ext uri="{FF2B5EF4-FFF2-40B4-BE49-F238E27FC236}">
              <a16:creationId xmlns="" xmlns:a16="http://schemas.microsoft.com/office/drawing/2014/main" id="{00000000-0008-0000-0300-00007B010000}"/>
            </a:ext>
          </a:extLst>
        </xdr:cNvPr>
        <xdr:cNvSpPr txBox="1"/>
      </xdr:nvSpPr>
      <xdr:spPr>
        <a:xfrm>
          <a:off x="17106900" y="736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22860</xdr:rowOff>
    </xdr:from>
    <xdr:to>
      <xdr:col>81</xdr:col>
      <xdr:colOff>133350</xdr:colOff>
      <xdr:row>43</xdr:row>
      <xdr:rowOff>22860</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a:off x="16929100" y="739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1" name="公債費負担の状況最大値テキスト">
          <a:extLst>
            <a:ext uri="{FF2B5EF4-FFF2-40B4-BE49-F238E27FC236}">
              <a16:creationId xmlns="" xmlns:a16="http://schemas.microsoft.com/office/drawing/2014/main" id="{00000000-0008-0000-0300-00007D010000}"/>
            </a:ext>
          </a:extLst>
        </xdr:cNvPr>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2" name="直線コネクタ 381">
          <a:extLst>
            <a:ext uri="{FF2B5EF4-FFF2-40B4-BE49-F238E27FC236}">
              <a16:creationId xmlns="" xmlns:a16="http://schemas.microsoft.com/office/drawing/2014/main" id="{00000000-0008-0000-0300-00007E010000}"/>
            </a:ext>
          </a:extLst>
        </xdr:cNvPr>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43</xdr:row>
      <xdr:rowOff>22860</xdr:rowOff>
    </xdr:to>
    <xdr:cxnSp macro="">
      <xdr:nvCxnSpPr>
        <xdr:cNvPr id="383" name="直線コネクタ 382">
          <a:extLst>
            <a:ext uri="{FF2B5EF4-FFF2-40B4-BE49-F238E27FC236}">
              <a16:creationId xmlns="" xmlns:a16="http://schemas.microsoft.com/office/drawing/2014/main" id="{00000000-0008-0000-0300-00007F010000}"/>
            </a:ext>
          </a:extLst>
        </xdr:cNvPr>
        <xdr:cNvCxnSpPr/>
      </xdr:nvCxnSpPr>
      <xdr:spPr>
        <a:xfrm flipV="1">
          <a:off x="16179800" y="7065433"/>
          <a:ext cx="838200" cy="3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111354</xdr:rowOff>
    </xdr:from>
    <xdr:ext cx="762000" cy="259045"/>
    <xdr:sp macro="" textlink="">
      <xdr:nvSpPr>
        <xdr:cNvPr id="384" name="公債費負担の状況平均値テキスト">
          <a:extLst>
            <a:ext uri="{FF2B5EF4-FFF2-40B4-BE49-F238E27FC236}">
              <a16:creationId xmlns="" xmlns:a16="http://schemas.microsoft.com/office/drawing/2014/main" id="{00000000-0008-0000-0300-000080010000}"/>
            </a:ext>
          </a:extLst>
        </xdr:cNvPr>
        <xdr:cNvSpPr txBox="1"/>
      </xdr:nvSpPr>
      <xdr:spPr>
        <a:xfrm>
          <a:off x="17106900" y="662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94827</xdr:rowOff>
    </xdr:from>
    <xdr:to>
      <xdr:col>81</xdr:col>
      <xdr:colOff>95250</xdr:colOff>
      <xdr:row>40</xdr:row>
      <xdr:rowOff>24977</xdr:rowOff>
    </xdr:to>
    <xdr:sp macro="" textlink="">
      <xdr:nvSpPr>
        <xdr:cNvPr id="385" name="フローチャート: 判断 384">
          <a:extLst>
            <a:ext uri="{FF2B5EF4-FFF2-40B4-BE49-F238E27FC236}">
              <a16:creationId xmlns="" xmlns:a16="http://schemas.microsoft.com/office/drawing/2014/main" id="{00000000-0008-0000-0300-000081010000}"/>
            </a:ext>
          </a:extLst>
        </xdr:cNvPr>
        <xdr:cNvSpPr/>
      </xdr:nvSpPr>
      <xdr:spPr>
        <a:xfrm>
          <a:off x="16967200" y="678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22860</xdr:rowOff>
    </xdr:from>
    <xdr:to>
      <xdr:col>77</xdr:col>
      <xdr:colOff>44450</xdr:colOff>
      <xdr:row>43</xdr:row>
      <xdr:rowOff>143510</xdr:rowOff>
    </xdr:to>
    <xdr:cxnSp macro="">
      <xdr:nvCxnSpPr>
        <xdr:cNvPr id="386" name="直線コネクタ 385">
          <a:extLst>
            <a:ext uri="{FF2B5EF4-FFF2-40B4-BE49-F238E27FC236}">
              <a16:creationId xmlns="" xmlns:a16="http://schemas.microsoft.com/office/drawing/2014/main" id="{00000000-0008-0000-0300-000082010000}"/>
            </a:ext>
          </a:extLst>
        </xdr:cNvPr>
        <xdr:cNvCxnSpPr/>
      </xdr:nvCxnSpPr>
      <xdr:spPr>
        <a:xfrm flipV="1">
          <a:off x="15290800" y="739521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110913</xdr:rowOff>
    </xdr:from>
    <xdr:to>
      <xdr:col>77</xdr:col>
      <xdr:colOff>95250</xdr:colOff>
      <xdr:row>40</xdr:row>
      <xdr:rowOff>41063</xdr:rowOff>
    </xdr:to>
    <xdr:sp macro="" textlink="">
      <xdr:nvSpPr>
        <xdr:cNvPr id="387" name="フローチャート: 判断 386">
          <a:extLst>
            <a:ext uri="{FF2B5EF4-FFF2-40B4-BE49-F238E27FC236}">
              <a16:creationId xmlns="" xmlns:a16="http://schemas.microsoft.com/office/drawing/2014/main" id="{00000000-0008-0000-0300-000083010000}"/>
            </a:ext>
          </a:extLst>
        </xdr:cNvPr>
        <xdr:cNvSpPr/>
      </xdr:nvSpPr>
      <xdr:spPr>
        <a:xfrm>
          <a:off x="16129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51240</xdr:rowOff>
    </xdr:from>
    <xdr:ext cx="736600" cy="259045"/>
    <xdr:sp macro="" textlink="">
      <xdr:nvSpPr>
        <xdr:cNvPr id="388" name="テキスト ボックス 387">
          <a:extLst>
            <a:ext uri="{FF2B5EF4-FFF2-40B4-BE49-F238E27FC236}">
              <a16:creationId xmlns="" xmlns:a16="http://schemas.microsoft.com/office/drawing/2014/main" id="{00000000-0008-0000-0300-000084010000}"/>
            </a:ext>
          </a:extLst>
        </xdr:cNvPr>
        <xdr:cNvSpPr txBox="1"/>
      </xdr:nvSpPr>
      <xdr:spPr>
        <a:xfrm>
          <a:off x="15798800" y="656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143510</xdr:rowOff>
    </xdr:from>
    <xdr:to>
      <xdr:col>72</xdr:col>
      <xdr:colOff>203200</xdr:colOff>
      <xdr:row>44</xdr:row>
      <xdr:rowOff>60537</xdr:rowOff>
    </xdr:to>
    <xdr:cxnSp macro="">
      <xdr:nvCxnSpPr>
        <xdr:cNvPr id="389" name="直線コネクタ 388">
          <a:extLst>
            <a:ext uri="{FF2B5EF4-FFF2-40B4-BE49-F238E27FC236}">
              <a16:creationId xmlns="" xmlns:a16="http://schemas.microsoft.com/office/drawing/2014/main" id="{00000000-0008-0000-0300-000085010000}"/>
            </a:ext>
          </a:extLst>
        </xdr:cNvPr>
        <xdr:cNvCxnSpPr/>
      </xdr:nvCxnSpPr>
      <xdr:spPr>
        <a:xfrm flipV="1">
          <a:off x="14401800" y="751586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151130</xdr:rowOff>
    </xdr:from>
    <xdr:to>
      <xdr:col>73</xdr:col>
      <xdr:colOff>44450</xdr:colOff>
      <xdr:row>40</xdr:row>
      <xdr:rowOff>81280</xdr:rowOff>
    </xdr:to>
    <xdr:sp macro="" textlink="">
      <xdr:nvSpPr>
        <xdr:cNvPr id="390" name="フローチャート: 判断 389">
          <a:extLst>
            <a:ext uri="{FF2B5EF4-FFF2-40B4-BE49-F238E27FC236}">
              <a16:creationId xmlns="" xmlns:a16="http://schemas.microsoft.com/office/drawing/2014/main" id="{00000000-0008-0000-0300-000086010000}"/>
            </a:ext>
          </a:extLst>
        </xdr:cNvPr>
        <xdr:cNvSpPr/>
      </xdr:nvSpPr>
      <xdr:spPr>
        <a:xfrm>
          <a:off x="15240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91457</xdr:rowOff>
    </xdr:from>
    <xdr:ext cx="762000" cy="259045"/>
    <xdr:sp macro="" textlink="">
      <xdr:nvSpPr>
        <xdr:cNvPr id="391" name="テキスト ボックス 390">
          <a:extLst>
            <a:ext uri="{FF2B5EF4-FFF2-40B4-BE49-F238E27FC236}">
              <a16:creationId xmlns="" xmlns:a16="http://schemas.microsoft.com/office/drawing/2014/main" id="{00000000-0008-0000-0300-000087010000}"/>
            </a:ext>
          </a:extLst>
        </xdr:cNvPr>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36406</xdr:rowOff>
    </xdr:from>
    <xdr:to>
      <xdr:col>68</xdr:col>
      <xdr:colOff>152400</xdr:colOff>
      <xdr:row>44</xdr:row>
      <xdr:rowOff>60537</xdr:rowOff>
    </xdr:to>
    <xdr:cxnSp macro="">
      <xdr:nvCxnSpPr>
        <xdr:cNvPr id="392" name="直線コネクタ 391">
          <a:extLst>
            <a:ext uri="{FF2B5EF4-FFF2-40B4-BE49-F238E27FC236}">
              <a16:creationId xmlns="" xmlns:a16="http://schemas.microsoft.com/office/drawing/2014/main" id="{00000000-0008-0000-0300-000088010000}"/>
            </a:ext>
          </a:extLst>
        </xdr:cNvPr>
        <xdr:cNvCxnSpPr/>
      </xdr:nvCxnSpPr>
      <xdr:spPr>
        <a:xfrm>
          <a:off x="13512800" y="75802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151130</xdr:rowOff>
    </xdr:from>
    <xdr:to>
      <xdr:col>68</xdr:col>
      <xdr:colOff>203200</xdr:colOff>
      <xdr:row>40</xdr:row>
      <xdr:rowOff>81280</xdr:rowOff>
    </xdr:to>
    <xdr:sp macro="" textlink="">
      <xdr:nvSpPr>
        <xdr:cNvPr id="393" name="フローチャート: 判断 392">
          <a:extLst>
            <a:ext uri="{FF2B5EF4-FFF2-40B4-BE49-F238E27FC236}">
              <a16:creationId xmlns="" xmlns:a16="http://schemas.microsoft.com/office/drawing/2014/main" id="{00000000-0008-0000-0300-000089010000}"/>
            </a:ext>
          </a:extLst>
        </xdr:cNvPr>
        <xdr:cNvSpPr/>
      </xdr:nvSpPr>
      <xdr:spPr>
        <a:xfrm>
          <a:off x="14351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91457</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5" name="フローチャート: 判断 394">
          <a:extLst>
            <a:ext uri="{FF2B5EF4-FFF2-40B4-BE49-F238E27FC236}">
              <a16:creationId xmlns="" xmlns:a16="http://schemas.microsoft.com/office/drawing/2014/main" id="{00000000-0008-0000-0300-00008B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402" name="楕円 401">
          <a:extLst>
            <a:ext uri="{FF2B5EF4-FFF2-40B4-BE49-F238E27FC236}">
              <a16:creationId xmlns="" xmlns:a16="http://schemas.microsoft.com/office/drawing/2014/main" id="{00000000-0008-0000-0300-000092010000}"/>
            </a:ext>
          </a:extLst>
        </xdr:cNvPr>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128710</xdr:rowOff>
    </xdr:from>
    <xdr:ext cx="762000" cy="259045"/>
    <xdr:sp macro="" textlink="">
      <xdr:nvSpPr>
        <xdr:cNvPr id="403" name="公債費負担の状況該当値テキスト">
          <a:extLst>
            <a:ext uri="{FF2B5EF4-FFF2-40B4-BE49-F238E27FC236}">
              <a16:creationId xmlns="" xmlns:a16="http://schemas.microsoft.com/office/drawing/2014/main" id="{00000000-0008-0000-0300-000093010000}"/>
            </a:ext>
          </a:extLst>
        </xdr:cNvPr>
        <xdr:cNvSpPr txBox="1"/>
      </xdr:nvSpPr>
      <xdr:spPr>
        <a:xfrm>
          <a:off x="17106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143510</xdr:rowOff>
    </xdr:from>
    <xdr:to>
      <xdr:col>77</xdr:col>
      <xdr:colOff>95250</xdr:colOff>
      <xdr:row>43</xdr:row>
      <xdr:rowOff>73660</xdr:rowOff>
    </xdr:to>
    <xdr:sp macro="" textlink="">
      <xdr:nvSpPr>
        <xdr:cNvPr id="404" name="楕円 403">
          <a:extLst>
            <a:ext uri="{FF2B5EF4-FFF2-40B4-BE49-F238E27FC236}">
              <a16:creationId xmlns="" xmlns:a16="http://schemas.microsoft.com/office/drawing/2014/main" id="{00000000-0008-0000-0300-000094010000}"/>
            </a:ext>
          </a:extLst>
        </xdr:cNvPr>
        <xdr:cNvSpPr/>
      </xdr:nvSpPr>
      <xdr:spPr>
        <a:xfrm>
          <a:off x="16129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58437</xdr:rowOff>
    </xdr:from>
    <xdr:ext cx="736600" cy="259045"/>
    <xdr:sp macro="" textlink="">
      <xdr:nvSpPr>
        <xdr:cNvPr id="405" name="テキスト ボックス 404">
          <a:extLst>
            <a:ext uri="{FF2B5EF4-FFF2-40B4-BE49-F238E27FC236}">
              <a16:creationId xmlns="" xmlns:a16="http://schemas.microsoft.com/office/drawing/2014/main" id="{00000000-0008-0000-0300-000095010000}"/>
            </a:ext>
          </a:extLst>
        </xdr:cNvPr>
        <xdr:cNvSpPr txBox="1"/>
      </xdr:nvSpPr>
      <xdr:spPr>
        <a:xfrm>
          <a:off x="15798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92710</xdr:rowOff>
    </xdr:from>
    <xdr:to>
      <xdr:col>73</xdr:col>
      <xdr:colOff>44450</xdr:colOff>
      <xdr:row>44</xdr:row>
      <xdr:rowOff>22860</xdr:rowOff>
    </xdr:to>
    <xdr:sp macro="" textlink="">
      <xdr:nvSpPr>
        <xdr:cNvPr id="406" name="楕円 405">
          <a:extLst>
            <a:ext uri="{FF2B5EF4-FFF2-40B4-BE49-F238E27FC236}">
              <a16:creationId xmlns="" xmlns:a16="http://schemas.microsoft.com/office/drawing/2014/main" id="{00000000-0008-0000-0300-000096010000}"/>
            </a:ext>
          </a:extLst>
        </xdr:cNvPr>
        <xdr:cNvSpPr/>
      </xdr:nvSpPr>
      <xdr:spPr>
        <a:xfrm>
          <a:off x="15240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7637</xdr:rowOff>
    </xdr:from>
    <xdr:ext cx="762000" cy="259045"/>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4909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9737</xdr:rowOff>
    </xdr:from>
    <xdr:to>
      <xdr:col>68</xdr:col>
      <xdr:colOff>203200</xdr:colOff>
      <xdr:row>44</xdr:row>
      <xdr:rowOff>111337</xdr:rowOff>
    </xdr:to>
    <xdr:sp macro="" textlink="">
      <xdr:nvSpPr>
        <xdr:cNvPr id="408" name="楕円 407">
          <a:extLst>
            <a:ext uri="{FF2B5EF4-FFF2-40B4-BE49-F238E27FC236}">
              <a16:creationId xmlns="" xmlns:a16="http://schemas.microsoft.com/office/drawing/2014/main" id="{00000000-0008-0000-0300-000098010000}"/>
            </a:ext>
          </a:extLst>
        </xdr:cNvPr>
        <xdr:cNvSpPr/>
      </xdr:nvSpPr>
      <xdr:spPr>
        <a:xfrm>
          <a:off x="14351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96114</xdr:rowOff>
    </xdr:from>
    <xdr:ext cx="762000" cy="259045"/>
    <xdr:sp macro="" textlink="">
      <xdr:nvSpPr>
        <xdr:cNvPr id="409" name="テキスト ボックス 408">
          <a:extLst>
            <a:ext uri="{FF2B5EF4-FFF2-40B4-BE49-F238E27FC236}">
              <a16:creationId xmlns="" xmlns:a16="http://schemas.microsoft.com/office/drawing/2014/main" id="{00000000-0008-0000-0300-000099010000}"/>
            </a:ext>
          </a:extLst>
        </xdr:cNvPr>
        <xdr:cNvSpPr txBox="1"/>
      </xdr:nvSpPr>
      <xdr:spPr>
        <a:xfrm>
          <a:off x="14020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157056</xdr:rowOff>
    </xdr:from>
    <xdr:to>
      <xdr:col>64</xdr:col>
      <xdr:colOff>152400</xdr:colOff>
      <xdr:row>44</xdr:row>
      <xdr:rowOff>87206</xdr:rowOff>
    </xdr:to>
    <xdr:sp macro="" textlink="">
      <xdr:nvSpPr>
        <xdr:cNvPr id="410" name="楕円 409">
          <a:extLst>
            <a:ext uri="{FF2B5EF4-FFF2-40B4-BE49-F238E27FC236}">
              <a16:creationId xmlns="" xmlns:a16="http://schemas.microsoft.com/office/drawing/2014/main" id="{00000000-0008-0000-0300-00009A010000}"/>
            </a:ext>
          </a:extLst>
        </xdr:cNvPr>
        <xdr:cNvSpPr/>
      </xdr:nvSpPr>
      <xdr:spPr>
        <a:xfrm>
          <a:off x="13462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71983</xdr:rowOff>
    </xdr:from>
    <xdr:ext cx="762000" cy="259045"/>
    <xdr:sp macro="" textlink="">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3131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充当可能財源である基金の積立の増により、比率の抑制につながった。今後も引き続き全国平均を下回るよう抑制に努めていく。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flipV="1">
          <a:off x="17018000" y="2370667"/>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41" name="将来負担の状況最小値テキスト">
          <a:extLst>
            <a:ext uri="{FF2B5EF4-FFF2-40B4-BE49-F238E27FC236}">
              <a16:creationId xmlns="" xmlns:a16="http://schemas.microsoft.com/office/drawing/2014/main" id="{00000000-0008-0000-0300-0000B9010000}"/>
            </a:ext>
          </a:extLst>
        </xdr:cNvPr>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2" name="直線コネクタ 441">
          <a:extLst>
            <a:ext uri="{FF2B5EF4-FFF2-40B4-BE49-F238E27FC236}">
              <a16:creationId xmlns="" xmlns:a16="http://schemas.microsoft.com/office/drawing/2014/main" id="{00000000-0008-0000-0300-0000BA010000}"/>
            </a:ext>
          </a:extLst>
        </xdr:cNvPr>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 xmlns:a16="http://schemas.microsoft.com/office/drawing/2014/main" id="{00000000-0008-0000-0300-0000BB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19</xdr:row>
      <xdr:rowOff>52846</xdr:rowOff>
    </xdr:from>
    <xdr:to>
      <xdr:col>72</xdr:col>
      <xdr:colOff>203200</xdr:colOff>
      <xdr:row>19</xdr:row>
      <xdr:rowOff>110490</xdr:rowOff>
    </xdr:to>
    <xdr:cxnSp macro="">
      <xdr:nvCxnSpPr>
        <xdr:cNvPr id="445" name="直線コネクタ 444">
          <a:extLst>
            <a:ext uri="{FF2B5EF4-FFF2-40B4-BE49-F238E27FC236}">
              <a16:creationId xmlns="" xmlns:a16="http://schemas.microsoft.com/office/drawing/2014/main" id="{00000000-0008-0000-0300-0000BD010000}"/>
            </a:ext>
          </a:extLst>
        </xdr:cNvPr>
        <xdr:cNvCxnSpPr/>
      </xdr:nvCxnSpPr>
      <xdr:spPr>
        <a:xfrm flipV="1">
          <a:off x="14401800" y="3310396"/>
          <a:ext cx="889000" cy="5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6" name="将来負担の状況平均値テキスト">
          <a:extLst>
            <a:ext uri="{FF2B5EF4-FFF2-40B4-BE49-F238E27FC236}">
              <a16:creationId xmlns="" xmlns:a16="http://schemas.microsoft.com/office/drawing/2014/main" id="{00000000-0008-0000-0300-0000BE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7" name="フローチャート: 判断 446">
          <a:extLst>
            <a:ext uri="{FF2B5EF4-FFF2-40B4-BE49-F238E27FC236}">
              <a16:creationId xmlns="" xmlns:a16="http://schemas.microsoft.com/office/drawing/2014/main" id="{00000000-0008-0000-0300-0000BF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5221</xdr:rowOff>
    </xdr:from>
    <xdr:to>
      <xdr:col>68</xdr:col>
      <xdr:colOff>152400</xdr:colOff>
      <xdr:row>19</xdr:row>
      <xdr:rowOff>110490</xdr:rowOff>
    </xdr:to>
    <xdr:cxnSp macro="">
      <xdr:nvCxnSpPr>
        <xdr:cNvPr id="448" name="直線コネクタ 447">
          <a:extLst>
            <a:ext uri="{FF2B5EF4-FFF2-40B4-BE49-F238E27FC236}">
              <a16:creationId xmlns="" xmlns:a16="http://schemas.microsoft.com/office/drawing/2014/main" id="{00000000-0008-0000-0300-0000C0010000}"/>
            </a:ext>
          </a:extLst>
        </xdr:cNvPr>
        <xdr:cNvCxnSpPr/>
      </xdr:nvCxnSpPr>
      <xdr:spPr>
        <a:xfrm>
          <a:off x="13512800" y="2405521"/>
          <a:ext cx="889000" cy="96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9" name="フローチャート: 判断 448">
          <a:extLst>
            <a:ext uri="{FF2B5EF4-FFF2-40B4-BE49-F238E27FC236}">
              <a16:creationId xmlns="" xmlns:a16="http://schemas.microsoft.com/office/drawing/2014/main" id="{00000000-0008-0000-0300-0000C1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136596</xdr:rowOff>
    </xdr:from>
    <xdr:to>
      <xdr:col>73</xdr:col>
      <xdr:colOff>44450</xdr:colOff>
      <xdr:row>14</xdr:row>
      <xdr:rowOff>66746</xdr:rowOff>
    </xdr:to>
    <xdr:sp macro="" textlink="">
      <xdr:nvSpPr>
        <xdr:cNvPr id="451" name="フローチャート: 判断 450">
          <a:extLst>
            <a:ext uri="{FF2B5EF4-FFF2-40B4-BE49-F238E27FC236}">
              <a16:creationId xmlns="" xmlns:a16="http://schemas.microsoft.com/office/drawing/2014/main" id="{00000000-0008-0000-0300-0000C3010000}"/>
            </a:ext>
          </a:extLst>
        </xdr:cNvPr>
        <xdr:cNvSpPr/>
      </xdr:nvSpPr>
      <xdr:spPr>
        <a:xfrm>
          <a:off x="15240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76923</xdr:rowOff>
    </xdr:from>
    <xdr:ext cx="7620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4909800" y="21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131233</xdr:rowOff>
    </xdr:from>
    <xdr:to>
      <xdr:col>68</xdr:col>
      <xdr:colOff>203200</xdr:colOff>
      <xdr:row>14</xdr:row>
      <xdr:rowOff>61383</xdr:rowOff>
    </xdr:to>
    <xdr:sp macro="" textlink="">
      <xdr:nvSpPr>
        <xdr:cNvPr id="453" name="フローチャート: 判断 452">
          <a:extLst>
            <a:ext uri="{FF2B5EF4-FFF2-40B4-BE49-F238E27FC236}">
              <a16:creationId xmlns="" xmlns:a16="http://schemas.microsoft.com/office/drawing/2014/main" id="{00000000-0008-0000-0300-0000C5010000}"/>
            </a:ext>
          </a:extLst>
        </xdr:cNvPr>
        <xdr:cNvSpPr/>
      </xdr:nvSpPr>
      <xdr:spPr>
        <a:xfrm>
          <a:off x="14351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71560</xdr:rowOff>
    </xdr:from>
    <xdr:ext cx="762000" cy="259045"/>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4020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21449</xdr:rowOff>
    </xdr:from>
    <xdr:to>
      <xdr:col>64</xdr:col>
      <xdr:colOff>152400</xdr:colOff>
      <xdr:row>14</xdr:row>
      <xdr:rowOff>123049</xdr:rowOff>
    </xdr:to>
    <xdr:sp macro="" textlink="">
      <xdr:nvSpPr>
        <xdr:cNvPr id="455" name="フローチャート: 判断 454">
          <a:extLst>
            <a:ext uri="{FF2B5EF4-FFF2-40B4-BE49-F238E27FC236}">
              <a16:creationId xmlns="" xmlns:a16="http://schemas.microsoft.com/office/drawing/2014/main" id="{00000000-0008-0000-0300-0000C7010000}"/>
            </a:ext>
          </a:extLst>
        </xdr:cNvPr>
        <xdr:cNvSpPr/>
      </xdr:nvSpPr>
      <xdr:spPr>
        <a:xfrm>
          <a:off x="13462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107826</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3131800" y="250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2046</xdr:rowOff>
    </xdr:from>
    <xdr:to>
      <xdr:col>73</xdr:col>
      <xdr:colOff>44450</xdr:colOff>
      <xdr:row>19</xdr:row>
      <xdr:rowOff>103646</xdr:rowOff>
    </xdr:to>
    <xdr:sp macro="" textlink="">
      <xdr:nvSpPr>
        <xdr:cNvPr id="462" name="楕円 461">
          <a:extLst>
            <a:ext uri="{FF2B5EF4-FFF2-40B4-BE49-F238E27FC236}">
              <a16:creationId xmlns="" xmlns:a16="http://schemas.microsoft.com/office/drawing/2014/main" id="{00000000-0008-0000-0300-0000CE010000}"/>
            </a:ext>
          </a:extLst>
        </xdr:cNvPr>
        <xdr:cNvSpPr/>
      </xdr:nvSpPr>
      <xdr:spPr>
        <a:xfrm>
          <a:off x="15240000" y="325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88423</xdr:rowOff>
    </xdr:from>
    <xdr:ext cx="762000" cy="259045"/>
    <xdr:sp macro="" textlink="">
      <xdr:nvSpPr>
        <xdr:cNvPr id="463" name="テキスト ボックス 462">
          <a:extLst>
            <a:ext uri="{FF2B5EF4-FFF2-40B4-BE49-F238E27FC236}">
              <a16:creationId xmlns="" xmlns:a16="http://schemas.microsoft.com/office/drawing/2014/main" id="{00000000-0008-0000-0300-0000CF010000}"/>
            </a:ext>
          </a:extLst>
        </xdr:cNvPr>
        <xdr:cNvSpPr txBox="1"/>
      </xdr:nvSpPr>
      <xdr:spPr>
        <a:xfrm>
          <a:off x="14909800" y="334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59690</xdr:rowOff>
    </xdr:from>
    <xdr:to>
      <xdr:col>68</xdr:col>
      <xdr:colOff>203200</xdr:colOff>
      <xdr:row>19</xdr:row>
      <xdr:rowOff>161290</xdr:rowOff>
    </xdr:to>
    <xdr:sp macro="" textlink="">
      <xdr:nvSpPr>
        <xdr:cNvPr id="464" name="楕円 463">
          <a:extLst>
            <a:ext uri="{FF2B5EF4-FFF2-40B4-BE49-F238E27FC236}">
              <a16:creationId xmlns="" xmlns:a16="http://schemas.microsoft.com/office/drawing/2014/main" id="{00000000-0008-0000-0300-0000D0010000}"/>
            </a:ext>
          </a:extLst>
        </xdr:cNvPr>
        <xdr:cNvSpPr/>
      </xdr:nvSpPr>
      <xdr:spPr>
        <a:xfrm>
          <a:off x="14351000" y="331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146067</xdr:rowOff>
    </xdr:from>
    <xdr:ext cx="762000" cy="259045"/>
    <xdr:sp macro="" textlink="">
      <xdr:nvSpPr>
        <xdr:cNvPr id="465" name="テキスト ボックス 464">
          <a:extLst>
            <a:ext uri="{FF2B5EF4-FFF2-40B4-BE49-F238E27FC236}">
              <a16:creationId xmlns="" xmlns:a16="http://schemas.microsoft.com/office/drawing/2014/main" id="{00000000-0008-0000-0300-0000D1010000}"/>
            </a:ext>
          </a:extLst>
        </xdr:cNvPr>
        <xdr:cNvSpPr txBox="1"/>
      </xdr:nvSpPr>
      <xdr:spPr>
        <a:xfrm>
          <a:off x="14020800" y="340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125871</xdr:rowOff>
    </xdr:from>
    <xdr:to>
      <xdr:col>64</xdr:col>
      <xdr:colOff>152400</xdr:colOff>
      <xdr:row>14</xdr:row>
      <xdr:rowOff>56021</xdr:rowOff>
    </xdr:to>
    <xdr:sp macro="" textlink="">
      <xdr:nvSpPr>
        <xdr:cNvPr id="466" name="楕円 465">
          <a:extLst>
            <a:ext uri="{FF2B5EF4-FFF2-40B4-BE49-F238E27FC236}">
              <a16:creationId xmlns="" xmlns:a16="http://schemas.microsoft.com/office/drawing/2014/main" id="{00000000-0008-0000-0300-0000D2010000}"/>
            </a:ext>
          </a:extLst>
        </xdr:cNvPr>
        <xdr:cNvSpPr/>
      </xdr:nvSpPr>
      <xdr:spPr>
        <a:xfrm>
          <a:off x="13462000" y="235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66198</xdr:rowOff>
    </xdr:from>
    <xdr:ext cx="762000" cy="259045"/>
    <xdr:sp macro="" textlink="">
      <xdr:nvSpPr>
        <xdr:cNvPr id="467" name="テキスト ボックス 466">
          <a:extLst>
            <a:ext uri="{FF2B5EF4-FFF2-40B4-BE49-F238E27FC236}">
              <a16:creationId xmlns="" xmlns:a16="http://schemas.microsoft.com/office/drawing/2014/main" id="{00000000-0008-0000-0300-0000D3010000}"/>
            </a:ext>
          </a:extLst>
        </xdr:cNvPr>
        <xdr:cNvSpPr txBox="1"/>
      </xdr:nvSpPr>
      <xdr:spPr>
        <a:xfrm>
          <a:off x="13131800" y="2123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福岡県大任町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5,147
5,127
14.26
11,321,029
11,060,892
219,731
3,077,013
23,145,496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人件費は、類似団体と比較すると低い水準にある。要因としては、退職者に対しての新規採用を抑制しているうえに、ラスパイレス指数も類似団体より４．</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ポイント低くなっている。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a:extLst>
            <a:ext uri="{FF2B5EF4-FFF2-40B4-BE49-F238E27FC236}">
              <a16:creationId xmlns="" xmlns:a16="http://schemas.microsoft.com/office/drawing/2014/main" id="{00000000-0008-0000-0400-00003E000000}"/>
            </a:ext>
          </a:extLst>
        </xdr:cNvPr>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a:extLst>
            <a:ext uri="{FF2B5EF4-FFF2-40B4-BE49-F238E27FC236}">
              <a16:creationId xmlns="" xmlns:a16="http://schemas.microsoft.com/office/drawing/2014/main" id="{00000000-0008-0000-0400-000040000000}"/>
            </a:ext>
          </a:extLst>
        </xdr:cNvPr>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161290</xdr:rowOff>
    </xdr:from>
    <xdr:to>
      <xdr:col>24</xdr:col>
      <xdr:colOff>25400</xdr:colOff>
      <xdr:row>34</xdr:row>
      <xdr:rowOff>58420</xdr:rowOff>
    </xdr:to>
    <xdr:cxnSp macro="">
      <xdr:nvCxnSpPr>
        <xdr:cNvPr id="66" name="直線コネクタ 65">
          <a:extLst>
            <a:ext uri="{FF2B5EF4-FFF2-40B4-BE49-F238E27FC236}">
              <a16:creationId xmlns="" xmlns:a16="http://schemas.microsoft.com/office/drawing/2014/main" id="{00000000-0008-0000-0400-000042000000}"/>
            </a:ext>
          </a:extLst>
        </xdr:cNvPr>
        <xdr:cNvCxnSpPr/>
      </xdr:nvCxnSpPr>
      <xdr:spPr>
        <a:xfrm flipV="1">
          <a:off x="3987800" y="58191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a:extLst>
            <a:ext uri="{FF2B5EF4-FFF2-40B4-BE49-F238E27FC236}">
              <a16:creationId xmlns="" xmlns:a16="http://schemas.microsoft.com/office/drawing/2014/main" id="{00000000-0008-0000-0400-000043000000}"/>
            </a:ext>
          </a:extLst>
        </xdr:cNvPr>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58420</xdr:rowOff>
    </xdr:from>
    <xdr:to>
      <xdr:col>19</xdr:col>
      <xdr:colOff>187325</xdr:colOff>
      <xdr:row>34</xdr:row>
      <xdr:rowOff>58420</xdr:rowOff>
    </xdr:to>
    <xdr:cxnSp macro="">
      <xdr:nvCxnSpPr>
        <xdr:cNvPr id="69" name="直線コネクタ 68">
          <a:extLst>
            <a:ext uri="{FF2B5EF4-FFF2-40B4-BE49-F238E27FC236}">
              <a16:creationId xmlns="" xmlns:a16="http://schemas.microsoft.com/office/drawing/2014/main" id="{00000000-0008-0000-0400-000045000000}"/>
            </a:ext>
          </a:extLst>
        </xdr:cNvPr>
        <xdr:cNvCxnSpPr/>
      </xdr:nvCxnSpPr>
      <xdr:spPr>
        <a:xfrm>
          <a:off x="3098800" y="5887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165100</xdr:rowOff>
    </xdr:from>
    <xdr:to>
      <xdr:col>15</xdr:col>
      <xdr:colOff>98425</xdr:colOff>
      <xdr:row>34</xdr:row>
      <xdr:rowOff>58420</xdr:rowOff>
    </xdr:to>
    <xdr:cxnSp macro="">
      <xdr:nvCxnSpPr>
        <xdr:cNvPr id="72" name="直線コネクタ 71">
          <a:extLst>
            <a:ext uri="{FF2B5EF4-FFF2-40B4-BE49-F238E27FC236}">
              <a16:creationId xmlns="" xmlns:a16="http://schemas.microsoft.com/office/drawing/2014/main" id="{00000000-0008-0000-0400-000048000000}"/>
            </a:ext>
          </a:extLst>
        </xdr:cNvPr>
        <xdr:cNvCxnSpPr/>
      </xdr:nvCxnSpPr>
      <xdr:spPr>
        <a:xfrm>
          <a:off x="2209800" y="565150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a:extLst>
            <a:ext uri="{FF2B5EF4-FFF2-40B4-BE49-F238E27FC236}">
              <a16:creationId xmlns="" xmlns:a16="http://schemas.microsoft.com/office/drawing/2014/main" id="{00000000-0008-0000-0400-000049000000}"/>
            </a:ext>
          </a:extLst>
        </xdr:cNvPr>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74" name="テキスト ボックス 73">
          <a:extLst>
            <a:ext uri="{FF2B5EF4-FFF2-40B4-BE49-F238E27FC236}">
              <a16:creationId xmlns="" xmlns:a16="http://schemas.microsoft.com/office/drawing/2014/main" id="{00000000-0008-0000-0400-00004A000000}"/>
            </a:ext>
          </a:extLst>
        </xdr:cNvPr>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165100</xdr:rowOff>
    </xdr:from>
    <xdr:to>
      <xdr:col>11</xdr:col>
      <xdr:colOff>9525</xdr:colOff>
      <xdr:row>33</xdr:row>
      <xdr:rowOff>62230</xdr:rowOff>
    </xdr:to>
    <xdr:cxnSp macro="">
      <xdr:nvCxnSpPr>
        <xdr:cNvPr id="75" name="直線コネクタ 74">
          <a:extLst>
            <a:ext uri="{FF2B5EF4-FFF2-40B4-BE49-F238E27FC236}">
              <a16:creationId xmlns="" xmlns:a16="http://schemas.microsoft.com/office/drawing/2014/main" id="{00000000-0008-0000-0400-00004B000000}"/>
            </a:ext>
          </a:extLst>
        </xdr:cNvPr>
        <xdr:cNvCxnSpPr/>
      </xdr:nvCxnSpPr>
      <xdr:spPr>
        <a:xfrm flipV="1">
          <a:off x="1320800" y="5651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a:extLst>
            <a:ext uri="{FF2B5EF4-FFF2-40B4-BE49-F238E27FC236}">
              <a16:creationId xmlns="" xmlns:a16="http://schemas.microsoft.com/office/drawing/2014/main" id="{00000000-0008-0000-0400-00004E000000}"/>
            </a:ext>
          </a:extLst>
        </xdr:cNvPr>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110490</xdr:rowOff>
    </xdr:from>
    <xdr:to>
      <xdr:col>24</xdr:col>
      <xdr:colOff>76200</xdr:colOff>
      <xdr:row>34</xdr:row>
      <xdr:rowOff>40640</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47752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19067</xdr:rowOff>
    </xdr:from>
    <xdr:ext cx="762000" cy="259045"/>
    <xdr:sp macro="" textlink="">
      <xdr:nvSpPr>
        <xdr:cNvPr id="86" name="人件費該当値テキスト">
          <a:extLst>
            <a:ext uri="{FF2B5EF4-FFF2-40B4-BE49-F238E27FC236}">
              <a16:creationId xmlns="" xmlns:a16="http://schemas.microsoft.com/office/drawing/2014/main" id="{00000000-0008-0000-0400-000056000000}"/>
            </a:ext>
          </a:extLst>
        </xdr:cNvPr>
        <xdr:cNvSpPr txBox="1"/>
      </xdr:nvSpPr>
      <xdr:spPr>
        <a:xfrm>
          <a:off x="4914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7620</xdr:rowOff>
    </xdr:from>
    <xdr:to>
      <xdr:col>20</xdr:col>
      <xdr:colOff>38100</xdr:colOff>
      <xdr:row>34</xdr:row>
      <xdr:rowOff>109220</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937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119397</xdr:rowOff>
    </xdr:from>
    <xdr:ext cx="7366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3606800" y="560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7620</xdr:rowOff>
    </xdr:from>
    <xdr:to>
      <xdr:col>15</xdr:col>
      <xdr:colOff>149225</xdr:colOff>
      <xdr:row>34</xdr:row>
      <xdr:rowOff>109220</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3048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119397</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2717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114300</xdr:rowOff>
    </xdr:from>
    <xdr:to>
      <xdr:col>11</xdr:col>
      <xdr:colOff>60325</xdr:colOff>
      <xdr:row>33</xdr:row>
      <xdr:rowOff>44450</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2159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54627</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1828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11430</xdr:rowOff>
    </xdr:from>
    <xdr:to>
      <xdr:col>6</xdr:col>
      <xdr:colOff>171450</xdr:colOff>
      <xdr:row>33</xdr:row>
      <xdr:rowOff>113030</xdr:rowOff>
    </xdr:to>
    <xdr:sp macro="" textlink="">
      <xdr:nvSpPr>
        <xdr:cNvPr id="93" name="楕円 92">
          <a:extLst>
            <a:ext uri="{FF2B5EF4-FFF2-40B4-BE49-F238E27FC236}">
              <a16:creationId xmlns="" xmlns:a16="http://schemas.microsoft.com/office/drawing/2014/main" id="{00000000-0008-0000-0400-00005D000000}"/>
            </a:ext>
          </a:extLst>
        </xdr:cNvPr>
        <xdr:cNvSpPr/>
      </xdr:nvSpPr>
      <xdr:spPr>
        <a:xfrm>
          <a:off x="12700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123207</xdr:rowOff>
    </xdr:from>
    <xdr:ext cx="762000" cy="259045"/>
    <xdr:sp macro="" textlink="">
      <xdr:nvSpPr>
        <xdr:cNvPr id="94" name="テキスト ボックス 93">
          <a:extLst>
            <a:ext uri="{FF2B5EF4-FFF2-40B4-BE49-F238E27FC236}">
              <a16:creationId xmlns="" xmlns:a16="http://schemas.microsoft.com/office/drawing/2014/main" id="{00000000-0008-0000-0400-00005E000000}"/>
            </a:ext>
          </a:extLst>
        </xdr:cNvPr>
        <xdr:cNvSpPr txBox="1"/>
      </xdr:nvSpPr>
      <xdr:spPr>
        <a:xfrm>
          <a:off x="939800" y="543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物件費においては、類似団体よりも低い水準にあるため、今後も現状維持に努める。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a:extLst>
            <a:ext uri="{FF2B5EF4-FFF2-40B4-BE49-F238E27FC236}">
              <a16:creationId xmlns="" xmlns:a16="http://schemas.microsoft.com/office/drawing/2014/main" id="{00000000-0008-0000-0400-000078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a:extLst>
            <a:ext uri="{FF2B5EF4-FFF2-40B4-BE49-F238E27FC236}">
              <a16:creationId xmlns="" xmlns:a16="http://schemas.microsoft.com/office/drawing/2014/main" id="{00000000-0008-0000-0400-000079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a:extLst>
            <a:ext uri="{FF2B5EF4-FFF2-40B4-BE49-F238E27FC236}">
              <a16:creationId xmlns="" xmlns:a16="http://schemas.microsoft.com/office/drawing/2014/main" id="{00000000-0008-0000-0400-00007A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a:extLst>
            <a:ext uri="{FF2B5EF4-FFF2-40B4-BE49-F238E27FC236}">
              <a16:creationId xmlns="" xmlns:a16="http://schemas.microsoft.com/office/drawing/2014/main" id="{00000000-0008-0000-0400-00007B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60706</xdr:rowOff>
    </xdr:from>
    <xdr:to>
      <xdr:col>82</xdr:col>
      <xdr:colOff>107950</xdr:colOff>
      <xdr:row>15</xdr:row>
      <xdr:rowOff>88138</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5671800" y="263245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5" name="物件費平均値テキスト">
          <a:extLst>
            <a:ext uri="{FF2B5EF4-FFF2-40B4-BE49-F238E27FC236}">
              <a16:creationId xmlns="" xmlns:a16="http://schemas.microsoft.com/office/drawing/2014/main" id="{00000000-0008-0000-0400-00007D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a:extLst>
            <a:ext uri="{FF2B5EF4-FFF2-40B4-BE49-F238E27FC236}">
              <a16:creationId xmlns="" xmlns:a16="http://schemas.microsoft.com/office/drawing/2014/main" id="{00000000-0008-0000-0400-00007E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60706</xdr:rowOff>
    </xdr:from>
    <xdr:to>
      <xdr:col>78</xdr:col>
      <xdr:colOff>69850</xdr:colOff>
      <xdr:row>15</xdr:row>
      <xdr:rowOff>120142</xdr:rowOff>
    </xdr:to>
    <xdr:cxnSp macro="">
      <xdr:nvCxnSpPr>
        <xdr:cNvPr id="127" name="直線コネクタ 126">
          <a:extLst>
            <a:ext uri="{FF2B5EF4-FFF2-40B4-BE49-F238E27FC236}">
              <a16:creationId xmlns="" xmlns:a16="http://schemas.microsoft.com/office/drawing/2014/main" id="{00000000-0008-0000-0400-00007F000000}"/>
            </a:ext>
          </a:extLst>
        </xdr:cNvPr>
        <xdr:cNvCxnSpPr/>
      </xdr:nvCxnSpPr>
      <xdr:spPr>
        <a:xfrm flipV="1">
          <a:off x="14782800" y="26324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a:extLst>
            <a:ext uri="{FF2B5EF4-FFF2-40B4-BE49-F238E27FC236}">
              <a16:creationId xmlns="" xmlns:a16="http://schemas.microsoft.com/office/drawing/2014/main" id="{00000000-0008-0000-0400-000080000000}"/>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271</xdr:rowOff>
    </xdr:from>
    <xdr:ext cx="736600" cy="259045"/>
    <xdr:sp macro="" textlink="">
      <xdr:nvSpPr>
        <xdr:cNvPr id="129" name="テキスト ボックス 128">
          <a:extLst>
            <a:ext uri="{FF2B5EF4-FFF2-40B4-BE49-F238E27FC236}">
              <a16:creationId xmlns="" xmlns:a16="http://schemas.microsoft.com/office/drawing/2014/main" id="{00000000-0008-0000-0400-000081000000}"/>
            </a:ext>
          </a:extLst>
        </xdr:cNvPr>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120142</xdr:rowOff>
    </xdr:from>
    <xdr:to>
      <xdr:col>73</xdr:col>
      <xdr:colOff>180975</xdr:colOff>
      <xdr:row>16</xdr:row>
      <xdr:rowOff>104140</xdr:rowOff>
    </xdr:to>
    <xdr:cxnSp macro="">
      <xdr:nvCxnSpPr>
        <xdr:cNvPr id="130" name="直線コネクタ 129">
          <a:extLst>
            <a:ext uri="{FF2B5EF4-FFF2-40B4-BE49-F238E27FC236}">
              <a16:creationId xmlns="" xmlns:a16="http://schemas.microsoft.com/office/drawing/2014/main" id="{00000000-0008-0000-0400-000082000000}"/>
            </a:ext>
          </a:extLst>
        </xdr:cNvPr>
        <xdr:cNvCxnSpPr/>
      </xdr:nvCxnSpPr>
      <xdr:spPr>
        <a:xfrm flipV="1">
          <a:off x="13893800" y="269189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a:extLst>
            <a:ext uri="{FF2B5EF4-FFF2-40B4-BE49-F238E27FC236}">
              <a16:creationId xmlns="" xmlns:a16="http://schemas.microsoft.com/office/drawing/2014/main" id="{00000000-0008-0000-0400-000083000000}"/>
            </a:ext>
          </a:extLst>
        </xdr:cNvPr>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36847</xdr:rowOff>
    </xdr:from>
    <xdr:ext cx="762000" cy="259045"/>
    <xdr:sp macro="" textlink="">
      <xdr:nvSpPr>
        <xdr:cNvPr id="132" name="テキスト ボックス 131">
          <a:extLst>
            <a:ext uri="{FF2B5EF4-FFF2-40B4-BE49-F238E27FC236}">
              <a16:creationId xmlns="" xmlns:a16="http://schemas.microsoft.com/office/drawing/2014/main" id="{00000000-0008-0000-0400-000084000000}"/>
            </a:ext>
          </a:extLst>
        </xdr:cNvPr>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53848</xdr:rowOff>
    </xdr:from>
    <xdr:to>
      <xdr:col>69</xdr:col>
      <xdr:colOff>92075</xdr:colOff>
      <xdr:row>16</xdr:row>
      <xdr:rowOff>104140</xdr:rowOff>
    </xdr:to>
    <xdr:cxnSp macro="">
      <xdr:nvCxnSpPr>
        <xdr:cNvPr id="133" name="直線コネクタ 132">
          <a:extLst>
            <a:ext uri="{FF2B5EF4-FFF2-40B4-BE49-F238E27FC236}">
              <a16:creationId xmlns="" xmlns:a16="http://schemas.microsoft.com/office/drawing/2014/main" id="{00000000-0008-0000-0400-000085000000}"/>
            </a:ext>
          </a:extLst>
        </xdr:cNvPr>
        <xdr:cNvCxnSpPr/>
      </xdr:nvCxnSpPr>
      <xdr:spPr>
        <a:xfrm>
          <a:off x="13004800" y="27970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a:extLst>
            <a:ext uri="{FF2B5EF4-FFF2-40B4-BE49-F238E27FC236}">
              <a16:creationId xmlns="" xmlns:a16="http://schemas.microsoft.com/office/drawing/2014/main" id="{00000000-0008-0000-0400-000086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5" name="テキスト ボックス 134">
          <a:extLst>
            <a:ext uri="{FF2B5EF4-FFF2-40B4-BE49-F238E27FC236}">
              <a16:creationId xmlns="" xmlns:a16="http://schemas.microsoft.com/office/drawing/2014/main" id="{00000000-0008-0000-0400-000087000000}"/>
            </a:ext>
          </a:extLst>
        </xdr:cNvPr>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6" name="フローチャート: 判断 135">
          <a:extLst>
            <a:ext uri="{FF2B5EF4-FFF2-40B4-BE49-F238E27FC236}">
              <a16:creationId xmlns="" xmlns:a16="http://schemas.microsoft.com/office/drawing/2014/main" id="{00000000-0008-0000-0400-000088000000}"/>
            </a:ext>
          </a:extLst>
        </xdr:cNvPr>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82567</xdr:rowOff>
    </xdr:from>
    <xdr:ext cx="762000" cy="259045"/>
    <xdr:sp macro="" textlink="">
      <xdr:nvSpPr>
        <xdr:cNvPr id="137" name="テキスト ボックス 136">
          <a:extLst>
            <a:ext uri="{FF2B5EF4-FFF2-40B4-BE49-F238E27FC236}">
              <a16:creationId xmlns="" xmlns:a16="http://schemas.microsoft.com/office/drawing/2014/main" id="{00000000-0008-0000-0400-000089000000}"/>
            </a:ext>
          </a:extLst>
        </xdr:cNvPr>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43" name="楕円 142">
          <a:extLst>
            <a:ext uri="{FF2B5EF4-FFF2-40B4-BE49-F238E27FC236}">
              <a16:creationId xmlns="" xmlns:a16="http://schemas.microsoft.com/office/drawing/2014/main" id="{00000000-0008-0000-0400-00008F000000}"/>
            </a:ext>
          </a:extLst>
        </xdr:cNvPr>
        <xdr:cNvSpPr/>
      </xdr:nvSpPr>
      <xdr:spPr>
        <a:xfrm>
          <a:off x="16459200" y="26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117365</xdr:rowOff>
    </xdr:from>
    <xdr:ext cx="762000" cy="259045"/>
    <xdr:sp macro="" textlink="">
      <xdr:nvSpPr>
        <xdr:cNvPr id="144" name="物件費該当値テキスト">
          <a:extLst>
            <a:ext uri="{FF2B5EF4-FFF2-40B4-BE49-F238E27FC236}">
              <a16:creationId xmlns="" xmlns:a16="http://schemas.microsoft.com/office/drawing/2014/main" id="{00000000-0008-0000-0400-000090000000}"/>
            </a:ext>
          </a:extLst>
        </xdr:cNvPr>
        <xdr:cNvSpPr txBox="1"/>
      </xdr:nvSpPr>
      <xdr:spPr>
        <a:xfrm>
          <a:off x="16598900" y="251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9906</xdr:rowOff>
    </xdr:from>
    <xdr:to>
      <xdr:col>78</xdr:col>
      <xdr:colOff>120650</xdr:colOff>
      <xdr:row>15</xdr:row>
      <xdr:rowOff>111506</xdr:rowOff>
    </xdr:to>
    <xdr:sp macro="" textlink="">
      <xdr:nvSpPr>
        <xdr:cNvPr id="145" name="楕円 144">
          <a:extLst>
            <a:ext uri="{FF2B5EF4-FFF2-40B4-BE49-F238E27FC236}">
              <a16:creationId xmlns="" xmlns:a16="http://schemas.microsoft.com/office/drawing/2014/main" id="{00000000-0008-0000-0400-000091000000}"/>
            </a:ext>
          </a:extLst>
        </xdr:cNvPr>
        <xdr:cNvSpPr/>
      </xdr:nvSpPr>
      <xdr:spPr>
        <a:xfrm>
          <a:off x="15621000" y="258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121683</xdr:rowOff>
    </xdr:from>
    <xdr:ext cx="736600" cy="259045"/>
    <xdr:sp macro="" textlink="">
      <xdr:nvSpPr>
        <xdr:cNvPr id="146" name="テキスト ボックス 145">
          <a:extLst>
            <a:ext uri="{FF2B5EF4-FFF2-40B4-BE49-F238E27FC236}">
              <a16:creationId xmlns="" xmlns:a16="http://schemas.microsoft.com/office/drawing/2014/main" id="{00000000-0008-0000-0400-000092000000}"/>
            </a:ext>
          </a:extLst>
        </xdr:cNvPr>
        <xdr:cNvSpPr txBox="1"/>
      </xdr:nvSpPr>
      <xdr:spPr>
        <a:xfrm>
          <a:off x="15290800" y="2350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69342</xdr:rowOff>
    </xdr:from>
    <xdr:to>
      <xdr:col>74</xdr:col>
      <xdr:colOff>31750</xdr:colOff>
      <xdr:row>15</xdr:row>
      <xdr:rowOff>170942</xdr:rowOff>
    </xdr:to>
    <xdr:sp macro="" textlink="">
      <xdr:nvSpPr>
        <xdr:cNvPr id="147" name="楕円 146">
          <a:extLst>
            <a:ext uri="{FF2B5EF4-FFF2-40B4-BE49-F238E27FC236}">
              <a16:creationId xmlns="" xmlns:a16="http://schemas.microsoft.com/office/drawing/2014/main" id="{00000000-0008-0000-0400-000093000000}"/>
            </a:ext>
          </a:extLst>
        </xdr:cNvPr>
        <xdr:cNvSpPr/>
      </xdr:nvSpPr>
      <xdr:spPr>
        <a:xfrm>
          <a:off x="14732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9669</xdr:rowOff>
    </xdr:from>
    <xdr:ext cx="762000" cy="259045"/>
    <xdr:sp macro="" textlink="">
      <xdr:nvSpPr>
        <xdr:cNvPr id="148" name="テキスト ボックス 147">
          <a:extLst>
            <a:ext uri="{FF2B5EF4-FFF2-40B4-BE49-F238E27FC236}">
              <a16:creationId xmlns="" xmlns:a16="http://schemas.microsoft.com/office/drawing/2014/main" id="{00000000-0008-0000-0400-000094000000}"/>
            </a:ext>
          </a:extLst>
        </xdr:cNvPr>
        <xdr:cNvSpPr txBox="1"/>
      </xdr:nvSpPr>
      <xdr:spPr>
        <a:xfrm>
          <a:off x="14401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49" name="楕円 148">
          <a:extLst>
            <a:ext uri="{FF2B5EF4-FFF2-40B4-BE49-F238E27FC236}">
              <a16:creationId xmlns="" xmlns:a16="http://schemas.microsoft.com/office/drawing/2014/main" id="{00000000-0008-0000-0400-000095000000}"/>
            </a:ext>
          </a:extLst>
        </xdr:cNvPr>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165117</xdr:rowOff>
    </xdr:from>
    <xdr:ext cx="762000" cy="259045"/>
    <xdr:sp macro="" textlink="">
      <xdr:nvSpPr>
        <xdr:cNvPr id="150" name="テキスト ボックス 149">
          <a:extLst>
            <a:ext uri="{FF2B5EF4-FFF2-40B4-BE49-F238E27FC236}">
              <a16:creationId xmlns="" xmlns:a16="http://schemas.microsoft.com/office/drawing/2014/main" id="{00000000-0008-0000-0400-000096000000}"/>
            </a:ext>
          </a:extLst>
        </xdr:cNvPr>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xdr:rowOff>
    </xdr:from>
    <xdr:to>
      <xdr:col>65</xdr:col>
      <xdr:colOff>53975</xdr:colOff>
      <xdr:row>16</xdr:row>
      <xdr:rowOff>104648</xdr:rowOff>
    </xdr:to>
    <xdr:sp macro="" textlink="">
      <xdr:nvSpPr>
        <xdr:cNvPr id="151" name="楕円 150">
          <a:extLst>
            <a:ext uri="{FF2B5EF4-FFF2-40B4-BE49-F238E27FC236}">
              <a16:creationId xmlns="" xmlns:a16="http://schemas.microsoft.com/office/drawing/2014/main" id="{00000000-0008-0000-0400-000097000000}"/>
            </a:ext>
          </a:extLst>
        </xdr:cNvPr>
        <xdr:cNvSpPr/>
      </xdr:nvSpPr>
      <xdr:spPr>
        <a:xfrm>
          <a:off x="12954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114825</xdr:rowOff>
    </xdr:from>
    <xdr:ext cx="762000" cy="259045"/>
    <xdr:sp macro="" textlink="">
      <xdr:nvSpPr>
        <xdr:cNvPr id="152" name="テキスト ボックス 151">
          <a:extLst>
            <a:ext uri="{FF2B5EF4-FFF2-40B4-BE49-F238E27FC236}">
              <a16:creationId xmlns="" xmlns:a16="http://schemas.microsoft.com/office/drawing/2014/main" id="{00000000-0008-0000-0400-000098000000}"/>
            </a:ext>
          </a:extLst>
        </xdr:cNvPr>
        <xdr:cNvSpPr txBox="1"/>
      </xdr:nvSpPr>
      <xdr:spPr>
        <a:xfrm>
          <a:off x="12623800" y="25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扶助費は、類似団体と比較して、</a:t>
          </a:r>
          <a:r>
            <a:rPr kumimoji="1" lang="ja-JP" altLang="en-US" sz="1100">
              <a:solidFill>
                <a:schemeClr val="dk1"/>
              </a:solidFill>
              <a:effectLst/>
              <a:latin typeface="+mn-lt"/>
              <a:ea typeface="+mn-ea"/>
              <a:cs typeface="+mn-cs"/>
            </a:rPr>
            <a:t>３．２</a:t>
          </a:r>
          <a:r>
            <a:rPr kumimoji="1" lang="ja-JP" altLang="ja-JP" sz="1100">
              <a:solidFill>
                <a:schemeClr val="dk1"/>
              </a:solidFill>
              <a:effectLst/>
              <a:latin typeface="+mn-lt"/>
              <a:ea typeface="+mn-ea"/>
              <a:cs typeface="+mn-cs"/>
            </a:rPr>
            <a:t>ポイント上回っている。主な要因としては、町内に幼稚園が無いため、子どもを保育園に預ける傾向にあり、児童福祉費の保育所措置費が高いことが挙げられる。</a:t>
          </a:r>
          <a:endParaRPr lang="ja-JP" altLang="ja-JP" sz="1400">
            <a:effectLst/>
          </a:endParaRPr>
        </a:p>
        <a:p>
          <a:r>
            <a:rPr kumimoji="1" lang="ja-JP" altLang="ja-JP" sz="1100">
              <a:solidFill>
                <a:schemeClr val="dk1"/>
              </a:solidFill>
              <a:effectLst/>
              <a:latin typeface="+mn-lt"/>
              <a:ea typeface="+mn-ea"/>
              <a:cs typeface="+mn-cs"/>
            </a:rPr>
            <a:t>　また高齢化率が３０％を越えている現状から、老人福祉費が高いことも要因である。今後も継続して、介護予防事業等を積極的に行う。</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a:extLst>
            <a:ext uri="{FF2B5EF4-FFF2-40B4-BE49-F238E27FC236}">
              <a16:creationId xmlns="" xmlns:a16="http://schemas.microsoft.com/office/drawing/2014/main" id="{00000000-0008-0000-0400-0000B5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59</xdr:row>
      <xdr:rowOff>31750</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a:off x="3987800" y="10071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86" name="扶助費平均値テキスト">
          <a:extLst>
            <a:ext uri="{FF2B5EF4-FFF2-40B4-BE49-F238E27FC236}">
              <a16:creationId xmlns="" xmlns:a16="http://schemas.microsoft.com/office/drawing/2014/main" id="{00000000-0008-0000-0400-0000BA000000}"/>
            </a:ext>
          </a:extLst>
        </xdr:cNvPr>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a:extLst>
            <a:ext uri="{FF2B5EF4-FFF2-40B4-BE49-F238E27FC236}">
              <a16:creationId xmlns="" xmlns:a16="http://schemas.microsoft.com/office/drawing/2014/main" id="{00000000-0008-0000-0400-0000BB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60</xdr:row>
      <xdr:rowOff>69850</xdr:rowOff>
    </xdr:to>
    <xdr:cxnSp macro="">
      <xdr:nvCxnSpPr>
        <xdr:cNvPr id="188" name="直線コネクタ 187">
          <a:extLst>
            <a:ext uri="{FF2B5EF4-FFF2-40B4-BE49-F238E27FC236}">
              <a16:creationId xmlns="" xmlns:a16="http://schemas.microsoft.com/office/drawing/2014/main" id="{00000000-0008-0000-0400-0000BC000000}"/>
            </a:ext>
          </a:extLst>
        </xdr:cNvPr>
        <xdr:cNvCxnSpPr/>
      </xdr:nvCxnSpPr>
      <xdr:spPr>
        <a:xfrm flipV="1">
          <a:off x="3098800" y="100711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a:extLst>
            <a:ext uri="{FF2B5EF4-FFF2-40B4-BE49-F238E27FC236}">
              <a16:creationId xmlns="" xmlns:a16="http://schemas.microsoft.com/office/drawing/2014/main" id="{00000000-0008-0000-0400-0000BD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190" name="テキスト ボックス 189">
          <a:extLst>
            <a:ext uri="{FF2B5EF4-FFF2-40B4-BE49-F238E27FC236}">
              <a16:creationId xmlns="" xmlns:a16="http://schemas.microsoft.com/office/drawing/2014/main" id="{00000000-0008-0000-0400-0000BE000000}"/>
            </a:ext>
          </a:extLst>
        </xdr:cNvPr>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69850</xdr:rowOff>
    </xdr:from>
    <xdr:to>
      <xdr:col>15</xdr:col>
      <xdr:colOff>98425</xdr:colOff>
      <xdr:row>60</xdr:row>
      <xdr:rowOff>107950</xdr:rowOff>
    </xdr:to>
    <xdr:cxnSp macro="">
      <xdr:nvCxnSpPr>
        <xdr:cNvPr id="191" name="直線コネクタ 190">
          <a:extLst>
            <a:ext uri="{FF2B5EF4-FFF2-40B4-BE49-F238E27FC236}">
              <a16:creationId xmlns="" xmlns:a16="http://schemas.microsoft.com/office/drawing/2014/main" id="{00000000-0008-0000-0400-0000BF000000}"/>
            </a:ext>
          </a:extLst>
        </xdr:cNvPr>
        <xdr:cNvCxnSpPr/>
      </xdr:nvCxnSpPr>
      <xdr:spPr>
        <a:xfrm flipV="1">
          <a:off x="2209800" y="10356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a:extLst>
            <a:ext uri="{FF2B5EF4-FFF2-40B4-BE49-F238E27FC236}">
              <a16:creationId xmlns="" xmlns:a16="http://schemas.microsoft.com/office/drawing/2014/main" id="{00000000-0008-0000-0400-0000C0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3" name="テキスト ボックス 192">
          <a:extLst>
            <a:ext uri="{FF2B5EF4-FFF2-40B4-BE49-F238E27FC236}">
              <a16:creationId xmlns="" xmlns:a16="http://schemas.microsoft.com/office/drawing/2014/main" id="{00000000-0008-0000-0400-0000C1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31750</xdr:rowOff>
    </xdr:from>
    <xdr:to>
      <xdr:col>11</xdr:col>
      <xdr:colOff>9525</xdr:colOff>
      <xdr:row>60</xdr:row>
      <xdr:rowOff>107950</xdr:rowOff>
    </xdr:to>
    <xdr:cxnSp macro="">
      <xdr:nvCxnSpPr>
        <xdr:cNvPr id="194" name="直線コネクタ 193">
          <a:extLst>
            <a:ext uri="{FF2B5EF4-FFF2-40B4-BE49-F238E27FC236}">
              <a16:creationId xmlns="" xmlns:a16="http://schemas.microsoft.com/office/drawing/2014/main" id="{00000000-0008-0000-0400-0000C2000000}"/>
            </a:ext>
          </a:extLst>
        </xdr:cNvPr>
        <xdr:cNvCxnSpPr/>
      </xdr:nvCxnSpPr>
      <xdr:spPr>
        <a:xfrm>
          <a:off x="1320800" y="10318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6" name="テキスト ボックス 195">
          <a:extLst>
            <a:ext uri="{FF2B5EF4-FFF2-40B4-BE49-F238E27FC236}">
              <a16:creationId xmlns="" xmlns:a16="http://schemas.microsoft.com/office/drawing/2014/main" id="{00000000-0008-0000-0400-0000C4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7" name="フローチャート: 判断 196">
          <a:extLst>
            <a:ext uri="{FF2B5EF4-FFF2-40B4-BE49-F238E27FC236}">
              <a16:creationId xmlns="" xmlns:a16="http://schemas.microsoft.com/office/drawing/2014/main" id="{00000000-0008-0000-0400-0000C5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8" name="テキスト ボックス 197">
          <a:extLst>
            <a:ext uri="{FF2B5EF4-FFF2-40B4-BE49-F238E27FC236}">
              <a16:creationId xmlns="" xmlns:a16="http://schemas.microsoft.com/office/drawing/2014/main" id="{00000000-0008-0000-0400-0000C6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152400</xdr:rowOff>
    </xdr:from>
    <xdr:to>
      <xdr:col>24</xdr:col>
      <xdr:colOff>76200</xdr:colOff>
      <xdr:row>59</xdr:row>
      <xdr:rowOff>82550</xdr:rowOff>
    </xdr:to>
    <xdr:sp macro="" textlink="">
      <xdr:nvSpPr>
        <xdr:cNvPr id="204" name="楕円 203">
          <a:extLst>
            <a:ext uri="{FF2B5EF4-FFF2-40B4-BE49-F238E27FC236}">
              <a16:creationId xmlns="" xmlns:a16="http://schemas.microsoft.com/office/drawing/2014/main" id="{00000000-0008-0000-0400-0000CC000000}"/>
            </a:ext>
          </a:extLst>
        </xdr:cNvPr>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124477</xdr:rowOff>
    </xdr:from>
    <xdr:ext cx="762000" cy="259045"/>
    <xdr:sp macro="" textlink="">
      <xdr:nvSpPr>
        <xdr:cNvPr id="205" name="扶助費該当値テキスト">
          <a:extLst>
            <a:ext uri="{FF2B5EF4-FFF2-40B4-BE49-F238E27FC236}">
              <a16:creationId xmlns="" xmlns:a16="http://schemas.microsoft.com/office/drawing/2014/main" id="{00000000-0008-0000-0400-0000CD000000}"/>
            </a:ext>
          </a:extLst>
        </xdr:cNvPr>
        <xdr:cNvSpPr txBox="1"/>
      </xdr:nvSpPr>
      <xdr:spPr>
        <a:xfrm>
          <a:off x="4914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06" name="楕円 205">
          <a:extLst>
            <a:ext uri="{FF2B5EF4-FFF2-40B4-BE49-F238E27FC236}">
              <a16:creationId xmlns="" xmlns:a16="http://schemas.microsoft.com/office/drawing/2014/main" id="{00000000-0008-0000-0400-0000CE000000}"/>
            </a:ext>
          </a:extLst>
        </xdr:cNvPr>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07" name="テキスト ボックス 206">
          <a:extLst>
            <a:ext uri="{FF2B5EF4-FFF2-40B4-BE49-F238E27FC236}">
              <a16:creationId xmlns="" xmlns:a16="http://schemas.microsoft.com/office/drawing/2014/main" id="{00000000-0008-0000-0400-0000CF000000}"/>
            </a:ext>
          </a:extLst>
        </xdr:cNvPr>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19050</xdr:rowOff>
    </xdr:from>
    <xdr:to>
      <xdr:col>15</xdr:col>
      <xdr:colOff>149225</xdr:colOff>
      <xdr:row>60</xdr:row>
      <xdr:rowOff>120650</xdr:rowOff>
    </xdr:to>
    <xdr:sp macro="" textlink="">
      <xdr:nvSpPr>
        <xdr:cNvPr id="208" name="楕円 207">
          <a:extLst>
            <a:ext uri="{FF2B5EF4-FFF2-40B4-BE49-F238E27FC236}">
              <a16:creationId xmlns="" xmlns:a16="http://schemas.microsoft.com/office/drawing/2014/main" id="{00000000-0008-0000-0400-0000D0000000}"/>
            </a:ext>
          </a:extLst>
        </xdr:cNvPr>
        <xdr:cNvSpPr/>
      </xdr:nvSpPr>
      <xdr:spPr>
        <a:xfrm>
          <a:off x="3048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105427</xdr:rowOff>
    </xdr:from>
    <xdr:ext cx="762000" cy="259045"/>
    <xdr:sp macro="" textlink="">
      <xdr:nvSpPr>
        <xdr:cNvPr id="209" name="テキスト ボックス 208">
          <a:extLst>
            <a:ext uri="{FF2B5EF4-FFF2-40B4-BE49-F238E27FC236}">
              <a16:creationId xmlns="" xmlns:a16="http://schemas.microsoft.com/office/drawing/2014/main" id="{00000000-0008-0000-0400-0000D1000000}"/>
            </a:ext>
          </a:extLst>
        </xdr:cNvPr>
        <xdr:cNvSpPr txBox="1"/>
      </xdr:nvSpPr>
      <xdr:spPr>
        <a:xfrm>
          <a:off x="2717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57150</xdr:rowOff>
    </xdr:from>
    <xdr:to>
      <xdr:col>11</xdr:col>
      <xdr:colOff>60325</xdr:colOff>
      <xdr:row>60</xdr:row>
      <xdr:rowOff>158750</xdr:rowOff>
    </xdr:to>
    <xdr:sp macro="" textlink="">
      <xdr:nvSpPr>
        <xdr:cNvPr id="210" name="楕円 209">
          <a:extLst>
            <a:ext uri="{FF2B5EF4-FFF2-40B4-BE49-F238E27FC236}">
              <a16:creationId xmlns="" xmlns:a16="http://schemas.microsoft.com/office/drawing/2014/main" id="{00000000-0008-0000-0400-0000D2000000}"/>
            </a:ext>
          </a:extLst>
        </xdr:cNvPr>
        <xdr:cNvSpPr/>
      </xdr:nvSpPr>
      <xdr:spPr>
        <a:xfrm>
          <a:off x="2159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143527</xdr:rowOff>
    </xdr:from>
    <xdr:ext cx="762000" cy="259045"/>
    <xdr:sp macro="" textlink="">
      <xdr:nvSpPr>
        <xdr:cNvPr id="211" name="テキスト ボックス 210">
          <a:extLst>
            <a:ext uri="{FF2B5EF4-FFF2-40B4-BE49-F238E27FC236}">
              <a16:creationId xmlns="" xmlns:a16="http://schemas.microsoft.com/office/drawing/2014/main" id="{00000000-0008-0000-0400-0000D3000000}"/>
            </a:ext>
          </a:extLst>
        </xdr:cNvPr>
        <xdr:cNvSpPr txBox="1"/>
      </xdr:nvSpPr>
      <xdr:spPr>
        <a:xfrm>
          <a:off x="1828800" y="1043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152400</xdr:rowOff>
    </xdr:from>
    <xdr:to>
      <xdr:col>6</xdr:col>
      <xdr:colOff>171450</xdr:colOff>
      <xdr:row>60</xdr:row>
      <xdr:rowOff>82550</xdr:rowOff>
    </xdr:to>
    <xdr:sp macro="" textlink="">
      <xdr:nvSpPr>
        <xdr:cNvPr id="212" name="楕円 211">
          <a:extLst>
            <a:ext uri="{FF2B5EF4-FFF2-40B4-BE49-F238E27FC236}">
              <a16:creationId xmlns="" xmlns:a16="http://schemas.microsoft.com/office/drawing/2014/main" id="{00000000-0008-0000-0400-0000D4000000}"/>
            </a:ext>
          </a:extLst>
        </xdr:cNvPr>
        <xdr:cNvSpPr/>
      </xdr:nvSpPr>
      <xdr:spPr>
        <a:xfrm>
          <a:off x="1270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67327</xdr:rowOff>
    </xdr:from>
    <xdr:ext cx="762000" cy="259045"/>
    <xdr:sp macro="" textlink="">
      <xdr:nvSpPr>
        <xdr:cNvPr id="213" name="テキスト ボックス 212">
          <a:extLst>
            <a:ext uri="{FF2B5EF4-FFF2-40B4-BE49-F238E27FC236}">
              <a16:creationId xmlns="" xmlns:a16="http://schemas.microsoft.com/office/drawing/2014/main" id="{00000000-0008-0000-0400-0000D5000000}"/>
            </a:ext>
          </a:extLst>
        </xdr:cNvPr>
        <xdr:cNvSpPr txBox="1"/>
      </xdr:nvSpPr>
      <xdr:spPr>
        <a:xfrm>
          <a:off x="939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その他の経費としては、繰出金が主なものとして挙げられるが、中でも国民健康保険事業特別会計の財政状況の悪化に伴う繰出金の増が要因となっている。国民健康保険事業特別会計においては、医療費抑制事業を継続して実施し、さらに国民健康保険税の適正化を図ることにより、一般会計の負担を軽減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a:extLst>
            <a:ext uri="{FF2B5EF4-FFF2-40B4-BE49-F238E27FC236}">
              <a16:creationId xmlns="" xmlns:a16="http://schemas.microsoft.com/office/drawing/2014/main" id="{00000000-0008-0000-0400-0000F2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a:extLst>
            <a:ext uri="{FF2B5EF4-FFF2-40B4-BE49-F238E27FC236}">
              <a16:creationId xmlns="" xmlns:a16="http://schemas.microsoft.com/office/drawing/2014/main" id="{00000000-0008-0000-0400-0000F4000000}"/>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a:extLst>
            <a:ext uri="{FF2B5EF4-FFF2-40B4-BE49-F238E27FC236}">
              <a16:creationId xmlns="" xmlns:a16="http://schemas.microsoft.com/office/drawing/2014/main" id="{00000000-0008-0000-0400-0000F5000000}"/>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8890</xdr:rowOff>
    </xdr:from>
    <xdr:to>
      <xdr:col>82</xdr:col>
      <xdr:colOff>107950</xdr:colOff>
      <xdr:row>54</xdr:row>
      <xdr:rowOff>142240</xdr:rowOff>
    </xdr:to>
    <xdr:cxnSp macro="">
      <xdr:nvCxnSpPr>
        <xdr:cNvPr id="246" name="直線コネクタ 245">
          <a:extLst>
            <a:ext uri="{FF2B5EF4-FFF2-40B4-BE49-F238E27FC236}">
              <a16:creationId xmlns="" xmlns:a16="http://schemas.microsoft.com/office/drawing/2014/main" id="{00000000-0008-0000-0400-0000F6000000}"/>
            </a:ext>
          </a:extLst>
        </xdr:cNvPr>
        <xdr:cNvCxnSpPr/>
      </xdr:nvCxnSpPr>
      <xdr:spPr>
        <a:xfrm flipV="1">
          <a:off x="15671800" y="909574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151147</xdr:rowOff>
    </xdr:from>
    <xdr:ext cx="762000" cy="259045"/>
    <xdr:sp macro="" textlink="">
      <xdr:nvSpPr>
        <xdr:cNvPr id="247" name="その他平均値テキスト">
          <a:extLst>
            <a:ext uri="{FF2B5EF4-FFF2-40B4-BE49-F238E27FC236}">
              <a16:creationId xmlns="" xmlns:a16="http://schemas.microsoft.com/office/drawing/2014/main" id="{00000000-0008-0000-0400-0000F7000000}"/>
            </a:ext>
          </a:extLst>
        </xdr:cNvPr>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a:extLst>
            <a:ext uri="{FF2B5EF4-FFF2-40B4-BE49-F238E27FC236}">
              <a16:creationId xmlns="" xmlns:a16="http://schemas.microsoft.com/office/drawing/2014/main" id="{00000000-0008-0000-0400-0000F8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142240</xdr:rowOff>
    </xdr:from>
    <xdr:to>
      <xdr:col>78</xdr:col>
      <xdr:colOff>69850</xdr:colOff>
      <xdr:row>55</xdr:row>
      <xdr:rowOff>24130</xdr:rowOff>
    </xdr:to>
    <xdr:cxnSp macro="">
      <xdr:nvCxnSpPr>
        <xdr:cNvPr id="249" name="直線コネクタ 248">
          <a:extLst>
            <a:ext uri="{FF2B5EF4-FFF2-40B4-BE49-F238E27FC236}">
              <a16:creationId xmlns="" xmlns:a16="http://schemas.microsoft.com/office/drawing/2014/main" id="{00000000-0008-0000-0400-0000F9000000}"/>
            </a:ext>
          </a:extLst>
        </xdr:cNvPr>
        <xdr:cNvCxnSpPr/>
      </xdr:nvCxnSpPr>
      <xdr:spPr>
        <a:xfrm flipV="1">
          <a:off x="14782800" y="9400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a:extLst>
            <a:ext uri="{FF2B5EF4-FFF2-40B4-BE49-F238E27FC236}">
              <a16:creationId xmlns="" xmlns:a16="http://schemas.microsoft.com/office/drawing/2014/main" id="{00000000-0008-0000-0400-0000FA000000}"/>
            </a:ext>
          </a:extLst>
        </xdr:cNvPr>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55897</xdr:rowOff>
    </xdr:from>
    <xdr:ext cx="736600" cy="259045"/>
    <xdr:sp macro="" textlink="">
      <xdr:nvSpPr>
        <xdr:cNvPr id="251" name="テキスト ボックス 250">
          <a:extLst>
            <a:ext uri="{FF2B5EF4-FFF2-40B4-BE49-F238E27FC236}">
              <a16:creationId xmlns="" xmlns:a16="http://schemas.microsoft.com/office/drawing/2014/main" id="{00000000-0008-0000-0400-0000FB000000}"/>
            </a:ext>
          </a:extLst>
        </xdr:cNvPr>
        <xdr:cNvSpPr txBox="1"/>
      </xdr:nvSpPr>
      <xdr:spPr>
        <a:xfrm>
          <a:off x="15290800" y="965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16510</xdr:rowOff>
    </xdr:from>
    <xdr:to>
      <xdr:col>73</xdr:col>
      <xdr:colOff>180975</xdr:colOff>
      <xdr:row>55</xdr:row>
      <xdr:rowOff>24130</xdr:rowOff>
    </xdr:to>
    <xdr:cxnSp macro="">
      <xdr:nvCxnSpPr>
        <xdr:cNvPr id="252" name="直線コネクタ 251">
          <a:extLst>
            <a:ext uri="{FF2B5EF4-FFF2-40B4-BE49-F238E27FC236}">
              <a16:creationId xmlns="" xmlns:a16="http://schemas.microsoft.com/office/drawing/2014/main" id="{00000000-0008-0000-0400-0000FC000000}"/>
            </a:ext>
          </a:extLst>
        </xdr:cNvPr>
        <xdr:cNvCxnSpPr/>
      </xdr:nvCxnSpPr>
      <xdr:spPr>
        <a:xfrm>
          <a:off x="13893800" y="9446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3" name="フローチャート: 判断 252">
          <a:extLst>
            <a:ext uri="{FF2B5EF4-FFF2-40B4-BE49-F238E27FC236}">
              <a16:creationId xmlns="" xmlns:a16="http://schemas.microsoft.com/office/drawing/2014/main" id="{00000000-0008-0000-0400-0000FD000000}"/>
            </a:ext>
          </a:extLst>
        </xdr:cNvPr>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54" name="テキスト ボックス 253">
          <a:extLst>
            <a:ext uri="{FF2B5EF4-FFF2-40B4-BE49-F238E27FC236}">
              <a16:creationId xmlns="" xmlns:a16="http://schemas.microsoft.com/office/drawing/2014/main" id="{00000000-0008-0000-0400-0000FE000000}"/>
            </a:ext>
          </a:extLst>
        </xdr:cNvPr>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157480</xdr:rowOff>
    </xdr:from>
    <xdr:to>
      <xdr:col>69</xdr:col>
      <xdr:colOff>92075</xdr:colOff>
      <xdr:row>55</xdr:row>
      <xdr:rowOff>16510</xdr:rowOff>
    </xdr:to>
    <xdr:cxnSp macro="">
      <xdr:nvCxnSpPr>
        <xdr:cNvPr id="255" name="直線コネクタ 254">
          <a:extLst>
            <a:ext uri="{FF2B5EF4-FFF2-40B4-BE49-F238E27FC236}">
              <a16:creationId xmlns="" xmlns:a16="http://schemas.microsoft.com/office/drawing/2014/main" id="{00000000-0008-0000-0400-0000FF000000}"/>
            </a:ext>
          </a:extLst>
        </xdr:cNvPr>
        <xdr:cNvCxnSpPr/>
      </xdr:nvCxnSpPr>
      <xdr:spPr>
        <a:xfrm>
          <a:off x="13004800" y="9415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6" name="フローチャート: 判断 255">
          <a:extLst>
            <a:ext uri="{FF2B5EF4-FFF2-40B4-BE49-F238E27FC236}">
              <a16:creationId xmlns="" xmlns:a16="http://schemas.microsoft.com/office/drawing/2014/main" id="{00000000-0008-0000-0400-000000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57" name="テキスト ボックス 256">
          <a:extLst>
            <a:ext uri="{FF2B5EF4-FFF2-40B4-BE49-F238E27FC236}">
              <a16:creationId xmlns="" xmlns:a16="http://schemas.microsoft.com/office/drawing/2014/main" id="{00000000-0008-0000-0400-000001010000}"/>
            </a:ext>
          </a:extLst>
        </xdr:cNvPr>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8" name="フローチャート: 判断 257">
          <a:extLst>
            <a:ext uri="{FF2B5EF4-FFF2-40B4-BE49-F238E27FC236}">
              <a16:creationId xmlns="" xmlns:a16="http://schemas.microsoft.com/office/drawing/2014/main" id="{00000000-0008-0000-0400-000002010000}"/>
            </a:ext>
          </a:extLst>
        </xdr:cNvPr>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21607</xdr:rowOff>
    </xdr:from>
    <xdr:ext cx="762000" cy="259045"/>
    <xdr:sp macro="" textlink="">
      <xdr:nvSpPr>
        <xdr:cNvPr id="259" name="テキスト ボックス 258">
          <a:extLst>
            <a:ext uri="{FF2B5EF4-FFF2-40B4-BE49-F238E27FC236}">
              <a16:creationId xmlns="" xmlns:a16="http://schemas.microsoft.com/office/drawing/2014/main" id="{00000000-0008-0000-0400-000003010000}"/>
            </a:ext>
          </a:extLst>
        </xdr:cNvPr>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129540</xdr:rowOff>
    </xdr:from>
    <xdr:to>
      <xdr:col>82</xdr:col>
      <xdr:colOff>158750</xdr:colOff>
      <xdr:row>53</xdr:row>
      <xdr:rowOff>59690</xdr:rowOff>
    </xdr:to>
    <xdr:sp macro="" textlink="">
      <xdr:nvSpPr>
        <xdr:cNvPr id="265" name="楕円 264">
          <a:extLst>
            <a:ext uri="{FF2B5EF4-FFF2-40B4-BE49-F238E27FC236}">
              <a16:creationId xmlns="" xmlns:a16="http://schemas.microsoft.com/office/drawing/2014/main" id="{00000000-0008-0000-0400-000009010000}"/>
            </a:ext>
          </a:extLst>
        </xdr:cNvPr>
        <xdr:cNvSpPr/>
      </xdr:nvSpPr>
      <xdr:spPr>
        <a:xfrm>
          <a:off x="16459200" y="904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38117</xdr:rowOff>
    </xdr:from>
    <xdr:ext cx="762000" cy="259045"/>
    <xdr:sp macro="" textlink="">
      <xdr:nvSpPr>
        <xdr:cNvPr id="266" name="その他該当値テキスト">
          <a:extLst>
            <a:ext uri="{FF2B5EF4-FFF2-40B4-BE49-F238E27FC236}">
              <a16:creationId xmlns="" xmlns:a16="http://schemas.microsoft.com/office/drawing/2014/main" id="{00000000-0008-0000-0400-00000A010000}"/>
            </a:ext>
          </a:extLst>
        </xdr:cNvPr>
        <xdr:cNvSpPr txBox="1"/>
      </xdr:nvSpPr>
      <xdr:spPr>
        <a:xfrm>
          <a:off x="16598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91440</xdr:rowOff>
    </xdr:from>
    <xdr:to>
      <xdr:col>78</xdr:col>
      <xdr:colOff>120650</xdr:colOff>
      <xdr:row>55</xdr:row>
      <xdr:rowOff>21590</xdr:rowOff>
    </xdr:to>
    <xdr:sp macro="" textlink="">
      <xdr:nvSpPr>
        <xdr:cNvPr id="267" name="楕円 266">
          <a:extLst>
            <a:ext uri="{FF2B5EF4-FFF2-40B4-BE49-F238E27FC236}">
              <a16:creationId xmlns="" xmlns:a16="http://schemas.microsoft.com/office/drawing/2014/main" id="{00000000-0008-0000-0400-00000B010000}"/>
            </a:ext>
          </a:extLst>
        </xdr:cNvPr>
        <xdr:cNvSpPr/>
      </xdr:nvSpPr>
      <xdr:spPr>
        <a:xfrm>
          <a:off x="15621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31767</xdr:rowOff>
    </xdr:from>
    <xdr:ext cx="7366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5290800" y="911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144780</xdr:rowOff>
    </xdr:from>
    <xdr:to>
      <xdr:col>74</xdr:col>
      <xdr:colOff>31750</xdr:colOff>
      <xdr:row>55</xdr:row>
      <xdr:rowOff>74930</xdr:rowOff>
    </xdr:to>
    <xdr:sp macro="" textlink="">
      <xdr:nvSpPr>
        <xdr:cNvPr id="269" name="楕円 268">
          <a:extLst>
            <a:ext uri="{FF2B5EF4-FFF2-40B4-BE49-F238E27FC236}">
              <a16:creationId xmlns="" xmlns:a16="http://schemas.microsoft.com/office/drawing/2014/main" id="{00000000-0008-0000-0400-00000D010000}"/>
            </a:ext>
          </a:extLst>
        </xdr:cNvPr>
        <xdr:cNvSpPr/>
      </xdr:nvSpPr>
      <xdr:spPr>
        <a:xfrm>
          <a:off x="14732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85107</xdr:rowOff>
    </xdr:from>
    <xdr:ext cx="762000" cy="259045"/>
    <xdr:sp macro="" textlink="">
      <xdr:nvSpPr>
        <xdr:cNvPr id="270" name="テキスト ボックス 269">
          <a:extLst>
            <a:ext uri="{FF2B5EF4-FFF2-40B4-BE49-F238E27FC236}">
              <a16:creationId xmlns="" xmlns:a16="http://schemas.microsoft.com/office/drawing/2014/main" id="{00000000-0008-0000-0400-00000E010000}"/>
            </a:ext>
          </a:extLst>
        </xdr:cNvPr>
        <xdr:cNvSpPr txBox="1"/>
      </xdr:nvSpPr>
      <xdr:spPr>
        <a:xfrm>
          <a:off x="14401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137160</xdr:rowOff>
    </xdr:from>
    <xdr:to>
      <xdr:col>69</xdr:col>
      <xdr:colOff>142875</xdr:colOff>
      <xdr:row>55</xdr:row>
      <xdr:rowOff>67310</xdr:rowOff>
    </xdr:to>
    <xdr:sp macro="" textlink="">
      <xdr:nvSpPr>
        <xdr:cNvPr id="271" name="楕円 270">
          <a:extLst>
            <a:ext uri="{FF2B5EF4-FFF2-40B4-BE49-F238E27FC236}">
              <a16:creationId xmlns="" xmlns:a16="http://schemas.microsoft.com/office/drawing/2014/main" id="{00000000-0008-0000-0400-00000F010000}"/>
            </a:ext>
          </a:extLst>
        </xdr:cNvPr>
        <xdr:cNvSpPr/>
      </xdr:nvSpPr>
      <xdr:spPr>
        <a:xfrm>
          <a:off x="13843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77487</xdr:rowOff>
    </xdr:from>
    <xdr:ext cx="762000" cy="259045"/>
    <xdr:sp macro="" textlink="">
      <xdr:nvSpPr>
        <xdr:cNvPr id="272" name="テキスト ボックス 271">
          <a:extLst>
            <a:ext uri="{FF2B5EF4-FFF2-40B4-BE49-F238E27FC236}">
              <a16:creationId xmlns="" xmlns:a16="http://schemas.microsoft.com/office/drawing/2014/main" id="{00000000-0008-0000-0400-000010010000}"/>
            </a:ext>
          </a:extLst>
        </xdr:cNvPr>
        <xdr:cNvSpPr txBox="1"/>
      </xdr:nvSpPr>
      <xdr:spPr>
        <a:xfrm>
          <a:off x="13512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106680</xdr:rowOff>
    </xdr:from>
    <xdr:to>
      <xdr:col>65</xdr:col>
      <xdr:colOff>53975</xdr:colOff>
      <xdr:row>55</xdr:row>
      <xdr:rowOff>36830</xdr:rowOff>
    </xdr:to>
    <xdr:sp macro="" textlink="">
      <xdr:nvSpPr>
        <xdr:cNvPr id="273" name="楕円 272">
          <a:extLst>
            <a:ext uri="{FF2B5EF4-FFF2-40B4-BE49-F238E27FC236}">
              <a16:creationId xmlns="" xmlns:a16="http://schemas.microsoft.com/office/drawing/2014/main" id="{00000000-0008-0000-0400-000011010000}"/>
            </a:ext>
          </a:extLst>
        </xdr:cNvPr>
        <xdr:cNvSpPr/>
      </xdr:nvSpPr>
      <xdr:spPr>
        <a:xfrm>
          <a:off x="12954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47007</xdr:rowOff>
    </xdr:from>
    <xdr:ext cx="762000" cy="259045"/>
    <xdr:sp macro="" textlink="">
      <xdr:nvSpPr>
        <xdr:cNvPr id="274" name="テキスト ボックス 273">
          <a:extLst>
            <a:ext uri="{FF2B5EF4-FFF2-40B4-BE49-F238E27FC236}">
              <a16:creationId xmlns="" xmlns:a16="http://schemas.microsoft.com/office/drawing/2014/main" id="{00000000-0008-0000-0400-000012010000}"/>
            </a:ext>
          </a:extLst>
        </xdr:cNvPr>
        <xdr:cNvSpPr txBox="1"/>
      </xdr:nvSpPr>
      <xdr:spPr>
        <a:xfrm>
          <a:off x="12623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補助費に係る比率は類似団体と比較して低い水準にある。主に本町が加入している一部事務組合等への負担金であり、今後も現状維持に努める。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a:extLst>
            <a:ext uri="{FF2B5EF4-FFF2-40B4-BE49-F238E27FC236}">
              <a16:creationId xmlns="" xmlns:a16="http://schemas.microsoft.com/office/drawing/2014/main" id="{00000000-0008-0000-0400-00002B010000}"/>
            </a:ext>
          </a:extLst>
        </xdr:cNvPr>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a:extLst>
            <a:ext uri="{FF2B5EF4-FFF2-40B4-BE49-F238E27FC236}">
              <a16:creationId xmlns="" xmlns:a16="http://schemas.microsoft.com/office/drawing/2014/main" id="{00000000-0008-0000-0400-00002C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a:extLst>
            <a:ext uri="{FF2B5EF4-FFF2-40B4-BE49-F238E27FC236}">
              <a16:creationId xmlns="" xmlns:a16="http://schemas.microsoft.com/office/drawing/2014/main" id="{00000000-0008-0000-0400-00002D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a:extLst>
            <a:ext uri="{FF2B5EF4-FFF2-40B4-BE49-F238E27FC236}">
              <a16:creationId xmlns="" xmlns:a16="http://schemas.microsoft.com/office/drawing/2014/main" id="{00000000-0008-0000-0400-00002E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a:extLst>
            <a:ext uri="{FF2B5EF4-FFF2-40B4-BE49-F238E27FC236}">
              <a16:creationId xmlns="" xmlns:a16="http://schemas.microsoft.com/office/drawing/2014/main" id="{00000000-0008-0000-0400-00002F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110998</xdr:rowOff>
    </xdr:from>
    <xdr:to>
      <xdr:col>82</xdr:col>
      <xdr:colOff>107950</xdr:colOff>
      <xdr:row>36</xdr:row>
      <xdr:rowOff>40132</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a:off x="15671800" y="611174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05" name="補助費等平均値テキスト">
          <a:extLst>
            <a:ext uri="{FF2B5EF4-FFF2-40B4-BE49-F238E27FC236}">
              <a16:creationId xmlns="" xmlns:a16="http://schemas.microsoft.com/office/drawing/2014/main" id="{00000000-0008-0000-0400-000031010000}"/>
            </a:ext>
          </a:extLst>
        </xdr:cNvPr>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a:extLst>
            <a:ext uri="{FF2B5EF4-FFF2-40B4-BE49-F238E27FC236}">
              <a16:creationId xmlns="" xmlns:a16="http://schemas.microsoft.com/office/drawing/2014/main" id="{00000000-0008-0000-0400-000032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110998</xdr:rowOff>
    </xdr:from>
    <xdr:to>
      <xdr:col>78</xdr:col>
      <xdr:colOff>69850</xdr:colOff>
      <xdr:row>35</xdr:row>
      <xdr:rowOff>138430</xdr:rowOff>
    </xdr:to>
    <xdr:cxnSp macro="">
      <xdr:nvCxnSpPr>
        <xdr:cNvPr id="307" name="直線コネクタ 306">
          <a:extLst>
            <a:ext uri="{FF2B5EF4-FFF2-40B4-BE49-F238E27FC236}">
              <a16:creationId xmlns="" xmlns:a16="http://schemas.microsoft.com/office/drawing/2014/main" id="{00000000-0008-0000-0400-000033010000}"/>
            </a:ext>
          </a:extLst>
        </xdr:cNvPr>
        <xdr:cNvCxnSpPr/>
      </xdr:nvCxnSpPr>
      <xdr:spPr>
        <a:xfrm flipV="1">
          <a:off x="14782800" y="61117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a:extLst>
            <a:ext uri="{FF2B5EF4-FFF2-40B4-BE49-F238E27FC236}">
              <a16:creationId xmlns="" xmlns:a16="http://schemas.microsoft.com/office/drawing/2014/main" id="{00000000-0008-0000-0400-000034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9" name="テキスト ボックス 308">
          <a:extLst>
            <a:ext uri="{FF2B5EF4-FFF2-40B4-BE49-F238E27FC236}">
              <a16:creationId xmlns="" xmlns:a16="http://schemas.microsoft.com/office/drawing/2014/main" id="{00000000-0008-0000-0400-000035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35</xdr:row>
      <xdr:rowOff>143002</xdr:rowOff>
    </xdr:to>
    <xdr:cxnSp macro="">
      <xdr:nvCxnSpPr>
        <xdr:cNvPr id="310" name="直線コネクタ 309">
          <a:extLst>
            <a:ext uri="{FF2B5EF4-FFF2-40B4-BE49-F238E27FC236}">
              <a16:creationId xmlns="" xmlns:a16="http://schemas.microsoft.com/office/drawing/2014/main" id="{00000000-0008-0000-0400-000036010000}"/>
            </a:ext>
          </a:extLst>
        </xdr:cNvPr>
        <xdr:cNvCxnSpPr/>
      </xdr:nvCxnSpPr>
      <xdr:spPr>
        <a:xfrm flipV="1">
          <a:off x="13893800" y="61391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1" name="フローチャート: 判断 310">
          <a:extLst>
            <a:ext uri="{FF2B5EF4-FFF2-40B4-BE49-F238E27FC236}">
              <a16:creationId xmlns="" xmlns:a16="http://schemas.microsoft.com/office/drawing/2014/main" id="{00000000-0008-0000-0400-000037010000}"/>
            </a:ext>
          </a:extLst>
        </xdr:cNvPr>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137431</xdr:rowOff>
    </xdr:from>
    <xdr:ext cx="762000" cy="259045"/>
    <xdr:sp macro="" textlink="">
      <xdr:nvSpPr>
        <xdr:cNvPr id="312" name="テキスト ボックス 311">
          <a:extLst>
            <a:ext uri="{FF2B5EF4-FFF2-40B4-BE49-F238E27FC236}">
              <a16:creationId xmlns="" xmlns:a16="http://schemas.microsoft.com/office/drawing/2014/main" id="{00000000-0008-0000-0400-000038010000}"/>
            </a:ext>
          </a:extLst>
        </xdr:cNvPr>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143002</xdr:rowOff>
    </xdr:from>
    <xdr:to>
      <xdr:col>69</xdr:col>
      <xdr:colOff>92075</xdr:colOff>
      <xdr:row>35</xdr:row>
      <xdr:rowOff>147574</xdr:rowOff>
    </xdr:to>
    <xdr:cxnSp macro="">
      <xdr:nvCxnSpPr>
        <xdr:cNvPr id="313" name="直線コネクタ 312">
          <a:extLst>
            <a:ext uri="{FF2B5EF4-FFF2-40B4-BE49-F238E27FC236}">
              <a16:creationId xmlns="" xmlns:a16="http://schemas.microsoft.com/office/drawing/2014/main" id="{00000000-0008-0000-0400-000039010000}"/>
            </a:ext>
          </a:extLst>
        </xdr:cNvPr>
        <xdr:cNvCxnSpPr/>
      </xdr:nvCxnSpPr>
      <xdr:spPr>
        <a:xfrm flipV="1">
          <a:off x="13004800" y="6143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4" name="フローチャート: 判断 313">
          <a:extLst>
            <a:ext uri="{FF2B5EF4-FFF2-40B4-BE49-F238E27FC236}">
              <a16:creationId xmlns="" xmlns:a16="http://schemas.microsoft.com/office/drawing/2014/main" id="{00000000-0008-0000-0400-00003A010000}"/>
            </a:ext>
          </a:extLst>
        </xdr:cNvPr>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15" name="テキスト ボックス 314">
          <a:extLst>
            <a:ext uri="{FF2B5EF4-FFF2-40B4-BE49-F238E27FC236}">
              <a16:creationId xmlns="" xmlns:a16="http://schemas.microsoft.com/office/drawing/2014/main" id="{00000000-0008-0000-0400-00003B010000}"/>
            </a:ext>
          </a:extLst>
        </xdr:cNvPr>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6" name="フローチャート: 判断 315">
          <a:extLst>
            <a:ext uri="{FF2B5EF4-FFF2-40B4-BE49-F238E27FC236}">
              <a16:creationId xmlns="" xmlns:a16="http://schemas.microsoft.com/office/drawing/2014/main" id="{00000000-0008-0000-0400-00003C010000}"/>
            </a:ext>
          </a:extLst>
        </xdr:cNvPr>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17" name="テキスト ボックス 316">
          <a:extLst>
            <a:ext uri="{FF2B5EF4-FFF2-40B4-BE49-F238E27FC236}">
              <a16:creationId xmlns="" xmlns:a16="http://schemas.microsoft.com/office/drawing/2014/main" id="{00000000-0008-0000-0400-00003D010000}"/>
            </a:ext>
          </a:extLst>
        </xdr:cNvPr>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23" name="楕円 322">
          <a:extLst>
            <a:ext uri="{FF2B5EF4-FFF2-40B4-BE49-F238E27FC236}">
              <a16:creationId xmlns="" xmlns:a16="http://schemas.microsoft.com/office/drawing/2014/main" id="{00000000-0008-0000-0400-000043010000}"/>
            </a:ext>
          </a:extLst>
        </xdr:cNvPr>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5859</xdr:rowOff>
    </xdr:from>
    <xdr:ext cx="762000" cy="259045"/>
    <xdr:sp macro="" textlink="">
      <xdr:nvSpPr>
        <xdr:cNvPr id="324" name="補助費等該当値テキスト">
          <a:extLst>
            <a:ext uri="{FF2B5EF4-FFF2-40B4-BE49-F238E27FC236}">
              <a16:creationId xmlns="" xmlns:a16="http://schemas.microsoft.com/office/drawing/2014/main" id="{00000000-0008-0000-0400-000044010000}"/>
            </a:ext>
          </a:extLst>
        </xdr:cNvPr>
        <xdr:cNvSpPr txBox="1"/>
      </xdr:nvSpPr>
      <xdr:spPr>
        <a:xfrm>
          <a:off x="16598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60198</xdr:rowOff>
    </xdr:from>
    <xdr:to>
      <xdr:col>78</xdr:col>
      <xdr:colOff>120650</xdr:colOff>
      <xdr:row>35</xdr:row>
      <xdr:rowOff>161798</xdr:rowOff>
    </xdr:to>
    <xdr:sp macro="" textlink="">
      <xdr:nvSpPr>
        <xdr:cNvPr id="325" name="楕円 324">
          <a:extLst>
            <a:ext uri="{FF2B5EF4-FFF2-40B4-BE49-F238E27FC236}">
              <a16:creationId xmlns="" xmlns:a16="http://schemas.microsoft.com/office/drawing/2014/main" id="{00000000-0008-0000-0400-000045010000}"/>
            </a:ext>
          </a:extLst>
        </xdr:cNvPr>
        <xdr:cNvSpPr/>
      </xdr:nvSpPr>
      <xdr:spPr>
        <a:xfrm>
          <a:off x="15621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525</xdr:rowOff>
    </xdr:from>
    <xdr:ext cx="7366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5290800" y="5829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87630</xdr:rowOff>
    </xdr:from>
    <xdr:to>
      <xdr:col>74</xdr:col>
      <xdr:colOff>31750</xdr:colOff>
      <xdr:row>36</xdr:row>
      <xdr:rowOff>17780</xdr:rowOff>
    </xdr:to>
    <xdr:sp macro="" textlink="">
      <xdr:nvSpPr>
        <xdr:cNvPr id="327" name="楕円 326">
          <a:extLst>
            <a:ext uri="{FF2B5EF4-FFF2-40B4-BE49-F238E27FC236}">
              <a16:creationId xmlns="" xmlns:a16="http://schemas.microsoft.com/office/drawing/2014/main" id="{00000000-0008-0000-0400-000047010000}"/>
            </a:ext>
          </a:extLst>
        </xdr:cNvPr>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27957</xdr:rowOff>
    </xdr:from>
    <xdr:ext cx="762000" cy="259045"/>
    <xdr:sp macro="" textlink="">
      <xdr:nvSpPr>
        <xdr:cNvPr id="328" name="テキスト ボックス 327">
          <a:extLst>
            <a:ext uri="{FF2B5EF4-FFF2-40B4-BE49-F238E27FC236}">
              <a16:creationId xmlns="" xmlns:a16="http://schemas.microsoft.com/office/drawing/2014/main" id="{00000000-0008-0000-0400-000048010000}"/>
            </a:ext>
          </a:extLst>
        </xdr:cNvPr>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92202</xdr:rowOff>
    </xdr:from>
    <xdr:to>
      <xdr:col>69</xdr:col>
      <xdr:colOff>142875</xdr:colOff>
      <xdr:row>36</xdr:row>
      <xdr:rowOff>22352</xdr:rowOff>
    </xdr:to>
    <xdr:sp macro="" textlink="">
      <xdr:nvSpPr>
        <xdr:cNvPr id="329" name="楕円 328">
          <a:extLst>
            <a:ext uri="{FF2B5EF4-FFF2-40B4-BE49-F238E27FC236}">
              <a16:creationId xmlns="" xmlns:a16="http://schemas.microsoft.com/office/drawing/2014/main" id="{00000000-0008-0000-0400-000049010000}"/>
            </a:ext>
          </a:extLst>
        </xdr:cNvPr>
        <xdr:cNvSpPr/>
      </xdr:nvSpPr>
      <xdr:spPr>
        <a:xfrm>
          <a:off x="13843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32529</xdr:rowOff>
    </xdr:from>
    <xdr:ext cx="762000" cy="259045"/>
    <xdr:sp macro="" textlink="">
      <xdr:nvSpPr>
        <xdr:cNvPr id="330" name="テキスト ボックス 329">
          <a:extLst>
            <a:ext uri="{FF2B5EF4-FFF2-40B4-BE49-F238E27FC236}">
              <a16:creationId xmlns="" xmlns:a16="http://schemas.microsoft.com/office/drawing/2014/main" id="{00000000-0008-0000-0400-00004A010000}"/>
            </a:ext>
          </a:extLst>
        </xdr:cNvPr>
        <xdr:cNvSpPr txBox="1"/>
      </xdr:nvSpPr>
      <xdr:spPr>
        <a:xfrm>
          <a:off x="13512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96774</xdr:rowOff>
    </xdr:from>
    <xdr:to>
      <xdr:col>65</xdr:col>
      <xdr:colOff>53975</xdr:colOff>
      <xdr:row>36</xdr:row>
      <xdr:rowOff>26924</xdr:rowOff>
    </xdr:to>
    <xdr:sp macro="" textlink="">
      <xdr:nvSpPr>
        <xdr:cNvPr id="331" name="楕円 330">
          <a:extLst>
            <a:ext uri="{FF2B5EF4-FFF2-40B4-BE49-F238E27FC236}">
              <a16:creationId xmlns="" xmlns:a16="http://schemas.microsoft.com/office/drawing/2014/main" id="{00000000-0008-0000-0400-00004B010000}"/>
            </a:ext>
          </a:extLst>
        </xdr:cNvPr>
        <xdr:cNvSpPr/>
      </xdr:nvSpPr>
      <xdr:spPr>
        <a:xfrm>
          <a:off x="12954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37101</xdr:rowOff>
    </xdr:from>
    <xdr:ext cx="762000" cy="259045"/>
    <xdr:sp macro="" textlink="">
      <xdr:nvSpPr>
        <xdr:cNvPr id="332" name="テキスト ボックス 331">
          <a:extLst>
            <a:ext uri="{FF2B5EF4-FFF2-40B4-BE49-F238E27FC236}">
              <a16:creationId xmlns="" xmlns:a16="http://schemas.microsoft.com/office/drawing/2014/main" id="{00000000-0008-0000-0400-00004C010000}"/>
            </a:ext>
          </a:extLst>
        </xdr:cNvPr>
        <xdr:cNvSpPr txBox="1"/>
      </xdr:nvSpPr>
      <xdr:spPr>
        <a:xfrm>
          <a:off x="12623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近年、大型の整備事業が集中し、地方債残高元利償還金が膨らんでおり、類似団体の２倍</a:t>
          </a:r>
          <a:r>
            <a:rPr kumimoji="1" lang="ja-JP" altLang="en-US" sz="1100">
              <a:solidFill>
                <a:schemeClr val="dk1"/>
              </a:solidFill>
              <a:effectLst/>
              <a:latin typeface="+mn-lt"/>
              <a:ea typeface="+mn-ea"/>
              <a:cs typeface="+mn-cs"/>
            </a:rPr>
            <a:t>以上</a:t>
          </a:r>
          <a:r>
            <a:rPr kumimoji="1" lang="ja-JP" altLang="ja-JP" sz="1100">
              <a:solidFill>
                <a:schemeClr val="dk1"/>
              </a:solidFill>
              <a:effectLst/>
              <a:latin typeface="+mn-lt"/>
              <a:ea typeface="+mn-ea"/>
              <a:cs typeface="+mn-cs"/>
            </a:rPr>
            <a:t>になっている。平成２８年度より、大任町し尿処理・じん芥処理・埋立処分施設建設事業が開始されたことに伴い、公債費は今後も上昇することが予想されるが、繰上償還を行うなど公債費率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a:extLst>
            <a:ext uri="{FF2B5EF4-FFF2-40B4-BE49-F238E27FC236}">
              <a16:creationId xmlns="" xmlns:a16="http://schemas.microsoft.com/office/drawing/2014/main" id="{00000000-0008-0000-0400-00005B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a:extLst>
            <a:ext uri="{FF2B5EF4-FFF2-40B4-BE49-F238E27FC236}">
              <a16:creationId xmlns="" xmlns:a16="http://schemas.microsoft.com/office/drawing/2014/main" id="{00000000-0008-0000-0400-00005C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a:extLst>
            <a:ext uri="{FF2B5EF4-FFF2-40B4-BE49-F238E27FC236}">
              <a16:creationId xmlns="" xmlns:a16="http://schemas.microsoft.com/office/drawing/2014/main" id="{00000000-0008-0000-0400-00005D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a:extLst>
            <a:ext uri="{FF2B5EF4-FFF2-40B4-BE49-F238E27FC236}">
              <a16:creationId xmlns="" xmlns:a16="http://schemas.microsoft.com/office/drawing/2014/main" id="{00000000-0008-0000-0400-00005E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a:extLst>
            <a:ext uri="{FF2B5EF4-FFF2-40B4-BE49-F238E27FC236}">
              <a16:creationId xmlns="" xmlns:a16="http://schemas.microsoft.com/office/drawing/2014/main" id="{00000000-0008-0000-0400-00005F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a:extLst>
            <a:ext uri="{FF2B5EF4-FFF2-40B4-BE49-F238E27FC236}">
              <a16:creationId xmlns="" xmlns:a16="http://schemas.microsoft.com/office/drawing/2014/main" id="{00000000-0008-0000-0400-000060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a:extLst>
            <a:ext uri="{FF2B5EF4-FFF2-40B4-BE49-F238E27FC236}">
              <a16:creationId xmlns="" xmlns:a16="http://schemas.microsoft.com/office/drawing/2014/main" id="{00000000-0008-0000-0400-000061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a:extLst>
            <a:ext uri="{FF2B5EF4-FFF2-40B4-BE49-F238E27FC236}">
              <a16:creationId xmlns="" xmlns:a16="http://schemas.microsoft.com/office/drawing/2014/main" id="{00000000-0008-0000-0400-000062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a:extLst>
            <a:ext uri="{FF2B5EF4-FFF2-40B4-BE49-F238E27FC236}">
              <a16:creationId xmlns="" xmlns:a16="http://schemas.microsoft.com/office/drawing/2014/main" id="{00000000-0008-0000-0400-000063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a:extLst>
            <a:ext uri="{FF2B5EF4-FFF2-40B4-BE49-F238E27FC236}">
              <a16:creationId xmlns="" xmlns:a16="http://schemas.microsoft.com/office/drawing/2014/main" id="{00000000-0008-0000-0400-000064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a:extLst>
            <a:ext uri="{FF2B5EF4-FFF2-40B4-BE49-F238E27FC236}">
              <a16:creationId xmlns="" xmlns:a16="http://schemas.microsoft.com/office/drawing/2014/main" id="{00000000-0008-0000-0400-000065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a:extLst>
            <a:ext uri="{FF2B5EF4-FFF2-40B4-BE49-F238E27FC236}">
              <a16:creationId xmlns="" xmlns:a16="http://schemas.microsoft.com/office/drawing/2014/main" id="{00000000-0008-0000-0400-000066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146594</xdr:rowOff>
    </xdr:from>
    <xdr:to>
      <xdr:col>24</xdr:col>
      <xdr:colOff>25400</xdr:colOff>
      <xdr:row>79</xdr:row>
      <xdr:rowOff>154758</xdr:rowOff>
    </xdr:to>
    <xdr:cxnSp macro="">
      <xdr:nvCxnSpPr>
        <xdr:cNvPr id="361" name="直線コネクタ 360">
          <a:extLst>
            <a:ext uri="{FF2B5EF4-FFF2-40B4-BE49-F238E27FC236}">
              <a16:creationId xmlns="" xmlns:a16="http://schemas.microsoft.com/office/drawing/2014/main" id="{00000000-0008-0000-0400-000069010000}"/>
            </a:ext>
          </a:extLst>
        </xdr:cNvPr>
        <xdr:cNvCxnSpPr/>
      </xdr:nvCxnSpPr>
      <xdr:spPr>
        <a:xfrm flipV="1">
          <a:off x="4826000" y="12490994"/>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126835</xdr:rowOff>
    </xdr:from>
    <xdr:ext cx="762000" cy="259045"/>
    <xdr:sp macro="" textlink="">
      <xdr:nvSpPr>
        <xdr:cNvPr id="362" name="公債費最小値テキスト">
          <a:extLst>
            <a:ext uri="{FF2B5EF4-FFF2-40B4-BE49-F238E27FC236}">
              <a16:creationId xmlns="" xmlns:a16="http://schemas.microsoft.com/office/drawing/2014/main" id="{00000000-0008-0000-0400-00006A010000}"/>
            </a:ext>
          </a:extLst>
        </xdr:cNvPr>
        <xdr:cNvSpPr txBox="1"/>
      </xdr:nvSpPr>
      <xdr:spPr>
        <a:xfrm>
          <a:off x="4914900" y="13671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154758</xdr:rowOff>
    </xdr:from>
    <xdr:to>
      <xdr:col>24</xdr:col>
      <xdr:colOff>114300</xdr:colOff>
      <xdr:row>79</xdr:row>
      <xdr:rowOff>154758</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a:off x="4737100" y="1369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61521</xdr:rowOff>
    </xdr:from>
    <xdr:ext cx="762000" cy="259045"/>
    <xdr:sp macro="" textlink="">
      <xdr:nvSpPr>
        <xdr:cNvPr id="364" name="公債費最大値テキスト">
          <a:extLst>
            <a:ext uri="{FF2B5EF4-FFF2-40B4-BE49-F238E27FC236}">
              <a16:creationId xmlns="" xmlns:a16="http://schemas.microsoft.com/office/drawing/2014/main" id="{00000000-0008-0000-0400-00006C010000}"/>
            </a:ext>
          </a:extLst>
        </xdr:cNvPr>
        <xdr:cNvSpPr txBox="1"/>
      </xdr:nvSpPr>
      <xdr:spPr>
        <a:xfrm>
          <a:off x="4914900" y="12234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146594</xdr:rowOff>
    </xdr:from>
    <xdr:to>
      <xdr:col>24</xdr:col>
      <xdr:colOff>114300</xdr:colOff>
      <xdr:row>72</xdr:row>
      <xdr:rowOff>146594</xdr:rowOff>
    </xdr:to>
    <xdr:cxnSp macro="">
      <xdr:nvCxnSpPr>
        <xdr:cNvPr id="365" name="直線コネクタ 364">
          <a:extLst>
            <a:ext uri="{FF2B5EF4-FFF2-40B4-BE49-F238E27FC236}">
              <a16:creationId xmlns="" xmlns:a16="http://schemas.microsoft.com/office/drawing/2014/main" id="{00000000-0008-0000-0400-00006D010000}"/>
            </a:ext>
          </a:extLst>
        </xdr:cNvPr>
        <xdr:cNvCxnSpPr/>
      </xdr:nvCxnSpPr>
      <xdr:spPr>
        <a:xfrm>
          <a:off x="4737100" y="1249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37193</xdr:rowOff>
    </xdr:from>
    <xdr:to>
      <xdr:col>24</xdr:col>
      <xdr:colOff>25400</xdr:colOff>
      <xdr:row>79</xdr:row>
      <xdr:rowOff>154758</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a:off x="3987800" y="13581743"/>
          <a:ext cx="8382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97626</xdr:rowOff>
    </xdr:from>
    <xdr:ext cx="762000" cy="259045"/>
    <xdr:sp macro="" textlink="">
      <xdr:nvSpPr>
        <xdr:cNvPr id="367" name="公債費平均値テキスト">
          <a:extLst>
            <a:ext uri="{FF2B5EF4-FFF2-40B4-BE49-F238E27FC236}">
              <a16:creationId xmlns="" xmlns:a16="http://schemas.microsoft.com/office/drawing/2014/main" id="{00000000-0008-0000-0400-00006F010000}"/>
            </a:ext>
          </a:extLst>
        </xdr:cNvPr>
        <xdr:cNvSpPr txBox="1"/>
      </xdr:nvSpPr>
      <xdr:spPr>
        <a:xfrm>
          <a:off x="4914900" y="12784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81099</xdr:rowOff>
    </xdr:from>
    <xdr:to>
      <xdr:col>24</xdr:col>
      <xdr:colOff>76200</xdr:colOff>
      <xdr:row>76</xdr:row>
      <xdr:rowOff>11249</xdr:rowOff>
    </xdr:to>
    <xdr:sp macro="" textlink="">
      <xdr:nvSpPr>
        <xdr:cNvPr id="368" name="フローチャート: 判断 367">
          <a:extLst>
            <a:ext uri="{FF2B5EF4-FFF2-40B4-BE49-F238E27FC236}">
              <a16:creationId xmlns="" xmlns:a16="http://schemas.microsoft.com/office/drawing/2014/main" id="{00000000-0008-0000-0400-000070010000}"/>
            </a:ext>
          </a:extLst>
        </xdr:cNvPr>
        <xdr:cNvSpPr/>
      </xdr:nvSpPr>
      <xdr:spPr>
        <a:xfrm>
          <a:off x="4775200" y="12939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37193</xdr:rowOff>
    </xdr:from>
    <xdr:to>
      <xdr:col>19</xdr:col>
      <xdr:colOff>187325</xdr:colOff>
      <xdr:row>80</xdr:row>
      <xdr:rowOff>25763</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flipV="1">
          <a:off x="3098800" y="13581743"/>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64770</xdr:rowOff>
    </xdr:from>
    <xdr:to>
      <xdr:col>20</xdr:col>
      <xdr:colOff>38100</xdr:colOff>
      <xdr:row>75</xdr:row>
      <xdr:rowOff>166370</xdr:rowOff>
    </xdr:to>
    <xdr:sp macro="" textlink="">
      <xdr:nvSpPr>
        <xdr:cNvPr id="370" name="フローチャート: 判断 369">
          <a:extLst>
            <a:ext uri="{FF2B5EF4-FFF2-40B4-BE49-F238E27FC236}">
              <a16:creationId xmlns="" xmlns:a16="http://schemas.microsoft.com/office/drawing/2014/main" id="{00000000-0008-0000-0400-000072010000}"/>
            </a:ext>
          </a:extLst>
        </xdr:cNvPr>
        <xdr:cNvSpPr/>
      </xdr:nvSpPr>
      <xdr:spPr>
        <a:xfrm>
          <a:off x="3937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5097</xdr:rowOff>
    </xdr:from>
    <xdr:ext cx="736600" cy="259045"/>
    <xdr:sp macro="" textlink="">
      <xdr:nvSpPr>
        <xdr:cNvPr id="371" name="テキスト ボックス 370">
          <a:extLst>
            <a:ext uri="{FF2B5EF4-FFF2-40B4-BE49-F238E27FC236}">
              <a16:creationId xmlns="" xmlns:a16="http://schemas.microsoft.com/office/drawing/2014/main" id="{00000000-0008-0000-0400-000073010000}"/>
            </a:ext>
          </a:extLst>
        </xdr:cNvPr>
        <xdr:cNvSpPr txBox="1"/>
      </xdr:nvSpPr>
      <xdr:spPr>
        <a:xfrm>
          <a:off x="3606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25763</xdr:rowOff>
    </xdr:from>
    <xdr:to>
      <xdr:col>15</xdr:col>
      <xdr:colOff>98425</xdr:colOff>
      <xdr:row>80</xdr:row>
      <xdr:rowOff>97608</xdr:rowOff>
    </xdr:to>
    <xdr:cxnSp macro="">
      <xdr:nvCxnSpPr>
        <xdr:cNvPr id="372" name="直線コネクタ 371">
          <a:extLst>
            <a:ext uri="{FF2B5EF4-FFF2-40B4-BE49-F238E27FC236}">
              <a16:creationId xmlns="" xmlns:a16="http://schemas.microsoft.com/office/drawing/2014/main" id="{00000000-0008-0000-0400-000074010000}"/>
            </a:ext>
          </a:extLst>
        </xdr:cNvPr>
        <xdr:cNvCxnSpPr/>
      </xdr:nvCxnSpPr>
      <xdr:spPr>
        <a:xfrm flipV="1">
          <a:off x="2209800" y="13741763"/>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64770</xdr:rowOff>
    </xdr:from>
    <xdr:to>
      <xdr:col>15</xdr:col>
      <xdr:colOff>149225</xdr:colOff>
      <xdr:row>75</xdr:row>
      <xdr:rowOff>166370</xdr:rowOff>
    </xdr:to>
    <xdr:sp macro="" textlink="">
      <xdr:nvSpPr>
        <xdr:cNvPr id="373" name="フローチャート: 判断 372">
          <a:extLst>
            <a:ext uri="{FF2B5EF4-FFF2-40B4-BE49-F238E27FC236}">
              <a16:creationId xmlns="" xmlns:a16="http://schemas.microsoft.com/office/drawing/2014/main" id="{00000000-0008-0000-0400-000075010000}"/>
            </a:ext>
          </a:extLst>
        </xdr:cNvPr>
        <xdr:cNvSpPr/>
      </xdr:nvSpPr>
      <xdr:spPr>
        <a:xfrm>
          <a:off x="3048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5097</xdr:rowOff>
    </xdr:from>
    <xdr:ext cx="7620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2717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97608</xdr:rowOff>
    </xdr:from>
    <xdr:to>
      <xdr:col>11</xdr:col>
      <xdr:colOff>9525</xdr:colOff>
      <xdr:row>81</xdr:row>
      <xdr:rowOff>99242</xdr:rowOff>
    </xdr:to>
    <xdr:cxnSp macro="">
      <xdr:nvCxnSpPr>
        <xdr:cNvPr id="375" name="直線コネクタ 374">
          <a:extLst>
            <a:ext uri="{FF2B5EF4-FFF2-40B4-BE49-F238E27FC236}">
              <a16:creationId xmlns="" xmlns:a16="http://schemas.microsoft.com/office/drawing/2014/main" id="{00000000-0008-0000-0400-000077010000}"/>
            </a:ext>
          </a:extLst>
        </xdr:cNvPr>
        <xdr:cNvCxnSpPr/>
      </xdr:nvCxnSpPr>
      <xdr:spPr>
        <a:xfrm flipV="1">
          <a:off x="1320800" y="13813608"/>
          <a:ext cx="889000" cy="17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74567</xdr:rowOff>
    </xdr:from>
    <xdr:to>
      <xdr:col>11</xdr:col>
      <xdr:colOff>60325</xdr:colOff>
      <xdr:row>76</xdr:row>
      <xdr:rowOff>4716</xdr:rowOff>
    </xdr:to>
    <xdr:sp macro="" textlink="">
      <xdr:nvSpPr>
        <xdr:cNvPr id="376" name="フローチャート: 判断 375">
          <a:extLst>
            <a:ext uri="{FF2B5EF4-FFF2-40B4-BE49-F238E27FC236}">
              <a16:creationId xmlns="" xmlns:a16="http://schemas.microsoft.com/office/drawing/2014/main" id="{00000000-0008-0000-0400-000078010000}"/>
            </a:ext>
          </a:extLst>
        </xdr:cNvPr>
        <xdr:cNvSpPr/>
      </xdr:nvSpPr>
      <xdr:spPr>
        <a:xfrm>
          <a:off x="2159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14894</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1828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94162</xdr:rowOff>
    </xdr:from>
    <xdr:to>
      <xdr:col>6</xdr:col>
      <xdr:colOff>171450</xdr:colOff>
      <xdr:row>76</xdr:row>
      <xdr:rowOff>24312</xdr:rowOff>
    </xdr:to>
    <xdr:sp macro="" textlink="">
      <xdr:nvSpPr>
        <xdr:cNvPr id="378" name="フローチャート: 判断 377">
          <a:extLst>
            <a:ext uri="{FF2B5EF4-FFF2-40B4-BE49-F238E27FC236}">
              <a16:creationId xmlns="" xmlns:a16="http://schemas.microsoft.com/office/drawing/2014/main" id="{00000000-0008-0000-0400-00007A010000}"/>
            </a:ext>
          </a:extLst>
        </xdr:cNvPr>
        <xdr:cNvSpPr/>
      </xdr:nvSpPr>
      <xdr:spPr>
        <a:xfrm>
          <a:off x="1270000" y="129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34489</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939800" y="1272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103958</xdr:rowOff>
    </xdr:from>
    <xdr:to>
      <xdr:col>24</xdr:col>
      <xdr:colOff>76200</xdr:colOff>
      <xdr:row>80</xdr:row>
      <xdr:rowOff>34108</xdr:rowOff>
    </xdr:to>
    <xdr:sp macro="" textlink="">
      <xdr:nvSpPr>
        <xdr:cNvPr id="385" name="楕円 384">
          <a:extLst>
            <a:ext uri="{FF2B5EF4-FFF2-40B4-BE49-F238E27FC236}">
              <a16:creationId xmlns="" xmlns:a16="http://schemas.microsoft.com/office/drawing/2014/main" id="{00000000-0008-0000-0400-000081010000}"/>
            </a:ext>
          </a:extLst>
        </xdr:cNvPr>
        <xdr:cNvSpPr/>
      </xdr:nvSpPr>
      <xdr:spPr>
        <a:xfrm>
          <a:off x="4775200" y="1364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12535</xdr:rowOff>
    </xdr:from>
    <xdr:ext cx="762000" cy="259045"/>
    <xdr:sp macro="" textlink="">
      <xdr:nvSpPr>
        <xdr:cNvPr id="386" name="公債費該当値テキスト">
          <a:extLst>
            <a:ext uri="{FF2B5EF4-FFF2-40B4-BE49-F238E27FC236}">
              <a16:creationId xmlns="" xmlns:a16="http://schemas.microsoft.com/office/drawing/2014/main" id="{00000000-0008-0000-0400-000082010000}"/>
            </a:ext>
          </a:extLst>
        </xdr:cNvPr>
        <xdr:cNvSpPr txBox="1"/>
      </xdr:nvSpPr>
      <xdr:spPr>
        <a:xfrm>
          <a:off x="4914900" y="1355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157843</xdr:rowOff>
    </xdr:from>
    <xdr:to>
      <xdr:col>20</xdr:col>
      <xdr:colOff>38100</xdr:colOff>
      <xdr:row>79</xdr:row>
      <xdr:rowOff>87993</xdr:rowOff>
    </xdr:to>
    <xdr:sp macro="" textlink="">
      <xdr:nvSpPr>
        <xdr:cNvPr id="387" name="楕円 386">
          <a:extLst>
            <a:ext uri="{FF2B5EF4-FFF2-40B4-BE49-F238E27FC236}">
              <a16:creationId xmlns="" xmlns:a16="http://schemas.microsoft.com/office/drawing/2014/main" id="{00000000-0008-0000-0400-000083010000}"/>
            </a:ext>
          </a:extLst>
        </xdr:cNvPr>
        <xdr:cNvSpPr/>
      </xdr:nvSpPr>
      <xdr:spPr>
        <a:xfrm>
          <a:off x="3937000" y="135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72770</xdr:rowOff>
    </xdr:from>
    <xdr:ext cx="736600" cy="259045"/>
    <xdr:sp macro="" textlink="">
      <xdr:nvSpPr>
        <xdr:cNvPr id="388" name="テキスト ボックス 387">
          <a:extLst>
            <a:ext uri="{FF2B5EF4-FFF2-40B4-BE49-F238E27FC236}">
              <a16:creationId xmlns="" xmlns:a16="http://schemas.microsoft.com/office/drawing/2014/main" id="{00000000-0008-0000-0400-000084010000}"/>
            </a:ext>
          </a:extLst>
        </xdr:cNvPr>
        <xdr:cNvSpPr txBox="1"/>
      </xdr:nvSpPr>
      <xdr:spPr>
        <a:xfrm>
          <a:off x="3606800" y="13617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146413</xdr:rowOff>
    </xdr:from>
    <xdr:to>
      <xdr:col>15</xdr:col>
      <xdr:colOff>149225</xdr:colOff>
      <xdr:row>80</xdr:row>
      <xdr:rowOff>76563</xdr:rowOff>
    </xdr:to>
    <xdr:sp macro="" textlink="">
      <xdr:nvSpPr>
        <xdr:cNvPr id="389" name="楕円 388">
          <a:extLst>
            <a:ext uri="{FF2B5EF4-FFF2-40B4-BE49-F238E27FC236}">
              <a16:creationId xmlns="" xmlns:a16="http://schemas.microsoft.com/office/drawing/2014/main" id="{00000000-0008-0000-0400-000085010000}"/>
            </a:ext>
          </a:extLst>
        </xdr:cNvPr>
        <xdr:cNvSpPr/>
      </xdr:nvSpPr>
      <xdr:spPr>
        <a:xfrm>
          <a:off x="3048000" y="1369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61340</xdr:rowOff>
    </xdr:from>
    <xdr:ext cx="762000" cy="259045"/>
    <xdr:sp macro="" textlink="">
      <xdr:nvSpPr>
        <xdr:cNvPr id="390" name="テキスト ボックス 389">
          <a:extLst>
            <a:ext uri="{FF2B5EF4-FFF2-40B4-BE49-F238E27FC236}">
              <a16:creationId xmlns="" xmlns:a16="http://schemas.microsoft.com/office/drawing/2014/main" id="{00000000-0008-0000-0400-000086010000}"/>
            </a:ext>
          </a:extLst>
        </xdr:cNvPr>
        <xdr:cNvSpPr txBox="1"/>
      </xdr:nvSpPr>
      <xdr:spPr>
        <a:xfrm>
          <a:off x="2717800" y="1377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46808</xdr:rowOff>
    </xdr:from>
    <xdr:to>
      <xdr:col>11</xdr:col>
      <xdr:colOff>60325</xdr:colOff>
      <xdr:row>80</xdr:row>
      <xdr:rowOff>148408</xdr:rowOff>
    </xdr:to>
    <xdr:sp macro="" textlink="">
      <xdr:nvSpPr>
        <xdr:cNvPr id="391" name="楕円 390">
          <a:extLst>
            <a:ext uri="{FF2B5EF4-FFF2-40B4-BE49-F238E27FC236}">
              <a16:creationId xmlns="" xmlns:a16="http://schemas.microsoft.com/office/drawing/2014/main" id="{00000000-0008-0000-0400-000087010000}"/>
            </a:ext>
          </a:extLst>
        </xdr:cNvPr>
        <xdr:cNvSpPr/>
      </xdr:nvSpPr>
      <xdr:spPr>
        <a:xfrm>
          <a:off x="2159000" y="1376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133185</xdr:rowOff>
    </xdr:from>
    <xdr:ext cx="762000" cy="259045"/>
    <xdr:sp macro="" textlink="">
      <xdr:nvSpPr>
        <xdr:cNvPr id="392" name="テキスト ボックス 391">
          <a:extLst>
            <a:ext uri="{FF2B5EF4-FFF2-40B4-BE49-F238E27FC236}">
              <a16:creationId xmlns="" xmlns:a16="http://schemas.microsoft.com/office/drawing/2014/main" id="{00000000-0008-0000-0400-000088010000}"/>
            </a:ext>
          </a:extLst>
        </xdr:cNvPr>
        <xdr:cNvSpPr txBox="1"/>
      </xdr:nvSpPr>
      <xdr:spPr>
        <a:xfrm>
          <a:off x="1828800" y="1384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48442</xdr:rowOff>
    </xdr:from>
    <xdr:to>
      <xdr:col>6</xdr:col>
      <xdr:colOff>171450</xdr:colOff>
      <xdr:row>81</xdr:row>
      <xdr:rowOff>150042</xdr:rowOff>
    </xdr:to>
    <xdr:sp macro="" textlink="">
      <xdr:nvSpPr>
        <xdr:cNvPr id="393" name="楕円 392">
          <a:extLst>
            <a:ext uri="{FF2B5EF4-FFF2-40B4-BE49-F238E27FC236}">
              <a16:creationId xmlns="" xmlns:a16="http://schemas.microsoft.com/office/drawing/2014/main" id="{00000000-0008-0000-0400-000089010000}"/>
            </a:ext>
          </a:extLst>
        </xdr:cNvPr>
        <xdr:cNvSpPr/>
      </xdr:nvSpPr>
      <xdr:spPr>
        <a:xfrm>
          <a:off x="1270000" y="1393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134819</xdr:rowOff>
    </xdr:from>
    <xdr:ext cx="762000" cy="259045"/>
    <xdr:sp macro="" textlink="">
      <xdr:nvSpPr>
        <xdr:cNvPr id="394" name="テキスト ボックス 393">
          <a:extLst>
            <a:ext uri="{FF2B5EF4-FFF2-40B4-BE49-F238E27FC236}">
              <a16:creationId xmlns="" xmlns:a16="http://schemas.microsoft.com/office/drawing/2014/main" id="{00000000-0008-0000-0400-00008A010000}"/>
            </a:ext>
          </a:extLst>
        </xdr:cNvPr>
        <xdr:cNvSpPr txBox="1"/>
      </xdr:nvSpPr>
      <xdr:spPr>
        <a:xfrm>
          <a:off x="939800" y="1402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前年度と比較すると</a:t>
          </a:r>
          <a:r>
            <a:rPr kumimoji="1" lang="ja-JP" altLang="en-US" sz="1100">
              <a:solidFill>
                <a:schemeClr val="dk1"/>
              </a:solidFill>
              <a:effectLst/>
              <a:latin typeface="+mn-lt"/>
              <a:ea typeface="+mn-ea"/>
              <a:cs typeface="+mn-cs"/>
            </a:rPr>
            <a:t>１．７</a:t>
          </a:r>
          <a:r>
            <a:rPr kumimoji="1" lang="ja-JP" altLang="ja-JP" sz="1100">
              <a:solidFill>
                <a:schemeClr val="dk1"/>
              </a:solidFill>
              <a:effectLst/>
              <a:latin typeface="+mn-lt"/>
              <a:ea typeface="+mn-ea"/>
              <a:cs typeface="+mn-cs"/>
            </a:rPr>
            <a:t>ポイント減少しており、類似団体及び全国平均と比較すると低い水準となってる。</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過疎対策の一環として、道路改良や花公園整備、町営住宅の建て替え等を行っており、今後は元利償還金の増加が見込まれ、さらに厳しい財政運営が求められる。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2" name="直線コネクタ 421">
          <a:extLst>
            <a:ext uri="{FF2B5EF4-FFF2-40B4-BE49-F238E27FC236}">
              <a16:creationId xmlns="" xmlns:a16="http://schemas.microsoft.com/office/drawing/2014/main" id="{00000000-0008-0000-0400-0000A6010000}"/>
            </a:ext>
          </a:extLst>
        </xdr:cNvPr>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3" name="公債費以外最小値テキスト">
          <a:extLst>
            <a:ext uri="{FF2B5EF4-FFF2-40B4-BE49-F238E27FC236}">
              <a16:creationId xmlns="" xmlns:a16="http://schemas.microsoft.com/office/drawing/2014/main" id="{00000000-0008-0000-0400-0000A7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4" name="直線コネクタ 423">
          <a:extLst>
            <a:ext uri="{FF2B5EF4-FFF2-40B4-BE49-F238E27FC236}">
              <a16:creationId xmlns="" xmlns:a16="http://schemas.microsoft.com/office/drawing/2014/main" id="{00000000-0008-0000-0400-0000A8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5" name="公債費以外最大値テキスト">
          <a:extLst>
            <a:ext uri="{FF2B5EF4-FFF2-40B4-BE49-F238E27FC236}">
              <a16:creationId xmlns="" xmlns:a16="http://schemas.microsoft.com/office/drawing/2014/main" id="{00000000-0008-0000-0400-0000A9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6" name="直線コネクタ 425">
          <a:extLst>
            <a:ext uri="{FF2B5EF4-FFF2-40B4-BE49-F238E27FC236}">
              <a16:creationId xmlns="" xmlns:a16="http://schemas.microsoft.com/office/drawing/2014/main" id="{00000000-0008-0000-0400-0000AA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72</xdr:row>
      <xdr:rowOff>107950</xdr:rowOff>
    </xdr:from>
    <xdr:to>
      <xdr:col>82</xdr:col>
      <xdr:colOff>107950</xdr:colOff>
      <xdr:row>73</xdr:row>
      <xdr:rowOff>1270</xdr:rowOff>
    </xdr:to>
    <xdr:cxnSp macro="">
      <xdr:nvCxnSpPr>
        <xdr:cNvPr id="427" name="直線コネクタ 426">
          <a:extLst>
            <a:ext uri="{FF2B5EF4-FFF2-40B4-BE49-F238E27FC236}">
              <a16:creationId xmlns="" xmlns:a16="http://schemas.microsoft.com/office/drawing/2014/main" id="{00000000-0008-0000-0400-0000AB010000}"/>
            </a:ext>
          </a:extLst>
        </xdr:cNvPr>
        <xdr:cNvCxnSpPr/>
      </xdr:nvCxnSpPr>
      <xdr:spPr>
        <a:xfrm flipV="1">
          <a:off x="15671800" y="1245235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10177</xdr:rowOff>
    </xdr:from>
    <xdr:ext cx="762000" cy="259045"/>
    <xdr:sp macro="" textlink="">
      <xdr:nvSpPr>
        <xdr:cNvPr id="428" name="公債費以外平均値テキスト">
          <a:extLst>
            <a:ext uri="{FF2B5EF4-FFF2-40B4-BE49-F238E27FC236}">
              <a16:creationId xmlns="" xmlns:a16="http://schemas.microsoft.com/office/drawing/2014/main" id="{00000000-0008-0000-0400-0000AC010000}"/>
            </a:ext>
          </a:extLst>
        </xdr:cNvPr>
        <xdr:cNvSpPr txBox="1"/>
      </xdr:nvSpPr>
      <xdr:spPr>
        <a:xfrm>
          <a:off x="16598900" y="1321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9" name="フローチャート: 判断 428">
          <a:extLst>
            <a:ext uri="{FF2B5EF4-FFF2-40B4-BE49-F238E27FC236}">
              <a16:creationId xmlns="" xmlns:a16="http://schemas.microsoft.com/office/drawing/2014/main" id="{00000000-0008-0000-0400-0000AD010000}"/>
            </a:ext>
          </a:extLst>
        </xdr:cNvPr>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1270</xdr:rowOff>
    </xdr:from>
    <xdr:to>
      <xdr:col>78</xdr:col>
      <xdr:colOff>69850</xdr:colOff>
      <xdr:row>73</xdr:row>
      <xdr:rowOff>157480</xdr:rowOff>
    </xdr:to>
    <xdr:cxnSp macro="">
      <xdr:nvCxnSpPr>
        <xdr:cNvPr id="430" name="直線コネクタ 429">
          <a:extLst>
            <a:ext uri="{FF2B5EF4-FFF2-40B4-BE49-F238E27FC236}">
              <a16:creationId xmlns="" xmlns:a16="http://schemas.microsoft.com/office/drawing/2014/main" id="{00000000-0008-0000-0400-0000AE010000}"/>
            </a:ext>
          </a:extLst>
        </xdr:cNvPr>
        <xdr:cNvCxnSpPr/>
      </xdr:nvCxnSpPr>
      <xdr:spPr>
        <a:xfrm flipV="1">
          <a:off x="14782800" y="1251712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31" name="フローチャート: 判断 430">
          <a:extLst>
            <a:ext uri="{FF2B5EF4-FFF2-40B4-BE49-F238E27FC236}">
              <a16:creationId xmlns="" xmlns:a16="http://schemas.microsoft.com/office/drawing/2014/main" id="{00000000-0008-0000-0400-0000AF010000}"/>
            </a:ext>
          </a:extLst>
        </xdr:cNvPr>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17797</xdr:rowOff>
    </xdr:from>
    <xdr:ext cx="736600" cy="259045"/>
    <xdr:sp macro="" textlink="">
      <xdr:nvSpPr>
        <xdr:cNvPr id="432" name="テキスト ボックス 431">
          <a:extLst>
            <a:ext uri="{FF2B5EF4-FFF2-40B4-BE49-F238E27FC236}">
              <a16:creationId xmlns="" xmlns:a16="http://schemas.microsoft.com/office/drawing/2014/main" id="{00000000-0008-0000-0400-0000B0010000}"/>
            </a:ext>
          </a:extLst>
        </xdr:cNvPr>
        <xdr:cNvSpPr txBox="1"/>
      </xdr:nvSpPr>
      <xdr:spPr>
        <a:xfrm>
          <a:off x="15290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157480</xdr:rowOff>
    </xdr:from>
    <xdr:to>
      <xdr:col>73</xdr:col>
      <xdr:colOff>180975</xdr:colOff>
      <xdr:row>74</xdr:row>
      <xdr:rowOff>5080</xdr:rowOff>
    </xdr:to>
    <xdr:cxnSp macro="">
      <xdr:nvCxnSpPr>
        <xdr:cNvPr id="433" name="直線コネクタ 432">
          <a:extLst>
            <a:ext uri="{FF2B5EF4-FFF2-40B4-BE49-F238E27FC236}">
              <a16:creationId xmlns="" xmlns:a16="http://schemas.microsoft.com/office/drawing/2014/main" id="{00000000-0008-0000-0400-0000B1010000}"/>
            </a:ext>
          </a:extLst>
        </xdr:cNvPr>
        <xdr:cNvCxnSpPr/>
      </xdr:nvCxnSpPr>
      <xdr:spPr>
        <a:xfrm flipV="1">
          <a:off x="13893800" y="126733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4" name="フローチャート: 判断 433">
          <a:extLst>
            <a:ext uri="{FF2B5EF4-FFF2-40B4-BE49-F238E27FC236}">
              <a16:creationId xmlns="" xmlns:a16="http://schemas.microsoft.com/office/drawing/2014/main" id="{00000000-0008-0000-0400-0000B2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35" name="テキスト ボックス 434">
          <a:extLst>
            <a:ext uri="{FF2B5EF4-FFF2-40B4-BE49-F238E27FC236}">
              <a16:creationId xmlns="" xmlns:a16="http://schemas.microsoft.com/office/drawing/2014/main" id="{00000000-0008-0000-0400-0000B3010000}"/>
            </a:ext>
          </a:extLst>
        </xdr:cNvPr>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142240</xdr:rowOff>
    </xdr:from>
    <xdr:to>
      <xdr:col>69</xdr:col>
      <xdr:colOff>92075</xdr:colOff>
      <xdr:row>74</xdr:row>
      <xdr:rowOff>5080</xdr:rowOff>
    </xdr:to>
    <xdr:cxnSp macro="">
      <xdr:nvCxnSpPr>
        <xdr:cNvPr id="436" name="直線コネクタ 435">
          <a:extLst>
            <a:ext uri="{FF2B5EF4-FFF2-40B4-BE49-F238E27FC236}">
              <a16:creationId xmlns="" xmlns:a16="http://schemas.microsoft.com/office/drawing/2014/main" id="{00000000-0008-0000-0400-0000B4010000}"/>
            </a:ext>
          </a:extLst>
        </xdr:cNvPr>
        <xdr:cNvCxnSpPr/>
      </xdr:nvCxnSpPr>
      <xdr:spPr>
        <a:xfrm>
          <a:off x="13004800" y="126580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38100</xdr:rowOff>
    </xdr:from>
    <xdr:to>
      <xdr:col>69</xdr:col>
      <xdr:colOff>142875</xdr:colOff>
      <xdr:row>78</xdr:row>
      <xdr:rowOff>139700</xdr:rowOff>
    </xdr:to>
    <xdr:sp macro="" textlink="">
      <xdr:nvSpPr>
        <xdr:cNvPr id="437" name="フローチャート: 判断 436">
          <a:extLst>
            <a:ext uri="{FF2B5EF4-FFF2-40B4-BE49-F238E27FC236}">
              <a16:creationId xmlns="" xmlns:a16="http://schemas.microsoft.com/office/drawing/2014/main" id="{00000000-0008-0000-0400-0000B5010000}"/>
            </a:ext>
          </a:extLst>
        </xdr:cNvPr>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124477</xdr:rowOff>
    </xdr:from>
    <xdr:ext cx="7620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3512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39" name="フローチャート: 判断 438">
          <a:extLst>
            <a:ext uri="{FF2B5EF4-FFF2-40B4-BE49-F238E27FC236}">
              <a16:creationId xmlns="" xmlns:a16="http://schemas.microsoft.com/office/drawing/2014/main" id="{00000000-0008-0000-0400-0000B7010000}"/>
            </a:ext>
          </a:extLst>
        </xdr:cNvPr>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86377</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2623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72</xdr:row>
      <xdr:rowOff>57150</xdr:rowOff>
    </xdr:from>
    <xdr:to>
      <xdr:col>82</xdr:col>
      <xdr:colOff>158750</xdr:colOff>
      <xdr:row>72</xdr:row>
      <xdr:rowOff>158750</xdr:rowOff>
    </xdr:to>
    <xdr:sp macro="" textlink="">
      <xdr:nvSpPr>
        <xdr:cNvPr id="446" name="楕円 445">
          <a:extLst>
            <a:ext uri="{FF2B5EF4-FFF2-40B4-BE49-F238E27FC236}">
              <a16:creationId xmlns="" xmlns:a16="http://schemas.microsoft.com/office/drawing/2014/main" id="{00000000-0008-0000-0400-0000BE010000}"/>
            </a:ext>
          </a:extLst>
        </xdr:cNvPr>
        <xdr:cNvSpPr/>
      </xdr:nvSpPr>
      <xdr:spPr>
        <a:xfrm>
          <a:off x="16459200" y="1240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71</xdr:row>
      <xdr:rowOff>137177</xdr:rowOff>
    </xdr:from>
    <xdr:ext cx="762000" cy="259045"/>
    <xdr:sp macro="" textlink="">
      <xdr:nvSpPr>
        <xdr:cNvPr id="447" name="公債費以外該当値テキスト">
          <a:extLst>
            <a:ext uri="{FF2B5EF4-FFF2-40B4-BE49-F238E27FC236}">
              <a16:creationId xmlns="" xmlns:a16="http://schemas.microsoft.com/office/drawing/2014/main" id="{00000000-0008-0000-0400-0000BF010000}"/>
            </a:ext>
          </a:extLst>
        </xdr:cNvPr>
        <xdr:cNvSpPr txBox="1"/>
      </xdr:nvSpPr>
      <xdr:spPr>
        <a:xfrm>
          <a:off x="16598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121920</xdr:rowOff>
    </xdr:from>
    <xdr:to>
      <xdr:col>78</xdr:col>
      <xdr:colOff>120650</xdr:colOff>
      <xdr:row>73</xdr:row>
      <xdr:rowOff>52070</xdr:rowOff>
    </xdr:to>
    <xdr:sp macro="" textlink="">
      <xdr:nvSpPr>
        <xdr:cNvPr id="448" name="楕円 447">
          <a:extLst>
            <a:ext uri="{FF2B5EF4-FFF2-40B4-BE49-F238E27FC236}">
              <a16:creationId xmlns="" xmlns:a16="http://schemas.microsoft.com/office/drawing/2014/main" id="{00000000-0008-0000-0400-0000C0010000}"/>
            </a:ext>
          </a:extLst>
        </xdr:cNvPr>
        <xdr:cNvSpPr/>
      </xdr:nvSpPr>
      <xdr:spPr>
        <a:xfrm>
          <a:off x="15621000" y="12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62247</xdr:rowOff>
    </xdr:from>
    <xdr:ext cx="736600" cy="259045"/>
    <xdr:sp macro="" textlink="">
      <xdr:nvSpPr>
        <xdr:cNvPr id="449" name="テキスト ボックス 448">
          <a:extLst>
            <a:ext uri="{FF2B5EF4-FFF2-40B4-BE49-F238E27FC236}">
              <a16:creationId xmlns="" xmlns:a16="http://schemas.microsoft.com/office/drawing/2014/main" id="{00000000-0008-0000-0400-0000C1010000}"/>
            </a:ext>
          </a:extLst>
        </xdr:cNvPr>
        <xdr:cNvSpPr txBox="1"/>
      </xdr:nvSpPr>
      <xdr:spPr>
        <a:xfrm>
          <a:off x="15290800" y="1223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106680</xdr:rowOff>
    </xdr:from>
    <xdr:to>
      <xdr:col>74</xdr:col>
      <xdr:colOff>31750</xdr:colOff>
      <xdr:row>74</xdr:row>
      <xdr:rowOff>36830</xdr:rowOff>
    </xdr:to>
    <xdr:sp macro="" textlink="">
      <xdr:nvSpPr>
        <xdr:cNvPr id="450" name="楕円 449">
          <a:extLst>
            <a:ext uri="{FF2B5EF4-FFF2-40B4-BE49-F238E27FC236}">
              <a16:creationId xmlns="" xmlns:a16="http://schemas.microsoft.com/office/drawing/2014/main" id="{00000000-0008-0000-0400-0000C2010000}"/>
            </a:ext>
          </a:extLst>
        </xdr:cNvPr>
        <xdr:cNvSpPr/>
      </xdr:nvSpPr>
      <xdr:spPr>
        <a:xfrm>
          <a:off x="14732000" y="1262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47007</xdr:rowOff>
    </xdr:from>
    <xdr:ext cx="762000" cy="259045"/>
    <xdr:sp macro="" textlink="">
      <xdr:nvSpPr>
        <xdr:cNvPr id="451" name="テキスト ボックス 450">
          <a:extLst>
            <a:ext uri="{FF2B5EF4-FFF2-40B4-BE49-F238E27FC236}">
              <a16:creationId xmlns="" xmlns:a16="http://schemas.microsoft.com/office/drawing/2014/main" id="{00000000-0008-0000-0400-0000C3010000}"/>
            </a:ext>
          </a:extLst>
        </xdr:cNvPr>
        <xdr:cNvSpPr txBox="1"/>
      </xdr:nvSpPr>
      <xdr:spPr>
        <a:xfrm>
          <a:off x="14401800" y="1239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125730</xdr:rowOff>
    </xdr:from>
    <xdr:to>
      <xdr:col>69</xdr:col>
      <xdr:colOff>142875</xdr:colOff>
      <xdr:row>74</xdr:row>
      <xdr:rowOff>55880</xdr:rowOff>
    </xdr:to>
    <xdr:sp macro="" textlink="">
      <xdr:nvSpPr>
        <xdr:cNvPr id="452" name="楕円 451">
          <a:extLst>
            <a:ext uri="{FF2B5EF4-FFF2-40B4-BE49-F238E27FC236}">
              <a16:creationId xmlns="" xmlns:a16="http://schemas.microsoft.com/office/drawing/2014/main" id="{00000000-0008-0000-0400-0000C4010000}"/>
            </a:ext>
          </a:extLst>
        </xdr:cNvPr>
        <xdr:cNvSpPr/>
      </xdr:nvSpPr>
      <xdr:spPr>
        <a:xfrm>
          <a:off x="13843000" y="12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66057</xdr:rowOff>
    </xdr:from>
    <xdr:ext cx="762000" cy="259045"/>
    <xdr:sp macro="" textlink="">
      <xdr:nvSpPr>
        <xdr:cNvPr id="453" name="テキスト ボックス 452">
          <a:extLst>
            <a:ext uri="{FF2B5EF4-FFF2-40B4-BE49-F238E27FC236}">
              <a16:creationId xmlns="" xmlns:a16="http://schemas.microsoft.com/office/drawing/2014/main" id="{00000000-0008-0000-0400-0000C5010000}"/>
            </a:ext>
          </a:extLst>
        </xdr:cNvPr>
        <xdr:cNvSpPr txBox="1"/>
      </xdr:nvSpPr>
      <xdr:spPr>
        <a:xfrm>
          <a:off x="13512800" y="1241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91440</xdr:rowOff>
    </xdr:from>
    <xdr:to>
      <xdr:col>65</xdr:col>
      <xdr:colOff>53975</xdr:colOff>
      <xdr:row>74</xdr:row>
      <xdr:rowOff>21590</xdr:rowOff>
    </xdr:to>
    <xdr:sp macro="" textlink="">
      <xdr:nvSpPr>
        <xdr:cNvPr id="454" name="楕円 453">
          <a:extLst>
            <a:ext uri="{FF2B5EF4-FFF2-40B4-BE49-F238E27FC236}">
              <a16:creationId xmlns="" xmlns:a16="http://schemas.microsoft.com/office/drawing/2014/main" id="{00000000-0008-0000-0400-0000C6010000}"/>
            </a:ext>
          </a:extLst>
        </xdr:cNvPr>
        <xdr:cNvSpPr/>
      </xdr:nvSpPr>
      <xdr:spPr>
        <a:xfrm>
          <a:off x="12954000" y="1260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31767</xdr:rowOff>
    </xdr:from>
    <xdr:ext cx="762000" cy="259045"/>
    <xdr:sp macro="" textlink="">
      <xdr:nvSpPr>
        <xdr:cNvPr id="455" name="テキスト ボックス 454">
          <a:extLst>
            <a:ext uri="{FF2B5EF4-FFF2-40B4-BE49-F238E27FC236}">
              <a16:creationId xmlns="" xmlns:a16="http://schemas.microsoft.com/office/drawing/2014/main" id="{00000000-0008-0000-0400-0000C7010000}"/>
            </a:ext>
          </a:extLst>
        </xdr:cNvPr>
        <xdr:cNvSpPr txBox="1"/>
      </xdr:nvSpPr>
      <xdr:spPr>
        <a:xfrm>
          <a:off x="12623800" y="12376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福岡県大任町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a:extLst>
            <a:ext uri="{FF2B5EF4-FFF2-40B4-BE49-F238E27FC236}">
              <a16:creationId xmlns="" xmlns:a16="http://schemas.microsoft.com/office/drawing/2014/main" id="{00000000-0008-0000-0500-00002D000000}"/>
            </a:ext>
          </a:extLst>
        </xdr:cNvPr>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a:extLst>
            <a:ext uri="{FF2B5EF4-FFF2-40B4-BE49-F238E27FC236}">
              <a16:creationId xmlns="" xmlns:a16="http://schemas.microsoft.com/office/drawing/2014/main" id="{00000000-0008-0000-0500-00002E000000}"/>
            </a:ext>
          </a:extLst>
        </xdr:cNvPr>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a:extLst>
            <a:ext uri="{FF2B5EF4-FFF2-40B4-BE49-F238E27FC236}">
              <a16:creationId xmlns="" xmlns:a16="http://schemas.microsoft.com/office/drawing/2014/main" id="{00000000-0008-0000-0500-000030000000}"/>
            </a:ext>
          </a:extLst>
        </xdr:cNvPr>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101039</xdr:rowOff>
    </xdr:from>
    <xdr:to>
      <xdr:col>29</xdr:col>
      <xdr:colOff>127000</xdr:colOff>
      <xdr:row>16</xdr:row>
      <xdr:rowOff>129560</xdr:rowOff>
    </xdr:to>
    <xdr:cxnSp macro="">
      <xdr:nvCxnSpPr>
        <xdr:cNvPr id="50" name="直線コネクタ 49">
          <a:extLst>
            <a:ext uri="{FF2B5EF4-FFF2-40B4-BE49-F238E27FC236}">
              <a16:creationId xmlns="" xmlns:a16="http://schemas.microsoft.com/office/drawing/2014/main" id="{00000000-0008-0000-0500-000032000000}"/>
            </a:ext>
          </a:extLst>
        </xdr:cNvPr>
        <xdr:cNvCxnSpPr/>
      </xdr:nvCxnSpPr>
      <xdr:spPr bwMode="auto">
        <a:xfrm flipV="1">
          <a:off x="5003800" y="2891864"/>
          <a:ext cx="647700" cy="28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87652</xdr:rowOff>
    </xdr:from>
    <xdr:ext cx="762000" cy="259045"/>
    <xdr:sp macro="" textlink="">
      <xdr:nvSpPr>
        <xdr:cNvPr id="51" name="人口1人当たり決算額の推移平均値テキスト130">
          <a:extLst>
            <a:ext uri="{FF2B5EF4-FFF2-40B4-BE49-F238E27FC236}">
              <a16:creationId xmlns="" xmlns:a16="http://schemas.microsoft.com/office/drawing/2014/main" id="{00000000-0008-0000-0500-000033000000}"/>
            </a:ext>
          </a:extLst>
        </xdr:cNvPr>
        <xdr:cNvSpPr txBox="1"/>
      </xdr:nvSpPr>
      <xdr:spPr>
        <a:xfrm>
          <a:off x="5740400" y="253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a:extLst>
            <a:ext uri="{FF2B5EF4-FFF2-40B4-BE49-F238E27FC236}">
              <a16:creationId xmlns="" xmlns:a16="http://schemas.microsoft.com/office/drawing/2014/main" id="{00000000-0008-0000-0500-000034000000}"/>
            </a:ext>
          </a:extLst>
        </xdr:cNvPr>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128356</xdr:rowOff>
    </xdr:from>
    <xdr:to>
      <xdr:col>26</xdr:col>
      <xdr:colOff>50800</xdr:colOff>
      <xdr:row>16</xdr:row>
      <xdr:rowOff>129560</xdr:rowOff>
    </xdr:to>
    <xdr:cxnSp macro="">
      <xdr:nvCxnSpPr>
        <xdr:cNvPr id="53" name="直線コネクタ 52">
          <a:extLst>
            <a:ext uri="{FF2B5EF4-FFF2-40B4-BE49-F238E27FC236}">
              <a16:creationId xmlns="" xmlns:a16="http://schemas.microsoft.com/office/drawing/2014/main" id="{00000000-0008-0000-0500-000035000000}"/>
            </a:ext>
          </a:extLst>
        </xdr:cNvPr>
        <xdr:cNvCxnSpPr/>
      </xdr:nvCxnSpPr>
      <xdr:spPr bwMode="auto">
        <a:xfrm>
          <a:off x="4305300" y="2919181"/>
          <a:ext cx="698500" cy="1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29100</xdr:rowOff>
    </xdr:from>
    <xdr:ext cx="736600" cy="259045"/>
    <xdr:sp macro="" textlink="">
      <xdr:nvSpPr>
        <xdr:cNvPr id="55" name="テキスト ボックス 54">
          <a:extLst>
            <a:ext uri="{FF2B5EF4-FFF2-40B4-BE49-F238E27FC236}">
              <a16:creationId xmlns="" xmlns:a16="http://schemas.microsoft.com/office/drawing/2014/main" id="{00000000-0008-0000-0500-000037000000}"/>
            </a:ext>
          </a:extLst>
        </xdr:cNvPr>
        <xdr:cNvSpPr txBox="1"/>
      </xdr:nvSpPr>
      <xdr:spPr>
        <a:xfrm>
          <a:off x="4622800" y="247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128356</xdr:rowOff>
    </xdr:from>
    <xdr:to>
      <xdr:col>22</xdr:col>
      <xdr:colOff>114300</xdr:colOff>
      <xdr:row>17</xdr:row>
      <xdr:rowOff>18377</xdr:rowOff>
    </xdr:to>
    <xdr:cxnSp macro="">
      <xdr:nvCxnSpPr>
        <xdr:cNvPr id="56" name="直線コネクタ 55">
          <a:extLst>
            <a:ext uri="{FF2B5EF4-FFF2-40B4-BE49-F238E27FC236}">
              <a16:creationId xmlns="" xmlns:a16="http://schemas.microsoft.com/office/drawing/2014/main" id="{00000000-0008-0000-0500-000038000000}"/>
            </a:ext>
          </a:extLst>
        </xdr:cNvPr>
        <xdr:cNvCxnSpPr/>
      </xdr:nvCxnSpPr>
      <xdr:spPr bwMode="auto">
        <a:xfrm flipV="1">
          <a:off x="3606800" y="2919181"/>
          <a:ext cx="698500" cy="61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a:extLst>
            <a:ext uri="{FF2B5EF4-FFF2-40B4-BE49-F238E27FC236}">
              <a16:creationId xmlns="" xmlns:a16="http://schemas.microsoft.com/office/drawing/2014/main" id="{00000000-0008-0000-0500-000039000000}"/>
            </a:ext>
          </a:extLst>
        </xdr:cNvPr>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67474</xdr:rowOff>
    </xdr:from>
    <xdr:ext cx="762000" cy="259045"/>
    <xdr:sp macro="" textlink="">
      <xdr:nvSpPr>
        <xdr:cNvPr id="58" name="テキスト ボックス 57">
          <a:extLst>
            <a:ext uri="{FF2B5EF4-FFF2-40B4-BE49-F238E27FC236}">
              <a16:creationId xmlns="" xmlns:a16="http://schemas.microsoft.com/office/drawing/2014/main" id="{00000000-0008-0000-0500-00003A000000}"/>
            </a:ext>
          </a:extLst>
        </xdr:cNvPr>
        <xdr:cNvSpPr txBox="1"/>
      </xdr:nvSpPr>
      <xdr:spPr>
        <a:xfrm>
          <a:off x="3924300" y="2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14750</xdr:rowOff>
    </xdr:from>
    <xdr:to>
      <xdr:col>18</xdr:col>
      <xdr:colOff>177800</xdr:colOff>
      <xdr:row>17</xdr:row>
      <xdr:rowOff>18377</xdr:rowOff>
    </xdr:to>
    <xdr:cxnSp macro="">
      <xdr:nvCxnSpPr>
        <xdr:cNvPr id="59" name="直線コネクタ 58">
          <a:extLst>
            <a:ext uri="{FF2B5EF4-FFF2-40B4-BE49-F238E27FC236}">
              <a16:creationId xmlns="" xmlns:a16="http://schemas.microsoft.com/office/drawing/2014/main" id="{00000000-0008-0000-0500-00003B000000}"/>
            </a:ext>
          </a:extLst>
        </xdr:cNvPr>
        <xdr:cNvCxnSpPr/>
      </xdr:nvCxnSpPr>
      <xdr:spPr bwMode="auto">
        <a:xfrm>
          <a:off x="2908300" y="2977025"/>
          <a:ext cx="698500" cy="3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121539</xdr:rowOff>
    </xdr:from>
    <xdr:to>
      <xdr:col>19</xdr:col>
      <xdr:colOff>38100</xdr:colOff>
      <xdr:row>16</xdr:row>
      <xdr:rowOff>51689</xdr:rowOff>
    </xdr:to>
    <xdr:sp macro="" textlink="">
      <xdr:nvSpPr>
        <xdr:cNvPr id="60" name="フローチャート: 判断 59">
          <a:extLst>
            <a:ext uri="{FF2B5EF4-FFF2-40B4-BE49-F238E27FC236}">
              <a16:creationId xmlns="" xmlns:a16="http://schemas.microsoft.com/office/drawing/2014/main" id="{00000000-0008-0000-0500-00003C000000}"/>
            </a:ext>
          </a:extLst>
        </xdr:cNvPr>
        <xdr:cNvSpPr/>
      </xdr:nvSpPr>
      <xdr:spPr bwMode="auto">
        <a:xfrm>
          <a:off x="3556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61866</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32258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150541</xdr:rowOff>
    </xdr:from>
    <xdr:to>
      <xdr:col>15</xdr:col>
      <xdr:colOff>101600</xdr:colOff>
      <xdr:row>16</xdr:row>
      <xdr:rowOff>80691</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2857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90868</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2527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50239</xdr:rowOff>
    </xdr:from>
    <xdr:to>
      <xdr:col>29</xdr:col>
      <xdr:colOff>177800</xdr:colOff>
      <xdr:row>16</xdr:row>
      <xdr:rowOff>151839</xdr:rowOff>
    </xdr:to>
    <xdr:sp macro="" textlink="">
      <xdr:nvSpPr>
        <xdr:cNvPr id="69" name="楕円 68">
          <a:extLst>
            <a:ext uri="{FF2B5EF4-FFF2-40B4-BE49-F238E27FC236}">
              <a16:creationId xmlns="" xmlns:a16="http://schemas.microsoft.com/office/drawing/2014/main" id="{00000000-0008-0000-0500-000045000000}"/>
            </a:ext>
          </a:extLst>
        </xdr:cNvPr>
        <xdr:cNvSpPr/>
      </xdr:nvSpPr>
      <xdr:spPr bwMode="auto">
        <a:xfrm>
          <a:off x="5600700" y="2841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22316</xdr:rowOff>
    </xdr:from>
    <xdr:ext cx="762000" cy="259045"/>
    <xdr:sp macro="" textlink="">
      <xdr:nvSpPr>
        <xdr:cNvPr id="70" name="人口1人当たり決算額の推移該当値テキスト130">
          <a:extLst>
            <a:ext uri="{FF2B5EF4-FFF2-40B4-BE49-F238E27FC236}">
              <a16:creationId xmlns="" xmlns:a16="http://schemas.microsoft.com/office/drawing/2014/main" id="{00000000-0008-0000-0500-000046000000}"/>
            </a:ext>
          </a:extLst>
        </xdr:cNvPr>
        <xdr:cNvSpPr txBox="1"/>
      </xdr:nvSpPr>
      <xdr:spPr>
        <a:xfrm>
          <a:off x="5740400" y="281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78760</xdr:rowOff>
    </xdr:from>
    <xdr:to>
      <xdr:col>26</xdr:col>
      <xdr:colOff>101600</xdr:colOff>
      <xdr:row>17</xdr:row>
      <xdr:rowOff>8910</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4953000" y="2869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165137</xdr:rowOff>
    </xdr:from>
    <xdr:ext cx="736600" cy="259045"/>
    <xdr:sp macro="" textlink="">
      <xdr:nvSpPr>
        <xdr:cNvPr id="72" name="テキスト ボックス 71">
          <a:extLst>
            <a:ext uri="{FF2B5EF4-FFF2-40B4-BE49-F238E27FC236}">
              <a16:creationId xmlns="" xmlns:a16="http://schemas.microsoft.com/office/drawing/2014/main" id="{00000000-0008-0000-0500-000048000000}"/>
            </a:ext>
          </a:extLst>
        </xdr:cNvPr>
        <xdr:cNvSpPr txBox="1"/>
      </xdr:nvSpPr>
      <xdr:spPr>
        <a:xfrm>
          <a:off x="4622800" y="2955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77556</xdr:rowOff>
    </xdr:from>
    <xdr:to>
      <xdr:col>22</xdr:col>
      <xdr:colOff>165100</xdr:colOff>
      <xdr:row>17</xdr:row>
      <xdr:rowOff>7706</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254500" y="2868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163933</xdr:rowOff>
    </xdr:from>
    <xdr:ext cx="7620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3924300" y="295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139027</xdr:rowOff>
    </xdr:from>
    <xdr:to>
      <xdr:col>19</xdr:col>
      <xdr:colOff>38100</xdr:colOff>
      <xdr:row>17</xdr:row>
      <xdr:rowOff>69177</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3556000" y="2929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53954</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225800" y="301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135400</xdr:rowOff>
    </xdr:from>
    <xdr:to>
      <xdr:col>15</xdr:col>
      <xdr:colOff>101600</xdr:colOff>
      <xdr:row>17</xdr:row>
      <xdr:rowOff>65550</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2857500" y="2926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50327</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2527300" y="3012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a:extLst>
            <a:ext uri="{FF2B5EF4-FFF2-40B4-BE49-F238E27FC236}">
              <a16:creationId xmlns="" xmlns:a16="http://schemas.microsoft.com/office/drawing/2014/main" id="{00000000-0008-0000-0500-00006D000000}"/>
            </a:ext>
          </a:extLst>
        </xdr:cNvPr>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a:extLst>
            <a:ext uri="{FF2B5EF4-FFF2-40B4-BE49-F238E27FC236}">
              <a16:creationId xmlns="" xmlns:a16="http://schemas.microsoft.com/office/drawing/2014/main" id="{00000000-0008-0000-0500-00006E000000}"/>
            </a:ext>
          </a:extLst>
        </xdr:cNvPr>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a:extLst>
            <a:ext uri="{FF2B5EF4-FFF2-40B4-BE49-F238E27FC236}">
              <a16:creationId xmlns="" xmlns:a16="http://schemas.microsoft.com/office/drawing/2014/main" id="{00000000-0008-0000-0500-00006F000000}"/>
            </a:ext>
          </a:extLst>
        </xdr:cNvPr>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a:extLst>
            <a:ext uri="{FF2B5EF4-FFF2-40B4-BE49-F238E27FC236}">
              <a16:creationId xmlns="" xmlns:a16="http://schemas.microsoft.com/office/drawing/2014/main" id="{00000000-0008-0000-0500-000070000000}"/>
            </a:ext>
          </a:extLst>
        </xdr:cNvPr>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a:extLst>
            <a:ext uri="{FF2B5EF4-FFF2-40B4-BE49-F238E27FC236}">
              <a16:creationId xmlns="" xmlns:a16="http://schemas.microsoft.com/office/drawing/2014/main" id="{00000000-0008-0000-0500-000071000000}"/>
            </a:ext>
          </a:extLst>
        </xdr:cNvPr>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262086</xdr:rowOff>
    </xdr:from>
    <xdr:to>
      <xdr:col>29</xdr:col>
      <xdr:colOff>127000</xdr:colOff>
      <xdr:row>37</xdr:row>
      <xdr:rowOff>109038</xdr:rowOff>
    </xdr:to>
    <xdr:cxnSp macro="">
      <xdr:nvCxnSpPr>
        <xdr:cNvPr id="114" name="直線コネクタ 113">
          <a:extLst>
            <a:ext uri="{FF2B5EF4-FFF2-40B4-BE49-F238E27FC236}">
              <a16:creationId xmlns="" xmlns:a16="http://schemas.microsoft.com/office/drawing/2014/main" id="{00000000-0008-0000-0500-000072000000}"/>
            </a:ext>
          </a:extLst>
        </xdr:cNvPr>
        <xdr:cNvCxnSpPr/>
      </xdr:nvCxnSpPr>
      <xdr:spPr bwMode="auto">
        <a:xfrm>
          <a:off x="5003800" y="6872436"/>
          <a:ext cx="647700" cy="361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239978</xdr:rowOff>
    </xdr:from>
    <xdr:ext cx="762000" cy="259045"/>
    <xdr:sp macro="" textlink="">
      <xdr:nvSpPr>
        <xdr:cNvPr id="115" name="人口1人当たり決算額の推移平均値テキスト445">
          <a:extLst>
            <a:ext uri="{FF2B5EF4-FFF2-40B4-BE49-F238E27FC236}">
              <a16:creationId xmlns="" xmlns:a16="http://schemas.microsoft.com/office/drawing/2014/main" id="{00000000-0008-0000-0500-000073000000}"/>
            </a:ext>
          </a:extLst>
        </xdr:cNvPr>
        <xdr:cNvSpPr txBox="1"/>
      </xdr:nvSpPr>
      <xdr:spPr>
        <a:xfrm>
          <a:off x="5740400" y="6850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a:extLst>
            <a:ext uri="{FF2B5EF4-FFF2-40B4-BE49-F238E27FC236}">
              <a16:creationId xmlns="" xmlns:a16="http://schemas.microsoft.com/office/drawing/2014/main" id="{00000000-0008-0000-0500-000074000000}"/>
            </a:ext>
          </a:extLst>
        </xdr:cNvPr>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159265</xdr:rowOff>
    </xdr:from>
    <xdr:to>
      <xdr:col>26</xdr:col>
      <xdr:colOff>50800</xdr:colOff>
      <xdr:row>35</xdr:row>
      <xdr:rowOff>262086</xdr:rowOff>
    </xdr:to>
    <xdr:cxnSp macro="">
      <xdr:nvCxnSpPr>
        <xdr:cNvPr id="117" name="直線コネクタ 116">
          <a:extLst>
            <a:ext uri="{FF2B5EF4-FFF2-40B4-BE49-F238E27FC236}">
              <a16:creationId xmlns="" xmlns:a16="http://schemas.microsoft.com/office/drawing/2014/main" id="{00000000-0008-0000-0500-000075000000}"/>
            </a:ext>
          </a:extLst>
        </xdr:cNvPr>
        <xdr:cNvCxnSpPr/>
      </xdr:nvCxnSpPr>
      <xdr:spPr bwMode="auto">
        <a:xfrm>
          <a:off x="4305300" y="6769615"/>
          <a:ext cx="698500" cy="102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a:extLst>
            <a:ext uri="{FF2B5EF4-FFF2-40B4-BE49-F238E27FC236}">
              <a16:creationId xmlns="" xmlns:a16="http://schemas.microsoft.com/office/drawing/2014/main" id="{00000000-0008-0000-0500-000076000000}"/>
            </a:ext>
          </a:extLst>
        </xdr:cNvPr>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164749</xdr:rowOff>
    </xdr:from>
    <xdr:ext cx="736600" cy="259045"/>
    <xdr:sp macro="" textlink="">
      <xdr:nvSpPr>
        <xdr:cNvPr id="119" name="テキスト ボックス 118">
          <a:extLst>
            <a:ext uri="{FF2B5EF4-FFF2-40B4-BE49-F238E27FC236}">
              <a16:creationId xmlns="" xmlns:a16="http://schemas.microsoft.com/office/drawing/2014/main" id="{00000000-0008-0000-0500-000077000000}"/>
            </a:ext>
          </a:extLst>
        </xdr:cNvPr>
        <xdr:cNvSpPr txBox="1"/>
      </xdr:nvSpPr>
      <xdr:spPr>
        <a:xfrm>
          <a:off x="4622800" y="711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71417</xdr:rowOff>
    </xdr:from>
    <xdr:to>
      <xdr:col>22</xdr:col>
      <xdr:colOff>114300</xdr:colOff>
      <xdr:row>35</xdr:row>
      <xdr:rowOff>159265</xdr:rowOff>
    </xdr:to>
    <xdr:cxnSp macro="">
      <xdr:nvCxnSpPr>
        <xdr:cNvPr id="120" name="直線コネクタ 119">
          <a:extLst>
            <a:ext uri="{FF2B5EF4-FFF2-40B4-BE49-F238E27FC236}">
              <a16:creationId xmlns="" xmlns:a16="http://schemas.microsoft.com/office/drawing/2014/main" id="{00000000-0008-0000-0500-000078000000}"/>
            </a:ext>
          </a:extLst>
        </xdr:cNvPr>
        <xdr:cNvCxnSpPr/>
      </xdr:nvCxnSpPr>
      <xdr:spPr bwMode="auto">
        <a:xfrm>
          <a:off x="3606800" y="6681767"/>
          <a:ext cx="698500" cy="87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a:extLst>
            <a:ext uri="{FF2B5EF4-FFF2-40B4-BE49-F238E27FC236}">
              <a16:creationId xmlns="" xmlns:a16="http://schemas.microsoft.com/office/drawing/2014/main" id="{00000000-0008-0000-0500-000079000000}"/>
            </a:ext>
          </a:extLst>
        </xdr:cNvPr>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7619</xdr:rowOff>
    </xdr:from>
    <xdr:ext cx="762000" cy="259045"/>
    <xdr:sp macro="" textlink="">
      <xdr:nvSpPr>
        <xdr:cNvPr id="122" name="テキスト ボックス 121">
          <a:extLst>
            <a:ext uri="{FF2B5EF4-FFF2-40B4-BE49-F238E27FC236}">
              <a16:creationId xmlns="" xmlns:a16="http://schemas.microsoft.com/office/drawing/2014/main" id="{00000000-0008-0000-0500-00007A000000}"/>
            </a:ext>
          </a:extLst>
        </xdr:cNvPr>
        <xdr:cNvSpPr txBox="1"/>
      </xdr:nvSpPr>
      <xdr:spPr>
        <a:xfrm>
          <a:off x="3924300" y="713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71417</xdr:rowOff>
    </xdr:from>
    <xdr:to>
      <xdr:col>18</xdr:col>
      <xdr:colOff>177800</xdr:colOff>
      <xdr:row>35</xdr:row>
      <xdr:rowOff>181129</xdr:rowOff>
    </xdr:to>
    <xdr:cxnSp macro="">
      <xdr:nvCxnSpPr>
        <xdr:cNvPr id="123" name="直線コネクタ 122">
          <a:extLst>
            <a:ext uri="{FF2B5EF4-FFF2-40B4-BE49-F238E27FC236}">
              <a16:creationId xmlns="" xmlns:a16="http://schemas.microsoft.com/office/drawing/2014/main" id="{00000000-0008-0000-0500-00007B000000}"/>
            </a:ext>
          </a:extLst>
        </xdr:cNvPr>
        <xdr:cNvCxnSpPr/>
      </xdr:nvCxnSpPr>
      <xdr:spPr bwMode="auto">
        <a:xfrm flipV="1">
          <a:off x="2908300" y="6681767"/>
          <a:ext cx="698500" cy="109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94994</xdr:rowOff>
    </xdr:from>
    <xdr:to>
      <xdr:col>19</xdr:col>
      <xdr:colOff>38100</xdr:colOff>
      <xdr:row>37</xdr:row>
      <xdr:rowOff>25144</xdr:rowOff>
    </xdr:to>
    <xdr:sp macro="" textlink="">
      <xdr:nvSpPr>
        <xdr:cNvPr id="124" name="フローチャート: 判断 123">
          <a:extLst>
            <a:ext uri="{FF2B5EF4-FFF2-40B4-BE49-F238E27FC236}">
              <a16:creationId xmlns="" xmlns:a16="http://schemas.microsoft.com/office/drawing/2014/main" id="{00000000-0008-0000-0500-00007C000000}"/>
            </a:ext>
          </a:extLst>
        </xdr:cNvPr>
        <xdr:cNvSpPr/>
      </xdr:nvSpPr>
      <xdr:spPr bwMode="auto">
        <a:xfrm>
          <a:off x="3556000" y="7048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9921</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3225800" y="713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108122</xdr:rowOff>
    </xdr:from>
    <xdr:to>
      <xdr:col>15</xdr:col>
      <xdr:colOff>101600</xdr:colOff>
      <xdr:row>37</xdr:row>
      <xdr:rowOff>38272</xdr:rowOff>
    </xdr:to>
    <xdr:sp macro="" textlink="">
      <xdr:nvSpPr>
        <xdr:cNvPr id="126" name="フローチャート: 判断 125">
          <a:extLst>
            <a:ext uri="{FF2B5EF4-FFF2-40B4-BE49-F238E27FC236}">
              <a16:creationId xmlns="" xmlns:a16="http://schemas.microsoft.com/office/drawing/2014/main" id="{00000000-0008-0000-0500-00007E000000}"/>
            </a:ext>
          </a:extLst>
        </xdr:cNvPr>
        <xdr:cNvSpPr/>
      </xdr:nvSpPr>
      <xdr:spPr bwMode="auto">
        <a:xfrm>
          <a:off x="2857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23049</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2527300" y="714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58238</xdr:rowOff>
    </xdr:from>
    <xdr:to>
      <xdr:col>29</xdr:col>
      <xdr:colOff>177800</xdr:colOff>
      <xdr:row>37</xdr:row>
      <xdr:rowOff>159838</xdr:rowOff>
    </xdr:to>
    <xdr:sp macro="" textlink="">
      <xdr:nvSpPr>
        <xdr:cNvPr id="133" name="楕円 132">
          <a:extLst>
            <a:ext uri="{FF2B5EF4-FFF2-40B4-BE49-F238E27FC236}">
              <a16:creationId xmlns="" xmlns:a16="http://schemas.microsoft.com/office/drawing/2014/main" id="{00000000-0008-0000-0500-000085000000}"/>
            </a:ext>
          </a:extLst>
        </xdr:cNvPr>
        <xdr:cNvSpPr/>
      </xdr:nvSpPr>
      <xdr:spPr bwMode="auto">
        <a:xfrm>
          <a:off x="5600700" y="7182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30315</xdr:rowOff>
    </xdr:from>
    <xdr:ext cx="762000" cy="259045"/>
    <xdr:sp macro="" textlink="">
      <xdr:nvSpPr>
        <xdr:cNvPr id="134" name="人口1人当たり決算額の推移該当値テキスト445">
          <a:extLst>
            <a:ext uri="{FF2B5EF4-FFF2-40B4-BE49-F238E27FC236}">
              <a16:creationId xmlns="" xmlns:a16="http://schemas.microsoft.com/office/drawing/2014/main" id="{00000000-0008-0000-0500-000086000000}"/>
            </a:ext>
          </a:extLst>
        </xdr:cNvPr>
        <xdr:cNvSpPr txBox="1"/>
      </xdr:nvSpPr>
      <xdr:spPr>
        <a:xfrm>
          <a:off x="5740400" y="71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211286</xdr:rowOff>
    </xdr:from>
    <xdr:to>
      <xdr:col>26</xdr:col>
      <xdr:colOff>101600</xdr:colOff>
      <xdr:row>35</xdr:row>
      <xdr:rowOff>312886</xdr:rowOff>
    </xdr:to>
    <xdr:sp macro="" textlink="">
      <xdr:nvSpPr>
        <xdr:cNvPr id="135" name="楕円 134">
          <a:extLst>
            <a:ext uri="{FF2B5EF4-FFF2-40B4-BE49-F238E27FC236}">
              <a16:creationId xmlns="" xmlns:a16="http://schemas.microsoft.com/office/drawing/2014/main" id="{00000000-0008-0000-0500-000087000000}"/>
            </a:ext>
          </a:extLst>
        </xdr:cNvPr>
        <xdr:cNvSpPr/>
      </xdr:nvSpPr>
      <xdr:spPr bwMode="auto">
        <a:xfrm>
          <a:off x="4953000" y="6821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323063</xdr:rowOff>
    </xdr:from>
    <xdr:ext cx="736600" cy="259045"/>
    <xdr:sp macro="" textlink="">
      <xdr:nvSpPr>
        <xdr:cNvPr id="136" name="テキスト ボックス 135">
          <a:extLst>
            <a:ext uri="{FF2B5EF4-FFF2-40B4-BE49-F238E27FC236}">
              <a16:creationId xmlns="" xmlns:a16="http://schemas.microsoft.com/office/drawing/2014/main" id="{00000000-0008-0000-0500-000088000000}"/>
            </a:ext>
          </a:extLst>
        </xdr:cNvPr>
        <xdr:cNvSpPr txBox="1"/>
      </xdr:nvSpPr>
      <xdr:spPr>
        <a:xfrm>
          <a:off x="4622800" y="6590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108465</xdr:rowOff>
    </xdr:from>
    <xdr:to>
      <xdr:col>22</xdr:col>
      <xdr:colOff>165100</xdr:colOff>
      <xdr:row>35</xdr:row>
      <xdr:rowOff>210065</xdr:rowOff>
    </xdr:to>
    <xdr:sp macro="" textlink="">
      <xdr:nvSpPr>
        <xdr:cNvPr id="137" name="楕円 136">
          <a:extLst>
            <a:ext uri="{FF2B5EF4-FFF2-40B4-BE49-F238E27FC236}">
              <a16:creationId xmlns="" xmlns:a16="http://schemas.microsoft.com/office/drawing/2014/main" id="{00000000-0008-0000-0500-000089000000}"/>
            </a:ext>
          </a:extLst>
        </xdr:cNvPr>
        <xdr:cNvSpPr/>
      </xdr:nvSpPr>
      <xdr:spPr bwMode="auto">
        <a:xfrm>
          <a:off x="4254500" y="6718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220242</xdr:rowOff>
    </xdr:from>
    <xdr:ext cx="762000" cy="259045"/>
    <xdr:sp macro="" textlink="">
      <xdr:nvSpPr>
        <xdr:cNvPr id="138" name="テキスト ボックス 137">
          <a:extLst>
            <a:ext uri="{FF2B5EF4-FFF2-40B4-BE49-F238E27FC236}">
              <a16:creationId xmlns="" xmlns:a16="http://schemas.microsoft.com/office/drawing/2014/main" id="{00000000-0008-0000-0500-00008A000000}"/>
            </a:ext>
          </a:extLst>
        </xdr:cNvPr>
        <xdr:cNvSpPr txBox="1"/>
      </xdr:nvSpPr>
      <xdr:spPr>
        <a:xfrm>
          <a:off x="3924300" y="648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20617</xdr:rowOff>
    </xdr:from>
    <xdr:to>
      <xdr:col>19</xdr:col>
      <xdr:colOff>38100</xdr:colOff>
      <xdr:row>35</xdr:row>
      <xdr:rowOff>122217</xdr:rowOff>
    </xdr:to>
    <xdr:sp macro="" textlink="">
      <xdr:nvSpPr>
        <xdr:cNvPr id="139" name="楕円 138">
          <a:extLst>
            <a:ext uri="{FF2B5EF4-FFF2-40B4-BE49-F238E27FC236}">
              <a16:creationId xmlns="" xmlns:a16="http://schemas.microsoft.com/office/drawing/2014/main" id="{00000000-0008-0000-0500-00008B000000}"/>
            </a:ext>
          </a:extLst>
        </xdr:cNvPr>
        <xdr:cNvSpPr/>
      </xdr:nvSpPr>
      <xdr:spPr bwMode="auto">
        <a:xfrm>
          <a:off x="3556000" y="6630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132395</xdr:rowOff>
    </xdr:from>
    <xdr:ext cx="762000" cy="259045"/>
    <xdr:sp macro="" textlink="">
      <xdr:nvSpPr>
        <xdr:cNvPr id="140" name="テキスト ボックス 139">
          <a:extLst>
            <a:ext uri="{FF2B5EF4-FFF2-40B4-BE49-F238E27FC236}">
              <a16:creationId xmlns="" xmlns:a16="http://schemas.microsoft.com/office/drawing/2014/main" id="{00000000-0008-0000-0500-00008C000000}"/>
            </a:ext>
          </a:extLst>
        </xdr:cNvPr>
        <xdr:cNvSpPr txBox="1"/>
      </xdr:nvSpPr>
      <xdr:spPr>
        <a:xfrm>
          <a:off x="3225800" y="63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130329</xdr:rowOff>
    </xdr:from>
    <xdr:to>
      <xdr:col>15</xdr:col>
      <xdr:colOff>101600</xdr:colOff>
      <xdr:row>35</xdr:row>
      <xdr:rowOff>231929</xdr:rowOff>
    </xdr:to>
    <xdr:sp macro="" textlink="">
      <xdr:nvSpPr>
        <xdr:cNvPr id="141" name="楕円 140">
          <a:extLst>
            <a:ext uri="{FF2B5EF4-FFF2-40B4-BE49-F238E27FC236}">
              <a16:creationId xmlns="" xmlns:a16="http://schemas.microsoft.com/office/drawing/2014/main" id="{00000000-0008-0000-0500-00008D000000}"/>
            </a:ext>
          </a:extLst>
        </xdr:cNvPr>
        <xdr:cNvSpPr/>
      </xdr:nvSpPr>
      <xdr:spPr bwMode="auto">
        <a:xfrm>
          <a:off x="2857500" y="6740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242106</xdr:rowOff>
    </xdr:from>
    <xdr:ext cx="762000" cy="259045"/>
    <xdr:sp macro="" textlink="">
      <xdr:nvSpPr>
        <xdr:cNvPr id="142" name="テキスト ボックス 141">
          <a:extLst>
            <a:ext uri="{FF2B5EF4-FFF2-40B4-BE49-F238E27FC236}">
              <a16:creationId xmlns="" xmlns:a16="http://schemas.microsoft.com/office/drawing/2014/main" id="{00000000-0008-0000-0500-00008E000000}"/>
            </a:ext>
          </a:extLst>
        </xdr:cNvPr>
        <xdr:cNvSpPr txBox="1"/>
      </xdr:nvSpPr>
      <xdr:spPr>
        <a:xfrm>
          <a:off x="2527300" y="650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5,147
5,127
14.26
11,321,029
11,060,892
219,731
3,077,013
23,145,496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a:extLst>
            <a:ext uri="{FF2B5EF4-FFF2-40B4-BE49-F238E27FC236}">
              <a16:creationId xmlns="" xmlns:a16="http://schemas.microsoft.com/office/drawing/2014/main" id="{00000000-0008-0000-0600-000038000000}"/>
            </a:ext>
          </a:extLst>
        </xdr:cNvPr>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a:extLst>
            <a:ext uri="{FF2B5EF4-FFF2-40B4-BE49-F238E27FC236}">
              <a16:creationId xmlns="" xmlns:a16="http://schemas.microsoft.com/office/drawing/2014/main" id="{00000000-0008-0000-0600-000039000000}"/>
            </a:ext>
          </a:extLst>
        </xdr:cNvPr>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a:extLst>
            <a:ext uri="{FF2B5EF4-FFF2-40B4-BE49-F238E27FC236}">
              <a16:creationId xmlns="" xmlns:a16="http://schemas.microsoft.com/office/drawing/2014/main" id="{00000000-0008-0000-0600-00003B000000}"/>
            </a:ext>
          </a:extLst>
        </xdr:cNvPr>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6243</xdr:rowOff>
    </xdr:from>
    <xdr:to>
      <xdr:col>24</xdr:col>
      <xdr:colOff>63500</xdr:colOff>
      <xdr:row>36</xdr:row>
      <xdr:rowOff>53731</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flipV="1">
          <a:off x="3797300" y="6178443"/>
          <a:ext cx="838200" cy="4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23004</xdr:rowOff>
    </xdr:from>
    <xdr:ext cx="599010" cy="259045"/>
    <xdr:sp macro="" textlink="">
      <xdr:nvSpPr>
        <xdr:cNvPr id="62" name="人件費平均値テキスト">
          <a:extLst>
            <a:ext uri="{FF2B5EF4-FFF2-40B4-BE49-F238E27FC236}">
              <a16:creationId xmlns="" xmlns:a16="http://schemas.microsoft.com/office/drawing/2014/main" id="{00000000-0008-0000-0600-00003E000000}"/>
            </a:ext>
          </a:extLst>
        </xdr:cNvPr>
        <xdr:cNvSpPr txBox="1"/>
      </xdr:nvSpPr>
      <xdr:spPr>
        <a:xfrm>
          <a:off x="4686300" y="5852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a:extLst>
            <a:ext uri="{FF2B5EF4-FFF2-40B4-BE49-F238E27FC236}">
              <a16:creationId xmlns="" xmlns:a16="http://schemas.microsoft.com/office/drawing/2014/main" id="{00000000-0008-0000-0600-00003F000000}"/>
            </a:ext>
          </a:extLst>
        </xdr:cNvPr>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53731</xdr:rowOff>
    </xdr:from>
    <xdr:to>
      <xdr:col>19</xdr:col>
      <xdr:colOff>177800</xdr:colOff>
      <xdr:row>36</xdr:row>
      <xdr:rowOff>164960</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flipV="1">
          <a:off x="2908300" y="6225931"/>
          <a:ext cx="889000" cy="11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126979</xdr:rowOff>
    </xdr:from>
    <xdr:ext cx="599010"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3497795" y="578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164960</xdr:rowOff>
    </xdr:from>
    <xdr:to>
      <xdr:col>15</xdr:col>
      <xdr:colOff>50800</xdr:colOff>
      <xdr:row>37</xdr:row>
      <xdr:rowOff>109715</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flipV="1">
          <a:off x="2019300" y="6337160"/>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a:extLst>
            <a:ext uri="{FF2B5EF4-FFF2-40B4-BE49-F238E27FC236}">
              <a16:creationId xmlns="" xmlns:a16="http://schemas.microsoft.com/office/drawing/2014/main" id="{00000000-0008-0000-0600-000044000000}"/>
            </a:ext>
          </a:extLst>
        </xdr:cNvPr>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163029</xdr:rowOff>
    </xdr:from>
    <xdr:ext cx="599010"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2608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71516</xdr:rowOff>
    </xdr:from>
    <xdr:to>
      <xdr:col>10</xdr:col>
      <xdr:colOff>114300</xdr:colOff>
      <xdr:row>37</xdr:row>
      <xdr:rowOff>109715</xdr:rowOff>
    </xdr:to>
    <xdr:cxnSp macro="">
      <xdr:nvCxnSpPr>
        <xdr:cNvPr id="70" name="直線コネクタ 69">
          <a:extLst>
            <a:ext uri="{FF2B5EF4-FFF2-40B4-BE49-F238E27FC236}">
              <a16:creationId xmlns="" xmlns:a16="http://schemas.microsoft.com/office/drawing/2014/main" id="{00000000-0008-0000-0600-000046000000}"/>
            </a:ext>
          </a:extLst>
        </xdr:cNvPr>
        <xdr:cNvCxnSpPr/>
      </xdr:nvCxnSpPr>
      <xdr:spPr>
        <a:xfrm>
          <a:off x="1130300" y="6415166"/>
          <a:ext cx="889000" cy="3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143307</xdr:rowOff>
    </xdr:from>
    <xdr:to>
      <xdr:col>10</xdr:col>
      <xdr:colOff>165100</xdr:colOff>
      <xdr:row>36</xdr:row>
      <xdr:rowOff>73457</xdr:rowOff>
    </xdr:to>
    <xdr:sp macro="" textlink="">
      <xdr:nvSpPr>
        <xdr:cNvPr id="71" name="フローチャート: 判断 70">
          <a:extLst>
            <a:ext uri="{FF2B5EF4-FFF2-40B4-BE49-F238E27FC236}">
              <a16:creationId xmlns="" xmlns:a16="http://schemas.microsoft.com/office/drawing/2014/main" id="{00000000-0008-0000-0600-000047000000}"/>
            </a:ext>
          </a:extLst>
        </xdr:cNvPr>
        <xdr:cNvSpPr/>
      </xdr:nvSpPr>
      <xdr:spPr>
        <a:xfrm>
          <a:off x="1968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89984</xdr:rowOff>
    </xdr:from>
    <xdr:ext cx="599010"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1719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170175</xdr:rowOff>
    </xdr:from>
    <xdr:to>
      <xdr:col>6</xdr:col>
      <xdr:colOff>38100</xdr:colOff>
      <xdr:row>36</xdr:row>
      <xdr:rowOff>100325</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079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116852</xdr:rowOff>
    </xdr:from>
    <xdr:ext cx="599010"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830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126893</xdr:rowOff>
    </xdr:from>
    <xdr:to>
      <xdr:col>24</xdr:col>
      <xdr:colOff>114300</xdr:colOff>
      <xdr:row>36</xdr:row>
      <xdr:rowOff>57043</xdr:rowOff>
    </xdr:to>
    <xdr:sp macro="" textlink="">
      <xdr:nvSpPr>
        <xdr:cNvPr id="80" name="楕円 79">
          <a:extLst>
            <a:ext uri="{FF2B5EF4-FFF2-40B4-BE49-F238E27FC236}">
              <a16:creationId xmlns="" xmlns:a16="http://schemas.microsoft.com/office/drawing/2014/main" id="{00000000-0008-0000-0600-000050000000}"/>
            </a:ext>
          </a:extLst>
        </xdr:cNvPr>
        <xdr:cNvSpPr/>
      </xdr:nvSpPr>
      <xdr:spPr>
        <a:xfrm>
          <a:off x="4584700" y="612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105320</xdr:rowOff>
    </xdr:from>
    <xdr:ext cx="599010" cy="259045"/>
    <xdr:sp macro="" textlink="">
      <xdr:nvSpPr>
        <xdr:cNvPr id="81" name="人件費該当値テキスト">
          <a:extLst>
            <a:ext uri="{FF2B5EF4-FFF2-40B4-BE49-F238E27FC236}">
              <a16:creationId xmlns="" xmlns:a16="http://schemas.microsoft.com/office/drawing/2014/main" id="{00000000-0008-0000-0600-000051000000}"/>
            </a:ext>
          </a:extLst>
        </xdr:cNvPr>
        <xdr:cNvSpPr txBox="1"/>
      </xdr:nvSpPr>
      <xdr:spPr>
        <a:xfrm>
          <a:off x="4686300" y="610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2931</xdr:rowOff>
    </xdr:from>
    <xdr:to>
      <xdr:col>20</xdr:col>
      <xdr:colOff>38100</xdr:colOff>
      <xdr:row>36</xdr:row>
      <xdr:rowOff>104531</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3746500" y="617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95658</xdr:rowOff>
    </xdr:from>
    <xdr:ext cx="599010"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3497795" y="626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114160</xdr:rowOff>
    </xdr:from>
    <xdr:to>
      <xdr:col>15</xdr:col>
      <xdr:colOff>101600</xdr:colOff>
      <xdr:row>37</xdr:row>
      <xdr:rowOff>44310</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2857500" y="62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35437</xdr:rowOff>
    </xdr:from>
    <xdr:ext cx="599010"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2608795" y="6379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58915</xdr:rowOff>
    </xdr:from>
    <xdr:to>
      <xdr:col>10</xdr:col>
      <xdr:colOff>165100</xdr:colOff>
      <xdr:row>37</xdr:row>
      <xdr:rowOff>160516</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1968500" y="64025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151642</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1752111" y="649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20716</xdr:rowOff>
    </xdr:from>
    <xdr:to>
      <xdr:col>6</xdr:col>
      <xdr:colOff>38100</xdr:colOff>
      <xdr:row>37</xdr:row>
      <xdr:rowOff>122316</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079500" y="636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113443</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863111" y="645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a:extLst>
            <a:ext uri="{FF2B5EF4-FFF2-40B4-BE49-F238E27FC236}">
              <a16:creationId xmlns="" xmlns:a16="http://schemas.microsoft.com/office/drawing/2014/main" id="{00000000-0008-0000-0600-000071000000}"/>
            </a:ext>
          </a:extLst>
        </xdr:cNvPr>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a:extLst>
            <a:ext uri="{FF2B5EF4-FFF2-40B4-BE49-F238E27FC236}">
              <a16:creationId xmlns="" xmlns:a16="http://schemas.microsoft.com/office/drawing/2014/main" id="{00000000-0008-0000-0600-000072000000}"/>
            </a:ext>
          </a:extLst>
        </xdr:cNvPr>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a:extLst>
            <a:ext uri="{FF2B5EF4-FFF2-40B4-BE49-F238E27FC236}">
              <a16:creationId xmlns="" xmlns:a16="http://schemas.microsoft.com/office/drawing/2014/main" id="{00000000-0008-0000-0600-000073000000}"/>
            </a:ext>
          </a:extLst>
        </xdr:cNvPr>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a:extLst>
            <a:ext uri="{FF2B5EF4-FFF2-40B4-BE49-F238E27FC236}">
              <a16:creationId xmlns="" xmlns:a16="http://schemas.microsoft.com/office/drawing/2014/main" id="{00000000-0008-0000-0600-000074000000}"/>
            </a:ext>
          </a:extLst>
        </xdr:cNvPr>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a:extLst>
            <a:ext uri="{FF2B5EF4-FFF2-40B4-BE49-F238E27FC236}">
              <a16:creationId xmlns="" xmlns:a16="http://schemas.microsoft.com/office/drawing/2014/main" id="{00000000-0008-0000-0600-000075000000}"/>
            </a:ext>
          </a:extLst>
        </xdr:cNvPr>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81159</xdr:rowOff>
    </xdr:from>
    <xdr:to>
      <xdr:col>24</xdr:col>
      <xdr:colOff>63500</xdr:colOff>
      <xdr:row>57</xdr:row>
      <xdr:rowOff>143235</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a:off x="3797300" y="9853809"/>
          <a:ext cx="838200" cy="6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75558</xdr:rowOff>
    </xdr:from>
    <xdr:ext cx="599010" cy="259045"/>
    <xdr:sp macro="" textlink="">
      <xdr:nvSpPr>
        <xdr:cNvPr id="119" name="物件費平均値テキスト">
          <a:extLst>
            <a:ext uri="{FF2B5EF4-FFF2-40B4-BE49-F238E27FC236}">
              <a16:creationId xmlns="" xmlns:a16="http://schemas.microsoft.com/office/drawing/2014/main" id="{00000000-0008-0000-0600-000077000000}"/>
            </a:ext>
          </a:extLst>
        </xdr:cNvPr>
        <xdr:cNvSpPr txBox="1"/>
      </xdr:nvSpPr>
      <xdr:spPr>
        <a:xfrm>
          <a:off x="4686300" y="96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a:extLst>
            <a:ext uri="{FF2B5EF4-FFF2-40B4-BE49-F238E27FC236}">
              <a16:creationId xmlns="" xmlns:a16="http://schemas.microsoft.com/office/drawing/2014/main" id="{00000000-0008-0000-0600-000078000000}"/>
            </a:ext>
          </a:extLst>
        </xdr:cNvPr>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81159</xdr:rowOff>
    </xdr:from>
    <xdr:to>
      <xdr:col>19</xdr:col>
      <xdr:colOff>177800</xdr:colOff>
      <xdr:row>57</xdr:row>
      <xdr:rowOff>98320</xdr:rowOff>
    </xdr:to>
    <xdr:cxnSp macro="">
      <xdr:nvCxnSpPr>
        <xdr:cNvPr id="121" name="直線コネクタ 120">
          <a:extLst>
            <a:ext uri="{FF2B5EF4-FFF2-40B4-BE49-F238E27FC236}">
              <a16:creationId xmlns="" xmlns:a16="http://schemas.microsoft.com/office/drawing/2014/main" id="{00000000-0008-0000-0600-000079000000}"/>
            </a:ext>
          </a:extLst>
        </xdr:cNvPr>
        <xdr:cNvCxnSpPr/>
      </xdr:nvCxnSpPr>
      <xdr:spPr>
        <a:xfrm flipV="1">
          <a:off x="2908300" y="9853809"/>
          <a:ext cx="889000" cy="1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a:extLst>
            <a:ext uri="{FF2B5EF4-FFF2-40B4-BE49-F238E27FC236}">
              <a16:creationId xmlns="" xmlns:a16="http://schemas.microsoft.com/office/drawing/2014/main" id="{00000000-0008-0000-0600-00007A000000}"/>
            </a:ext>
          </a:extLst>
        </xdr:cNvPr>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2319</xdr:rowOff>
    </xdr:from>
    <xdr:ext cx="599010" cy="259045"/>
    <xdr:sp macro="" textlink="">
      <xdr:nvSpPr>
        <xdr:cNvPr id="123" name="テキスト ボックス 122">
          <a:extLst>
            <a:ext uri="{FF2B5EF4-FFF2-40B4-BE49-F238E27FC236}">
              <a16:creationId xmlns="" xmlns:a16="http://schemas.microsoft.com/office/drawing/2014/main" id="{00000000-0008-0000-0600-00007B000000}"/>
            </a:ext>
          </a:extLst>
        </xdr:cNvPr>
        <xdr:cNvSpPr txBox="1"/>
      </xdr:nvSpPr>
      <xdr:spPr>
        <a:xfrm>
          <a:off x="3497795" y="994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98320</xdr:rowOff>
    </xdr:from>
    <xdr:to>
      <xdr:col>15</xdr:col>
      <xdr:colOff>50800</xdr:colOff>
      <xdr:row>58</xdr:row>
      <xdr:rowOff>5624</xdr:rowOff>
    </xdr:to>
    <xdr:cxnSp macro="">
      <xdr:nvCxnSpPr>
        <xdr:cNvPr id="124" name="直線コネクタ 123">
          <a:extLst>
            <a:ext uri="{FF2B5EF4-FFF2-40B4-BE49-F238E27FC236}">
              <a16:creationId xmlns="" xmlns:a16="http://schemas.microsoft.com/office/drawing/2014/main" id="{00000000-0008-0000-0600-00007C000000}"/>
            </a:ext>
          </a:extLst>
        </xdr:cNvPr>
        <xdr:cNvCxnSpPr/>
      </xdr:nvCxnSpPr>
      <xdr:spPr>
        <a:xfrm flipV="1">
          <a:off x="2019300" y="9870970"/>
          <a:ext cx="889000" cy="7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a:extLst>
            <a:ext uri="{FF2B5EF4-FFF2-40B4-BE49-F238E27FC236}">
              <a16:creationId xmlns="" xmlns:a16="http://schemas.microsoft.com/office/drawing/2014/main" id="{00000000-0008-0000-0600-00007D000000}"/>
            </a:ext>
          </a:extLst>
        </xdr:cNvPr>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10513</xdr:rowOff>
    </xdr:from>
    <xdr:ext cx="599010" cy="259045"/>
    <xdr:sp macro="" textlink="">
      <xdr:nvSpPr>
        <xdr:cNvPr id="126" name="テキスト ボックス 125">
          <a:extLst>
            <a:ext uri="{FF2B5EF4-FFF2-40B4-BE49-F238E27FC236}">
              <a16:creationId xmlns="" xmlns:a16="http://schemas.microsoft.com/office/drawing/2014/main" id="{00000000-0008-0000-0600-00007E000000}"/>
            </a:ext>
          </a:extLst>
        </xdr:cNvPr>
        <xdr:cNvSpPr txBox="1"/>
      </xdr:nvSpPr>
      <xdr:spPr>
        <a:xfrm>
          <a:off x="2608795" y="995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5624</xdr:rowOff>
    </xdr:from>
    <xdr:to>
      <xdr:col>10</xdr:col>
      <xdr:colOff>114300</xdr:colOff>
      <xdr:row>58</xdr:row>
      <xdr:rowOff>55908</xdr:rowOff>
    </xdr:to>
    <xdr:cxnSp macro="">
      <xdr:nvCxnSpPr>
        <xdr:cNvPr id="127" name="直線コネクタ 126">
          <a:extLst>
            <a:ext uri="{FF2B5EF4-FFF2-40B4-BE49-F238E27FC236}">
              <a16:creationId xmlns="" xmlns:a16="http://schemas.microsoft.com/office/drawing/2014/main" id="{00000000-0008-0000-0600-00007F000000}"/>
            </a:ext>
          </a:extLst>
        </xdr:cNvPr>
        <xdr:cNvCxnSpPr/>
      </xdr:nvCxnSpPr>
      <xdr:spPr>
        <a:xfrm flipV="1">
          <a:off x="1130300" y="9949724"/>
          <a:ext cx="889000" cy="5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94665</xdr:rowOff>
    </xdr:from>
    <xdr:to>
      <xdr:col>10</xdr:col>
      <xdr:colOff>165100</xdr:colOff>
      <xdr:row>58</xdr:row>
      <xdr:rowOff>24815</xdr:rowOff>
    </xdr:to>
    <xdr:sp macro="" textlink="">
      <xdr:nvSpPr>
        <xdr:cNvPr id="128" name="フローチャート: 判断 127">
          <a:extLst>
            <a:ext uri="{FF2B5EF4-FFF2-40B4-BE49-F238E27FC236}">
              <a16:creationId xmlns="" xmlns:a16="http://schemas.microsoft.com/office/drawing/2014/main" id="{00000000-0008-0000-0600-000080000000}"/>
            </a:ext>
          </a:extLst>
        </xdr:cNvPr>
        <xdr:cNvSpPr/>
      </xdr:nvSpPr>
      <xdr:spPr>
        <a:xfrm>
          <a:off x="1968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41342</xdr:rowOff>
    </xdr:from>
    <xdr:ext cx="599010" cy="259045"/>
    <xdr:sp macro="" textlink="">
      <xdr:nvSpPr>
        <xdr:cNvPr id="129" name="テキスト ボックス 128">
          <a:extLst>
            <a:ext uri="{FF2B5EF4-FFF2-40B4-BE49-F238E27FC236}">
              <a16:creationId xmlns="" xmlns:a16="http://schemas.microsoft.com/office/drawing/2014/main" id="{00000000-0008-0000-0600-000081000000}"/>
            </a:ext>
          </a:extLst>
        </xdr:cNvPr>
        <xdr:cNvSpPr txBox="1"/>
      </xdr:nvSpPr>
      <xdr:spPr>
        <a:xfrm>
          <a:off x="1719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104894</xdr:rowOff>
    </xdr:from>
    <xdr:to>
      <xdr:col>6</xdr:col>
      <xdr:colOff>38100</xdr:colOff>
      <xdr:row>58</xdr:row>
      <xdr:rowOff>35044</xdr:rowOff>
    </xdr:to>
    <xdr:sp macro="" textlink="">
      <xdr:nvSpPr>
        <xdr:cNvPr id="130" name="フローチャート: 判断 129">
          <a:extLst>
            <a:ext uri="{FF2B5EF4-FFF2-40B4-BE49-F238E27FC236}">
              <a16:creationId xmlns="" xmlns:a16="http://schemas.microsoft.com/office/drawing/2014/main" id="{00000000-0008-0000-0600-000082000000}"/>
            </a:ext>
          </a:extLst>
        </xdr:cNvPr>
        <xdr:cNvSpPr/>
      </xdr:nvSpPr>
      <xdr:spPr>
        <a:xfrm>
          <a:off x="1079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51571</xdr:rowOff>
    </xdr:from>
    <xdr:ext cx="599010" cy="259045"/>
    <xdr:sp macro="" textlink="">
      <xdr:nvSpPr>
        <xdr:cNvPr id="131" name="テキスト ボックス 130">
          <a:extLst>
            <a:ext uri="{FF2B5EF4-FFF2-40B4-BE49-F238E27FC236}">
              <a16:creationId xmlns="" xmlns:a16="http://schemas.microsoft.com/office/drawing/2014/main" id="{00000000-0008-0000-0600-000083000000}"/>
            </a:ext>
          </a:extLst>
        </xdr:cNvPr>
        <xdr:cNvSpPr txBox="1"/>
      </xdr:nvSpPr>
      <xdr:spPr>
        <a:xfrm>
          <a:off x="830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92435</xdr:rowOff>
    </xdr:from>
    <xdr:to>
      <xdr:col>24</xdr:col>
      <xdr:colOff>114300</xdr:colOff>
      <xdr:row>58</xdr:row>
      <xdr:rowOff>22585</xdr:rowOff>
    </xdr:to>
    <xdr:sp macro="" textlink="">
      <xdr:nvSpPr>
        <xdr:cNvPr id="137" name="楕円 136">
          <a:extLst>
            <a:ext uri="{FF2B5EF4-FFF2-40B4-BE49-F238E27FC236}">
              <a16:creationId xmlns="" xmlns:a16="http://schemas.microsoft.com/office/drawing/2014/main" id="{00000000-0008-0000-0600-000089000000}"/>
            </a:ext>
          </a:extLst>
        </xdr:cNvPr>
        <xdr:cNvSpPr/>
      </xdr:nvSpPr>
      <xdr:spPr>
        <a:xfrm>
          <a:off x="4584700" y="986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70862</xdr:rowOff>
    </xdr:from>
    <xdr:ext cx="599010" cy="259045"/>
    <xdr:sp macro="" textlink="">
      <xdr:nvSpPr>
        <xdr:cNvPr id="138" name="物件費該当値テキスト">
          <a:extLst>
            <a:ext uri="{FF2B5EF4-FFF2-40B4-BE49-F238E27FC236}">
              <a16:creationId xmlns="" xmlns:a16="http://schemas.microsoft.com/office/drawing/2014/main" id="{00000000-0008-0000-0600-00008A000000}"/>
            </a:ext>
          </a:extLst>
        </xdr:cNvPr>
        <xdr:cNvSpPr txBox="1"/>
      </xdr:nvSpPr>
      <xdr:spPr>
        <a:xfrm>
          <a:off x="4686300" y="9843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30359</xdr:rowOff>
    </xdr:from>
    <xdr:to>
      <xdr:col>20</xdr:col>
      <xdr:colOff>38100</xdr:colOff>
      <xdr:row>57</xdr:row>
      <xdr:rowOff>131959</xdr:rowOff>
    </xdr:to>
    <xdr:sp macro="" textlink="">
      <xdr:nvSpPr>
        <xdr:cNvPr id="139" name="楕円 138">
          <a:extLst>
            <a:ext uri="{FF2B5EF4-FFF2-40B4-BE49-F238E27FC236}">
              <a16:creationId xmlns="" xmlns:a16="http://schemas.microsoft.com/office/drawing/2014/main" id="{00000000-0008-0000-0600-00008B000000}"/>
            </a:ext>
          </a:extLst>
        </xdr:cNvPr>
        <xdr:cNvSpPr/>
      </xdr:nvSpPr>
      <xdr:spPr>
        <a:xfrm>
          <a:off x="3746500" y="980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148486</xdr:rowOff>
    </xdr:from>
    <xdr:ext cx="599010" cy="259045"/>
    <xdr:sp macro="" textlink="">
      <xdr:nvSpPr>
        <xdr:cNvPr id="140" name="テキスト ボックス 139">
          <a:extLst>
            <a:ext uri="{FF2B5EF4-FFF2-40B4-BE49-F238E27FC236}">
              <a16:creationId xmlns="" xmlns:a16="http://schemas.microsoft.com/office/drawing/2014/main" id="{00000000-0008-0000-0600-00008C000000}"/>
            </a:ext>
          </a:extLst>
        </xdr:cNvPr>
        <xdr:cNvSpPr txBox="1"/>
      </xdr:nvSpPr>
      <xdr:spPr>
        <a:xfrm>
          <a:off x="3497795" y="9578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47520</xdr:rowOff>
    </xdr:from>
    <xdr:to>
      <xdr:col>15</xdr:col>
      <xdr:colOff>101600</xdr:colOff>
      <xdr:row>57</xdr:row>
      <xdr:rowOff>149120</xdr:rowOff>
    </xdr:to>
    <xdr:sp macro="" textlink="">
      <xdr:nvSpPr>
        <xdr:cNvPr id="141" name="楕円 140">
          <a:extLst>
            <a:ext uri="{FF2B5EF4-FFF2-40B4-BE49-F238E27FC236}">
              <a16:creationId xmlns="" xmlns:a16="http://schemas.microsoft.com/office/drawing/2014/main" id="{00000000-0008-0000-0600-00008D000000}"/>
            </a:ext>
          </a:extLst>
        </xdr:cNvPr>
        <xdr:cNvSpPr/>
      </xdr:nvSpPr>
      <xdr:spPr>
        <a:xfrm>
          <a:off x="2857500" y="982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165647</xdr:rowOff>
    </xdr:from>
    <xdr:ext cx="599010" cy="259045"/>
    <xdr:sp macro="" textlink="">
      <xdr:nvSpPr>
        <xdr:cNvPr id="142" name="テキスト ボックス 141">
          <a:extLst>
            <a:ext uri="{FF2B5EF4-FFF2-40B4-BE49-F238E27FC236}">
              <a16:creationId xmlns="" xmlns:a16="http://schemas.microsoft.com/office/drawing/2014/main" id="{00000000-0008-0000-0600-00008E000000}"/>
            </a:ext>
          </a:extLst>
        </xdr:cNvPr>
        <xdr:cNvSpPr txBox="1"/>
      </xdr:nvSpPr>
      <xdr:spPr>
        <a:xfrm>
          <a:off x="2608795" y="959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126274</xdr:rowOff>
    </xdr:from>
    <xdr:to>
      <xdr:col>10</xdr:col>
      <xdr:colOff>165100</xdr:colOff>
      <xdr:row>58</xdr:row>
      <xdr:rowOff>56424</xdr:rowOff>
    </xdr:to>
    <xdr:sp macro="" textlink="">
      <xdr:nvSpPr>
        <xdr:cNvPr id="143" name="楕円 142">
          <a:extLst>
            <a:ext uri="{FF2B5EF4-FFF2-40B4-BE49-F238E27FC236}">
              <a16:creationId xmlns="" xmlns:a16="http://schemas.microsoft.com/office/drawing/2014/main" id="{00000000-0008-0000-0600-00008F000000}"/>
            </a:ext>
          </a:extLst>
        </xdr:cNvPr>
        <xdr:cNvSpPr/>
      </xdr:nvSpPr>
      <xdr:spPr>
        <a:xfrm>
          <a:off x="1968500" y="989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47551</xdr:rowOff>
    </xdr:from>
    <xdr:ext cx="599010" cy="259045"/>
    <xdr:sp macro="" textlink="">
      <xdr:nvSpPr>
        <xdr:cNvPr id="144" name="テキスト ボックス 143">
          <a:extLst>
            <a:ext uri="{FF2B5EF4-FFF2-40B4-BE49-F238E27FC236}">
              <a16:creationId xmlns="" xmlns:a16="http://schemas.microsoft.com/office/drawing/2014/main" id="{00000000-0008-0000-0600-000090000000}"/>
            </a:ext>
          </a:extLst>
        </xdr:cNvPr>
        <xdr:cNvSpPr txBox="1"/>
      </xdr:nvSpPr>
      <xdr:spPr>
        <a:xfrm>
          <a:off x="1719795" y="9991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5108</xdr:rowOff>
    </xdr:from>
    <xdr:to>
      <xdr:col>6</xdr:col>
      <xdr:colOff>38100</xdr:colOff>
      <xdr:row>58</xdr:row>
      <xdr:rowOff>106708</xdr:rowOff>
    </xdr:to>
    <xdr:sp macro="" textlink="">
      <xdr:nvSpPr>
        <xdr:cNvPr id="145" name="楕円 144">
          <a:extLst>
            <a:ext uri="{FF2B5EF4-FFF2-40B4-BE49-F238E27FC236}">
              <a16:creationId xmlns="" xmlns:a16="http://schemas.microsoft.com/office/drawing/2014/main" id="{00000000-0008-0000-0600-000091000000}"/>
            </a:ext>
          </a:extLst>
        </xdr:cNvPr>
        <xdr:cNvSpPr/>
      </xdr:nvSpPr>
      <xdr:spPr>
        <a:xfrm>
          <a:off x="1079500" y="994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97835</xdr:rowOff>
    </xdr:from>
    <xdr:ext cx="534377" cy="259045"/>
    <xdr:sp macro="" textlink="">
      <xdr:nvSpPr>
        <xdr:cNvPr id="146" name="テキスト ボックス 145">
          <a:extLst>
            <a:ext uri="{FF2B5EF4-FFF2-40B4-BE49-F238E27FC236}">
              <a16:creationId xmlns="" xmlns:a16="http://schemas.microsoft.com/office/drawing/2014/main" id="{00000000-0008-0000-0600-000092000000}"/>
            </a:ext>
          </a:extLst>
        </xdr:cNvPr>
        <xdr:cNvSpPr txBox="1"/>
      </xdr:nvSpPr>
      <xdr:spPr>
        <a:xfrm>
          <a:off x="863111" y="1004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a:extLst>
            <a:ext uri="{FF2B5EF4-FFF2-40B4-BE49-F238E27FC236}">
              <a16:creationId xmlns="" xmlns:a16="http://schemas.microsoft.com/office/drawing/2014/main" id="{00000000-0008-0000-0600-0000AA000000}"/>
            </a:ext>
          </a:extLst>
        </xdr:cNvPr>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a:extLst>
            <a:ext uri="{FF2B5EF4-FFF2-40B4-BE49-F238E27FC236}">
              <a16:creationId xmlns="" xmlns:a16="http://schemas.microsoft.com/office/drawing/2014/main" id="{00000000-0008-0000-0600-0000AB000000}"/>
            </a:ext>
          </a:extLst>
        </xdr:cNvPr>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a:extLst>
            <a:ext uri="{FF2B5EF4-FFF2-40B4-BE49-F238E27FC236}">
              <a16:creationId xmlns="" xmlns:a16="http://schemas.microsoft.com/office/drawing/2014/main" id="{00000000-0008-0000-0600-0000AC000000}"/>
            </a:ext>
          </a:extLst>
        </xdr:cNvPr>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a:extLst>
            <a:ext uri="{FF2B5EF4-FFF2-40B4-BE49-F238E27FC236}">
              <a16:creationId xmlns="" xmlns:a16="http://schemas.microsoft.com/office/drawing/2014/main" id="{00000000-0008-0000-0600-0000AD000000}"/>
            </a:ext>
          </a:extLst>
        </xdr:cNvPr>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a:extLst>
            <a:ext uri="{FF2B5EF4-FFF2-40B4-BE49-F238E27FC236}">
              <a16:creationId xmlns="" xmlns:a16="http://schemas.microsoft.com/office/drawing/2014/main" id="{00000000-0008-0000-0600-0000AE000000}"/>
            </a:ext>
          </a:extLst>
        </xdr:cNvPr>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137128</xdr:rowOff>
    </xdr:from>
    <xdr:to>
      <xdr:col>24</xdr:col>
      <xdr:colOff>63500</xdr:colOff>
      <xdr:row>78</xdr:row>
      <xdr:rowOff>160846</xdr:rowOff>
    </xdr:to>
    <xdr:cxnSp macro="">
      <xdr:nvCxnSpPr>
        <xdr:cNvPr id="175" name="直線コネクタ 174">
          <a:extLst>
            <a:ext uri="{FF2B5EF4-FFF2-40B4-BE49-F238E27FC236}">
              <a16:creationId xmlns="" xmlns:a16="http://schemas.microsoft.com/office/drawing/2014/main" id="{00000000-0008-0000-0600-0000AF000000}"/>
            </a:ext>
          </a:extLst>
        </xdr:cNvPr>
        <xdr:cNvCxnSpPr/>
      </xdr:nvCxnSpPr>
      <xdr:spPr>
        <a:xfrm>
          <a:off x="3797300" y="13510228"/>
          <a:ext cx="838200" cy="2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133227</xdr:rowOff>
    </xdr:from>
    <xdr:ext cx="534377" cy="259045"/>
    <xdr:sp macro="" textlink="">
      <xdr:nvSpPr>
        <xdr:cNvPr id="176" name="維持補修費平均値テキスト">
          <a:extLst>
            <a:ext uri="{FF2B5EF4-FFF2-40B4-BE49-F238E27FC236}">
              <a16:creationId xmlns="" xmlns:a16="http://schemas.microsoft.com/office/drawing/2014/main" id="{00000000-0008-0000-0600-0000B0000000}"/>
            </a:ext>
          </a:extLst>
        </xdr:cNvPr>
        <xdr:cNvSpPr txBox="1"/>
      </xdr:nvSpPr>
      <xdr:spPr>
        <a:xfrm>
          <a:off x="4686300" y="1316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a:extLst>
            <a:ext uri="{FF2B5EF4-FFF2-40B4-BE49-F238E27FC236}">
              <a16:creationId xmlns="" xmlns:a16="http://schemas.microsoft.com/office/drawing/2014/main" id="{00000000-0008-0000-0600-0000B1000000}"/>
            </a:ext>
          </a:extLst>
        </xdr:cNvPr>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137128</xdr:rowOff>
    </xdr:from>
    <xdr:to>
      <xdr:col>19</xdr:col>
      <xdr:colOff>177800</xdr:colOff>
      <xdr:row>79</xdr:row>
      <xdr:rowOff>12694</xdr:rowOff>
    </xdr:to>
    <xdr:cxnSp macro="">
      <xdr:nvCxnSpPr>
        <xdr:cNvPr id="178" name="直線コネクタ 177">
          <a:extLst>
            <a:ext uri="{FF2B5EF4-FFF2-40B4-BE49-F238E27FC236}">
              <a16:creationId xmlns="" xmlns:a16="http://schemas.microsoft.com/office/drawing/2014/main" id="{00000000-0008-0000-0600-0000B2000000}"/>
            </a:ext>
          </a:extLst>
        </xdr:cNvPr>
        <xdr:cNvCxnSpPr/>
      </xdr:nvCxnSpPr>
      <xdr:spPr>
        <a:xfrm flipV="1">
          <a:off x="2908300" y="13510228"/>
          <a:ext cx="889000" cy="4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a:extLst>
            <a:ext uri="{FF2B5EF4-FFF2-40B4-BE49-F238E27FC236}">
              <a16:creationId xmlns="" xmlns:a16="http://schemas.microsoft.com/office/drawing/2014/main" id="{00000000-0008-0000-0600-0000B3000000}"/>
            </a:ext>
          </a:extLst>
        </xdr:cNvPr>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62704</xdr:rowOff>
    </xdr:from>
    <xdr:ext cx="534377" cy="259045"/>
    <xdr:sp macro="" textlink="">
      <xdr:nvSpPr>
        <xdr:cNvPr id="180" name="テキスト ボックス 179">
          <a:extLst>
            <a:ext uri="{FF2B5EF4-FFF2-40B4-BE49-F238E27FC236}">
              <a16:creationId xmlns="" xmlns:a16="http://schemas.microsoft.com/office/drawing/2014/main" id="{00000000-0008-0000-0600-0000B4000000}"/>
            </a:ext>
          </a:extLst>
        </xdr:cNvPr>
        <xdr:cNvSpPr txBox="1"/>
      </xdr:nvSpPr>
      <xdr:spPr>
        <a:xfrm>
          <a:off x="3530111" y="130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132004</xdr:rowOff>
    </xdr:from>
    <xdr:to>
      <xdr:col>15</xdr:col>
      <xdr:colOff>50800</xdr:colOff>
      <xdr:row>79</xdr:row>
      <xdr:rowOff>12694</xdr:rowOff>
    </xdr:to>
    <xdr:cxnSp macro="">
      <xdr:nvCxnSpPr>
        <xdr:cNvPr id="181" name="直線コネクタ 180">
          <a:extLst>
            <a:ext uri="{FF2B5EF4-FFF2-40B4-BE49-F238E27FC236}">
              <a16:creationId xmlns="" xmlns:a16="http://schemas.microsoft.com/office/drawing/2014/main" id="{00000000-0008-0000-0600-0000B5000000}"/>
            </a:ext>
          </a:extLst>
        </xdr:cNvPr>
        <xdr:cNvCxnSpPr/>
      </xdr:nvCxnSpPr>
      <xdr:spPr>
        <a:xfrm>
          <a:off x="2019300" y="13505104"/>
          <a:ext cx="889000" cy="5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a:extLst>
            <a:ext uri="{FF2B5EF4-FFF2-40B4-BE49-F238E27FC236}">
              <a16:creationId xmlns="" xmlns:a16="http://schemas.microsoft.com/office/drawing/2014/main" id="{00000000-0008-0000-0600-0000B6000000}"/>
            </a:ext>
          </a:extLst>
        </xdr:cNvPr>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87450</xdr:rowOff>
    </xdr:from>
    <xdr:ext cx="534377" cy="259045"/>
    <xdr:sp macro="" textlink="">
      <xdr:nvSpPr>
        <xdr:cNvPr id="183" name="テキスト ボックス 182">
          <a:extLst>
            <a:ext uri="{FF2B5EF4-FFF2-40B4-BE49-F238E27FC236}">
              <a16:creationId xmlns="" xmlns:a16="http://schemas.microsoft.com/office/drawing/2014/main" id="{00000000-0008-0000-0600-0000B7000000}"/>
            </a:ext>
          </a:extLst>
        </xdr:cNvPr>
        <xdr:cNvSpPr txBox="1"/>
      </xdr:nvSpPr>
      <xdr:spPr>
        <a:xfrm>
          <a:off x="2641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132004</xdr:rowOff>
    </xdr:from>
    <xdr:to>
      <xdr:col>10</xdr:col>
      <xdr:colOff>114300</xdr:colOff>
      <xdr:row>78</xdr:row>
      <xdr:rowOff>159493</xdr:rowOff>
    </xdr:to>
    <xdr:cxnSp macro="">
      <xdr:nvCxnSpPr>
        <xdr:cNvPr id="184" name="直線コネクタ 183">
          <a:extLst>
            <a:ext uri="{FF2B5EF4-FFF2-40B4-BE49-F238E27FC236}">
              <a16:creationId xmlns="" xmlns:a16="http://schemas.microsoft.com/office/drawing/2014/main" id="{00000000-0008-0000-0600-0000B8000000}"/>
            </a:ext>
          </a:extLst>
        </xdr:cNvPr>
        <xdr:cNvCxnSpPr/>
      </xdr:nvCxnSpPr>
      <xdr:spPr>
        <a:xfrm flipV="1">
          <a:off x="1130300" y="13505104"/>
          <a:ext cx="889000" cy="2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167824</xdr:rowOff>
    </xdr:from>
    <xdr:to>
      <xdr:col>10</xdr:col>
      <xdr:colOff>165100</xdr:colOff>
      <xdr:row>78</xdr:row>
      <xdr:rowOff>97974</xdr:rowOff>
    </xdr:to>
    <xdr:sp macro="" textlink="">
      <xdr:nvSpPr>
        <xdr:cNvPr id="185" name="フローチャート: 判断 184">
          <a:extLst>
            <a:ext uri="{FF2B5EF4-FFF2-40B4-BE49-F238E27FC236}">
              <a16:creationId xmlns="" xmlns:a16="http://schemas.microsoft.com/office/drawing/2014/main" id="{00000000-0008-0000-0600-0000B9000000}"/>
            </a:ext>
          </a:extLst>
        </xdr:cNvPr>
        <xdr:cNvSpPr/>
      </xdr:nvSpPr>
      <xdr:spPr>
        <a:xfrm>
          <a:off x="1968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114501</xdr:rowOff>
    </xdr:from>
    <xdr:ext cx="469744" cy="259045"/>
    <xdr:sp macro="" textlink="">
      <xdr:nvSpPr>
        <xdr:cNvPr id="186" name="テキスト ボックス 185">
          <a:extLst>
            <a:ext uri="{FF2B5EF4-FFF2-40B4-BE49-F238E27FC236}">
              <a16:creationId xmlns="" xmlns:a16="http://schemas.microsoft.com/office/drawing/2014/main" id="{00000000-0008-0000-0600-0000BA000000}"/>
            </a:ext>
          </a:extLst>
        </xdr:cNvPr>
        <xdr:cNvSpPr txBox="1"/>
      </xdr:nvSpPr>
      <xdr:spPr>
        <a:xfrm>
          <a:off x="1784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149994</xdr:rowOff>
    </xdr:from>
    <xdr:to>
      <xdr:col>6</xdr:col>
      <xdr:colOff>38100</xdr:colOff>
      <xdr:row>78</xdr:row>
      <xdr:rowOff>80144</xdr:rowOff>
    </xdr:to>
    <xdr:sp macro="" textlink="">
      <xdr:nvSpPr>
        <xdr:cNvPr id="187" name="フローチャート: 判断 186">
          <a:extLst>
            <a:ext uri="{FF2B5EF4-FFF2-40B4-BE49-F238E27FC236}">
              <a16:creationId xmlns="" xmlns:a16="http://schemas.microsoft.com/office/drawing/2014/main" id="{00000000-0008-0000-0600-0000BB000000}"/>
            </a:ext>
          </a:extLst>
        </xdr:cNvPr>
        <xdr:cNvSpPr/>
      </xdr:nvSpPr>
      <xdr:spPr>
        <a:xfrm>
          <a:off x="1079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96671</xdr:rowOff>
    </xdr:from>
    <xdr:ext cx="469744"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895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110046</xdr:rowOff>
    </xdr:from>
    <xdr:to>
      <xdr:col>24</xdr:col>
      <xdr:colOff>114300</xdr:colOff>
      <xdr:row>79</xdr:row>
      <xdr:rowOff>40196</xdr:rowOff>
    </xdr:to>
    <xdr:sp macro="" textlink="">
      <xdr:nvSpPr>
        <xdr:cNvPr id="194" name="楕円 193">
          <a:extLst>
            <a:ext uri="{FF2B5EF4-FFF2-40B4-BE49-F238E27FC236}">
              <a16:creationId xmlns="" xmlns:a16="http://schemas.microsoft.com/office/drawing/2014/main" id="{00000000-0008-0000-0600-0000C2000000}"/>
            </a:ext>
          </a:extLst>
        </xdr:cNvPr>
        <xdr:cNvSpPr/>
      </xdr:nvSpPr>
      <xdr:spPr>
        <a:xfrm>
          <a:off x="4584700" y="1348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24973</xdr:rowOff>
    </xdr:from>
    <xdr:ext cx="469744" cy="259045"/>
    <xdr:sp macro="" textlink="">
      <xdr:nvSpPr>
        <xdr:cNvPr id="195" name="維持補修費該当値テキスト">
          <a:extLst>
            <a:ext uri="{FF2B5EF4-FFF2-40B4-BE49-F238E27FC236}">
              <a16:creationId xmlns="" xmlns:a16="http://schemas.microsoft.com/office/drawing/2014/main" id="{00000000-0008-0000-0600-0000C3000000}"/>
            </a:ext>
          </a:extLst>
        </xdr:cNvPr>
        <xdr:cNvSpPr txBox="1"/>
      </xdr:nvSpPr>
      <xdr:spPr>
        <a:xfrm>
          <a:off x="4686300" y="1339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86328</xdr:rowOff>
    </xdr:from>
    <xdr:to>
      <xdr:col>20</xdr:col>
      <xdr:colOff>38100</xdr:colOff>
      <xdr:row>79</xdr:row>
      <xdr:rowOff>16478</xdr:rowOff>
    </xdr:to>
    <xdr:sp macro="" textlink="">
      <xdr:nvSpPr>
        <xdr:cNvPr id="196" name="楕円 195">
          <a:extLst>
            <a:ext uri="{FF2B5EF4-FFF2-40B4-BE49-F238E27FC236}">
              <a16:creationId xmlns="" xmlns:a16="http://schemas.microsoft.com/office/drawing/2014/main" id="{00000000-0008-0000-0600-0000C4000000}"/>
            </a:ext>
          </a:extLst>
        </xdr:cNvPr>
        <xdr:cNvSpPr/>
      </xdr:nvSpPr>
      <xdr:spPr>
        <a:xfrm>
          <a:off x="3746500" y="1345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7605</xdr:rowOff>
    </xdr:from>
    <xdr:ext cx="469744" cy="259045"/>
    <xdr:sp macro="" textlink="">
      <xdr:nvSpPr>
        <xdr:cNvPr id="197" name="テキスト ボックス 196">
          <a:extLst>
            <a:ext uri="{FF2B5EF4-FFF2-40B4-BE49-F238E27FC236}">
              <a16:creationId xmlns="" xmlns:a16="http://schemas.microsoft.com/office/drawing/2014/main" id="{00000000-0008-0000-0600-0000C5000000}"/>
            </a:ext>
          </a:extLst>
        </xdr:cNvPr>
        <xdr:cNvSpPr txBox="1"/>
      </xdr:nvSpPr>
      <xdr:spPr>
        <a:xfrm>
          <a:off x="3562428" y="1355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133344</xdr:rowOff>
    </xdr:from>
    <xdr:to>
      <xdr:col>15</xdr:col>
      <xdr:colOff>101600</xdr:colOff>
      <xdr:row>79</xdr:row>
      <xdr:rowOff>63494</xdr:rowOff>
    </xdr:to>
    <xdr:sp macro="" textlink="">
      <xdr:nvSpPr>
        <xdr:cNvPr id="198" name="楕円 197">
          <a:extLst>
            <a:ext uri="{FF2B5EF4-FFF2-40B4-BE49-F238E27FC236}">
              <a16:creationId xmlns="" xmlns:a16="http://schemas.microsoft.com/office/drawing/2014/main" id="{00000000-0008-0000-0600-0000C6000000}"/>
            </a:ext>
          </a:extLst>
        </xdr:cNvPr>
        <xdr:cNvSpPr/>
      </xdr:nvSpPr>
      <xdr:spPr>
        <a:xfrm>
          <a:off x="2857500" y="1350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54621</xdr:rowOff>
    </xdr:from>
    <xdr:ext cx="469744" cy="259045"/>
    <xdr:sp macro="" textlink="">
      <xdr:nvSpPr>
        <xdr:cNvPr id="199" name="テキスト ボックス 198">
          <a:extLst>
            <a:ext uri="{FF2B5EF4-FFF2-40B4-BE49-F238E27FC236}">
              <a16:creationId xmlns="" xmlns:a16="http://schemas.microsoft.com/office/drawing/2014/main" id="{00000000-0008-0000-0600-0000C7000000}"/>
            </a:ext>
          </a:extLst>
        </xdr:cNvPr>
        <xdr:cNvSpPr txBox="1"/>
      </xdr:nvSpPr>
      <xdr:spPr>
        <a:xfrm>
          <a:off x="2673428" y="1359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81204</xdr:rowOff>
    </xdr:from>
    <xdr:to>
      <xdr:col>10</xdr:col>
      <xdr:colOff>165100</xdr:colOff>
      <xdr:row>79</xdr:row>
      <xdr:rowOff>11354</xdr:rowOff>
    </xdr:to>
    <xdr:sp macro="" textlink="">
      <xdr:nvSpPr>
        <xdr:cNvPr id="200" name="楕円 199">
          <a:extLst>
            <a:ext uri="{FF2B5EF4-FFF2-40B4-BE49-F238E27FC236}">
              <a16:creationId xmlns="" xmlns:a16="http://schemas.microsoft.com/office/drawing/2014/main" id="{00000000-0008-0000-0600-0000C8000000}"/>
            </a:ext>
          </a:extLst>
        </xdr:cNvPr>
        <xdr:cNvSpPr/>
      </xdr:nvSpPr>
      <xdr:spPr>
        <a:xfrm>
          <a:off x="1968500" y="1345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2481</xdr:rowOff>
    </xdr:from>
    <xdr:ext cx="469744" cy="259045"/>
    <xdr:sp macro="" textlink="">
      <xdr:nvSpPr>
        <xdr:cNvPr id="201" name="テキスト ボックス 200">
          <a:extLst>
            <a:ext uri="{FF2B5EF4-FFF2-40B4-BE49-F238E27FC236}">
              <a16:creationId xmlns="" xmlns:a16="http://schemas.microsoft.com/office/drawing/2014/main" id="{00000000-0008-0000-0600-0000C9000000}"/>
            </a:ext>
          </a:extLst>
        </xdr:cNvPr>
        <xdr:cNvSpPr txBox="1"/>
      </xdr:nvSpPr>
      <xdr:spPr>
        <a:xfrm>
          <a:off x="1784428" y="135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108693</xdr:rowOff>
    </xdr:from>
    <xdr:to>
      <xdr:col>6</xdr:col>
      <xdr:colOff>38100</xdr:colOff>
      <xdr:row>79</xdr:row>
      <xdr:rowOff>38843</xdr:rowOff>
    </xdr:to>
    <xdr:sp macro="" textlink="">
      <xdr:nvSpPr>
        <xdr:cNvPr id="202" name="楕円 201">
          <a:extLst>
            <a:ext uri="{FF2B5EF4-FFF2-40B4-BE49-F238E27FC236}">
              <a16:creationId xmlns="" xmlns:a16="http://schemas.microsoft.com/office/drawing/2014/main" id="{00000000-0008-0000-0600-0000CA000000}"/>
            </a:ext>
          </a:extLst>
        </xdr:cNvPr>
        <xdr:cNvSpPr/>
      </xdr:nvSpPr>
      <xdr:spPr>
        <a:xfrm>
          <a:off x="1079500" y="1348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29970</xdr:rowOff>
    </xdr:from>
    <xdr:ext cx="469744" cy="259045"/>
    <xdr:sp macro="" textlink="">
      <xdr:nvSpPr>
        <xdr:cNvPr id="203" name="テキスト ボックス 202">
          <a:extLst>
            <a:ext uri="{FF2B5EF4-FFF2-40B4-BE49-F238E27FC236}">
              <a16:creationId xmlns="" xmlns:a16="http://schemas.microsoft.com/office/drawing/2014/main" id="{00000000-0008-0000-0600-0000CB000000}"/>
            </a:ext>
          </a:extLst>
        </xdr:cNvPr>
        <xdr:cNvSpPr txBox="1"/>
      </xdr:nvSpPr>
      <xdr:spPr>
        <a:xfrm>
          <a:off x="895428" y="1357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a:extLst>
            <a:ext uri="{FF2B5EF4-FFF2-40B4-BE49-F238E27FC236}">
              <a16:creationId xmlns="" xmlns:a16="http://schemas.microsoft.com/office/drawing/2014/main" id="{00000000-0008-0000-0600-0000E6000000}"/>
            </a:ext>
          </a:extLst>
        </xdr:cNvPr>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a:extLst>
            <a:ext uri="{FF2B5EF4-FFF2-40B4-BE49-F238E27FC236}">
              <a16:creationId xmlns="" xmlns:a16="http://schemas.microsoft.com/office/drawing/2014/main" id="{00000000-0008-0000-0600-0000E7000000}"/>
            </a:ext>
          </a:extLst>
        </xdr:cNvPr>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a:extLst>
            <a:ext uri="{FF2B5EF4-FFF2-40B4-BE49-F238E27FC236}">
              <a16:creationId xmlns="" xmlns:a16="http://schemas.microsoft.com/office/drawing/2014/main" id="{00000000-0008-0000-0600-0000E8000000}"/>
            </a:ext>
          </a:extLst>
        </xdr:cNvPr>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a:extLst>
            <a:ext uri="{FF2B5EF4-FFF2-40B4-BE49-F238E27FC236}">
              <a16:creationId xmlns="" xmlns:a16="http://schemas.microsoft.com/office/drawing/2014/main" id="{00000000-0008-0000-0600-0000E9000000}"/>
            </a:ext>
          </a:extLst>
        </xdr:cNvPr>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88919</xdr:rowOff>
    </xdr:from>
    <xdr:to>
      <xdr:col>24</xdr:col>
      <xdr:colOff>63500</xdr:colOff>
      <xdr:row>90</xdr:row>
      <xdr:rowOff>61235</xdr:rowOff>
    </xdr:to>
    <xdr:cxnSp macro="">
      <xdr:nvCxnSpPr>
        <xdr:cNvPr id="235" name="直線コネクタ 234">
          <a:extLst>
            <a:ext uri="{FF2B5EF4-FFF2-40B4-BE49-F238E27FC236}">
              <a16:creationId xmlns="" xmlns:a16="http://schemas.microsoft.com/office/drawing/2014/main" id="{00000000-0008-0000-0600-0000EB000000}"/>
            </a:ext>
          </a:extLst>
        </xdr:cNvPr>
        <xdr:cNvCxnSpPr/>
      </xdr:nvCxnSpPr>
      <xdr:spPr>
        <a:xfrm>
          <a:off x="3797300" y="15347969"/>
          <a:ext cx="838200" cy="14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139597</xdr:rowOff>
    </xdr:from>
    <xdr:ext cx="534377" cy="259045"/>
    <xdr:sp macro="" textlink="">
      <xdr:nvSpPr>
        <xdr:cNvPr id="236" name="扶助費平均値テキスト">
          <a:extLst>
            <a:ext uri="{FF2B5EF4-FFF2-40B4-BE49-F238E27FC236}">
              <a16:creationId xmlns="" xmlns:a16="http://schemas.microsoft.com/office/drawing/2014/main" id="{00000000-0008-0000-0600-0000EC000000}"/>
            </a:ext>
          </a:extLst>
        </xdr:cNvPr>
        <xdr:cNvSpPr txBox="1"/>
      </xdr:nvSpPr>
      <xdr:spPr>
        <a:xfrm>
          <a:off x="4686300" y="16427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a:extLst>
            <a:ext uri="{FF2B5EF4-FFF2-40B4-BE49-F238E27FC236}">
              <a16:creationId xmlns="" xmlns:a16="http://schemas.microsoft.com/office/drawing/2014/main" id="{00000000-0008-0000-0600-0000ED000000}"/>
            </a:ext>
          </a:extLst>
        </xdr:cNvPr>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89</xdr:row>
      <xdr:rowOff>88919</xdr:rowOff>
    </xdr:from>
    <xdr:to>
      <xdr:col>19</xdr:col>
      <xdr:colOff>177800</xdr:colOff>
      <xdr:row>91</xdr:row>
      <xdr:rowOff>155136</xdr:rowOff>
    </xdr:to>
    <xdr:cxnSp macro="">
      <xdr:nvCxnSpPr>
        <xdr:cNvPr id="238" name="直線コネクタ 237">
          <a:extLst>
            <a:ext uri="{FF2B5EF4-FFF2-40B4-BE49-F238E27FC236}">
              <a16:creationId xmlns="" xmlns:a16="http://schemas.microsoft.com/office/drawing/2014/main" id="{00000000-0008-0000-0600-0000EE000000}"/>
            </a:ext>
          </a:extLst>
        </xdr:cNvPr>
        <xdr:cNvCxnSpPr/>
      </xdr:nvCxnSpPr>
      <xdr:spPr>
        <a:xfrm flipV="1">
          <a:off x="2908300" y="15347969"/>
          <a:ext cx="889000" cy="40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a:extLst>
            <a:ext uri="{FF2B5EF4-FFF2-40B4-BE49-F238E27FC236}">
              <a16:creationId xmlns="" xmlns:a16="http://schemas.microsoft.com/office/drawing/2014/main" id="{00000000-0008-0000-0600-0000EF000000}"/>
            </a:ext>
          </a:extLst>
        </xdr:cNvPr>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124651</xdr:rowOff>
    </xdr:from>
    <xdr:ext cx="534377" cy="259045"/>
    <xdr:sp macro="" textlink="">
      <xdr:nvSpPr>
        <xdr:cNvPr id="240" name="テキスト ボックス 239">
          <a:extLst>
            <a:ext uri="{FF2B5EF4-FFF2-40B4-BE49-F238E27FC236}">
              <a16:creationId xmlns="" xmlns:a16="http://schemas.microsoft.com/office/drawing/2014/main" id="{00000000-0008-0000-0600-0000F0000000}"/>
            </a:ext>
          </a:extLst>
        </xdr:cNvPr>
        <xdr:cNvSpPr txBox="1"/>
      </xdr:nvSpPr>
      <xdr:spPr>
        <a:xfrm>
          <a:off x="3530111" y="1641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147712</xdr:rowOff>
    </xdr:from>
    <xdr:to>
      <xdr:col>15</xdr:col>
      <xdr:colOff>50800</xdr:colOff>
      <xdr:row>91</xdr:row>
      <xdr:rowOff>155136</xdr:rowOff>
    </xdr:to>
    <xdr:cxnSp macro="">
      <xdr:nvCxnSpPr>
        <xdr:cNvPr id="241" name="直線コネクタ 240">
          <a:extLst>
            <a:ext uri="{FF2B5EF4-FFF2-40B4-BE49-F238E27FC236}">
              <a16:creationId xmlns="" xmlns:a16="http://schemas.microsoft.com/office/drawing/2014/main" id="{00000000-0008-0000-0600-0000F1000000}"/>
            </a:ext>
          </a:extLst>
        </xdr:cNvPr>
        <xdr:cNvCxnSpPr/>
      </xdr:nvCxnSpPr>
      <xdr:spPr>
        <a:xfrm>
          <a:off x="2019300" y="15749662"/>
          <a:ext cx="889000" cy="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a:extLst>
            <a:ext uri="{FF2B5EF4-FFF2-40B4-BE49-F238E27FC236}">
              <a16:creationId xmlns="" xmlns:a16="http://schemas.microsoft.com/office/drawing/2014/main" id="{00000000-0008-0000-0600-0000F2000000}"/>
            </a:ext>
          </a:extLst>
        </xdr:cNvPr>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46166</xdr:rowOff>
    </xdr:from>
    <xdr:ext cx="534377" cy="259045"/>
    <xdr:sp macro="" textlink="">
      <xdr:nvSpPr>
        <xdr:cNvPr id="243" name="テキスト ボックス 242">
          <a:extLst>
            <a:ext uri="{FF2B5EF4-FFF2-40B4-BE49-F238E27FC236}">
              <a16:creationId xmlns="" xmlns:a16="http://schemas.microsoft.com/office/drawing/2014/main" id="{00000000-0008-0000-0600-0000F3000000}"/>
            </a:ext>
          </a:extLst>
        </xdr:cNvPr>
        <xdr:cNvSpPr txBox="1"/>
      </xdr:nvSpPr>
      <xdr:spPr>
        <a:xfrm>
          <a:off x="2641111" y="166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147712</xdr:rowOff>
    </xdr:from>
    <xdr:to>
      <xdr:col>10</xdr:col>
      <xdr:colOff>114300</xdr:colOff>
      <xdr:row>92</xdr:row>
      <xdr:rowOff>154961</xdr:rowOff>
    </xdr:to>
    <xdr:cxnSp macro="">
      <xdr:nvCxnSpPr>
        <xdr:cNvPr id="244" name="直線コネクタ 243">
          <a:extLst>
            <a:ext uri="{FF2B5EF4-FFF2-40B4-BE49-F238E27FC236}">
              <a16:creationId xmlns="" xmlns:a16="http://schemas.microsoft.com/office/drawing/2014/main" id="{00000000-0008-0000-0600-0000F4000000}"/>
            </a:ext>
          </a:extLst>
        </xdr:cNvPr>
        <xdr:cNvCxnSpPr/>
      </xdr:nvCxnSpPr>
      <xdr:spPr>
        <a:xfrm flipV="1">
          <a:off x="1130300" y="15749662"/>
          <a:ext cx="889000" cy="17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124061</xdr:rowOff>
    </xdr:from>
    <xdr:to>
      <xdr:col>10</xdr:col>
      <xdr:colOff>165100</xdr:colOff>
      <xdr:row>97</xdr:row>
      <xdr:rowOff>54211</xdr:rowOff>
    </xdr:to>
    <xdr:sp macro="" textlink="">
      <xdr:nvSpPr>
        <xdr:cNvPr id="245" name="フローチャート: 判断 244">
          <a:extLst>
            <a:ext uri="{FF2B5EF4-FFF2-40B4-BE49-F238E27FC236}">
              <a16:creationId xmlns="" xmlns:a16="http://schemas.microsoft.com/office/drawing/2014/main" id="{00000000-0008-0000-0600-0000F5000000}"/>
            </a:ext>
          </a:extLst>
        </xdr:cNvPr>
        <xdr:cNvSpPr/>
      </xdr:nvSpPr>
      <xdr:spPr>
        <a:xfrm>
          <a:off x="1968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45338</xdr:rowOff>
    </xdr:from>
    <xdr:ext cx="534377" cy="259045"/>
    <xdr:sp macro="" textlink="">
      <xdr:nvSpPr>
        <xdr:cNvPr id="246" name="テキスト ボックス 245">
          <a:extLst>
            <a:ext uri="{FF2B5EF4-FFF2-40B4-BE49-F238E27FC236}">
              <a16:creationId xmlns="" xmlns:a16="http://schemas.microsoft.com/office/drawing/2014/main" id="{00000000-0008-0000-0600-0000F6000000}"/>
            </a:ext>
          </a:extLst>
        </xdr:cNvPr>
        <xdr:cNvSpPr txBox="1"/>
      </xdr:nvSpPr>
      <xdr:spPr>
        <a:xfrm>
          <a:off x="1752111" y="1667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134990</xdr:rowOff>
    </xdr:from>
    <xdr:to>
      <xdr:col>6</xdr:col>
      <xdr:colOff>38100</xdr:colOff>
      <xdr:row>97</xdr:row>
      <xdr:rowOff>65140</xdr:rowOff>
    </xdr:to>
    <xdr:sp macro="" textlink="">
      <xdr:nvSpPr>
        <xdr:cNvPr id="247" name="フローチャート: 判断 246">
          <a:extLst>
            <a:ext uri="{FF2B5EF4-FFF2-40B4-BE49-F238E27FC236}">
              <a16:creationId xmlns="" xmlns:a16="http://schemas.microsoft.com/office/drawing/2014/main" id="{00000000-0008-0000-0600-0000F7000000}"/>
            </a:ext>
          </a:extLst>
        </xdr:cNvPr>
        <xdr:cNvSpPr/>
      </xdr:nvSpPr>
      <xdr:spPr>
        <a:xfrm>
          <a:off x="1079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56267</xdr:rowOff>
    </xdr:from>
    <xdr:ext cx="534377"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863111" y="1668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10435</xdr:rowOff>
    </xdr:from>
    <xdr:to>
      <xdr:col>24</xdr:col>
      <xdr:colOff>114300</xdr:colOff>
      <xdr:row>90</xdr:row>
      <xdr:rowOff>112035</xdr:rowOff>
    </xdr:to>
    <xdr:sp macro="" textlink="">
      <xdr:nvSpPr>
        <xdr:cNvPr id="254" name="楕円 253">
          <a:extLst>
            <a:ext uri="{FF2B5EF4-FFF2-40B4-BE49-F238E27FC236}">
              <a16:creationId xmlns="" xmlns:a16="http://schemas.microsoft.com/office/drawing/2014/main" id="{00000000-0008-0000-0600-0000FE000000}"/>
            </a:ext>
          </a:extLst>
        </xdr:cNvPr>
        <xdr:cNvSpPr/>
      </xdr:nvSpPr>
      <xdr:spPr>
        <a:xfrm>
          <a:off x="4584700" y="1544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134912</xdr:rowOff>
    </xdr:from>
    <xdr:ext cx="599010" cy="259045"/>
    <xdr:sp macro="" textlink="">
      <xdr:nvSpPr>
        <xdr:cNvPr id="255" name="扶助費該当値テキスト">
          <a:extLst>
            <a:ext uri="{FF2B5EF4-FFF2-40B4-BE49-F238E27FC236}">
              <a16:creationId xmlns="" xmlns:a16="http://schemas.microsoft.com/office/drawing/2014/main" id="{00000000-0008-0000-0600-0000FF000000}"/>
            </a:ext>
          </a:extLst>
        </xdr:cNvPr>
        <xdr:cNvSpPr txBox="1"/>
      </xdr:nvSpPr>
      <xdr:spPr>
        <a:xfrm>
          <a:off x="4686300" y="15393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38119</xdr:rowOff>
    </xdr:from>
    <xdr:to>
      <xdr:col>20</xdr:col>
      <xdr:colOff>38100</xdr:colOff>
      <xdr:row>89</xdr:row>
      <xdr:rowOff>139719</xdr:rowOff>
    </xdr:to>
    <xdr:sp macro="" textlink="">
      <xdr:nvSpPr>
        <xdr:cNvPr id="256" name="楕円 255">
          <a:extLst>
            <a:ext uri="{FF2B5EF4-FFF2-40B4-BE49-F238E27FC236}">
              <a16:creationId xmlns="" xmlns:a16="http://schemas.microsoft.com/office/drawing/2014/main" id="{00000000-0008-0000-0600-000000010000}"/>
            </a:ext>
          </a:extLst>
        </xdr:cNvPr>
        <xdr:cNvSpPr/>
      </xdr:nvSpPr>
      <xdr:spPr>
        <a:xfrm>
          <a:off x="3746500" y="1529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87</xdr:row>
      <xdr:rowOff>156246</xdr:rowOff>
    </xdr:from>
    <xdr:ext cx="599010" cy="259045"/>
    <xdr:sp macro="" textlink="">
      <xdr:nvSpPr>
        <xdr:cNvPr id="257" name="テキスト ボックス 256">
          <a:extLst>
            <a:ext uri="{FF2B5EF4-FFF2-40B4-BE49-F238E27FC236}">
              <a16:creationId xmlns="" xmlns:a16="http://schemas.microsoft.com/office/drawing/2014/main" id="{00000000-0008-0000-0600-000001010000}"/>
            </a:ext>
          </a:extLst>
        </xdr:cNvPr>
        <xdr:cNvSpPr txBox="1"/>
      </xdr:nvSpPr>
      <xdr:spPr>
        <a:xfrm>
          <a:off x="3497795" y="1507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104336</xdr:rowOff>
    </xdr:from>
    <xdr:to>
      <xdr:col>15</xdr:col>
      <xdr:colOff>101600</xdr:colOff>
      <xdr:row>92</xdr:row>
      <xdr:rowOff>34486</xdr:rowOff>
    </xdr:to>
    <xdr:sp macro="" textlink="">
      <xdr:nvSpPr>
        <xdr:cNvPr id="258" name="楕円 257">
          <a:extLst>
            <a:ext uri="{FF2B5EF4-FFF2-40B4-BE49-F238E27FC236}">
              <a16:creationId xmlns="" xmlns:a16="http://schemas.microsoft.com/office/drawing/2014/main" id="{00000000-0008-0000-0600-000002010000}"/>
            </a:ext>
          </a:extLst>
        </xdr:cNvPr>
        <xdr:cNvSpPr/>
      </xdr:nvSpPr>
      <xdr:spPr>
        <a:xfrm>
          <a:off x="2857500" y="1570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51013</xdr:rowOff>
    </xdr:from>
    <xdr:ext cx="599010" cy="259045"/>
    <xdr:sp macro="" textlink="">
      <xdr:nvSpPr>
        <xdr:cNvPr id="259" name="テキスト ボックス 258">
          <a:extLst>
            <a:ext uri="{FF2B5EF4-FFF2-40B4-BE49-F238E27FC236}">
              <a16:creationId xmlns="" xmlns:a16="http://schemas.microsoft.com/office/drawing/2014/main" id="{00000000-0008-0000-0600-000003010000}"/>
            </a:ext>
          </a:extLst>
        </xdr:cNvPr>
        <xdr:cNvSpPr txBox="1"/>
      </xdr:nvSpPr>
      <xdr:spPr>
        <a:xfrm>
          <a:off x="2608795" y="1548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96912</xdr:rowOff>
    </xdr:from>
    <xdr:to>
      <xdr:col>10</xdr:col>
      <xdr:colOff>165100</xdr:colOff>
      <xdr:row>92</xdr:row>
      <xdr:rowOff>27062</xdr:rowOff>
    </xdr:to>
    <xdr:sp macro="" textlink="">
      <xdr:nvSpPr>
        <xdr:cNvPr id="260" name="楕円 259">
          <a:extLst>
            <a:ext uri="{FF2B5EF4-FFF2-40B4-BE49-F238E27FC236}">
              <a16:creationId xmlns="" xmlns:a16="http://schemas.microsoft.com/office/drawing/2014/main" id="{00000000-0008-0000-0600-000004010000}"/>
            </a:ext>
          </a:extLst>
        </xdr:cNvPr>
        <xdr:cNvSpPr/>
      </xdr:nvSpPr>
      <xdr:spPr>
        <a:xfrm>
          <a:off x="1968500" y="156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43589</xdr:rowOff>
    </xdr:from>
    <xdr:ext cx="599010" cy="259045"/>
    <xdr:sp macro="" textlink="">
      <xdr:nvSpPr>
        <xdr:cNvPr id="261" name="テキスト ボックス 260">
          <a:extLst>
            <a:ext uri="{FF2B5EF4-FFF2-40B4-BE49-F238E27FC236}">
              <a16:creationId xmlns="" xmlns:a16="http://schemas.microsoft.com/office/drawing/2014/main" id="{00000000-0008-0000-0600-000005010000}"/>
            </a:ext>
          </a:extLst>
        </xdr:cNvPr>
        <xdr:cNvSpPr txBox="1"/>
      </xdr:nvSpPr>
      <xdr:spPr>
        <a:xfrm>
          <a:off x="1719795" y="15474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104161</xdr:rowOff>
    </xdr:from>
    <xdr:to>
      <xdr:col>6</xdr:col>
      <xdr:colOff>38100</xdr:colOff>
      <xdr:row>93</xdr:row>
      <xdr:rowOff>34311</xdr:rowOff>
    </xdr:to>
    <xdr:sp macro="" textlink="">
      <xdr:nvSpPr>
        <xdr:cNvPr id="262" name="楕円 261">
          <a:extLst>
            <a:ext uri="{FF2B5EF4-FFF2-40B4-BE49-F238E27FC236}">
              <a16:creationId xmlns="" xmlns:a16="http://schemas.microsoft.com/office/drawing/2014/main" id="{00000000-0008-0000-0600-000006010000}"/>
            </a:ext>
          </a:extLst>
        </xdr:cNvPr>
        <xdr:cNvSpPr/>
      </xdr:nvSpPr>
      <xdr:spPr>
        <a:xfrm>
          <a:off x="1079500" y="1587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50838</xdr:rowOff>
    </xdr:from>
    <xdr:ext cx="599010" cy="259045"/>
    <xdr:sp macro="" textlink="">
      <xdr:nvSpPr>
        <xdr:cNvPr id="263" name="テキスト ボックス 262">
          <a:extLst>
            <a:ext uri="{FF2B5EF4-FFF2-40B4-BE49-F238E27FC236}">
              <a16:creationId xmlns="" xmlns:a16="http://schemas.microsoft.com/office/drawing/2014/main" id="{00000000-0008-0000-0600-000007010000}"/>
            </a:ext>
          </a:extLst>
        </xdr:cNvPr>
        <xdr:cNvSpPr txBox="1"/>
      </xdr:nvSpPr>
      <xdr:spPr>
        <a:xfrm>
          <a:off x="830795" y="15652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a:extLst>
            <a:ext uri="{FF2B5EF4-FFF2-40B4-BE49-F238E27FC236}">
              <a16:creationId xmlns="" xmlns:a16="http://schemas.microsoft.com/office/drawing/2014/main" id="{00000000-0008-0000-0600-000021010000}"/>
            </a:ext>
          </a:extLst>
        </xdr:cNvPr>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a:extLst>
            <a:ext uri="{FF2B5EF4-FFF2-40B4-BE49-F238E27FC236}">
              <a16:creationId xmlns="" xmlns:a16="http://schemas.microsoft.com/office/drawing/2014/main" id="{00000000-0008-0000-0600-000022010000}"/>
            </a:ext>
          </a:extLst>
        </xdr:cNvPr>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a:extLst>
            <a:ext uri="{FF2B5EF4-FFF2-40B4-BE49-F238E27FC236}">
              <a16:creationId xmlns="" xmlns:a16="http://schemas.microsoft.com/office/drawing/2014/main" id="{00000000-0008-0000-0600-000024010000}"/>
            </a:ext>
          </a:extLst>
        </xdr:cNvPr>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a:extLst>
            <a:ext uri="{FF2B5EF4-FFF2-40B4-BE49-F238E27FC236}">
              <a16:creationId xmlns="" xmlns:a16="http://schemas.microsoft.com/office/drawing/2014/main" id="{00000000-0008-0000-0600-000025010000}"/>
            </a:ext>
          </a:extLst>
        </xdr:cNvPr>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86260</xdr:rowOff>
    </xdr:from>
    <xdr:to>
      <xdr:col>55</xdr:col>
      <xdr:colOff>0</xdr:colOff>
      <xdr:row>38</xdr:row>
      <xdr:rowOff>14712</xdr:rowOff>
    </xdr:to>
    <xdr:cxnSp macro="">
      <xdr:nvCxnSpPr>
        <xdr:cNvPr id="294" name="直線コネクタ 293">
          <a:extLst>
            <a:ext uri="{FF2B5EF4-FFF2-40B4-BE49-F238E27FC236}">
              <a16:creationId xmlns="" xmlns:a16="http://schemas.microsoft.com/office/drawing/2014/main" id="{00000000-0008-0000-0600-000026010000}"/>
            </a:ext>
          </a:extLst>
        </xdr:cNvPr>
        <xdr:cNvCxnSpPr/>
      </xdr:nvCxnSpPr>
      <xdr:spPr>
        <a:xfrm flipV="1">
          <a:off x="9639300" y="6429910"/>
          <a:ext cx="838200" cy="9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92947</xdr:rowOff>
    </xdr:from>
    <xdr:ext cx="599010" cy="259045"/>
    <xdr:sp macro="" textlink="">
      <xdr:nvSpPr>
        <xdr:cNvPr id="295" name="補助費等平均値テキスト">
          <a:extLst>
            <a:ext uri="{FF2B5EF4-FFF2-40B4-BE49-F238E27FC236}">
              <a16:creationId xmlns="" xmlns:a16="http://schemas.microsoft.com/office/drawing/2014/main" id="{00000000-0008-0000-0600-000027010000}"/>
            </a:ext>
          </a:extLst>
        </xdr:cNvPr>
        <xdr:cNvSpPr txBox="1"/>
      </xdr:nvSpPr>
      <xdr:spPr>
        <a:xfrm>
          <a:off x="10528300" y="6093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a:extLst>
            <a:ext uri="{FF2B5EF4-FFF2-40B4-BE49-F238E27FC236}">
              <a16:creationId xmlns="" xmlns:a16="http://schemas.microsoft.com/office/drawing/2014/main" id="{00000000-0008-0000-0600-000028010000}"/>
            </a:ext>
          </a:extLst>
        </xdr:cNvPr>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48463</xdr:rowOff>
    </xdr:from>
    <xdr:to>
      <xdr:col>50</xdr:col>
      <xdr:colOff>114300</xdr:colOff>
      <xdr:row>38</xdr:row>
      <xdr:rowOff>14712</xdr:rowOff>
    </xdr:to>
    <xdr:cxnSp macro="">
      <xdr:nvCxnSpPr>
        <xdr:cNvPr id="297" name="直線コネクタ 296">
          <a:extLst>
            <a:ext uri="{FF2B5EF4-FFF2-40B4-BE49-F238E27FC236}">
              <a16:creationId xmlns="" xmlns:a16="http://schemas.microsoft.com/office/drawing/2014/main" id="{00000000-0008-0000-0600-000029010000}"/>
            </a:ext>
          </a:extLst>
        </xdr:cNvPr>
        <xdr:cNvCxnSpPr/>
      </xdr:nvCxnSpPr>
      <xdr:spPr>
        <a:xfrm>
          <a:off x="8750300" y="6220663"/>
          <a:ext cx="889000" cy="30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a:extLst>
            <a:ext uri="{FF2B5EF4-FFF2-40B4-BE49-F238E27FC236}">
              <a16:creationId xmlns="" xmlns:a16="http://schemas.microsoft.com/office/drawing/2014/main" id="{00000000-0008-0000-0600-00002A010000}"/>
            </a:ext>
          </a:extLst>
        </xdr:cNvPr>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52758</xdr:rowOff>
    </xdr:from>
    <xdr:ext cx="599010" cy="259045"/>
    <xdr:sp macro="" textlink="">
      <xdr:nvSpPr>
        <xdr:cNvPr id="299" name="テキスト ボックス 298">
          <a:extLst>
            <a:ext uri="{FF2B5EF4-FFF2-40B4-BE49-F238E27FC236}">
              <a16:creationId xmlns="" xmlns:a16="http://schemas.microsoft.com/office/drawing/2014/main" id="{00000000-0008-0000-0600-00002B010000}"/>
            </a:ext>
          </a:extLst>
        </xdr:cNvPr>
        <xdr:cNvSpPr txBox="1"/>
      </xdr:nvSpPr>
      <xdr:spPr>
        <a:xfrm>
          <a:off x="9339795" y="605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48463</xdr:rowOff>
    </xdr:from>
    <xdr:to>
      <xdr:col>45</xdr:col>
      <xdr:colOff>177800</xdr:colOff>
      <xdr:row>38</xdr:row>
      <xdr:rowOff>76257</xdr:rowOff>
    </xdr:to>
    <xdr:cxnSp macro="">
      <xdr:nvCxnSpPr>
        <xdr:cNvPr id="300" name="直線コネクタ 299">
          <a:extLst>
            <a:ext uri="{FF2B5EF4-FFF2-40B4-BE49-F238E27FC236}">
              <a16:creationId xmlns="" xmlns:a16="http://schemas.microsoft.com/office/drawing/2014/main" id="{00000000-0008-0000-0600-00002C010000}"/>
            </a:ext>
          </a:extLst>
        </xdr:cNvPr>
        <xdr:cNvCxnSpPr/>
      </xdr:nvCxnSpPr>
      <xdr:spPr>
        <a:xfrm flipV="1">
          <a:off x="7861300" y="6220663"/>
          <a:ext cx="889000" cy="37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a:extLst>
            <a:ext uri="{FF2B5EF4-FFF2-40B4-BE49-F238E27FC236}">
              <a16:creationId xmlns="" xmlns:a16="http://schemas.microsoft.com/office/drawing/2014/main" id="{00000000-0008-0000-0600-00002D010000}"/>
            </a:ext>
          </a:extLst>
        </xdr:cNvPr>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86326</xdr:rowOff>
    </xdr:from>
    <xdr:ext cx="599010" cy="259045"/>
    <xdr:sp macro="" textlink="">
      <xdr:nvSpPr>
        <xdr:cNvPr id="302" name="テキスト ボックス 301">
          <a:extLst>
            <a:ext uri="{FF2B5EF4-FFF2-40B4-BE49-F238E27FC236}">
              <a16:creationId xmlns="" xmlns:a16="http://schemas.microsoft.com/office/drawing/2014/main" id="{00000000-0008-0000-0600-00002E010000}"/>
            </a:ext>
          </a:extLst>
        </xdr:cNvPr>
        <xdr:cNvSpPr txBox="1"/>
      </xdr:nvSpPr>
      <xdr:spPr>
        <a:xfrm>
          <a:off x="8450795" y="574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57583</xdr:rowOff>
    </xdr:from>
    <xdr:to>
      <xdr:col>41</xdr:col>
      <xdr:colOff>50800</xdr:colOff>
      <xdr:row>38</xdr:row>
      <xdr:rowOff>76257</xdr:rowOff>
    </xdr:to>
    <xdr:cxnSp macro="">
      <xdr:nvCxnSpPr>
        <xdr:cNvPr id="303" name="直線コネクタ 302">
          <a:extLst>
            <a:ext uri="{FF2B5EF4-FFF2-40B4-BE49-F238E27FC236}">
              <a16:creationId xmlns="" xmlns:a16="http://schemas.microsoft.com/office/drawing/2014/main" id="{00000000-0008-0000-0600-00002F010000}"/>
            </a:ext>
          </a:extLst>
        </xdr:cNvPr>
        <xdr:cNvCxnSpPr/>
      </xdr:nvCxnSpPr>
      <xdr:spPr>
        <a:xfrm>
          <a:off x="6972300" y="6572683"/>
          <a:ext cx="889000" cy="1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17488</xdr:rowOff>
    </xdr:from>
    <xdr:to>
      <xdr:col>41</xdr:col>
      <xdr:colOff>101600</xdr:colOff>
      <xdr:row>37</xdr:row>
      <xdr:rowOff>119088</xdr:rowOff>
    </xdr:to>
    <xdr:sp macro="" textlink="">
      <xdr:nvSpPr>
        <xdr:cNvPr id="304" name="フローチャート: 判断 303">
          <a:extLst>
            <a:ext uri="{FF2B5EF4-FFF2-40B4-BE49-F238E27FC236}">
              <a16:creationId xmlns="" xmlns:a16="http://schemas.microsoft.com/office/drawing/2014/main" id="{00000000-0008-0000-0600-000030010000}"/>
            </a:ext>
          </a:extLst>
        </xdr:cNvPr>
        <xdr:cNvSpPr/>
      </xdr:nvSpPr>
      <xdr:spPr>
        <a:xfrm>
          <a:off x="78105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135615</xdr:rowOff>
    </xdr:from>
    <xdr:ext cx="599010"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7561795" y="613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19762</xdr:rowOff>
    </xdr:from>
    <xdr:to>
      <xdr:col>36</xdr:col>
      <xdr:colOff>165100</xdr:colOff>
      <xdr:row>37</xdr:row>
      <xdr:rowOff>121362</xdr:rowOff>
    </xdr:to>
    <xdr:sp macro="" textlink="">
      <xdr:nvSpPr>
        <xdr:cNvPr id="306" name="フローチャート: 判断 305">
          <a:extLst>
            <a:ext uri="{FF2B5EF4-FFF2-40B4-BE49-F238E27FC236}">
              <a16:creationId xmlns="" xmlns:a16="http://schemas.microsoft.com/office/drawing/2014/main" id="{00000000-0008-0000-0600-000032010000}"/>
            </a:ext>
          </a:extLst>
        </xdr:cNvPr>
        <xdr:cNvSpPr/>
      </xdr:nvSpPr>
      <xdr:spPr>
        <a:xfrm>
          <a:off x="6921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137889</xdr:rowOff>
    </xdr:from>
    <xdr:ext cx="59901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6672795" y="613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35460</xdr:rowOff>
    </xdr:from>
    <xdr:to>
      <xdr:col>55</xdr:col>
      <xdr:colOff>50800</xdr:colOff>
      <xdr:row>37</xdr:row>
      <xdr:rowOff>137060</xdr:rowOff>
    </xdr:to>
    <xdr:sp macro="" textlink="">
      <xdr:nvSpPr>
        <xdr:cNvPr id="313" name="楕円 312">
          <a:extLst>
            <a:ext uri="{FF2B5EF4-FFF2-40B4-BE49-F238E27FC236}">
              <a16:creationId xmlns="" xmlns:a16="http://schemas.microsoft.com/office/drawing/2014/main" id="{00000000-0008-0000-0600-000039010000}"/>
            </a:ext>
          </a:extLst>
        </xdr:cNvPr>
        <xdr:cNvSpPr/>
      </xdr:nvSpPr>
      <xdr:spPr>
        <a:xfrm>
          <a:off x="10426700" y="637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13887</xdr:rowOff>
    </xdr:from>
    <xdr:ext cx="599010" cy="259045"/>
    <xdr:sp macro="" textlink="">
      <xdr:nvSpPr>
        <xdr:cNvPr id="314" name="補助費等該当値テキスト">
          <a:extLst>
            <a:ext uri="{FF2B5EF4-FFF2-40B4-BE49-F238E27FC236}">
              <a16:creationId xmlns="" xmlns:a16="http://schemas.microsoft.com/office/drawing/2014/main" id="{00000000-0008-0000-0600-00003A010000}"/>
            </a:ext>
          </a:extLst>
        </xdr:cNvPr>
        <xdr:cNvSpPr txBox="1"/>
      </xdr:nvSpPr>
      <xdr:spPr>
        <a:xfrm>
          <a:off x="10528300" y="6357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135362</xdr:rowOff>
    </xdr:from>
    <xdr:to>
      <xdr:col>50</xdr:col>
      <xdr:colOff>165100</xdr:colOff>
      <xdr:row>38</xdr:row>
      <xdr:rowOff>65512</xdr:rowOff>
    </xdr:to>
    <xdr:sp macro="" textlink="">
      <xdr:nvSpPr>
        <xdr:cNvPr id="315" name="楕円 314">
          <a:extLst>
            <a:ext uri="{FF2B5EF4-FFF2-40B4-BE49-F238E27FC236}">
              <a16:creationId xmlns="" xmlns:a16="http://schemas.microsoft.com/office/drawing/2014/main" id="{00000000-0008-0000-0600-00003B010000}"/>
            </a:ext>
          </a:extLst>
        </xdr:cNvPr>
        <xdr:cNvSpPr/>
      </xdr:nvSpPr>
      <xdr:spPr>
        <a:xfrm>
          <a:off x="9588500" y="647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56639</xdr:rowOff>
    </xdr:from>
    <xdr:ext cx="534377" cy="259045"/>
    <xdr:sp macro="" textlink="">
      <xdr:nvSpPr>
        <xdr:cNvPr id="316" name="テキスト ボックス 315">
          <a:extLst>
            <a:ext uri="{FF2B5EF4-FFF2-40B4-BE49-F238E27FC236}">
              <a16:creationId xmlns="" xmlns:a16="http://schemas.microsoft.com/office/drawing/2014/main" id="{00000000-0008-0000-0600-00003C010000}"/>
            </a:ext>
          </a:extLst>
        </xdr:cNvPr>
        <xdr:cNvSpPr txBox="1"/>
      </xdr:nvSpPr>
      <xdr:spPr>
        <a:xfrm>
          <a:off x="9372111" y="657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169113</xdr:rowOff>
    </xdr:from>
    <xdr:to>
      <xdr:col>46</xdr:col>
      <xdr:colOff>38100</xdr:colOff>
      <xdr:row>36</xdr:row>
      <xdr:rowOff>99263</xdr:rowOff>
    </xdr:to>
    <xdr:sp macro="" textlink="">
      <xdr:nvSpPr>
        <xdr:cNvPr id="317" name="楕円 316">
          <a:extLst>
            <a:ext uri="{FF2B5EF4-FFF2-40B4-BE49-F238E27FC236}">
              <a16:creationId xmlns="" xmlns:a16="http://schemas.microsoft.com/office/drawing/2014/main" id="{00000000-0008-0000-0600-00003D010000}"/>
            </a:ext>
          </a:extLst>
        </xdr:cNvPr>
        <xdr:cNvSpPr/>
      </xdr:nvSpPr>
      <xdr:spPr>
        <a:xfrm>
          <a:off x="8699500" y="616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90390</xdr:rowOff>
    </xdr:from>
    <xdr:ext cx="599010" cy="259045"/>
    <xdr:sp macro="" textlink="">
      <xdr:nvSpPr>
        <xdr:cNvPr id="318" name="テキスト ボックス 317">
          <a:extLst>
            <a:ext uri="{FF2B5EF4-FFF2-40B4-BE49-F238E27FC236}">
              <a16:creationId xmlns="" xmlns:a16="http://schemas.microsoft.com/office/drawing/2014/main" id="{00000000-0008-0000-0600-00003E010000}"/>
            </a:ext>
          </a:extLst>
        </xdr:cNvPr>
        <xdr:cNvSpPr txBox="1"/>
      </xdr:nvSpPr>
      <xdr:spPr>
        <a:xfrm>
          <a:off x="8450795" y="626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25457</xdr:rowOff>
    </xdr:from>
    <xdr:to>
      <xdr:col>41</xdr:col>
      <xdr:colOff>101600</xdr:colOff>
      <xdr:row>38</xdr:row>
      <xdr:rowOff>127057</xdr:rowOff>
    </xdr:to>
    <xdr:sp macro="" textlink="">
      <xdr:nvSpPr>
        <xdr:cNvPr id="319" name="楕円 318">
          <a:extLst>
            <a:ext uri="{FF2B5EF4-FFF2-40B4-BE49-F238E27FC236}">
              <a16:creationId xmlns="" xmlns:a16="http://schemas.microsoft.com/office/drawing/2014/main" id="{00000000-0008-0000-0600-00003F010000}"/>
            </a:ext>
          </a:extLst>
        </xdr:cNvPr>
        <xdr:cNvSpPr/>
      </xdr:nvSpPr>
      <xdr:spPr>
        <a:xfrm>
          <a:off x="7810500" y="654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118184</xdr:rowOff>
    </xdr:from>
    <xdr:ext cx="534377" cy="259045"/>
    <xdr:sp macro="" textlink="">
      <xdr:nvSpPr>
        <xdr:cNvPr id="320" name="テキスト ボックス 319">
          <a:extLst>
            <a:ext uri="{FF2B5EF4-FFF2-40B4-BE49-F238E27FC236}">
              <a16:creationId xmlns="" xmlns:a16="http://schemas.microsoft.com/office/drawing/2014/main" id="{00000000-0008-0000-0600-000040010000}"/>
            </a:ext>
          </a:extLst>
        </xdr:cNvPr>
        <xdr:cNvSpPr txBox="1"/>
      </xdr:nvSpPr>
      <xdr:spPr>
        <a:xfrm>
          <a:off x="7594111" y="663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6783</xdr:rowOff>
    </xdr:from>
    <xdr:to>
      <xdr:col>36</xdr:col>
      <xdr:colOff>165100</xdr:colOff>
      <xdr:row>38</xdr:row>
      <xdr:rowOff>108383</xdr:rowOff>
    </xdr:to>
    <xdr:sp macro="" textlink="">
      <xdr:nvSpPr>
        <xdr:cNvPr id="321" name="楕円 320">
          <a:extLst>
            <a:ext uri="{FF2B5EF4-FFF2-40B4-BE49-F238E27FC236}">
              <a16:creationId xmlns="" xmlns:a16="http://schemas.microsoft.com/office/drawing/2014/main" id="{00000000-0008-0000-0600-000041010000}"/>
            </a:ext>
          </a:extLst>
        </xdr:cNvPr>
        <xdr:cNvSpPr/>
      </xdr:nvSpPr>
      <xdr:spPr>
        <a:xfrm>
          <a:off x="6921500" y="65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99510</xdr:rowOff>
    </xdr:from>
    <xdr:ext cx="534377" cy="259045"/>
    <xdr:sp macro="" textlink="">
      <xdr:nvSpPr>
        <xdr:cNvPr id="322" name="テキスト ボックス 321">
          <a:extLst>
            <a:ext uri="{FF2B5EF4-FFF2-40B4-BE49-F238E27FC236}">
              <a16:creationId xmlns="" xmlns:a16="http://schemas.microsoft.com/office/drawing/2014/main" id="{00000000-0008-0000-0600-000042010000}"/>
            </a:ext>
          </a:extLst>
        </xdr:cNvPr>
        <xdr:cNvSpPr txBox="1"/>
      </xdr:nvSpPr>
      <xdr:spPr>
        <a:xfrm>
          <a:off x="6705111" y="661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a:extLst>
            <a:ext uri="{FF2B5EF4-FFF2-40B4-BE49-F238E27FC236}">
              <a16:creationId xmlns=""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a:extLst>
            <a:ext uri="{FF2B5EF4-FFF2-40B4-BE49-F238E27FC236}">
              <a16:creationId xmlns="" xmlns:a16="http://schemas.microsoft.com/office/drawing/2014/main" id="{00000000-0008-0000-0600-00005A010000}"/>
            </a:ext>
          </a:extLst>
        </xdr:cNvPr>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a:extLst>
            <a:ext uri="{FF2B5EF4-FFF2-40B4-BE49-F238E27FC236}">
              <a16:creationId xmlns="" xmlns:a16="http://schemas.microsoft.com/office/drawing/2014/main" id="{00000000-0008-0000-0600-00005B010000}"/>
            </a:ext>
          </a:extLst>
        </xdr:cNvPr>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a:extLst>
            <a:ext uri="{FF2B5EF4-FFF2-40B4-BE49-F238E27FC236}">
              <a16:creationId xmlns="" xmlns:a16="http://schemas.microsoft.com/office/drawing/2014/main" id="{00000000-0008-0000-0600-00005D010000}"/>
            </a:ext>
          </a:extLst>
        </xdr:cNvPr>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a:extLst>
            <a:ext uri="{FF2B5EF4-FFF2-40B4-BE49-F238E27FC236}">
              <a16:creationId xmlns="" xmlns:a16="http://schemas.microsoft.com/office/drawing/2014/main" id="{00000000-0008-0000-0600-00005E010000}"/>
            </a:ext>
          </a:extLst>
        </xdr:cNvPr>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153660</xdr:rowOff>
    </xdr:from>
    <xdr:to>
      <xdr:col>55</xdr:col>
      <xdr:colOff>0</xdr:colOff>
      <xdr:row>55</xdr:row>
      <xdr:rowOff>157514</xdr:rowOff>
    </xdr:to>
    <xdr:cxnSp macro="">
      <xdr:nvCxnSpPr>
        <xdr:cNvPr id="351" name="直線コネクタ 350">
          <a:extLst>
            <a:ext uri="{FF2B5EF4-FFF2-40B4-BE49-F238E27FC236}">
              <a16:creationId xmlns="" xmlns:a16="http://schemas.microsoft.com/office/drawing/2014/main" id="{00000000-0008-0000-0600-00005F010000}"/>
            </a:ext>
          </a:extLst>
        </xdr:cNvPr>
        <xdr:cNvCxnSpPr/>
      </xdr:nvCxnSpPr>
      <xdr:spPr>
        <a:xfrm flipV="1">
          <a:off x="9639300" y="8726160"/>
          <a:ext cx="838200" cy="86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129091</xdr:rowOff>
    </xdr:from>
    <xdr:ext cx="599010" cy="259045"/>
    <xdr:sp macro="" textlink="">
      <xdr:nvSpPr>
        <xdr:cNvPr id="352" name="普通建設事業費平均値テキスト">
          <a:extLst>
            <a:ext uri="{FF2B5EF4-FFF2-40B4-BE49-F238E27FC236}">
              <a16:creationId xmlns="" xmlns:a16="http://schemas.microsoft.com/office/drawing/2014/main" id="{00000000-0008-0000-0600-000060010000}"/>
            </a:ext>
          </a:extLst>
        </xdr:cNvPr>
        <xdr:cNvSpPr txBox="1"/>
      </xdr:nvSpPr>
      <xdr:spPr>
        <a:xfrm>
          <a:off x="10528300" y="9901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a:extLst>
            <a:ext uri="{FF2B5EF4-FFF2-40B4-BE49-F238E27FC236}">
              <a16:creationId xmlns="" xmlns:a16="http://schemas.microsoft.com/office/drawing/2014/main" id="{00000000-0008-0000-0600-000061010000}"/>
            </a:ext>
          </a:extLst>
        </xdr:cNvPr>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42490</xdr:rowOff>
    </xdr:from>
    <xdr:to>
      <xdr:col>50</xdr:col>
      <xdr:colOff>114300</xdr:colOff>
      <xdr:row>55</xdr:row>
      <xdr:rowOff>157514</xdr:rowOff>
    </xdr:to>
    <xdr:cxnSp macro="">
      <xdr:nvCxnSpPr>
        <xdr:cNvPr id="354" name="直線コネクタ 353">
          <a:extLst>
            <a:ext uri="{FF2B5EF4-FFF2-40B4-BE49-F238E27FC236}">
              <a16:creationId xmlns="" xmlns:a16="http://schemas.microsoft.com/office/drawing/2014/main" id="{00000000-0008-0000-0600-000062010000}"/>
            </a:ext>
          </a:extLst>
        </xdr:cNvPr>
        <xdr:cNvCxnSpPr/>
      </xdr:nvCxnSpPr>
      <xdr:spPr>
        <a:xfrm>
          <a:off x="8750300" y="8957890"/>
          <a:ext cx="889000" cy="62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a:extLst>
            <a:ext uri="{FF2B5EF4-FFF2-40B4-BE49-F238E27FC236}">
              <a16:creationId xmlns="" xmlns:a16="http://schemas.microsoft.com/office/drawing/2014/main" id="{00000000-0008-0000-0600-000063010000}"/>
            </a:ext>
          </a:extLst>
        </xdr:cNvPr>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82056</xdr:rowOff>
    </xdr:from>
    <xdr:ext cx="599010" cy="259045"/>
    <xdr:sp macro="" textlink="">
      <xdr:nvSpPr>
        <xdr:cNvPr id="356" name="テキスト ボックス 355">
          <a:extLst>
            <a:ext uri="{FF2B5EF4-FFF2-40B4-BE49-F238E27FC236}">
              <a16:creationId xmlns="" xmlns:a16="http://schemas.microsoft.com/office/drawing/2014/main" id="{00000000-0008-0000-0600-000064010000}"/>
            </a:ext>
          </a:extLst>
        </xdr:cNvPr>
        <xdr:cNvSpPr txBox="1"/>
      </xdr:nvSpPr>
      <xdr:spPr>
        <a:xfrm>
          <a:off x="9339795" y="10026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73599</xdr:rowOff>
    </xdr:from>
    <xdr:to>
      <xdr:col>45</xdr:col>
      <xdr:colOff>177800</xdr:colOff>
      <xdr:row>52</xdr:row>
      <xdr:rowOff>42490</xdr:rowOff>
    </xdr:to>
    <xdr:cxnSp macro="">
      <xdr:nvCxnSpPr>
        <xdr:cNvPr id="357" name="直線コネクタ 356">
          <a:extLst>
            <a:ext uri="{FF2B5EF4-FFF2-40B4-BE49-F238E27FC236}">
              <a16:creationId xmlns="" xmlns:a16="http://schemas.microsoft.com/office/drawing/2014/main" id="{00000000-0008-0000-0600-000065010000}"/>
            </a:ext>
          </a:extLst>
        </xdr:cNvPr>
        <xdr:cNvCxnSpPr/>
      </xdr:nvCxnSpPr>
      <xdr:spPr>
        <a:xfrm>
          <a:off x="7861300" y="8646099"/>
          <a:ext cx="889000" cy="31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a:extLst>
            <a:ext uri="{FF2B5EF4-FFF2-40B4-BE49-F238E27FC236}">
              <a16:creationId xmlns="" xmlns:a16="http://schemas.microsoft.com/office/drawing/2014/main" id="{00000000-0008-0000-0600-000066010000}"/>
            </a:ext>
          </a:extLst>
        </xdr:cNvPr>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98580</xdr:rowOff>
    </xdr:from>
    <xdr:ext cx="599010"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8450795" y="1004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73599</xdr:rowOff>
    </xdr:from>
    <xdr:to>
      <xdr:col>41</xdr:col>
      <xdr:colOff>50800</xdr:colOff>
      <xdr:row>52</xdr:row>
      <xdr:rowOff>128198</xdr:rowOff>
    </xdr:to>
    <xdr:cxnSp macro="">
      <xdr:nvCxnSpPr>
        <xdr:cNvPr id="360" name="直線コネクタ 359">
          <a:extLst>
            <a:ext uri="{FF2B5EF4-FFF2-40B4-BE49-F238E27FC236}">
              <a16:creationId xmlns="" xmlns:a16="http://schemas.microsoft.com/office/drawing/2014/main" id="{00000000-0008-0000-0600-000068010000}"/>
            </a:ext>
          </a:extLst>
        </xdr:cNvPr>
        <xdr:cNvCxnSpPr/>
      </xdr:nvCxnSpPr>
      <xdr:spPr>
        <a:xfrm flipV="1">
          <a:off x="6972300" y="8646099"/>
          <a:ext cx="889000" cy="39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152223</xdr:rowOff>
    </xdr:from>
    <xdr:to>
      <xdr:col>41</xdr:col>
      <xdr:colOff>101600</xdr:colOff>
      <xdr:row>58</xdr:row>
      <xdr:rowOff>82373</xdr:rowOff>
    </xdr:to>
    <xdr:sp macro="" textlink="">
      <xdr:nvSpPr>
        <xdr:cNvPr id="361" name="フローチャート: 判断 360">
          <a:extLst>
            <a:ext uri="{FF2B5EF4-FFF2-40B4-BE49-F238E27FC236}">
              <a16:creationId xmlns="" xmlns:a16="http://schemas.microsoft.com/office/drawing/2014/main" id="{00000000-0008-0000-0600-000069010000}"/>
            </a:ext>
          </a:extLst>
        </xdr:cNvPr>
        <xdr:cNvSpPr/>
      </xdr:nvSpPr>
      <xdr:spPr>
        <a:xfrm>
          <a:off x="7810500" y="99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73500</xdr:rowOff>
    </xdr:from>
    <xdr:ext cx="599010"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7561795" y="10017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10860</xdr:rowOff>
    </xdr:from>
    <xdr:to>
      <xdr:col>36</xdr:col>
      <xdr:colOff>165100</xdr:colOff>
      <xdr:row>58</xdr:row>
      <xdr:rowOff>112460</xdr:rowOff>
    </xdr:to>
    <xdr:sp macro="" textlink="">
      <xdr:nvSpPr>
        <xdr:cNvPr id="363" name="フローチャート: 判断 362">
          <a:extLst>
            <a:ext uri="{FF2B5EF4-FFF2-40B4-BE49-F238E27FC236}">
              <a16:creationId xmlns="" xmlns:a16="http://schemas.microsoft.com/office/drawing/2014/main" id="{00000000-0008-0000-0600-00006B010000}"/>
            </a:ext>
          </a:extLst>
        </xdr:cNvPr>
        <xdr:cNvSpPr/>
      </xdr:nvSpPr>
      <xdr:spPr>
        <a:xfrm>
          <a:off x="69215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103587</xdr:rowOff>
    </xdr:from>
    <xdr:ext cx="599010"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6672795" y="1004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102860</xdr:rowOff>
    </xdr:from>
    <xdr:to>
      <xdr:col>55</xdr:col>
      <xdr:colOff>50800</xdr:colOff>
      <xdr:row>51</xdr:row>
      <xdr:rowOff>33010</xdr:rowOff>
    </xdr:to>
    <xdr:sp macro="" textlink="">
      <xdr:nvSpPr>
        <xdr:cNvPr id="370" name="楕円 369">
          <a:extLst>
            <a:ext uri="{FF2B5EF4-FFF2-40B4-BE49-F238E27FC236}">
              <a16:creationId xmlns="" xmlns:a16="http://schemas.microsoft.com/office/drawing/2014/main" id="{00000000-0008-0000-0600-000072010000}"/>
            </a:ext>
          </a:extLst>
        </xdr:cNvPr>
        <xdr:cNvSpPr/>
      </xdr:nvSpPr>
      <xdr:spPr>
        <a:xfrm>
          <a:off x="10426700" y="867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55887</xdr:rowOff>
    </xdr:from>
    <xdr:ext cx="690189" cy="259045"/>
    <xdr:sp macro="" textlink="">
      <xdr:nvSpPr>
        <xdr:cNvPr id="371" name="普通建設事業費該当値テキスト">
          <a:extLst>
            <a:ext uri="{FF2B5EF4-FFF2-40B4-BE49-F238E27FC236}">
              <a16:creationId xmlns="" xmlns:a16="http://schemas.microsoft.com/office/drawing/2014/main" id="{00000000-0008-0000-0600-000073010000}"/>
            </a:ext>
          </a:extLst>
        </xdr:cNvPr>
        <xdr:cNvSpPr txBox="1"/>
      </xdr:nvSpPr>
      <xdr:spPr>
        <a:xfrm>
          <a:off x="10528300" y="8628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106714</xdr:rowOff>
    </xdr:from>
    <xdr:to>
      <xdr:col>50</xdr:col>
      <xdr:colOff>165100</xdr:colOff>
      <xdr:row>56</xdr:row>
      <xdr:rowOff>36864</xdr:rowOff>
    </xdr:to>
    <xdr:sp macro="" textlink="">
      <xdr:nvSpPr>
        <xdr:cNvPr id="372" name="楕円 371">
          <a:extLst>
            <a:ext uri="{FF2B5EF4-FFF2-40B4-BE49-F238E27FC236}">
              <a16:creationId xmlns="" xmlns:a16="http://schemas.microsoft.com/office/drawing/2014/main" id="{00000000-0008-0000-0600-000074010000}"/>
            </a:ext>
          </a:extLst>
        </xdr:cNvPr>
        <xdr:cNvSpPr/>
      </xdr:nvSpPr>
      <xdr:spPr>
        <a:xfrm>
          <a:off x="9588500" y="953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53391</xdr:rowOff>
    </xdr:from>
    <xdr:ext cx="599010" cy="259045"/>
    <xdr:sp macro="" textlink="">
      <xdr:nvSpPr>
        <xdr:cNvPr id="373" name="テキスト ボックス 372">
          <a:extLst>
            <a:ext uri="{FF2B5EF4-FFF2-40B4-BE49-F238E27FC236}">
              <a16:creationId xmlns="" xmlns:a16="http://schemas.microsoft.com/office/drawing/2014/main" id="{00000000-0008-0000-0600-000075010000}"/>
            </a:ext>
          </a:extLst>
        </xdr:cNvPr>
        <xdr:cNvSpPr txBox="1"/>
      </xdr:nvSpPr>
      <xdr:spPr>
        <a:xfrm>
          <a:off x="9339795" y="931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163140</xdr:rowOff>
    </xdr:from>
    <xdr:to>
      <xdr:col>46</xdr:col>
      <xdr:colOff>38100</xdr:colOff>
      <xdr:row>52</xdr:row>
      <xdr:rowOff>93290</xdr:rowOff>
    </xdr:to>
    <xdr:sp macro="" textlink="">
      <xdr:nvSpPr>
        <xdr:cNvPr id="374" name="楕円 373">
          <a:extLst>
            <a:ext uri="{FF2B5EF4-FFF2-40B4-BE49-F238E27FC236}">
              <a16:creationId xmlns="" xmlns:a16="http://schemas.microsoft.com/office/drawing/2014/main" id="{00000000-0008-0000-0600-000076010000}"/>
            </a:ext>
          </a:extLst>
        </xdr:cNvPr>
        <xdr:cNvSpPr/>
      </xdr:nvSpPr>
      <xdr:spPr>
        <a:xfrm>
          <a:off x="8699500" y="890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109817</xdr:rowOff>
    </xdr:from>
    <xdr:ext cx="599010" cy="259045"/>
    <xdr:sp macro="" textlink="">
      <xdr:nvSpPr>
        <xdr:cNvPr id="375" name="テキスト ボックス 374">
          <a:extLst>
            <a:ext uri="{FF2B5EF4-FFF2-40B4-BE49-F238E27FC236}">
              <a16:creationId xmlns="" xmlns:a16="http://schemas.microsoft.com/office/drawing/2014/main" id="{00000000-0008-0000-0600-000077010000}"/>
            </a:ext>
          </a:extLst>
        </xdr:cNvPr>
        <xdr:cNvSpPr txBox="1"/>
      </xdr:nvSpPr>
      <xdr:spPr>
        <a:xfrm>
          <a:off x="8450795" y="8682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22799</xdr:rowOff>
    </xdr:from>
    <xdr:to>
      <xdr:col>41</xdr:col>
      <xdr:colOff>101600</xdr:colOff>
      <xdr:row>50</xdr:row>
      <xdr:rowOff>124399</xdr:rowOff>
    </xdr:to>
    <xdr:sp macro="" textlink="">
      <xdr:nvSpPr>
        <xdr:cNvPr id="376" name="楕円 375">
          <a:extLst>
            <a:ext uri="{FF2B5EF4-FFF2-40B4-BE49-F238E27FC236}">
              <a16:creationId xmlns="" xmlns:a16="http://schemas.microsoft.com/office/drawing/2014/main" id="{00000000-0008-0000-0600-000078010000}"/>
            </a:ext>
          </a:extLst>
        </xdr:cNvPr>
        <xdr:cNvSpPr/>
      </xdr:nvSpPr>
      <xdr:spPr>
        <a:xfrm>
          <a:off x="7810500" y="859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48</xdr:row>
      <xdr:rowOff>140926</xdr:rowOff>
    </xdr:from>
    <xdr:ext cx="690189" cy="259045"/>
    <xdr:sp macro="" textlink="">
      <xdr:nvSpPr>
        <xdr:cNvPr id="377" name="テキスト ボックス 376">
          <a:extLst>
            <a:ext uri="{FF2B5EF4-FFF2-40B4-BE49-F238E27FC236}">
              <a16:creationId xmlns="" xmlns:a16="http://schemas.microsoft.com/office/drawing/2014/main" id="{00000000-0008-0000-0600-000079010000}"/>
            </a:ext>
          </a:extLst>
        </xdr:cNvPr>
        <xdr:cNvSpPr txBox="1"/>
      </xdr:nvSpPr>
      <xdr:spPr>
        <a:xfrm>
          <a:off x="7516205" y="8370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77398</xdr:rowOff>
    </xdr:from>
    <xdr:to>
      <xdr:col>36</xdr:col>
      <xdr:colOff>165100</xdr:colOff>
      <xdr:row>53</xdr:row>
      <xdr:rowOff>7548</xdr:rowOff>
    </xdr:to>
    <xdr:sp macro="" textlink="">
      <xdr:nvSpPr>
        <xdr:cNvPr id="378" name="楕円 377">
          <a:extLst>
            <a:ext uri="{FF2B5EF4-FFF2-40B4-BE49-F238E27FC236}">
              <a16:creationId xmlns="" xmlns:a16="http://schemas.microsoft.com/office/drawing/2014/main" id="{00000000-0008-0000-0600-00007A010000}"/>
            </a:ext>
          </a:extLst>
        </xdr:cNvPr>
        <xdr:cNvSpPr/>
      </xdr:nvSpPr>
      <xdr:spPr>
        <a:xfrm>
          <a:off x="6921500" y="89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24075</xdr:rowOff>
    </xdr:from>
    <xdr:ext cx="599010" cy="259045"/>
    <xdr:sp macro="" textlink="">
      <xdr:nvSpPr>
        <xdr:cNvPr id="379" name="テキスト ボックス 378">
          <a:extLst>
            <a:ext uri="{FF2B5EF4-FFF2-40B4-BE49-F238E27FC236}">
              <a16:creationId xmlns="" xmlns:a16="http://schemas.microsoft.com/office/drawing/2014/main" id="{00000000-0008-0000-0600-00007B010000}"/>
            </a:ext>
          </a:extLst>
        </xdr:cNvPr>
        <xdr:cNvSpPr txBox="1"/>
      </xdr:nvSpPr>
      <xdr:spPr>
        <a:xfrm>
          <a:off x="6672795" y="8768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a:extLst>
            <a:ext uri="{FF2B5EF4-FFF2-40B4-BE49-F238E27FC236}">
              <a16:creationId xmlns="" xmlns:a16="http://schemas.microsoft.com/office/drawing/2014/main" id="{00000000-0008-0000-0600-000096010000}"/>
            </a:ext>
          </a:extLst>
        </xdr:cNvPr>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a:extLst>
            <a:ext uri="{FF2B5EF4-FFF2-40B4-BE49-F238E27FC236}">
              <a16:creationId xmlns="" xmlns:a16="http://schemas.microsoft.com/office/drawing/2014/main" id="{00000000-0008-0000-0600-000097010000}"/>
            </a:ext>
          </a:extLst>
        </xdr:cNvPr>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8771</xdr:rowOff>
    </xdr:from>
    <xdr:to>
      <xdr:col>55</xdr:col>
      <xdr:colOff>0</xdr:colOff>
      <xdr:row>76</xdr:row>
      <xdr:rowOff>70555</xdr:rowOff>
    </xdr:to>
    <xdr:cxnSp macro="">
      <xdr:nvCxnSpPr>
        <xdr:cNvPr id="408" name="直線コネクタ 407">
          <a:extLst>
            <a:ext uri="{FF2B5EF4-FFF2-40B4-BE49-F238E27FC236}">
              <a16:creationId xmlns="" xmlns:a16="http://schemas.microsoft.com/office/drawing/2014/main" id="{00000000-0008-0000-0600-000098010000}"/>
            </a:ext>
          </a:extLst>
        </xdr:cNvPr>
        <xdr:cNvCxnSpPr/>
      </xdr:nvCxnSpPr>
      <xdr:spPr>
        <a:xfrm flipV="1">
          <a:off x="9639300" y="12181721"/>
          <a:ext cx="838200" cy="91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72263</xdr:rowOff>
    </xdr:from>
    <xdr:ext cx="534377" cy="259045"/>
    <xdr:sp macro="" textlink="">
      <xdr:nvSpPr>
        <xdr:cNvPr id="409" name="普通建設事業費 （ うち新規整備　）平均値テキスト">
          <a:extLst>
            <a:ext uri="{FF2B5EF4-FFF2-40B4-BE49-F238E27FC236}">
              <a16:creationId xmlns="" xmlns:a16="http://schemas.microsoft.com/office/drawing/2014/main" id="{00000000-0008-0000-0600-000099010000}"/>
            </a:ext>
          </a:extLst>
        </xdr:cNvPr>
        <xdr:cNvSpPr txBox="1"/>
      </xdr:nvSpPr>
      <xdr:spPr>
        <a:xfrm>
          <a:off x="10528300" y="13445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a:extLst>
            <a:ext uri="{FF2B5EF4-FFF2-40B4-BE49-F238E27FC236}">
              <a16:creationId xmlns="" xmlns:a16="http://schemas.microsoft.com/office/drawing/2014/main" id="{00000000-0008-0000-0600-00009A010000}"/>
            </a:ext>
          </a:extLst>
        </xdr:cNvPr>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80381</xdr:rowOff>
    </xdr:from>
    <xdr:to>
      <xdr:col>50</xdr:col>
      <xdr:colOff>114300</xdr:colOff>
      <xdr:row>76</xdr:row>
      <xdr:rowOff>70555</xdr:rowOff>
    </xdr:to>
    <xdr:cxnSp macro="">
      <xdr:nvCxnSpPr>
        <xdr:cNvPr id="411" name="直線コネクタ 410">
          <a:extLst>
            <a:ext uri="{FF2B5EF4-FFF2-40B4-BE49-F238E27FC236}">
              <a16:creationId xmlns="" xmlns:a16="http://schemas.microsoft.com/office/drawing/2014/main" id="{00000000-0008-0000-0600-00009B010000}"/>
            </a:ext>
          </a:extLst>
        </xdr:cNvPr>
        <xdr:cNvCxnSpPr/>
      </xdr:nvCxnSpPr>
      <xdr:spPr>
        <a:xfrm>
          <a:off x="8750300" y="12424781"/>
          <a:ext cx="889000" cy="67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a:extLst>
            <a:ext uri="{FF2B5EF4-FFF2-40B4-BE49-F238E27FC236}">
              <a16:creationId xmlns="" xmlns:a16="http://schemas.microsoft.com/office/drawing/2014/main" id="{00000000-0008-0000-0600-00009C010000}"/>
            </a:ext>
          </a:extLst>
        </xdr:cNvPr>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33298</xdr:rowOff>
    </xdr:from>
    <xdr:ext cx="534377"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9372111" y="1357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49473</xdr:rowOff>
    </xdr:from>
    <xdr:to>
      <xdr:col>45</xdr:col>
      <xdr:colOff>177800</xdr:colOff>
      <xdr:row>72</xdr:row>
      <xdr:rowOff>80381</xdr:rowOff>
    </xdr:to>
    <xdr:cxnSp macro="">
      <xdr:nvCxnSpPr>
        <xdr:cNvPr id="414" name="直線コネクタ 413">
          <a:extLst>
            <a:ext uri="{FF2B5EF4-FFF2-40B4-BE49-F238E27FC236}">
              <a16:creationId xmlns="" xmlns:a16="http://schemas.microsoft.com/office/drawing/2014/main" id="{00000000-0008-0000-0600-00009E010000}"/>
            </a:ext>
          </a:extLst>
        </xdr:cNvPr>
        <xdr:cNvCxnSpPr/>
      </xdr:nvCxnSpPr>
      <xdr:spPr>
        <a:xfrm>
          <a:off x="7861300" y="12222423"/>
          <a:ext cx="889000" cy="20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a:extLst>
            <a:ext uri="{FF2B5EF4-FFF2-40B4-BE49-F238E27FC236}">
              <a16:creationId xmlns="" xmlns:a16="http://schemas.microsoft.com/office/drawing/2014/main" id="{00000000-0008-0000-0600-00009F010000}"/>
            </a:ext>
          </a:extLst>
        </xdr:cNvPr>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36780</xdr:rowOff>
    </xdr:from>
    <xdr:ext cx="534377"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8483111" y="1358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49473</xdr:rowOff>
    </xdr:from>
    <xdr:to>
      <xdr:col>41</xdr:col>
      <xdr:colOff>50800</xdr:colOff>
      <xdr:row>74</xdr:row>
      <xdr:rowOff>126216</xdr:rowOff>
    </xdr:to>
    <xdr:cxnSp macro="">
      <xdr:nvCxnSpPr>
        <xdr:cNvPr id="417" name="直線コネクタ 416">
          <a:extLst>
            <a:ext uri="{FF2B5EF4-FFF2-40B4-BE49-F238E27FC236}">
              <a16:creationId xmlns="" xmlns:a16="http://schemas.microsoft.com/office/drawing/2014/main" id="{00000000-0008-0000-0600-0000A1010000}"/>
            </a:ext>
          </a:extLst>
        </xdr:cNvPr>
        <xdr:cNvCxnSpPr/>
      </xdr:nvCxnSpPr>
      <xdr:spPr>
        <a:xfrm flipV="1">
          <a:off x="6972300" y="12222423"/>
          <a:ext cx="889000" cy="59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8" name="フローチャート: 判断 417">
          <a:extLst>
            <a:ext uri="{FF2B5EF4-FFF2-40B4-BE49-F238E27FC236}">
              <a16:creationId xmlns="" xmlns:a16="http://schemas.microsoft.com/office/drawing/2014/main" id="{00000000-0008-0000-0600-0000A2010000}"/>
            </a:ext>
          </a:extLst>
        </xdr:cNvPr>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21869</xdr:rowOff>
    </xdr:from>
    <xdr:ext cx="534377"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7594111" y="1356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20" name="フローチャート: 判断 419">
          <a:extLst>
            <a:ext uri="{FF2B5EF4-FFF2-40B4-BE49-F238E27FC236}">
              <a16:creationId xmlns="" xmlns:a16="http://schemas.microsoft.com/office/drawing/2014/main" id="{00000000-0008-0000-0600-0000A4010000}"/>
            </a:ext>
          </a:extLst>
        </xdr:cNvPr>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34509</xdr:rowOff>
    </xdr:from>
    <xdr:ext cx="534377"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6705111" y="1357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129421</xdr:rowOff>
    </xdr:from>
    <xdr:to>
      <xdr:col>55</xdr:col>
      <xdr:colOff>50800</xdr:colOff>
      <xdr:row>71</xdr:row>
      <xdr:rowOff>59571</xdr:rowOff>
    </xdr:to>
    <xdr:sp macro="" textlink="">
      <xdr:nvSpPr>
        <xdr:cNvPr id="427" name="楕円 426">
          <a:extLst>
            <a:ext uri="{FF2B5EF4-FFF2-40B4-BE49-F238E27FC236}">
              <a16:creationId xmlns="" xmlns:a16="http://schemas.microsoft.com/office/drawing/2014/main" id="{00000000-0008-0000-0600-0000AB010000}"/>
            </a:ext>
          </a:extLst>
        </xdr:cNvPr>
        <xdr:cNvSpPr/>
      </xdr:nvSpPr>
      <xdr:spPr>
        <a:xfrm>
          <a:off x="10426700" y="1213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82448</xdr:rowOff>
    </xdr:from>
    <xdr:ext cx="690189" cy="259045"/>
    <xdr:sp macro="" textlink="">
      <xdr:nvSpPr>
        <xdr:cNvPr id="428" name="普通建設事業費 （ うち新規整備　）該当値テキスト">
          <a:extLst>
            <a:ext uri="{FF2B5EF4-FFF2-40B4-BE49-F238E27FC236}">
              <a16:creationId xmlns="" xmlns:a16="http://schemas.microsoft.com/office/drawing/2014/main" id="{00000000-0008-0000-0600-0000AC010000}"/>
            </a:ext>
          </a:extLst>
        </xdr:cNvPr>
        <xdr:cNvSpPr txBox="1"/>
      </xdr:nvSpPr>
      <xdr:spPr>
        <a:xfrm>
          <a:off x="10528300" y="12083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19755</xdr:rowOff>
    </xdr:from>
    <xdr:to>
      <xdr:col>50</xdr:col>
      <xdr:colOff>165100</xdr:colOff>
      <xdr:row>76</xdr:row>
      <xdr:rowOff>121355</xdr:rowOff>
    </xdr:to>
    <xdr:sp macro="" textlink="">
      <xdr:nvSpPr>
        <xdr:cNvPr id="429" name="楕円 428">
          <a:extLst>
            <a:ext uri="{FF2B5EF4-FFF2-40B4-BE49-F238E27FC236}">
              <a16:creationId xmlns="" xmlns:a16="http://schemas.microsoft.com/office/drawing/2014/main" id="{00000000-0008-0000-0600-0000AD010000}"/>
            </a:ext>
          </a:extLst>
        </xdr:cNvPr>
        <xdr:cNvSpPr/>
      </xdr:nvSpPr>
      <xdr:spPr>
        <a:xfrm>
          <a:off x="9588500" y="1304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137883</xdr:rowOff>
    </xdr:from>
    <xdr:ext cx="599010" cy="259045"/>
    <xdr:sp macro="" textlink="">
      <xdr:nvSpPr>
        <xdr:cNvPr id="430" name="テキスト ボックス 429">
          <a:extLst>
            <a:ext uri="{FF2B5EF4-FFF2-40B4-BE49-F238E27FC236}">
              <a16:creationId xmlns="" xmlns:a16="http://schemas.microsoft.com/office/drawing/2014/main" id="{00000000-0008-0000-0600-0000AE010000}"/>
            </a:ext>
          </a:extLst>
        </xdr:cNvPr>
        <xdr:cNvSpPr txBox="1"/>
      </xdr:nvSpPr>
      <xdr:spPr>
        <a:xfrm>
          <a:off x="9339795" y="1282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29581</xdr:rowOff>
    </xdr:from>
    <xdr:to>
      <xdr:col>46</xdr:col>
      <xdr:colOff>38100</xdr:colOff>
      <xdr:row>72</xdr:row>
      <xdr:rowOff>131181</xdr:rowOff>
    </xdr:to>
    <xdr:sp macro="" textlink="">
      <xdr:nvSpPr>
        <xdr:cNvPr id="431" name="楕円 430">
          <a:extLst>
            <a:ext uri="{FF2B5EF4-FFF2-40B4-BE49-F238E27FC236}">
              <a16:creationId xmlns="" xmlns:a16="http://schemas.microsoft.com/office/drawing/2014/main" id="{00000000-0008-0000-0600-0000AF010000}"/>
            </a:ext>
          </a:extLst>
        </xdr:cNvPr>
        <xdr:cNvSpPr/>
      </xdr:nvSpPr>
      <xdr:spPr>
        <a:xfrm>
          <a:off x="8699500" y="1237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70</xdr:row>
      <xdr:rowOff>147708</xdr:rowOff>
    </xdr:from>
    <xdr:ext cx="599010" cy="259045"/>
    <xdr:sp macro="" textlink="">
      <xdr:nvSpPr>
        <xdr:cNvPr id="432" name="テキスト ボックス 431">
          <a:extLst>
            <a:ext uri="{FF2B5EF4-FFF2-40B4-BE49-F238E27FC236}">
              <a16:creationId xmlns="" xmlns:a16="http://schemas.microsoft.com/office/drawing/2014/main" id="{00000000-0008-0000-0600-0000B0010000}"/>
            </a:ext>
          </a:extLst>
        </xdr:cNvPr>
        <xdr:cNvSpPr txBox="1"/>
      </xdr:nvSpPr>
      <xdr:spPr>
        <a:xfrm>
          <a:off x="8450795" y="12149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170123</xdr:rowOff>
    </xdr:from>
    <xdr:to>
      <xdr:col>41</xdr:col>
      <xdr:colOff>101600</xdr:colOff>
      <xdr:row>71</xdr:row>
      <xdr:rowOff>100273</xdr:rowOff>
    </xdr:to>
    <xdr:sp macro="" textlink="">
      <xdr:nvSpPr>
        <xdr:cNvPr id="433" name="楕円 432">
          <a:extLst>
            <a:ext uri="{FF2B5EF4-FFF2-40B4-BE49-F238E27FC236}">
              <a16:creationId xmlns="" xmlns:a16="http://schemas.microsoft.com/office/drawing/2014/main" id="{00000000-0008-0000-0600-0000B1010000}"/>
            </a:ext>
          </a:extLst>
        </xdr:cNvPr>
        <xdr:cNvSpPr/>
      </xdr:nvSpPr>
      <xdr:spPr>
        <a:xfrm>
          <a:off x="7810500" y="1217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69</xdr:row>
      <xdr:rowOff>116800</xdr:rowOff>
    </xdr:from>
    <xdr:ext cx="690189" cy="259045"/>
    <xdr:sp macro="" textlink="">
      <xdr:nvSpPr>
        <xdr:cNvPr id="434" name="テキスト ボックス 433">
          <a:extLst>
            <a:ext uri="{FF2B5EF4-FFF2-40B4-BE49-F238E27FC236}">
              <a16:creationId xmlns="" xmlns:a16="http://schemas.microsoft.com/office/drawing/2014/main" id="{00000000-0008-0000-0600-0000B2010000}"/>
            </a:ext>
          </a:extLst>
        </xdr:cNvPr>
        <xdr:cNvSpPr txBox="1"/>
      </xdr:nvSpPr>
      <xdr:spPr>
        <a:xfrm>
          <a:off x="7516205" y="119468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75416</xdr:rowOff>
    </xdr:from>
    <xdr:to>
      <xdr:col>36</xdr:col>
      <xdr:colOff>165100</xdr:colOff>
      <xdr:row>75</xdr:row>
      <xdr:rowOff>5566</xdr:rowOff>
    </xdr:to>
    <xdr:sp macro="" textlink="">
      <xdr:nvSpPr>
        <xdr:cNvPr id="435" name="楕円 434">
          <a:extLst>
            <a:ext uri="{FF2B5EF4-FFF2-40B4-BE49-F238E27FC236}">
              <a16:creationId xmlns="" xmlns:a16="http://schemas.microsoft.com/office/drawing/2014/main" id="{00000000-0008-0000-0600-0000B3010000}"/>
            </a:ext>
          </a:extLst>
        </xdr:cNvPr>
        <xdr:cNvSpPr/>
      </xdr:nvSpPr>
      <xdr:spPr>
        <a:xfrm>
          <a:off x="6921500" y="127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22093</xdr:rowOff>
    </xdr:from>
    <xdr:ext cx="599010" cy="259045"/>
    <xdr:sp macro="" textlink="">
      <xdr:nvSpPr>
        <xdr:cNvPr id="436" name="テキスト ボックス 435">
          <a:extLst>
            <a:ext uri="{FF2B5EF4-FFF2-40B4-BE49-F238E27FC236}">
              <a16:creationId xmlns="" xmlns:a16="http://schemas.microsoft.com/office/drawing/2014/main" id="{00000000-0008-0000-0600-0000B4010000}"/>
            </a:ext>
          </a:extLst>
        </xdr:cNvPr>
        <xdr:cNvSpPr txBox="1"/>
      </xdr:nvSpPr>
      <xdr:spPr>
        <a:xfrm>
          <a:off x="6672795" y="12537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 xmlns:a16="http://schemas.microsoft.com/office/drawing/2014/main" id="{00000000-0008-0000-06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a:extLst>
            <a:ext uri="{FF2B5EF4-FFF2-40B4-BE49-F238E27FC236}">
              <a16:creationId xmlns="" xmlns:a16="http://schemas.microsoft.com/office/drawing/2014/main" id="{00000000-0008-0000-0600-0000CC010000}"/>
            </a:ext>
          </a:extLst>
        </xdr:cNvPr>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a:extLst>
            <a:ext uri="{FF2B5EF4-FFF2-40B4-BE49-F238E27FC236}">
              <a16:creationId xmlns="" xmlns:a16="http://schemas.microsoft.com/office/drawing/2014/main" id="{00000000-0008-0000-0600-0000CD010000}"/>
            </a:ext>
          </a:extLst>
        </xdr:cNvPr>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a:extLst>
            <a:ext uri="{FF2B5EF4-FFF2-40B4-BE49-F238E27FC236}">
              <a16:creationId xmlns="" xmlns:a16="http://schemas.microsoft.com/office/drawing/2014/main" id="{00000000-0008-0000-0600-0000CE010000}"/>
            </a:ext>
          </a:extLst>
        </xdr:cNvPr>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a:extLst>
            <a:ext uri="{FF2B5EF4-FFF2-40B4-BE49-F238E27FC236}">
              <a16:creationId xmlns="" xmlns:a16="http://schemas.microsoft.com/office/drawing/2014/main" id="{00000000-0008-0000-0600-0000CF010000}"/>
            </a:ext>
          </a:extLst>
        </xdr:cNvPr>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a:extLst>
            <a:ext uri="{FF2B5EF4-FFF2-40B4-BE49-F238E27FC236}">
              <a16:creationId xmlns="" xmlns:a16="http://schemas.microsoft.com/office/drawing/2014/main" id="{00000000-0008-0000-0600-0000D0010000}"/>
            </a:ext>
          </a:extLst>
        </xdr:cNvPr>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26676</xdr:rowOff>
    </xdr:from>
    <xdr:to>
      <xdr:col>55</xdr:col>
      <xdr:colOff>0</xdr:colOff>
      <xdr:row>98</xdr:row>
      <xdr:rowOff>170759</xdr:rowOff>
    </xdr:to>
    <xdr:cxnSp macro="">
      <xdr:nvCxnSpPr>
        <xdr:cNvPr id="465" name="直線コネクタ 464">
          <a:extLst>
            <a:ext uri="{FF2B5EF4-FFF2-40B4-BE49-F238E27FC236}">
              <a16:creationId xmlns="" xmlns:a16="http://schemas.microsoft.com/office/drawing/2014/main" id="{00000000-0008-0000-0600-0000D1010000}"/>
            </a:ext>
          </a:extLst>
        </xdr:cNvPr>
        <xdr:cNvCxnSpPr/>
      </xdr:nvCxnSpPr>
      <xdr:spPr>
        <a:xfrm>
          <a:off x="9639300" y="16828776"/>
          <a:ext cx="838200" cy="14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58289</xdr:rowOff>
    </xdr:from>
    <xdr:ext cx="534377" cy="259045"/>
    <xdr:sp macro="" textlink="">
      <xdr:nvSpPr>
        <xdr:cNvPr id="466" name="普通建設事業費 （ うち更新整備　）平均値テキスト">
          <a:extLst>
            <a:ext uri="{FF2B5EF4-FFF2-40B4-BE49-F238E27FC236}">
              <a16:creationId xmlns="" xmlns:a16="http://schemas.microsoft.com/office/drawing/2014/main" id="{00000000-0008-0000-0600-0000D2010000}"/>
            </a:ext>
          </a:extLst>
        </xdr:cNvPr>
        <xdr:cNvSpPr txBox="1"/>
      </xdr:nvSpPr>
      <xdr:spPr>
        <a:xfrm>
          <a:off x="10528300" y="1651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a:extLst>
            <a:ext uri="{FF2B5EF4-FFF2-40B4-BE49-F238E27FC236}">
              <a16:creationId xmlns="" xmlns:a16="http://schemas.microsoft.com/office/drawing/2014/main" id="{00000000-0008-0000-0600-0000D3010000}"/>
            </a:ext>
          </a:extLst>
        </xdr:cNvPr>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26676</xdr:rowOff>
    </xdr:from>
    <xdr:to>
      <xdr:col>50</xdr:col>
      <xdr:colOff>114300</xdr:colOff>
      <xdr:row>98</xdr:row>
      <xdr:rowOff>131025</xdr:rowOff>
    </xdr:to>
    <xdr:cxnSp macro="">
      <xdr:nvCxnSpPr>
        <xdr:cNvPr id="468" name="直線コネクタ 467">
          <a:extLst>
            <a:ext uri="{FF2B5EF4-FFF2-40B4-BE49-F238E27FC236}">
              <a16:creationId xmlns="" xmlns:a16="http://schemas.microsoft.com/office/drawing/2014/main" id="{00000000-0008-0000-0600-0000D4010000}"/>
            </a:ext>
          </a:extLst>
        </xdr:cNvPr>
        <xdr:cNvCxnSpPr/>
      </xdr:nvCxnSpPr>
      <xdr:spPr>
        <a:xfrm flipV="1">
          <a:off x="8750300" y="16828776"/>
          <a:ext cx="889000" cy="10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a:extLst>
            <a:ext uri="{FF2B5EF4-FFF2-40B4-BE49-F238E27FC236}">
              <a16:creationId xmlns="" xmlns:a16="http://schemas.microsoft.com/office/drawing/2014/main" id="{00000000-0008-0000-0600-0000D5010000}"/>
            </a:ext>
          </a:extLst>
        </xdr:cNvPr>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153999</xdr:rowOff>
    </xdr:from>
    <xdr:ext cx="534377" cy="259045"/>
    <xdr:sp macro="" textlink="">
      <xdr:nvSpPr>
        <xdr:cNvPr id="470" name="テキスト ボックス 469">
          <a:extLst>
            <a:ext uri="{FF2B5EF4-FFF2-40B4-BE49-F238E27FC236}">
              <a16:creationId xmlns="" xmlns:a16="http://schemas.microsoft.com/office/drawing/2014/main" id="{00000000-0008-0000-0600-0000D6010000}"/>
            </a:ext>
          </a:extLst>
        </xdr:cNvPr>
        <xdr:cNvSpPr txBox="1"/>
      </xdr:nvSpPr>
      <xdr:spPr>
        <a:xfrm>
          <a:off x="9372111" y="164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155786</xdr:rowOff>
    </xdr:from>
    <xdr:to>
      <xdr:col>45</xdr:col>
      <xdr:colOff>177800</xdr:colOff>
      <xdr:row>98</xdr:row>
      <xdr:rowOff>131025</xdr:rowOff>
    </xdr:to>
    <xdr:cxnSp macro="">
      <xdr:nvCxnSpPr>
        <xdr:cNvPr id="471" name="直線コネクタ 470">
          <a:extLst>
            <a:ext uri="{FF2B5EF4-FFF2-40B4-BE49-F238E27FC236}">
              <a16:creationId xmlns="" xmlns:a16="http://schemas.microsoft.com/office/drawing/2014/main" id="{00000000-0008-0000-0600-0000D7010000}"/>
            </a:ext>
          </a:extLst>
        </xdr:cNvPr>
        <xdr:cNvCxnSpPr/>
      </xdr:nvCxnSpPr>
      <xdr:spPr>
        <a:xfrm>
          <a:off x="7861300" y="16614986"/>
          <a:ext cx="889000" cy="31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a:extLst>
            <a:ext uri="{FF2B5EF4-FFF2-40B4-BE49-F238E27FC236}">
              <a16:creationId xmlns="" xmlns:a16="http://schemas.microsoft.com/office/drawing/2014/main" id="{00000000-0008-0000-0600-0000D8010000}"/>
            </a:ext>
          </a:extLst>
        </xdr:cNvPr>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6255</xdr:rowOff>
    </xdr:from>
    <xdr:ext cx="534377" cy="259045"/>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8483111" y="16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136858</xdr:rowOff>
    </xdr:from>
    <xdr:to>
      <xdr:col>41</xdr:col>
      <xdr:colOff>50800</xdr:colOff>
      <xdr:row>96</xdr:row>
      <xdr:rowOff>155786</xdr:rowOff>
    </xdr:to>
    <xdr:cxnSp macro="">
      <xdr:nvCxnSpPr>
        <xdr:cNvPr id="474" name="直線コネクタ 473">
          <a:extLst>
            <a:ext uri="{FF2B5EF4-FFF2-40B4-BE49-F238E27FC236}">
              <a16:creationId xmlns="" xmlns:a16="http://schemas.microsoft.com/office/drawing/2014/main" id="{00000000-0008-0000-0600-0000DA010000}"/>
            </a:ext>
          </a:extLst>
        </xdr:cNvPr>
        <xdr:cNvCxnSpPr/>
      </xdr:nvCxnSpPr>
      <xdr:spPr>
        <a:xfrm>
          <a:off x="6972300" y="16081708"/>
          <a:ext cx="889000" cy="53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38478</xdr:rowOff>
    </xdr:from>
    <xdr:to>
      <xdr:col>41</xdr:col>
      <xdr:colOff>101600</xdr:colOff>
      <xdr:row>97</xdr:row>
      <xdr:rowOff>140078</xdr:rowOff>
    </xdr:to>
    <xdr:sp macro="" textlink="">
      <xdr:nvSpPr>
        <xdr:cNvPr id="475" name="フローチャート: 判断 474">
          <a:extLst>
            <a:ext uri="{FF2B5EF4-FFF2-40B4-BE49-F238E27FC236}">
              <a16:creationId xmlns="" xmlns:a16="http://schemas.microsoft.com/office/drawing/2014/main" id="{00000000-0008-0000-0600-0000DB010000}"/>
            </a:ext>
          </a:extLst>
        </xdr:cNvPr>
        <xdr:cNvSpPr/>
      </xdr:nvSpPr>
      <xdr:spPr>
        <a:xfrm>
          <a:off x="7810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131205</xdr:rowOff>
    </xdr:from>
    <xdr:ext cx="534377"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7594111" y="1676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84213</xdr:rowOff>
    </xdr:from>
    <xdr:to>
      <xdr:col>36</xdr:col>
      <xdr:colOff>165100</xdr:colOff>
      <xdr:row>98</xdr:row>
      <xdr:rowOff>14363</xdr:rowOff>
    </xdr:to>
    <xdr:sp macro="" textlink="">
      <xdr:nvSpPr>
        <xdr:cNvPr id="477" name="フローチャート: 判断 476">
          <a:extLst>
            <a:ext uri="{FF2B5EF4-FFF2-40B4-BE49-F238E27FC236}">
              <a16:creationId xmlns="" xmlns:a16="http://schemas.microsoft.com/office/drawing/2014/main" id="{00000000-0008-0000-0600-0000DD010000}"/>
            </a:ext>
          </a:extLst>
        </xdr:cNvPr>
        <xdr:cNvSpPr/>
      </xdr:nvSpPr>
      <xdr:spPr>
        <a:xfrm>
          <a:off x="6921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5490</xdr:rowOff>
    </xdr:from>
    <xdr:ext cx="534377" cy="259045"/>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6705111" y="1680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119959</xdr:rowOff>
    </xdr:from>
    <xdr:to>
      <xdr:col>55</xdr:col>
      <xdr:colOff>50800</xdr:colOff>
      <xdr:row>99</xdr:row>
      <xdr:rowOff>50109</xdr:rowOff>
    </xdr:to>
    <xdr:sp macro="" textlink="">
      <xdr:nvSpPr>
        <xdr:cNvPr id="484" name="楕円 483">
          <a:extLst>
            <a:ext uri="{FF2B5EF4-FFF2-40B4-BE49-F238E27FC236}">
              <a16:creationId xmlns="" xmlns:a16="http://schemas.microsoft.com/office/drawing/2014/main" id="{00000000-0008-0000-0600-0000E4010000}"/>
            </a:ext>
          </a:extLst>
        </xdr:cNvPr>
        <xdr:cNvSpPr/>
      </xdr:nvSpPr>
      <xdr:spPr>
        <a:xfrm>
          <a:off x="10426700" y="1692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34886</xdr:rowOff>
    </xdr:from>
    <xdr:ext cx="534377" cy="259045"/>
    <xdr:sp macro="" textlink="">
      <xdr:nvSpPr>
        <xdr:cNvPr id="485" name="普通建設事業費 （ うち更新整備　）該当値テキスト">
          <a:extLst>
            <a:ext uri="{FF2B5EF4-FFF2-40B4-BE49-F238E27FC236}">
              <a16:creationId xmlns="" xmlns:a16="http://schemas.microsoft.com/office/drawing/2014/main" id="{00000000-0008-0000-0600-0000E5010000}"/>
            </a:ext>
          </a:extLst>
        </xdr:cNvPr>
        <xdr:cNvSpPr txBox="1"/>
      </xdr:nvSpPr>
      <xdr:spPr>
        <a:xfrm>
          <a:off x="10528300" y="1683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147326</xdr:rowOff>
    </xdr:from>
    <xdr:to>
      <xdr:col>50</xdr:col>
      <xdr:colOff>165100</xdr:colOff>
      <xdr:row>98</xdr:row>
      <xdr:rowOff>77476</xdr:rowOff>
    </xdr:to>
    <xdr:sp macro="" textlink="">
      <xdr:nvSpPr>
        <xdr:cNvPr id="486" name="楕円 485">
          <a:extLst>
            <a:ext uri="{FF2B5EF4-FFF2-40B4-BE49-F238E27FC236}">
              <a16:creationId xmlns="" xmlns:a16="http://schemas.microsoft.com/office/drawing/2014/main" id="{00000000-0008-0000-0600-0000E6010000}"/>
            </a:ext>
          </a:extLst>
        </xdr:cNvPr>
        <xdr:cNvSpPr/>
      </xdr:nvSpPr>
      <xdr:spPr>
        <a:xfrm>
          <a:off x="9588500" y="1677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68603</xdr:rowOff>
    </xdr:from>
    <xdr:ext cx="534377" cy="259045"/>
    <xdr:sp macro="" textlink="">
      <xdr:nvSpPr>
        <xdr:cNvPr id="487" name="テキスト ボックス 486">
          <a:extLst>
            <a:ext uri="{FF2B5EF4-FFF2-40B4-BE49-F238E27FC236}">
              <a16:creationId xmlns="" xmlns:a16="http://schemas.microsoft.com/office/drawing/2014/main" id="{00000000-0008-0000-0600-0000E7010000}"/>
            </a:ext>
          </a:extLst>
        </xdr:cNvPr>
        <xdr:cNvSpPr txBox="1"/>
      </xdr:nvSpPr>
      <xdr:spPr>
        <a:xfrm>
          <a:off x="9372111" y="1687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80225</xdr:rowOff>
    </xdr:from>
    <xdr:to>
      <xdr:col>46</xdr:col>
      <xdr:colOff>38100</xdr:colOff>
      <xdr:row>99</xdr:row>
      <xdr:rowOff>10375</xdr:rowOff>
    </xdr:to>
    <xdr:sp macro="" textlink="">
      <xdr:nvSpPr>
        <xdr:cNvPr id="488" name="楕円 487">
          <a:extLst>
            <a:ext uri="{FF2B5EF4-FFF2-40B4-BE49-F238E27FC236}">
              <a16:creationId xmlns="" xmlns:a16="http://schemas.microsoft.com/office/drawing/2014/main" id="{00000000-0008-0000-0600-0000E8010000}"/>
            </a:ext>
          </a:extLst>
        </xdr:cNvPr>
        <xdr:cNvSpPr/>
      </xdr:nvSpPr>
      <xdr:spPr>
        <a:xfrm>
          <a:off x="8699500" y="1688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1502</xdr:rowOff>
    </xdr:from>
    <xdr:ext cx="534377" cy="259045"/>
    <xdr:sp macro="" textlink="">
      <xdr:nvSpPr>
        <xdr:cNvPr id="489" name="テキスト ボックス 488">
          <a:extLst>
            <a:ext uri="{FF2B5EF4-FFF2-40B4-BE49-F238E27FC236}">
              <a16:creationId xmlns="" xmlns:a16="http://schemas.microsoft.com/office/drawing/2014/main" id="{00000000-0008-0000-0600-0000E9010000}"/>
            </a:ext>
          </a:extLst>
        </xdr:cNvPr>
        <xdr:cNvSpPr txBox="1"/>
      </xdr:nvSpPr>
      <xdr:spPr>
        <a:xfrm>
          <a:off x="8483111" y="1697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104986</xdr:rowOff>
    </xdr:from>
    <xdr:to>
      <xdr:col>41</xdr:col>
      <xdr:colOff>101600</xdr:colOff>
      <xdr:row>97</xdr:row>
      <xdr:rowOff>35136</xdr:rowOff>
    </xdr:to>
    <xdr:sp macro="" textlink="">
      <xdr:nvSpPr>
        <xdr:cNvPr id="490" name="楕円 489">
          <a:extLst>
            <a:ext uri="{FF2B5EF4-FFF2-40B4-BE49-F238E27FC236}">
              <a16:creationId xmlns="" xmlns:a16="http://schemas.microsoft.com/office/drawing/2014/main" id="{00000000-0008-0000-0600-0000EA010000}"/>
            </a:ext>
          </a:extLst>
        </xdr:cNvPr>
        <xdr:cNvSpPr/>
      </xdr:nvSpPr>
      <xdr:spPr>
        <a:xfrm>
          <a:off x="7810500" y="1656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51663</xdr:rowOff>
    </xdr:from>
    <xdr:ext cx="599010" cy="259045"/>
    <xdr:sp macro="" textlink="">
      <xdr:nvSpPr>
        <xdr:cNvPr id="491" name="テキスト ボックス 490">
          <a:extLst>
            <a:ext uri="{FF2B5EF4-FFF2-40B4-BE49-F238E27FC236}">
              <a16:creationId xmlns="" xmlns:a16="http://schemas.microsoft.com/office/drawing/2014/main" id="{00000000-0008-0000-0600-0000EB010000}"/>
            </a:ext>
          </a:extLst>
        </xdr:cNvPr>
        <xdr:cNvSpPr txBox="1"/>
      </xdr:nvSpPr>
      <xdr:spPr>
        <a:xfrm>
          <a:off x="7561795" y="16339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86058</xdr:rowOff>
    </xdr:from>
    <xdr:to>
      <xdr:col>36</xdr:col>
      <xdr:colOff>165100</xdr:colOff>
      <xdr:row>94</xdr:row>
      <xdr:rowOff>16208</xdr:rowOff>
    </xdr:to>
    <xdr:sp macro="" textlink="">
      <xdr:nvSpPr>
        <xdr:cNvPr id="492" name="楕円 491">
          <a:extLst>
            <a:ext uri="{FF2B5EF4-FFF2-40B4-BE49-F238E27FC236}">
              <a16:creationId xmlns="" xmlns:a16="http://schemas.microsoft.com/office/drawing/2014/main" id="{00000000-0008-0000-0600-0000EC010000}"/>
            </a:ext>
          </a:extLst>
        </xdr:cNvPr>
        <xdr:cNvSpPr/>
      </xdr:nvSpPr>
      <xdr:spPr>
        <a:xfrm>
          <a:off x="6921500" y="1603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32735</xdr:rowOff>
    </xdr:from>
    <xdr:ext cx="599010" cy="259045"/>
    <xdr:sp macro="" textlink="">
      <xdr:nvSpPr>
        <xdr:cNvPr id="493" name="テキスト ボックス 492">
          <a:extLst>
            <a:ext uri="{FF2B5EF4-FFF2-40B4-BE49-F238E27FC236}">
              <a16:creationId xmlns="" xmlns:a16="http://schemas.microsoft.com/office/drawing/2014/main" id="{00000000-0008-0000-0600-0000ED010000}"/>
            </a:ext>
          </a:extLst>
        </xdr:cNvPr>
        <xdr:cNvSpPr txBox="1"/>
      </xdr:nvSpPr>
      <xdr:spPr>
        <a:xfrm>
          <a:off x="6672795" y="15806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 xmlns:a16="http://schemas.microsoft.com/office/drawing/2014/main"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 xmlns:a16="http://schemas.microsoft.com/office/drawing/2014/main"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a:extLst>
            <a:ext uri="{FF2B5EF4-FFF2-40B4-BE49-F238E27FC236}">
              <a16:creationId xmlns="" xmlns:a16="http://schemas.microsoft.com/office/drawing/2014/main" id="{00000000-0008-0000-0600-000005020000}"/>
            </a:ext>
          </a:extLst>
        </xdr:cNvPr>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a:extLst>
            <a:ext uri="{FF2B5EF4-FFF2-40B4-BE49-F238E27FC236}">
              <a16:creationId xmlns="" xmlns:a16="http://schemas.microsoft.com/office/drawing/2014/main" id="{00000000-0008-0000-0600-000008020000}"/>
            </a:ext>
          </a:extLst>
        </xdr:cNvPr>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a:extLst>
            <a:ext uri="{FF2B5EF4-FFF2-40B4-BE49-F238E27FC236}">
              <a16:creationId xmlns="" xmlns:a16="http://schemas.microsoft.com/office/drawing/2014/main" id="{00000000-0008-0000-0600-000009020000}"/>
            </a:ext>
          </a:extLst>
        </xdr:cNvPr>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38659</xdr:rowOff>
    </xdr:from>
    <xdr:to>
      <xdr:col>85</xdr:col>
      <xdr:colOff>127000</xdr:colOff>
      <xdr:row>39</xdr:row>
      <xdr:rowOff>39840</xdr:rowOff>
    </xdr:to>
    <xdr:cxnSp macro="">
      <xdr:nvCxnSpPr>
        <xdr:cNvPr id="522" name="直線コネクタ 521">
          <a:extLst>
            <a:ext uri="{FF2B5EF4-FFF2-40B4-BE49-F238E27FC236}">
              <a16:creationId xmlns="" xmlns:a16="http://schemas.microsoft.com/office/drawing/2014/main" id="{00000000-0008-0000-0600-00000A020000}"/>
            </a:ext>
          </a:extLst>
        </xdr:cNvPr>
        <xdr:cNvCxnSpPr/>
      </xdr:nvCxnSpPr>
      <xdr:spPr>
        <a:xfrm>
          <a:off x="15481300" y="6725209"/>
          <a:ext cx="8382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124472</xdr:rowOff>
    </xdr:from>
    <xdr:ext cx="469744" cy="259045"/>
    <xdr:sp macro="" textlink="">
      <xdr:nvSpPr>
        <xdr:cNvPr id="523" name="災害復旧事業費平均値テキスト">
          <a:extLst>
            <a:ext uri="{FF2B5EF4-FFF2-40B4-BE49-F238E27FC236}">
              <a16:creationId xmlns="" xmlns:a16="http://schemas.microsoft.com/office/drawing/2014/main" id="{00000000-0008-0000-0600-00000B020000}"/>
            </a:ext>
          </a:extLst>
        </xdr:cNvPr>
        <xdr:cNvSpPr txBox="1"/>
      </xdr:nvSpPr>
      <xdr:spPr>
        <a:xfrm>
          <a:off x="16370300" y="6468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a:extLst>
            <a:ext uri="{FF2B5EF4-FFF2-40B4-BE49-F238E27FC236}">
              <a16:creationId xmlns="" xmlns:a16="http://schemas.microsoft.com/office/drawing/2014/main" id="{00000000-0008-0000-0600-00000C020000}"/>
            </a:ext>
          </a:extLst>
        </xdr:cNvPr>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16225</xdr:rowOff>
    </xdr:from>
    <xdr:to>
      <xdr:col>81</xdr:col>
      <xdr:colOff>50800</xdr:colOff>
      <xdr:row>39</xdr:row>
      <xdr:rowOff>38659</xdr:rowOff>
    </xdr:to>
    <xdr:cxnSp macro="">
      <xdr:nvCxnSpPr>
        <xdr:cNvPr id="525" name="直線コネクタ 524">
          <a:extLst>
            <a:ext uri="{FF2B5EF4-FFF2-40B4-BE49-F238E27FC236}">
              <a16:creationId xmlns="" xmlns:a16="http://schemas.microsoft.com/office/drawing/2014/main" id="{00000000-0008-0000-0600-00000D020000}"/>
            </a:ext>
          </a:extLst>
        </xdr:cNvPr>
        <xdr:cNvCxnSpPr/>
      </xdr:nvCxnSpPr>
      <xdr:spPr>
        <a:xfrm>
          <a:off x="14592300" y="6702775"/>
          <a:ext cx="889000" cy="2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a:extLst>
            <a:ext uri="{FF2B5EF4-FFF2-40B4-BE49-F238E27FC236}">
              <a16:creationId xmlns="" xmlns:a16="http://schemas.microsoft.com/office/drawing/2014/main" id="{00000000-0008-0000-0600-00000E020000}"/>
            </a:ext>
          </a:extLst>
        </xdr:cNvPr>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34914</xdr:rowOff>
    </xdr:from>
    <xdr:ext cx="534377" cy="259045"/>
    <xdr:sp macro="" textlink="">
      <xdr:nvSpPr>
        <xdr:cNvPr id="527" name="テキスト ボックス 526">
          <a:extLst>
            <a:ext uri="{FF2B5EF4-FFF2-40B4-BE49-F238E27FC236}">
              <a16:creationId xmlns="" xmlns:a16="http://schemas.microsoft.com/office/drawing/2014/main" id="{00000000-0008-0000-0600-00000F020000}"/>
            </a:ext>
          </a:extLst>
        </xdr:cNvPr>
        <xdr:cNvSpPr txBox="1"/>
      </xdr:nvSpPr>
      <xdr:spPr>
        <a:xfrm>
          <a:off x="15214111" y="63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16225</xdr:rowOff>
    </xdr:from>
    <xdr:to>
      <xdr:col>76</xdr:col>
      <xdr:colOff>114300</xdr:colOff>
      <xdr:row>39</xdr:row>
      <xdr:rowOff>42385</xdr:rowOff>
    </xdr:to>
    <xdr:cxnSp macro="">
      <xdr:nvCxnSpPr>
        <xdr:cNvPr id="528" name="直線コネクタ 527">
          <a:extLst>
            <a:ext uri="{FF2B5EF4-FFF2-40B4-BE49-F238E27FC236}">
              <a16:creationId xmlns="" xmlns:a16="http://schemas.microsoft.com/office/drawing/2014/main" id="{00000000-0008-0000-0600-000010020000}"/>
            </a:ext>
          </a:extLst>
        </xdr:cNvPr>
        <xdr:cNvCxnSpPr/>
      </xdr:nvCxnSpPr>
      <xdr:spPr>
        <a:xfrm flipV="1">
          <a:off x="13703300" y="6702775"/>
          <a:ext cx="889000" cy="2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29" name="フローチャート: 判断 528">
          <a:extLst>
            <a:ext uri="{FF2B5EF4-FFF2-40B4-BE49-F238E27FC236}">
              <a16:creationId xmlns="" xmlns:a16="http://schemas.microsoft.com/office/drawing/2014/main" id="{00000000-0008-0000-0600-000011020000}"/>
            </a:ext>
          </a:extLst>
        </xdr:cNvPr>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11490</xdr:rowOff>
    </xdr:from>
    <xdr:ext cx="534377"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4325111" y="635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21346</xdr:rowOff>
    </xdr:from>
    <xdr:to>
      <xdr:col>71</xdr:col>
      <xdr:colOff>177800</xdr:colOff>
      <xdr:row>39</xdr:row>
      <xdr:rowOff>42385</xdr:rowOff>
    </xdr:to>
    <xdr:cxnSp macro="">
      <xdr:nvCxnSpPr>
        <xdr:cNvPr id="531" name="直線コネクタ 530">
          <a:extLst>
            <a:ext uri="{FF2B5EF4-FFF2-40B4-BE49-F238E27FC236}">
              <a16:creationId xmlns="" xmlns:a16="http://schemas.microsoft.com/office/drawing/2014/main" id="{00000000-0008-0000-0600-000013020000}"/>
            </a:ext>
          </a:extLst>
        </xdr:cNvPr>
        <xdr:cNvCxnSpPr/>
      </xdr:nvCxnSpPr>
      <xdr:spPr>
        <a:xfrm>
          <a:off x="12814300" y="6707896"/>
          <a:ext cx="889000" cy="2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68623</xdr:rowOff>
    </xdr:from>
    <xdr:to>
      <xdr:col>72</xdr:col>
      <xdr:colOff>38100</xdr:colOff>
      <xdr:row>38</xdr:row>
      <xdr:rowOff>170223</xdr:rowOff>
    </xdr:to>
    <xdr:sp macro="" textlink="">
      <xdr:nvSpPr>
        <xdr:cNvPr id="532" name="フローチャート: 判断 531">
          <a:extLst>
            <a:ext uri="{FF2B5EF4-FFF2-40B4-BE49-F238E27FC236}">
              <a16:creationId xmlns="" xmlns:a16="http://schemas.microsoft.com/office/drawing/2014/main" id="{00000000-0008-0000-0600-000014020000}"/>
            </a:ext>
          </a:extLst>
        </xdr:cNvPr>
        <xdr:cNvSpPr/>
      </xdr:nvSpPr>
      <xdr:spPr>
        <a:xfrm>
          <a:off x="13652500" y="658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15300</xdr:rowOff>
    </xdr:from>
    <xdr:ext cx="534377"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3436111" y="63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68913</xdr:rowOff>
    </xdr:from>
    <xdr:to>
      <xdr:col>67</xdr:col>
      <xdr:colOff>101600</xdr:colOff>
      <xdr:row>38</xdr:row>
      <xdr:rowOff>170513</xdr:rowOff>
    </xdr:to>
    <xdr:sp macro="" textlink="">
      <xdr:nvSpPr>
        <xdr:cNvPr id="534" name="フローチャート: 判断 533">
          <a:extLst>
            <a:ext uri="{FF2B5EF4-FFF2-40B4-BE49-F238E27FC236}">
              <a16:creationId xmlns="" xmlns:a16="http://schemas.microsoft.com/office/drawing/2014/main" id="{00000000-0008-0000-0600-000016020000}"/>
            </a:ext>
          </a:extLst>
        </xdr:cNvPr>
        <xdr:cNvSpPr/>
      </xdr:nvSpPr>
      <xdr:spPr>
        <a:xfrm>
          <a:off x="12763500" y="658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15590</xdr:rowOff>
    </xdr:from>
    <xdr:ext cx="534377"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2547111" y="635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160490</xdr:rowOff>
    </xdr:from>
    <xdr:to>
      <xdr:col>85</xdr:col>
      <xdr:colOff>177800</xdr:colOff>
      <xdr:row>39</xdr:row>
      <xdr:rowOff>90640</xdr:rowOff>
    </xdr:to>
    <xdr:sp macro="" textlink="">
      <xdr:nvSpPr>
        <xdr:cNvPr id="541" name="楕円 540">
          <a:extLst>
            <a:ext uri="{FF2B5EF4-FFF2-40B4-BE49-F238E27FC236}">
              <a16:creationId xmlns="" xmlns:a16="http://schemas.microsoft.com/office/drawing/2014/main" id="{00000000-0008-0000-0600-00001D020000}"/>
            </a:ext>
          </a:extLst>
        </xdr:cNvPr>
        <xdr:cNvSpPr/>
      </xdr:nvSpPr>
      <xdr:spPr>
        <a:xfrm>
          <a:off x="16268700" y="667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80022</xdr:rowOff>
    </xdr:from>
    <xdr:ext cx="378565" cy="259045"/>
    <xdr:sp macro="" textlink="">
      <xdr:nvSpPr>
        <xdr:cNvPr id="542" name="災害復旧事業費該当値テキスト">
          <a:extLst>
            <a:ext uri="{FF2B5EF4-FFF2-40B4-BE49-F238E27FC236}">
              <a16:creationId xmlns="" xmlns:a16="http://schemas.microsoft.com/office/drawing/2014/main" id="{00000000-0008-0000-0600-00001E020000}"/>
            </a:ext>
          </a:extLst>
        </xdr:cNvPr>
        <xdr:cNvSpPr txBox="1"/>
      </xdr:nvSpPr>
      <xdr:spPr>
        <a:xfrm>
          <a:off x="16370300" y="6595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159309</xdr:rowOff>
    </xdr:from>
    <xdr:to>
      <xdr:col>81</xdr:col>
      <xdr:colOff>101600</xdr:colOff>
      <xdr:row>39</xdr:row>
      <xdr:rowOff>89459</xdr:rowOff>
    </xdr:to>
    <xdr:sp macro="" textlink="">
      <xdr:nvSpPr>
        <xdr:cNvPr id="543" name="楕円 542">
          <a:extLst>
            <a:ext uri="{FF2B5EF4-FFF2-40B4-BE49-F238E27FC236}">
              <a16:creationId xmlns="" xmlns:a16="http://schemas.microsoft.com/office/drawing/2014/main" id="{00000000-0008-0000-0600-00001F020000}"/>
            </a:ext>
          </a:extLst>
        </xdr:cNvPr>
        <xdr:cNvSpPr/>
      </xdr:nvSpPr>
      <xdr:spPr>
        <a:xfrm>
          <a:off x="15430500" y="667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80586</xdr:rowOff>
    </xdr:from>
    <xdr:ext cx="378565" cy="259045"/>
    <xdr:sp macro="" textlink="">
      <xdr:nvSpPr>
        <xdr:cNvPr id="544" name="テキスト ボックス 543">
          <a:extLst>
            <a:ext uri="{FF2B5EF4-FFF2-40B4-BE49-F238E27FC236}">
              <a16:creationId xmlns="" xmlns:a16="http://schemas.microsoft.com/office/drawing/2014/main" id="{00000000-0008-0000-0600-000020020000}"/>
            </a:ext>
          </a:extLst>
        </xdr:cNvPr>
        <xdr:cNvSpPr txBox="1"/>
      </xdr:nvSpPr>
      <xdr:spPr>
        <a:xfrm>
          <a:off x="15292017" y="676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136875</xdr:rowOff>
    </xdr:from>
    <xdr:to>
      <xdr:col>76</xdr:col>
      <xdr:colOff>165100</xdr:colOff>
      <xdr:row>39</xdr:row>
      <xdr:rowOff>67025</xdr:rowOff>
    </xdr:to>
    <xdr:sp macro="" textlink="">
      <xdr:nvSpPr>
        <xdr:cNvPr id="545" name="楕円 544">
          <a:extLst>
            <a:ext uri="{FF2B5EF4-FFF2-40B4-BE49-F238E27FC236}">
              <a16:creationId xmlns="" xmlns:a16="http://schemas.microsoft.com/office/drawing/2014/main" id="{00000000-0008-0000-0600-000021020000}"/>
            </a:ext>
          </a:extLst>
        </xdr:cNvPr>
        <xdr:cNvSpPr/>
      </xdr:nvSpPr>
      <xdr:spPr>
        <a:xfrm>
          <a:off x="14541500" y="665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58152</xdr:rowOff>
    </xdr:from>
    <xdr:ext cx="469744" cy="259045"/>
    <xdr:sp macro="" textlink="">
      <xdr:nvSpPr>
        <xdr:cNvPr id="546" name="テキスト ボックス 545">
          <a:extLst>
            <a:ext uri="{FF2B5EF4-FFF2-40B4-BE49-F238E27FC236}">
              <a16:creationId xmlns="" xmlns:a16="http://schemas.microsoft.com/office/drawing/2014/main" id="{00000000-0008-0000-0600-000022020000}"/>
            </a:ext>
          </a:extLst>
        </xdr:cNvPr>
        <xdr:cNvSpPr txBox="1"/>
      </xdr:nvSpPr>
      <xdr:spPr>
        <a:xfrm>
          <a:off x="14357428" y="674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163035</xdr:rowOff>
    </xdr:from>
    <xdr:to>
      <xdr:col>72</xdr:col>
      <xdr:colOff>38100</xdr:colOff>
      <xdr:row>39</xdr:row>
      <xdr:rowOff>93185</xdr:rowOff>
    </xdr:to>
    <xdr:sp macro="" textlink="">
      <xdr:nvSpPr>
        <xdr:cNvPr id="547" name="楕円 546">
          <a:extLst>
            <a:ext uri="{FF2B5EF4-FFF2-40B4-BE49-F238E27FC236}">
              <a16:creationId xmlns="" xmlns:a16="http://schemas.microsoft.com/office/drawing/2014/main" id="{00000000-0008-0000-0600-000023020000}"/>
            </a:ext>
          </a:extLst>
        </xdr:cNvPr>
        <xdr:cNvSpPr/>
      </xdr:nvSpPr>
      <xdr:spPr>
        <a:xfrm>
          <a:off x="13652500" y="66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84312</xdr:rowOff>
    </xdr:from>
    <xdr:ext cx="378565" cy="259045"/>
    <xdr:sp macro="" textlink="">
      <xdr:nvSpPr>
        <xdr:cNvPr id="548" name="テキスト ボックス 547">
          <a:extLst>
            <a:ext uri="{FF2B5EF4-FFF2-40B4-BE49-F238E27FC236}">
              <a16:creationId xmlns="" xmlns:a16="http://schemas.microsoft.com/office/drawing/2014/main" id="{00000000-0008-0000-0600-000024020000}"/>
            </a:ext>
          </a:extLst>
        </xdr:cNvPr>
        <xdr:cNvSpPr txBox="1"/>
      </xdr:nvSpPr>
      <xdr:spPr>
        <a:xfrm>
          <a:off x="13514017" y="6770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141996</xdr:rowOff>
    </xdr:from>
    <xdr:to>
      <xdr:col>67</xdr:col>
      <xdr:colOff>101600</xdr:colOff>
      <xdr:row>39</xdr:row>
      <xdr:rowOff>72146</xdr:rowOff>
    </xdr:to>
    <xdr:sp macro="" textlink="">
      <xdr:nvSpPr>
        <xdr:cNvPr id="549" name="楕円 548">
          <a:extLst>
            <a:ext uri="{FF2B5EF4-FFF2-40B4-BE49-F238E27FC236}">
              <a16:creationId xmlns="" xmlns:a16="http://schemas.microsoft.com/office/drawing/2014/main" id="{00000000-0008-0000-0600-000025020000}"/>
            </a:ext>
          </a:extLst>
        </xdr:cNvPr>
        <xdr:cNvSpPr/>
      </xdr:nvSpPr>
      <xdr:spPr>
        <a:xfrm>
          <a:off x="12763500" y="66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63273</xdr:rowOff>
    </xdr:from>
    <xdr:ext cx="469744" cy="259045"/>
    <xdr:sp macro="" textlink="">
      <xdr:nvSpPr>
        <xdr:cNvPr id="550" name="テキスト ボックス 549">
          <a:extLst>
            <a:ext uri="{FF2B5EF4-FFF2-40B4-BE49-F238E27FC236}">
              <a16:creationId xmlns="" xmlns:a16="http://schemas.microsoft.com/office/drawing/2014/main" id="{00000000-0008-0000-0600-000026020000}"/>
            </a:ext>
          </a:extLst>
        </xdr:cNvPr>
        <xdr:cNvSpPr txBox="1"/>
      </xdr:nvSpPr>
      <xdr:spPr>
        <a:xfrm>
          <a:off x="12579428" y="67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a:extLst>
            <a:ext uri="{FF2B5EF4-FFF2-40B4-BE49-F238E27FC236}">
              <a16:creationId xmlns="" xmlns:a16="http://schemas.microsoft.com/office/drawing/2014/main" id="{00000000-0008-0000-0600-00006F020000}"/>
            </a:ext>
          </a:extLst>
        </xdr:cNvPr>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a:extLst>
            <a:ext uri="{FF2B5EF4-FFF2-40B4-BE49-F238E27FC236}">
              <a16:creationId xmlns="" xmlns:a16="http://schemas.microsoft.com/office/drawing/2014/main" id="{00000000-0008-0000-0600-000070020000}"/>
            </a:ext>
          </a:extLst>
        </xdr:cNvPr>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a:extLst>
            <a:ext uri="{FF2B5EF4-FFF2-40B4-BE49-F238E27FC236}">
              <a16:creationId xmlns="" xmlns:a16="http://schemas.microsoft.com/office/drawing/2014/main" id="{00000000-0008-0000-0600-000071020000}"/>
            </a:ext>
          </a:extLst>
        </xdr:cNvPr>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a:extLst>
            <a:ext uri="{FF2B5EF4-FFF2-40B4-BE49-F238E27FC236}">
              <a16:creationId xmlns="" xmlns:a16="http://schemas.microsoft.com/office/drawing/2014/main" id="{00000000-0008-0000-0600-000072020000}"/>
            </a:ext>
          </a:extLst>
        </xdr:cNvPr>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a:extLst>
            <a:ext uri="{FF2B5EF4-FFF2-40B4-BE49-F238E27FC236}">
              <a16:creationId xmlns="" xmlns:a16="http://schemas.microsoft.com/office/drawing/2014/main" id="{00000000-0008-0000-0600-000073020000}"/>
            </a:ext>
          </a:extLst>
        </xdr:cNvPr>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164656</xdr:rowOff>
    </xdr:from>
    <xdr:to>
      <xdr:col>85</xdr:col>
      <xdr:colOff>127000</xdr:colOff>
      <xdr:row>72</xdr:row>
      <xdr:rowOff>130328</xdr:rowOff>
    </xdr:to>
    <xdr:cxnSp macro="">
      <xdr:nvCxnSpPr>
        <xdr:cNvPr id="628" name="直線コネクタ 627">
          <a:extLst>
            <a:ext uri="{FF2B5EF4-FFF2-40B4-BE49-F238E27FC236}">
              <a16:creationId xmlns="" xmlns:a16="http://schemas.microsoft.com/office/drawing/2014/main" id="{00000000-0008-0000-0600-000074020000}"/>
            </a:ext>
          </a:extLst>
        </xdr:cNvPr>
        <xdr:cNvCxnSpPr/>
      </xdr:nvCxnSpPr>
      <xdr:spPr>
        <a:xfrm flipV="1">
          <a:off x="15481300" y="12166156"/>
          <a:ext cx="838200" cy="30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154309</xdr:rowOff>
    </xdr:from>
    <xdr:ext cx="534377" cy="259045"/>
    <xdr:sp macro="" textlink="">
      <xdr:nvSpPr>
        <xdr:cNvPr id="629" name="公債費平均値テキスト">
          <a:extLst>
            <a:ext uri="{FF2B5EF4-FFF2-40B4-BE49-F238E27FC236}">
              <a16:creationId xmlns="" xmlns:a16="http://schemas.microsoft.com/office/drawing/2014/main" id="{00000000-0008-0000-0600-000075020000}"/>
            </a:ext>
          </a:extLst>
        </xdr:cNvPr>
        <xdr:cNvSpPr txBox="1"/>
      </xdr:nvSpPr>
      <xdr:spPr>
        <a:xfrm>
          <a:off x="16370300" y="13184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a:extLst>
            <a:ext uri="{FF2B5EF4-FFF2-40B4-BE49-F238E27FC236}">
              <a16:creationId xmlns="" xmlns:a16="http://schemas.microsoft.com/office/drawing/2014/main" id="{00000000-0008-0000-0600-000076020000}"/>
            </a:ext>
          </a:extLst>
        </xdr:cNvPr>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130328</xdr:rowOff>
    </xdr:from>
    <xdr:to>
      <xdr:col>81</xdr:col>
      <xdr:colOff>50800</xdr:colOff>
      <xdr:row>73</xdr:row>
      <xdr:rowOff>58711</xdr:rowOff>
    </xdr:to>
    <xdr:cxnSp macro="">
      <xdr:nvCxnSpPr>
        <xdr:cNvPr id="631" name="直線コネクタ 630">
          <a:extLst>
            <a:ext uri="{FF2B5EF4-FFF2-40B4-BE49-F238E27FC236}">
              <a16:creationId xmlns="" xmlns:a16="http://schemas.microsoft.com/office/drawing/2014/main" id="{00000000-0008-0000-0600-000077020000}"/>
            </a:ext>
          </a:extLst>
        </xdr:cNvPr>
        <xdr:cNvCxnSpPr/>
      </xdr:nvCxnSpPr>
      <xdr:spPr>
        <a:xfrm flipV="1">
          <a:off x="14592300" y="12474728"/>
          <a:ext cx="889000" cy="9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a:extLst>
            <a:ext uri="{FF2B5EF4-FFF2-40B4-BE49-F238E27FC236}">
              <a16:creationId xmlns="" xmlns:a16="http://schemas.microsoft.com/office/drawing/2014/main" id="{00000000-0008-0000-0600-000078020000}"/>
            </a:ext>
          </a:extLst>
        </xdr:cNvPr>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109504</xdr:rowOff>
    </xdr:from>
    <xdr:ext cx="534377" cy="259045"/>
    <xdr:sp macro=""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5214111" y="1331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110779</xdr:rowOff>
    </xdr:from>
    <xdr:to>
      <xdr:col>76</xdr:col>
      <xdr:colOff>114300</xdr:colOff>
      <xdr:row>73</xdr:row>
      <xdr:rowOff>58711</xdr:rowOff>
    </xdr:to>
    <xdr:cxnSp macro="">
      <xdr:nvCxnSpPr>
        <xdr:cNvPr id="634" name="直線コネクタ 633">
          <a:extLst>
            <a:ext uri="{FF2B5EF4-FFF2-40B4-BE49-F238E27FC236}">
              <a16:creationId xmlns="" xmlns:a16="http://schemas.microsoft.com/office/drawing/2014/main" id="{00000000-0008-0000-0600-00007A020000}"/>
            </a:ext>
          </a:extLst>
        </xdr:cNvPr>
        <xdr:cNvCxnSpPr/>
      </xdr:nvCxnSpPr>
      <xdr:spPr>
        <a:xfrm>
          <a:off x="13703300" y="12455179"/>
          <a:ext cx="889000" cy="11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5" name="フローチャート: 判断 634">
          <a:extLst>
            <a:ext uri="{FF2B5EF4-FFF2-40B4-BE49-F238E27FC236}">
              <a16:creationId xmlns="" xmlns:a16="http://schemas.microsoft.com/office/drawing/2014/main" id="{00000000-0008-0000-0600-00007B020000}"/>
            </a:ext>
          </a:extLst>
        </xdr:cNvPr>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152712</xdr:rowOff>
    </xdr:from>
    <xdr:ext cx="534377"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4325111" y="1335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110779</xdr:rowOff>
    </xdr:from>
    <xdr:to>
      <xdr:col>71</xdr:col>
      <xdr:colOff>177800</xdr:colOff>
      <xdr:row>73</xdr:row>
      <xdr:rowOff>17906</xdr:rowOff>
    </xdr:to>
    <xdr:cxnSp macro="">
      <xdr:nvCxnSpPr>
        <xdr:cNvPr id="637" name="直線コネクタ 636">
          <a:extLst>
            <a:ext uri="{FF2B5EF4-FFF2-40B4-BE49-F238E27FC236}">
              <a16:creationId xmlns="" xmlns:a16="http://schemas.microsoft.com/office/drawing/2014/main" id="{00000000-0008-0000-0600-00007D020000}"/>
            </a:ext>
          </a:extLst>
        </xdr:cNvPr>
        <xdr:cNvCxnSpPr/>
      </xdr:nvCxnSpPr>
      <xdr:spPr>
        <a:xfrm flipV="1">
          <a:off x="12814300" y="12455179"/>
          <a:ext cx="889000" cy="7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63697</xdr:rowOff>
    </xdr:from>
    <xdr:to>
      <xdr:col>72</xdr:col>
      <xdr:colOff>38100</xdr:colOff>
      <xdr:row>77</xdr:row>
      <xdr:rowOff>165297</xdr:rowOff>
    </xdr:to>
    <xdr:sp macro="" textlink="">
      <xdr:nvSpPr>
        <xdr:cNvPr id="638" name="フローチャート: 判断 637">
          <a:extLst>
            <a:ext uri="{FF2B5EF4-FFF2-40B4-BE49-F238E27FC236}">
              <a16:creationId xmlns="" xmlns:a16="http://schemas.microsoft.com/office/drawing/2014/main" id="{00000000-0008-0000-0600-00007E020000}"/>
            </a:ext>
          </a:extLst>
        </xdr:cNvPr>
        <xdr:cNvSpPr/>
      </xdr:nvSpPr>
      <xdr:spPr>
        <a:xfrm>
          <a:off x="13652500" y="132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156424</xdr:rowOff>
    </xdr:from>
    <xdr:ext cx="534377"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3436111" y="1335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50777</xdr:rowOff>
    </xdr:from>
    <xdr:to>
      <xdr:col>67</xdr:col>
      <xdr:colOff>101600</xdr:colOff>
      <xdr:row>77</xdr:row>
      <xdr:rowOff>152377</xdr:rowOff>
    </xdr:to>
    <xdr:sp macro="" textlink="">
      <xdr:nvSpPr>
        <xdr:cNvPr id="640" name="フローチャート: 判断 639">
          <a:extLst>
            <a:ext uri="{FF2B5EF4-FFF2-40B4-BE49-F238E27FC236}">
              <a16:creationId xmlns="" xmlns:a16="http://schemas.microsoft.com/office/drawing/2014/main" id="{00000000-0008-0000-0600-000080020000}"/>
            </a:ext>
          </a:extLst>
        </xdr:cNvPr>
        <xdr:cNvSpPr/>
      </xdr:nvSpPr>
      <xdr:spPr>
        <a:xfrm>
          <a:off x="12763500" y="132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143504</xdr:rowOff>
    </xdr:from>
    <xdr:ext cx="534377" cy="259045"/>
    <xdr:sp macro="" textlink="">
      <xdr:nvSpPr>
        <xdr:cNvPr id="641" name="テキスト ボックス 640">
          <a:extLst>
            <a:ext uri="{FF2B5EF4-FFF2-40B4-BE49-F238E27FC236}">
              <a16:creationId xmlns="" xmlns:a16="http://schemas.microsoft.com/office/drawing/2014/main" id="{00000000-0008-0000-0600-000081020000}"/>
            </a:ext>
          </a:extLst>
        </xdr:cNvPr>
        <xdr:cNvSpPr txBox="1"/>
      </xdr:nvSpPr>
      <xdr:spPr>
        <a:xfrm>
          <a:off x="12547111" y="1334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113856</xdr:rowOff>
    </xdr:from>
    <xdr:to>
      <xdr:col>85</xdr:col>
      <xdr:colOff>177800</xdr:colOff>
      <xdr:row>71</xdr:row>
      <xdr:rowOff>44006</xdr:rowOff>
    </xdr:to>
    <xdr:sp macro="" textlink="">
      <xdr:nvSpPr>
        <xdr:cNvPr id="647" name="楕円 646">
          <a:extLst>
            <a:ext uri="{FF2B5EF4-FFF2-40B4-BE49-F238E27FC236}">
              <a16:creationId xmlns="" xmlns:a16="http://schemas.microsoft.com/office/drawing/2014/main" id="{00000000-0008-0000-0600-000087020000}"/>
            </a:ext>
          </a:extLst>
        </xdr:cNvPr>
        <xdr:cNvSpPr/>
      </xdr:nvSpPr>
      <xdr:spPr>
        <a:xfrm>
          <a:off x="16268700" y="1211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66883</xdr:rowOff>
    </xdr:from>
    <xdr:ext cx="599010" cy="259045"/>
    <xdr:sp macro="" textlink="">
      <xdr:nvSpPr>
        <xdr:cNvPr id="648" name="公債費該当値テキスト">
          <a:extLst>
            <a:ext uri="{FF2B5EF4-FFF2-40B4-BE49-F238E27FC236}">
              <a16:creationId xmlns="" xmlns:a16="http://schemas.microsoft.com/office/drawing/2014/main" id="{00000000-0008-0000-0600-000088020000}"/>
            </a:ext>
          </a:extLst>
        </xdr:cNvPr>
        <xdr:cNvSpPr txBox="1"/>
      </xdr:nvSpPr>
      <xdr:spPr>
        <a:xfrm>
          <a:off x="16370300" y="120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79528</xdr:rowOff>
    </xdr:from>
    <xdr:to>
      <xdr:col>81</xdr:col>
      <xdr:colOff>101600</xdr:colOff>
      <xdr:row>73</xdr:row>
      <xdr:rowOff>9678</xdr:rowOff>
    </xdr:to>
    <xdr:sp macro="" textlink="">
      <xdr:nvSpPr>
        <xdr:cNvPr id="649" name="楕円 648">
          <a:extLst>
            <a:ext uri="{FF2B5EF4-FFF2-40B4-BE49-F238E27FC236}">
              <a16:creationId xmlns="" xmlns:a16="http://schemas.microsoft.com/office/drawing/2014/main" id="{00000000-0008-0000-0600-000089020000}"/>
            </a:ext>
          </a:extLst>
        </xdr:cNvPr>
        <xdr:cNvSpPr/>
      </xdr:nvSpPr>
      <xdr:spPr>
        <a:xfrm>
          <a:off x="15430500" y="1242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26205</xdr:rowOff>
    </xdr:from>
    <xdr:ext cx="599010" cy="259045"/>
    <xdr:sp macro="" textlink="">
      <xdr:nvSpPr>
        <xdr:cNvPr id="650" name="テキスト ボックス 649">
          <a:extLst>
            <a:ext uri="{FF2B5EF4-FFF2-40B4-BE49-F238E27FC236}">
              <a16:creationId xmlns="" xmlns:a16="http://schemas.microsoft.com/office/drawing/2014/main" id="{00000000-0008-0000-0600-00008A020000}"/>
            </a:ext>
          </a:extLst>
        </xdr:cNvPr>
        <xdr:cNvSpPr txBox="1"/>
      </xdr:nvSpPr>
      <xdr:spPr>
        <a:xfrm>
          <a:off x="15181795" y="1219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7911</xdr:rowOff>
    </xdr:from>
    <xdr:to>
      <xdr:col>76</xdr:col>
      <xdr:colOff>165100</xdr:colOff>
      <xdr:row>73</xdr:row>
      <xdr:rowOff>109511</xdr:rowOff>
    </xdr:to>
    <xdr:sp macro="" textlink="">
      <xdr:nvSpPr>
        <xdr:cNvPr id="651" name="楕円 650">
          <a:extLst>
            <a:ext uri="{FF2B5EF4-FFF2-40B4-BE49-F238E27FC236}">
              <a16:creationId xmlns="" xmlns:a16="http://schemas.microsoft.com/office/drawing/2014/main" id="{00000000-0008-0000-0600-00008B020000}"/>
            </a:ext>
          </a:extLst>
        </xdr:cNvPr>
        <xdr:cNvSpPr/>
      </xdr:nvSpPr>
      <xdr:spPr>
        <a:xfrm>
          <a:off x="14541500" y="1252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126038</xdr:rowOff>
    </xdr:from>
    <xdr:ext cx="599010" cy="259045"/>
    <xdr:sp macro="" textlink="">
      <xdr:nvSpPr>
        <xdr:cNvPr id="652" name="テキスト ボックス 651">
          <a:extLst>
            <a:ext uri="{FF2B5EF4-FFF2-40B4-BE49-F238E27FC236}">
              <a16:creationId xmlns="" xmlns:a16="http://schemas.microsoft.com/office/drawing/2014/main" id="{00000000-0008-0000-0600-00008C020000}"/>
            </a:ext>
          </a:extLst>
        </xdr:cNvPr>
        <xdr:cNvSpPr txBox="1"/>
      </xdr:nvSpPr>
      <xdr:spPr>
        <a:xfrm>
          <a:off x="14292795" y="12298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59979</xdr:rowOff>
    </xdr:from>
    <xdr:to>
      <xdr:col>72</xdr:col>
      <xdr:colOff>38100</xdr:colOff>
      <xdr:row>72</xdr:row>
      <xdr:rowOff>161579</xdr:rowOff>
    </xdr:to>
    <xdr:sp macro="" textlink="">
      <xdr:nvSpPr>
        <xdr:cNvPr id="653" name="楕円 652">
          <a:extLst>
            <a:ext uri="{FF2B5EF4-FFF2-40B4-BE49-F238E27FC236}">
              <a16:creationId xmlns="" xmlns:a16="http://schemas.microsoft.com/office/drawing/2014/main" id="{00000000-0008-0000-0600-00008D020000}"/>
            </a:ext>
          </a:extLst>
        </xdr:cNvPr>
        <xdr:cNvSpPr/>
      </xdr:nvSpPr>
      <xdr:spPr>
        <a:xfrm>
          <a:off x="13652500" y="1240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6656</xdr:rowOff>
    </xdr:from>
    <xdr:ext cx="599010" cy="259045"/>
    <xdr:sp macro="" textlink="">
      <xdr:nvSpPr>
        <xdr:cNvPr id="654" name="テキスト ボックス 653">
          <a:extLst>
            <a:ext uri="{FF2B5EF4-FFF2-40B4-BE49-F238E27FC236}">
              <a16:creationId xmlns="" xmlns:a16="http://schemas.microsoft.com/office/drawing/2014/main" id="{00000000-0008-0000-0600-00008E020000}"/>
            </a:ext>
          </a:extLst>
        </xdr:cNvPr>
        <xdr:cNvSpPr txBox="1"/>
      </xdr:nvSpPr>
      <xdr:spPr>
        <a:xfrm>
          <a:off x="13403795" y="12179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138556</xdr:rowOff>
    </xdr:from>
    <xdr:to>
      <xdr:col>67</xdr:col>
      <xdr:colOff>101600</xdr:colOff>
      <xdr:row>73</xdr:row>
      <xdr:rowOff>68706</xdr:rowOff>
    </xdr:to>
    <xdr:sp macro="" textlink="">
      <xdr:nvSpPr>
        <xdr:cNvPr id="655" name="楕円 654">
          <a:extLst>
            <a:ext uri="{FF2B5EF4-FFF2-40B4-BE49-F238E27FC236}">
              <a16:creationId xmlns="" xmlns:a16="http://schemas.microsoft.com/office/drawing/2014/main" id="{00000000-0008-0000-0600-00008F020000}"/>
            </a:ext>
          </a:extLst>
        </xdr:cNvPr>
        <xdr:cNvSpPr/>
      </xdr:nvSpPr>
      <xdr:spPr>
        <a:xfrm>
          <a:off x="12763500" y="124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85233</xdr:rowOff>
    </xdr:from>
    <xdr:ext cx="599010" cy="259045"/>
    <xdr:sp macro="" textlink="">
      <xdr:nvSpPr>
        <xdr:cNvPr id="656" name="テキスト ボックス 655">
          <a:extLst>
            <a:ext uri="{FF2B5EF4-FFF2-40B4-BE49-F238E27FC236}">
              <a16:creationId xmlns="" xmlns:a16="http://schemas.microsoft.com/office/drawing/2014/main" id="{00000000-0008-0000-0600-000090020000}"/>
            </a:ext>
          </a:extLst>
        </xdr:cNvPr>
        <xdr:cNvSpPr txBox="1"/>
      </xdr:nvSpPr>
      <xdr:spPr>
        <a:xfrm>
          <a:off x="12514795" y="12258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a:extLst>
            <a:ext uri="{FF2B5EF4-FFF2-40B4-BE49-F238E27FC236}">
              <a16:creationId xmlns="" xmlns:a16="http://schemas.microsoft.com/office/drawing/2014/main" id="{00000000-0008-0000-0600-0000A8020000}"/>
            </a:ext>
          </a:extLst>
        </xdr:cNvPr>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a:extLst>
            <a:ext uri="{FF2B5EF4-FFF2-40B4-BE49-F238E27FC236}">
              <a16:creationId xmlns="" xmlns:a16="http://schemas.microsoft.com/office/drawing/2014/main" id="{00000000-0008-0000-0600-0000A9020000}"/>
            </a:ext>
          </a:extLst>
        </xdr:cNvPr>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a:extLst>
            <a:ext uri="{FF2B5EF4-FFF2-40B4-BE49-F238E27FC236}">
              <a16:creationId xmlns="" xmlns:a16="http://schemas.microsoft.com/office/drawing/2014/main" id="{00000000-0008-0000-0600-0000AA020000}"/>
            </a:ext>
          </a:extLst>
        </xdr:cNvPr>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a:extLst>
            <a:ext uri="{FF2B5EF4-FFF2-40B4-BE49-F238E27FC236}">
              <a16:creationId xmlns="" xmlns:a16="http://schemas.microsoft.com/office/drawing/2014/main" id="{00000000-0008-0000-0600-0000AB020000}"/>
            </a:ext>
          </a:extLst>
        </xdr:cNvPr>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a:extLst>
            <a:ext uri="{FF2B5EF4-FFF2-40B4-BE49-F238E27FC236}">
              <a16:creationId xmlns="" xmlns:a16="http://schemas.microsoft.com/office/drawing/2014/main" id="{00000000-0008-0000-0600-0000AC020000}"/>
            </a:ext>
          </a:extLst>
        </xdr:cNvPr>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19155</xdr:rowOff>
    </xdr:from>
    <xdr:to>
      <xdr:col>85</xdr:col>
      <xdr:colOff>127000</xdr:colOff>
      <xdr:row>98</xdr:row>
      <xdr:rowOff>86905</xdr:rowOff>
    </xdr:to>
    <xdr:cxnSp macro="">
      <xdr:nvCxnSpPr>
        <xdr:cNvPr id="685" name="直線コネクタ 684">
          <a:extLst>
            <a:ext uri="{FF2B5EF4-FFF2-40B4-BE49-F238E27FC236}">
              <a16:creationId xmlns="" xmlns:a16="http://schemas.microsoft.com/office/drawing/2014/main" id="{00000000-0008-0000-0600-0000AD020000}"/>
            </a:ext>
          </a:extLst>
        </xdr:cNvPr>
        <xdr:cNvCxnSpPr/>
      </xdr:nvCxnSpPr>
      <xdr:spPr>
        <a:xfrm>
          <a:off x="15481300" y="16821255"/>
          <a:ext cx="838200" cy="6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46550</xdr:rowOff>
    </xdr:from>
    <xdr:ext cx="534377" cy="259045"/>
    <xdr:sp macro="" textlink="">
      <xdr:nvSpPr>
        <xdr:cNvPr id="686" name="積立金平均値テキスト">
          <a:extLst>
            <a:ext uri="{FF2B5EF4-FFF2-40B4-BE49-F238E27FC236}">
              <a16:creationId xmlns="" xmlns:a16="http://schemas.microsoft.com/office/drawing/2014/main" id="{00000000-0008-0000-0600-0000AE020000}"/>
            </a:ext>
          </a:extLst>
        </xdr:cNvPr>
        <xdr:cNvSpPr txBox="1"/>
      </xdr:nvSpPr>
      <xdr:spPr>
        <a:xfrm>
          <a:off x="16370300" y="1667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a:extLst>
            <a:ext uri="{FF2B5EF4-FFF2-40B4-BE49-F238E27FC236}">
              <a16:creationId xmlns="" xmlns:a16="http://schemas.microsoft.com/office/drawing/2014/main" id="{00000000-0008-0000-0600-0000AF020000}"/>
            </a:ext>
          </a:extLst>
        </xdr:cNvPr>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19155</xdr:rowOff>
    </xdr:from>
    <xdr:to>
      <xdr:col>81</xdr:col>
      <xdr:colOff>50800</xdr:colOff>
      <xdr:row>98</xdr:row>
      <xdr:rowOff>149918</xdr:rowOff>
    </xdr:to>
    <xdr:cxnSp macro="">
      <xdr:nvCxnSpPr>
        <xdr:cNvPr id="688" name="直線コネクタ 687">
          <a:extLst>
            <a:ext uri="{FF2B5EF4-FFF2-40B4-BE49-F238E27FC236}">
              <a16:creationId xmlns="" xmlns:a16="http://schemas.microsoft.com/office/drawing/2014/main" id="{00000000-0008-0000-0600-0000B0020000}"/>
            </a:ext>
          </a:extLst>
        </xdr:cNvPr>
        <xdr:cNvCxnSpPr/>
      </xdr:nvCxnSpPr>
      <xdr:spPr>
        <a:xfrm flipV="1">
          <a:off x="14592300" y="16821255"/>
          <a:ext cx="889000" cy="13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a:extLst>
            <a:ext uri="{FF2B5EF4-FFF2-40B4-BE49-F238E27FC236}">
              <a16:creationId xmlns="" xmlns:a16="http://schemas.microsoft.com/office/drawing/2014/main" id="{00000000-0008-0000-0600-0000B1020000}"/>
            </a:ext>
          </a:extLst>
        </xdr:cNvPr>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105574</xdr:rowOff>
    </xdr:from>
    <xdr:ext cx="534377" cy="259045"/>
    <xdr:sp macro="" textlink="">
      <xdr:nvSpPr>
        <xdr:cNvPr id="690" name="テキスト ボックス 689">
          <a:extLst>
            <a:ext uri="{FF2B5EF4-FFF2-40B4-BE49-F238E27FC236}">
              <a16:creationId xmlns="" xmlns:a16="http://schemas.microsoft.com/office/drawing/2014/main" id="{00000000-0008-0000-0600-0000B2020000}"/>
            </a:ext>
          </a:extLst>
        </xdr:cNvPr>
        <xdr:cNvSpPr txBox="1"/>
      </xdr:nvSpPr>
      <xdr:spPr>
        <a:xfrm>
          <a:off x="15214111" y="1690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149918</xdr:rowOff>
    </xdr:from>
    <xdr:to>
      <xdr:col>76</xdr:col>
      <xdr:colOff>114300</xdr:colOff>
      <xdr:row>98</xdr:row>
      <xdr:rowOff>170726</xdr:rowOff>
    </xdr:to>
    <xdr:cxnSp macro="">
      <xdr:nvCxnSpPr>
        <xdr:cNvPr id="691" name="直線コネクタ 690">
          <a:extLst>
            <a:ext uri="{FF2B5EF4-FFF2-40B4-BE49-F238E27FC236}">
              <a16:creationId xmlns="" xmlns:a16="http://schemas.microsoft.com/office/drawing/2014/main" id="{00000000-0008-0000-0600-0000B3020000}"/>
            </a:ext>
          </a:extLst>
        </xdr:cNvPr>
        <xdr:cNvCxnSpPr/>
      </xdr:nvCxnSpPr>
      <xdr:spPr>
        <a:xfrm flipV="1">
          <a:off x="13703300" y="16952018"/>
          <a:ext cx="889000" cy="2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2" name="フローチャート: 判断 691">
          <a:extLst>
            <a:ext uri="{FF2B5EF4-FFF2-40B4-BE49-F238E27FC236}">
              <a16:creationId xmlns="" xmlns:a16="http://schemas.microsoft.com/office/drawing/2014/main" id="{00000000-0008-0000-0600-0000B4020000}"/>
            </a:ext>
          </a:extLst>
        </xdr:cNvPr>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13381</xdr:rowOff>
    </xdr:from>
    <xdr:ext cx="534377" cy="259045"/>
    <xdr:sp macro="" textlink="">
      <xdr:nvSpPr>
        <xdr:cNvPr id="693" name="テキスト ボックス 692">
          <a:extLst>
            <a:ext uri="{FF2B5EF4-FFF2-40B4-BE49-F238E27FC236}">
              <a16:creationId xmlns="" xmlns:a16="http://schemas.microsoft.com/office/drawing/2014/main" id="{00000000-0008-0000-0600-0000B5020000}"/>
            </a:ext>
          </a:extLst>
        </xdr:cNvPr>
        <xdr:cNvSpPr txBox="1"/>
      </xdr:nvSpPr>
      <xdr:spPr>
        <a:xfrm>
          <a:off x="14325111" y="1664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170726</xdr:rowOff>
    </xdr:from>
    <xdr:to>
      <xdr:col>71</xdr:col>
      <xdr:colOff>177800</xdr:colOff>
      <xdr:row>99</xdr:row>
      <xdr:rowOff>17173</xdr:rowOff>
    </xdr:to>
    <xdr:cxnSp macro="">
      <xdr:nvCxnSpPr>
        <xdr:cNvPr id="694" name="直線コネクタ 693">
          <a:extLst>
            <a:ext uri="{FF2B5EF4-FFF2-40B4-BE49-F238E27FC236}">
              <a16:creationId xmlns="" xmlns:a16="http://schemas.microsoft.com/office/drawing/2014/main" id="{00000000-0008-0000-0600-0000B6020000}"/>
            </a:ext>
          </a:extLst>
        </xdr:cNvPr>
        <xdr:cNvCxnSpPr/>
      </xdr:nvCxnSpPr>
      <xdr:spPr>
        <a:xfrm flipV="1">
          <a:off x="12814300" y="16972826"/>
          <a:ext cx="889000" cy="1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71472</xdr:rowOff>
    </xdr:from>
    <xdr:to>
      <xdr:col>72</xdr:col>
      <xdr:colOff>38100</xdr:colOff>
      <xdr:row>99</xdr:row>
      <xdr:rowOff>1622</xdr:rowOff>
    </xdr:to>
    <xdr:sp macro="" textlink="">
      <xdr:nvSpPr>
        <xdr:cNvPr id="695" name="フローチャート: 判断 694">
          <a:extLst>
            <a:ext uri="{FF2B5EF4-FFF2-40B4-BE49-F238E27FC236}">
              <a16:creationId xmlns="" xmlns:a16="http://schemas.microsoft.com/office/drawing/2014/main" id="{00000000-0008-0000-0600-0000B7020000}"/>
            </a:ext>
          </a:extLst>
        </xdr:cNvPr>
        <xdr:cNvSpPr/>
      </xdr:nvSpPr>
      <xdr:spPr>
        <a:xfrm>
          <a:off x="13652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18149</xdr:rowOff>
    </xdr:from>
    <xdr:ext cx="534377" cy="259045"/>
    <xdr:sp macro="" textlink="">
      <xdr:nvSpPr>
        <xdr:cNvPr id="696" name="テキスト ボックス 695">
          <a:extLst>
            <a:ext uri="{FF2B5EF4-FFF2-40B4-BE49-F238E27FC236}">
              <a16:creationId xmlns="" xmlns:a16="http://schemas.microsoft.com/office/drawing/2014/main" id="{00000000-0008-0000-0600-0000B8020000}"/>
            </a:ext>
          </a:extLst>
        </xdr:cNvPr>
        <xdr:cNvSpPr txBox="1"/>
      </xdr:nvSpPr>
      <xdr:spPr>
        <a:xfrm>
          <a:off x="13436111" y="166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71841</xdr:rowOff>
    </xdr:from>
    <xdr:to>
      <xdr:col>67</xdr:col>
      <xdr:colOff>101600</xdr:colOff>
      <xdr:row>99</xdr:row>
      <xdr:rowOff>1991</xdr:rowOff>
    </xdr:to>
    <xdr:sp macro="" textlink="">
      <xdr:nvSpPr>
        <xdr:cNvPr id="697" name="フローチャート: 判断 696">
          <a:extLst>
            <a:ext uri="{FF2B5EF4-FFF2-40B4-BE49-F238E27FC236}">
              <a16:creationId xmlns="" xmlns:a16="http://schemas.microsoft.com/office/drawing/2014/main" id="{00000000-0008-0000-0600-0000B9020000}"/>
            </a:ext>
          </a:extLst>
        </xdr:cNvPr>
        <xdr:cNvSpPr/>
      </xdr:nvSpPr>
      <xdr:spPr>
        <a:xfrm>
          <a:off x="12763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18518</xdr:rowOff>
    </xdr:from>
    <xdr:ext cx="534377" cy="259045"/>
    <xdr:sp macro="" textlink="">
      <xdr:nvSpPr>
        <xdr:cNvPr id="698" name="テキスト ボックス 697">
          <a:extLst>
            <a:ext uri="{FF2B5EF4-FFF2-40B4-BE49-F238E27FC236}">
              <a16:creationId xmlns="" xmlns:a16="http://schemas.microsoft.com/office/drawing/2014/main" id="{00000000-0008-0000-0600-0000BA020000}"/>
            </a:ext>
          </a:extLst>
        </xdr:cNvPr>
        <xdr:cNvSpPr txBox="1"/>
      </xdr:nvSpPr>
      <xdr:spPr>
        <a:xfrm>
          <a:off x="12547111" y="1664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36105</xdr:rowOff>
    </xdr:from>
    <xdr:to>
      <xdr:col>85</xdr:col>
      <xdr:colOff>177800</xdr:colOff>
      <xdr:row>98</xdr:row>
      <xdr:rowOff>137705</xdr:rowOff>
    </xdr:to>
    <xdr:sp macro="" textlink="">
      <xdr:nvSpPr>
        <xdr:cNvPr id="704" name="楕円 703">
          <a:extLst>
            <a:ext uri="{FF2B5EF4-FFF2-40B4-BE49-F238E27FC236}">
              <a16:creationId xmlns="" xmlns:a16="http://schemas.microsoft.com/office/drawing/2014/main" id="{00000000-0008-0000-0600-0000C0020000}"/>
            </a:ext>
          </a:extLst>
        </xdr:cNvPr>
        <xdr:cNvSpPr/>
      </xdr:nvSpPr>
      <xdr:spPr>
        <a:xfrm>
          <a:off x="16268700" y="1683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2100</xdr:rowOff>
    </xdr:from>
    <xdr:ext cx="534377" cy="259045"/>
    <xdr:sp macro="" textlink="">
      <xdr:nvSpPr>
        <xdr:cNvPr id="705" name="積立金該当値テキスト">
          <a:extLst>
            <a:ext uri="{FF2B5EF4-FFF2-40B4-BE49-F238E27FC236}">
              <a16:creationId xmlns="" xmlns:a16="http://schemas.microsoft.com/office/drawing/2014/main" id="{00000000-0008-0000-0600-0000C1020000}"/>
            </a:ext>
          </a:extLst>
        </xdr:cNvPr>
        <xdr:cNvSpPr txBox="1"/>
      </xdr:nvSpPr>
      <xdr:spPr>
        <a:xfrm>
          <a:off x="16370300" y="168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139805</xdr:rowOff>
    </xdr:from>
    <xdr:to>
      <xdr:col>81</xdr:col>
      <xdr:colOff>101600</xdr:colOff>
      <xdr:row>98</xdr:row>
      <xdr:rowOff>69955</xdr:rowOff>
    </xdr:to>
    <xdr:sp macro="" textlink="">
      <xdr:nvSpPr>
        <xdr:cNvPr id="706" name="楕円 705">
          <a:extLst>
            <a:ext uri="{FF2B5EF4-FFF2-40B4-BE49-F238E27FC236}">
              <a16:creationId xmlns="" xmlns:a16="http://schemas.microsoft.com/office/drawing/2014/main" id="{00000000-0008-0000-0600-0000C2020000}"/>
            </a:ext>
          </a:extLst>
        </xdr:cNvPr>
        <xdr:cNvSpPr/>
      </xdr:nvSpPr>
      <xdr:spPr>
        <a:xfrm>
          <a:off x="15430500" y="1677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86482</xdr:rowOff>
    </xdr:from>
    <xdr:ext cx="599010" cy="259045"/>
    <xdr:sp macro="" textlink="">
      <xdr:nvSpPr>
        <xdr:cNvPr id="707" name="テキスト ボックス 706">
          <a:extLst>
            <a:ext uri="{FF2B5EF4-FFF2-40B4-BE49-F238E27FC236}">
              <a16:creationId xmlns="" xmlns:a16="http://schemas.microsoft.com/office/drawing/2014/main" id="{00000000-0008-0000-0600-0000C3020000}"/>
            </a:ext>
          </a:extLst>
        </xdr:cNvPr>
        <xdr:cNvSpPr txBox="1"/>
      </xdr:nvSpPr>
      <xdr:spPr>
        <a:xfrm>
          <a:off x="15181795" y="1654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99118</xdr:rowOff>
    </xdr:from>
    <xdr:to>
      <xdr:col>76</xdr:col>
      <xdr:colOff>165100</xdr:colOff>
      <xdr:row>99</xdr:row>
      <xdr:rowOff>29268</xdr:rowOff>
    </xdr:to>
    <xdr:sp macro="" textlink="">
      <xdr:nvSpPr>
        <xdr:cNvPr id="708" name="楕円 707">
          <a:extLst>
            <a:ext uri="{FF2B5EF4-FFF2-40B4-BE49-F238E27FC236}">
              <a16:creationId xmlns="" xmlns:a16="http://schemas.microsoft.com/office/drawing/2014/main" id="{00000000-0008-0000-0600-0000C4020000}"/>
            </a:ext>
          </a:extLst>
        </xdr:cNvPr>
        <xdr:cNvSpPr/>
      </xdr:nvSpPr>
      <xdr:spPr>
        <a:xfrm>
          <a:off x="14541500" y="1690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20395</xdr:rowOff>
    </xdr:from>
    <xdr:ext cx="534377" cy="259045"/>
    <xdr:sp macro="" textlink="">
      <xdr:nvSpPr>
        <xdr:cNvPr id="709" name="テキスト ボックス 708">
          <a:extLst>
            <a:ext uri="{FF2B5EF4-FFF2-40B4-BE49-F238E27FC236}">
              <a16:creationId xmlns="" xmlns:a16="http://schemas.microsoft.com/office/drawing/2014/main" id="{00000000-0008-0000-0600-0000C5020000}"/>
            </a:ext>
          </a:extLst>
        </xdr:cNvPr>
        <xdr:cNvSpPr txBox="1"/>
      </xdr:nvSpPr>
      <xdr:spPr>
        <a:xfrm>
          <a:off x="14325111" y="1699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119926</xdr:rowOff>
    </xdr:from>
    <xdr:to>
      <xdr:col>72</xdr:col>
      <xdr:colOff>38100</xdr:colOff>
      <xdr:row>99</xdr:row>
      <xdr:rowOff>50076</xdr:rowOff>
    </xdr:to>
    <xdr:sp macro="" textlink="">
      <xdr:nvSpPr>
        <xdr:cNvPr id="710" name="楕円 709">
          <a:extLst>
            <a:ext uri="{FF2B5EF4-FFF2-40B4-BE49-F238E27FC236}">
              <a16:creationId xmlns="" xmlns:a16="http://schemas.microsoft.com/office/drawing/2014/main" id="{00000000-0008-0000-0600-0000C6020000}"/>
            </a:ext>
          </a:extLst>
        </xdr:cNvPr>
        <xdr:cNvSpPr/>
      </xdr:nvSpPr>
      <xdr:spPr>
        <a:xfrm>
          <a:off x="13652500" y="1692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41203</xdr:rowOff>
    </xdr:from>
    <xdr:ext cx="534377" cy="259045"/>
    <xdr:sp macro="" textlink="">
      <xdr:nvSpPr>
        <xdr:cNvPr id="711" name="テキスト ボックス 710">
          <a:extLst>
            <a:ext uri="{FF2B5EF4-FFF2-40B4-BE49-F238E27FC236}">
              <a16:creationId xmlns="" xmlns:a16="http://schemas.microsoft.com/office/drawing/2014/main" id="{00000000-0008-0000-0600-0000C7020000}"/>
            </a:ext>
          </a:extLst>
        </xdr:cNvPr>
        <xdr:cNvSpPr txBox="1"/>
      </xdr:nvSpPr>
      <xdr:spPr>
        <a:xfrm>
          <a:off x="13436111" y="1701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137823</xdr:rowOff>
    </xdr:from>
    <xdr:to>
      <xdr:col>67</xdr:col>
      <xdr:colOff>101600</xdr:colOff>
      <xdr:row>99</xdr:row>
      <xdr:rowOff>67973</xdr:rowOff>
    </xdr:to>
    <xdr:sp macro="" textlink="">
      <xdr:nvSpPr>
        <xdr:cNvPr id="712" name="楕円 711">
          <a:extLst>
            <a:ext uri="{FF2B5EF4-FFF2-40B4-BE49-F238E27FC236}">
              <a16:creationId xmlns="" xmlns:a16="http://schemas.microsoft.com/office/drawing/2014/main" id="{00000000-0008-0000-0600-0000C8020000}"/>
            </a:ext>
          </a:extLst>
        </xdr:cNvPr>
        <xdr:cNvSpPr/>
      </xdr:nvSpPr>
      <xdr:spPr>
        <a:xfrm>
          <a:off x="12763500" y="1693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59100</xdr:rowOff>
    </xdr:from>
    <xdr:ext cx="534377" cy="259045"/>
    <xdr:sp macro="" textlink="">
      <xdr:nvSpPr>
        <xdr:cNvPr id="713" name="テキスト ボックス 712">
          <a:extLst>
            <a:ext uri="{FF2B5EF4-FFF2-40B4-BE49-F238E27FC236}">
              <a16:creationId xmlns="" xmlns:a16="http://schemas.microsoft.com/office/drawing/2014/main" id="{00000000-0008-0000-0600-0000C9020000}"/>
            </a:ext>
          </a:extLst>
        </xdr:cNvPr>
        <xdr:cNvSpPr txBox="1"/>
      </xdr:nvSpPr>
      <xdr:spPr>
        <a:xfrm>
          <a:off x="12547111" y="1703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a:extLst>
            <a:ext uri="{FF2B5EF4-FFF2-40B4-BE49-F238E27FC236}">
              <a16:creationId xmlns="" xmlns:a16="http://schemas.microsoft.com/office/drawing/2014/main" id="{00000000-0008-0000-0600-0000DF020000}"/>
            </a:ext>
          </a:extLst>
        </xdr:cNvPr>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a:extLst>
            <a:ext uri="{FF2B5EF4-FFF2-40B4-BE49-F238E27FC236}">
              <a16:creationId xmlns="" xmlns:a16="http://schemas.microsoft.com/office/drawing/2014/main" id="{00000000-0008-0000-0600-0000E2020000}"/>
            </a:ext>
          </a:extLst>
        </xdr:cNvPr>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a:extLst>
            <a:ext uri="{FF2B5EF4-FFF2-40B4-BE49-F238E27FC236}">
              <a16:creationId xmlns="" xmlns:a16="http://schemas.microsoft.com/office/drawing/2014/main" id="{00000000-0008-0000-0600-0000E3020000}"/>
            </a:ext>
          </a:extLst>
        </xdr:cNvPr>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124750</xdr:rowOff>
    </xdr:from>
    <xdr:to>
      <xdr:col>116</xdr:col>
      <xdr:colOff>63500</xdr:colOff>
      <xdr:row>38</xdr:row>
      <xdr:rowOff>139700</xdr:rowOff>
    </xdr:to>
    <xdr:cxnSp macro="">
      <xdr:nvCxnSpPr>
        <xdr:cNvPr id="740" name="直線コネクタ 739">
          <a:extLst>
            <a:ext uri="{FF2B5EF4-FFF2-40B4-BE49-F238E27FC236}">
              <a16:creationId xmlns="" xmlns:a16="http://schemas.microsoft.com/office/drawing/2014/main" id="{00000000-0008-0000-0600-0000E4020000}"/>
            </a:ext>
          </a:extLst>
        </xdr:cNvPr>
        <xdr:cNvCxnSpPr/>
      </xdr:nvCxnSpPr>
      <xdr:spPr>
        <a:xfrm>
          <a:off x="21323300" y="6639850"/>
          <a:ext cx="838200" cy="1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53118</xdr:rowOff>
    </xdr:from>
    <xdr:ext cx="469744" cy="259045"/>
    <xdr:sp macro="" textlink="">
      <xdr:nvSpPr>
        <xdr:cNvPr id="741" name="投資及び出資金平均値テキスト">
          <a:extLst>
            <a:ext uri="{FF2B5EF4-FFF2-40B4-BE49-F238E27FC236}">
              <a16:creationId xmlns="" xmlns:a16="http://schemas.microsoft.com/office/drawing/2014/main" id="{00000000-0008-0000-0600-0000E5020000}"/>
            </a:ext>
          </a:extLst>
        </xdr:cNvPr>
        <xdr:cNvSpPr txBox="1"/>
      </xdr:nvSpPr>
      <xdr:spPr>
        <a:xfrm>
          <a:off x="22212300" y="6396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a:extLst>
            <a:ext uri="{FF2B5EF4-FFF2-40B4-BE49-F238E27FC236}">
              <a16:creationId xmlns="" xmlns:a16="http://schemas.microsoft.com/office/drawing/2014/main" id="{00000000-0008-0000-0600-0000E6020000}"/>
            </a:ext>
          </a:extLst>
        </xdr:cNvPr>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113434</xdr:rowOff>
    </xdr:from>
    <xdr:to>
      <xdr:col>111</xdr:col>
      <xdr:colOff>177800</xdr:colOff>
      <xdr:row>38</xdr:row>
      <xdr:rowOff>124750</xdr:rowOff>
    </xdr:to>
    <xdr:cxnSp macro="">
      <xdr:nvCxnSpPr>
        <xdr:cNvPr id="743" name="直線コネクタ 742">
          <a:extLst>
            <a:ext uri="{FF2B5EF4-FFF2-40B4-BE49-F238E27FC236}">
              <a16:creationId xmlns="" xmlns:a16="http://schemas.microsoft.com/office/drawing/2014/main" id="{00000000-0008-0000-0600-0000E7020000}"/>
            </a:ext>
          </a:extLst>
        </xdr:cNvPr>
        <xdr:cNvCxnSpPr/>
      </xdr:nvCxnSpPr>
      <xdr:spPr>
        <a:xfrm>
          <a:off x="20434300" y="6628534"/>
          <a:ext cx="8890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a:extLst>
            <a:ext uri="{FF2B5EF4-FFF2-40B4-BE49-F238E27FC236}">
              <a16:creationId xmlns="" xmlns:a16="http://schemas.microsoft.com/office/drawing/2014/main" id="{00000000-0008-0000-0600-0000E8020000}"/>
            </a:ext>
          </a:extLst>
        </xdr:cNvPr>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156872</xdr:rowOff>
    </xdr:from>
    <xdr:ext cx="469744" cy="259045"/>
    <xdr:sp macro="" textlink="">
      <xdr:nvSpPr>
        <xdr:cNvPr id="745" name="テキスト ボックス 744">
          <a:extLst>
            <a:ext uri="{FF2B5EF4-FFF2-40B4-BE49-F238E27FC236}">
              <a16:creationId xmlns="" xmlns:a16="http://schemas.microsoft.com/office/drawing/2014/main" id="{00000000-0008-0000-0600-0000E9020000}"/>
            </a:ext>
          </a:extLst>
        </xdr:cNvPr>
        <xdr:cNvSpPr txBox="1"/>
      </xdr:nvSpPr>
      <xdr:spPr>
        <a:xfrm>
          <a:off x="21088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14976</xdr:rowOff>
    </xdr:from>
    <xdr:to>
      <xdr:col>107</xdr:col>
      <xdr:colOff>50800</xdr:colOff>
      <xdr:row>38</xdr:row>
      <xdr:rowOff>113434</xdr:rowOff>
    </xdr:to>
    <xdr:cxnSp macro="">
      <xdr:nvCxnSpPr>
        <xdr:cNvPr id="746" name="直線コネクタ 745">
          <a:extLst>
            <a:ext uri="{FF2B5EF4-FFF2-40B4-BE49-F238E27FC236}">
              <a16:creationId xmlns="" xmlns:a16="http://schemas.microsoft.com/office/drawing/2014/main" id="{00000000-0008-0000-0600-0000EA020000}"/>
            </a:ext>
          </a:extLst>
        </xdr:cNvPr>
        <xdr:cNvCxnSpPr/>
      </xdr:nvCxnSpPr>
      <xdr:spPr>
        <a:xfrm>
          <a:off x="19545300" y="6187176"/>
          <a:ext cx="889000" cy="44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7" name="フローチャート: 判断 746">
          <a:extLst>
            <a:ext uri="{FF2B5EF4-FFF2-40B4-BE49-F238E27FC236}">
              <a16:creationId xmlns="" xmlns:a16="http://schemas.microsoft.com/office/drawing/2014/main" id="{00000000-0008-0000-0600-0000EB020000}"/>
            </a:ext>
          </a:extLst>
        </xdr:cNvPr>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158952</xdr:rowOff>
    </xdr:from>
    <xdr:ext cx="469744" cy="259045"/>
    <xdr:sp macro="" textlink="">
      <xdr:nvSpPr>
        <xdr:cNvPr id="748" name="テキスト ボックス 747">
          <a:extLst>
            <a:ext uri="{FF2B5EF4-FFF2-40B4-BE49-F238E27FC236}">
              <a16:creationId xmlns="" xmlns:a16="http://schemas.microsoft.com/office/drawing/2014/main" id="{00000000-0008-0000-0600-0000EC020000}"/>
            </a:ext>
          </a:extLst>
        </xdr:cNvPr>
        <xdr:cNvSpPr txBox="1"/>
      </xdr:nvSpPr>
      <xdr:spPr>
        <a:xfrm>
          <a:off x="20199428" y="63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14976</xdr:rowOff>
    </xdr:from>
    <xdr:to>
      <xdr:col>102</xdr:col>
      <xdr:colOff>114300</xdr:colOff>
      <xdr:row>38</xdr:row>
      <xdr:rowOff>61085</xdr:rowOff>
    </xdr:to>
    <xdr:cxnSp macro="">
      <xdr:nvCxnSpPr>
        <xdr:cNvPr id="749" name="直線コネクタ 748">
          <a:extLst>
            <a:ext uri="{FF2B5EF4-FFF2-40B4-BE49-F238E27FC236}">
              <a16:creationId xmlns="" xmlns:a16="http://schemas.microsoft.com/office/drawing/2014/main" id="{00000000-0008-0000-0600-0000ED020000}"/>
            </a:ext>
          </a:extLst>
        </xdr:cNvPr>
        <xdr:cNvCxnSpPr/>
      </xdr:nvCxnSpPr>
      <xdr:spPr>
        <a:xfrm flipV="1">
          <a:off x="18656300" y="6187176"/>
          <a:ext cx="889000" cy="38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55593</xdr:rowOff>
    </xdr:from>
    <xdr:to>
      <xdr:col>102</xdr:col>
      <xdr:colOff>165100</xdr:colOff>
      <xdr:row>38</xdr:row>
      <xdr:rowOff>157193</xdr:rowOff>
    </xdr:to>
    <xdr:sp macro="" textlink="">
      <xdr:nvSpPr>
        <xdr:cNvPr id="750" name="フローチャート: 判断 749">
          <a:extLst>
            <a:ext uri="{FF2B5EF4-FFF2-40B4-BE49-F238E27FC236}">
              <a16:creationId xmlns="" xmlns:a16="http://schemas.microsoft.com/office/drawing/2014/main" id="{00000000-0008-0000-0600-0000EE020000}"/>
            </a:ext>
          </a:extLst>
        </xdr:cNvPr>
        <xdr:cNvSpPr/>
      </xdr:nvSpPr>
      <xdr:spPr>
        <a:xfrm>
          <a:off x="19494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148320</xdr:rowOff>
    </xdr:from>
    <xdr:ext cx="469744" cy="259045"/>
    <xdr:sp macro="" textlink="">
      <xdr:nvSpPr>
        <xdr:cNvPr id="751" name="テキスト ボックス 750">
          <a:extLst>
            <a:ext uri="{FF2B5EF4-FFF2-40B4-BE49-F238E27FC236}">
              <a16:creationId xmlns="" xmlns:a16="http://schemas.microsoft.com/office/drawing/2014/main" id="{00000000-0008-0000-0600-0000EF020000}"/>
            </a:ext>
          </a:extLst>
        </xdr:cNvPr>
        <xdr:cNvSpPr txBox="1"/>
      </xdr:nvSpPr>
      <xdr:spPr>
        <a:xfrm>
          <a:off x="19310428" y="666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46495</xdr:rowOff>
    </xdr:from>
    <xdr:to>
      <xdr:col>98</xdr:col>
      <xdr:colOff>38100</xdr:colOff>
      <xdr:row>38</xdr:row>
      <xdr:rowOff>148095</xdr:rowOff>
    </xdr:to>
    <xdr:sp macro="" textlink="">
      <xdr:nvSpPr>
        <xdr:cNvPr id="752" name="フローチャート: 判断 751">
          <a:extLst>
            <a:ext uri="{FF2B5EF4-FFF2-40B4-BE49-F238E27FC236}">
              <a16:creationId xmlns="" xmlns:a16="http://schemas.microsoft.com/office/drawing/2014/main" id="{00000000-0008-0000-0600-0000F0020000}"/>
            </a:ext>
          </a:extLst>
        </xdr:cNvPr>
        <xdr:cNvSpPr/>
      </xdr:nvSpPr>
      <xdr:spPr>
        <a:xfrm>
          <a:off x="18605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139222</xdr:rowOff>
    </xdr:from>
    <xdr:ext cx="469744" cy="259045"/>
    <xdr:sp macro="" textlink="">
      <xdr:nvSpPr>
        <xdr:cNvPr id="753" name="テキスト ボックス 752">
          <a:extLst>
            <a:ext uri="{FF2B5EF4-FFF2-40B4-BE49-F238E27FC236}">
              <a16:creationId xmlns="" xmlns:a16="http://schemas.microsoft.com/office/drawing/2014/main" id="{00000000-0008-0000-0600-0000F1020000}"/>
            </a:ext>
          </a:extLst>
        </xdr:cNvPr>
        <xdr:cNvSpPr txBox="1"/>
      </xdr:nvSpPr>
      <xdr:spPr>
        <a:xfrm>
          <a:off x="18421428" y="665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8668</xdr:rowOff>
    </xdr:from>
    <xdr:ext cx="249299" cy="259045"/>
    <xdr:sp macro="" textlink="">
      <xdr:nvSpPr>
        <xdr:cNvPr id="760" name="投資及び出資金該当値テキスト">
          <a:extLst>
            <a:ext uri="{FF2B5EF4-FFF2-40B4-BE49-F238E27FC236}">
              <a16:creationId xmlns="" xmlns:a16="http://schemas.microsoft.com/office/drawing/2014/main" id="{00000000-0008-0000-0600-0000F8020000}"/>
            </a:ext>
          </a:extLst>
        </xdr:cNvPr>
        <xdr:cNvSpPr txBox="1"/>
      </xdr:nvSpPr>
      <xdr:spPr>
        <a:xfrm>
          <a:off x="22212300" y="6523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73950</xdr:rowOff>
    </xdr:from>
    <xdr:to>
      <xdr:col>112</xdr:col>
      <xdr:colOff>38100</xdr:colOff>
      <xdr:row>39</xdr:row>
      <xdr:rowOff>4100</xdr:rowOff>
    </xdr:to>
    <xdr:sp macro="" textlink="">
      <xdr:nvSpPr>
        <xdr:cNvPr id="761" name="楕円 760">
          <a:extLst>
            <a:ext uri="{FF2B5EF4-FFF2-40B4-BE49-F238E27FC236}">
              <a16:creationId xmlns="" xmlns:a16="http://schemas.microsoft.com/office/drawing/2014/main" id="{00000000-0008-0000-0600-0000F9020000}"/>
            </a:ext>
          </a:extLst>
        </xdr:cNvPr>
        <xdr:cNvSpPr/>
      </xdr:nvSpPr>
      <xdr:spPr>
        <a:xfrm>
          <a:off x="21272500" y="65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166677</xdr:rowOff>
    </xdr:from>
    <xdr:ext cx="378565" cy="259045"/>
    <xdr:sp macro="" textlink="">
      <xdr:nvSpPr>
        <xdr:cNvPr id="762" name="テキスト ボックス 761">
          <a:extLst>
            <a:ext uri="{FF2B5EF4-FFF2-40B4-BE49-F238E27FC236}">
              <a16:creationId xmlns="" xmlns:a16="http://schemas.microsoft.com/office/drawing/2014/main" id="{00000000-0008-0000-0600-0000FA020000}"/>
            </a:ext>
          </a:extLst>
        </xdr:cNvPr>
        <xdr:cNvSpPr txBox="1"/>
      </xdr:nvSpPr>
      <xdr:spPr>
        <a:xfrm>
          <a:off x="21134017" y="6681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62634</xdr:rowOff>
    </xdr:from>
    <xdr:to>
      <xdr:col>107</xdr:col>
      <xdr:colOff>101600</xdr:colOff>
      <xdr:row>38</xdr:row>
      <xdr:rowOff>164234</xdr:rowOff>
    </xdr:to>
    <xdr:sp macro="" textlink="">
      <xdr:nvSpPr>
        <xdr:cNvPr id="763" name="楕円 762">
          <a:extLst>
            <a:ext uri="{FF2B5EF4-FFF2-40B4-BE49-F238E27FC236}">
              <a16:creationId xmlns="" xmlns:a16="http://schemas.microsoft.com/office/drawing/2014/main" id="{00000000-0008-0000-0600-0000FB020000}"/>
            </a:ext>
          </a:extLst>
        </xdr:cNvPr>
        <xdr:cNvSpPr/>
      </xdr:nvSpPr>
      <xdr:spPr>
        <a:xfrm>
          <a:off x="20383500" y="657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155361</xdr:rowOff>
    </xdr:from>
    <xdr:ext cx="469744" cy="259045"/>
    <xdr:sp macro="" textlink="">
      <xdr:nvSpPr>
        <xdr:cNvPr id="764" name="テキスト ボックス 763">
          <a:extLst>
            <a:ext uri="{FF2B5EF4-FFF2-40B4-BE49-F238E27FC236}">
              <a16:creationId xmlns="" xmlns:a16="http://schemas.microsoft.com/office/drawing/2014/main" id="{00000000-0008-0000-0600-0000FC020000}"/>
            </a:ext>
          </a:extLst>
        </xdr:cNvPr>
        <xdr:cNvSpPr txBox="1"/>
      </xdr:nvSpPr>
      <xdr:spPr>
        <a:xfrm>
          <a:off x="20199428" y="6670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135626</xdr:rowOff>
    </xdr:from>
    <xdr:to>
      <xdr:col>102</xdr:col>
      <xdr:colOff>165100</xdr:colOff>
      <xdr:row>36</xdr:row>
      <xdr:rowOff>65776</xdr:rowOff>
    </xdr:to>
    <xdr:sp macro="" textlink="">
      <xdr:nvSpPr>
        <xdr:cNvPr id="765" name="楕円 764">
          <a:extLst>
            <a:ext uri="{FF2B5EF4-FFF2-40B4-BE49-F238E27FC236}">
              <a16:creationId xmlns="" xmlns:a16="http://schemas.microsoft.com/office/drawing/2014/main" id="{00000000-0008-0000-0600-0000FD020000}"/>
            </a:ext>
          </a:extLst>
        </xdr:cNvPr>
        <xdr:cNvSpPr/>
      </xdr:nvSpPr>
      <xdr:spPr>
        <a:xfrm>
          <a:off x="19494500" y="613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82303</xdr:rowOff>
    </xdr:from>
    <xdr:ext cx="534377" cy="259045"/>
    <xdr:sp macro="" textlink="">
      <xdr:nvSpPr>
        <xdr:cNvPr id="766" name="テキスト ボックス 765">
          <a:extLst>
            <a:ext uri="{FF2B5EF4-FFF2-40B4-BE49-F238E27FC236}">
              <a16:creationId xmlns="" xmlns:a16="http://schemas.microsoft.com/office/drawing/2014/main" id="{00000000-0008-0000-0600-0000FE020000}"/>
            </a:ext>
          </a:extLst>
        </xdr:cNvPr>
        <xdr:cNvSpPr txBox="1"/>
      </xdr:nvSpPr>
      <xdr:spPr>
        <a:xfrm>
          <a:off x="19278111" y="591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10285</xdr:rowOff>
    </xdr:from>
    <xdr:to>
      <xdr:col>98</xdr:col>
      <xdr:colOff>38100</xdr:colOff>
      <xdr:row>38</xdr:row>
      <xdr:rowOff>111885</xdr:rowOff>
    </xdr:to>
    <xdr:sp macro="" textlink="">
      <xdr:nvSpPr>
        <xdr:cNvPr id="767" name="楕円 766">
          <a:extLst>
            <a:ext uri="{FF2B5EF4-FFF2-40B4-BE49-F238E27FC236}">
              <a16:creationId xmlns="" xmlns:a16="http://schemas.microsoft.com/office/drawing/2014/main" id="{00000000-0008-0000-0600-0000FF020000}"/>
            </a:ext>
          </a:extLst>
        </xdr:cNvPr>
        <xdr:cNvSpPr/>
      </xdr:nvSpPr>
      <xdr:spPr>
        <a:xfrm>
          <a:off x="18605500" y="652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128412</xdr:rowOff>
    </xdr:from>
    <xdr:ext cx="469744" cy="259045"/>
    <xdr:sp macro="" textlink="">
      <xdr:nvSpPr>
        <xdr:cNvPr id="768" name="テキスト ボックス 767">
          <a:extLst>
            <a:ext uri="{FF2B5EF4-FFF2-40B4-BE49-F238E27FC236}">
              <a16:creationId xmlns="" xmlns:a16="http://schemas.microsoft.com/office/drawing/2014/main" id="{00000000-0008-0000-0600-000000030000}"/>
            </a:ext>
          </a:extLst>
        </xdr:cNvPr>
        <xdr:cNvSpPr txBox="1"/>
      </xdr:nvSpPr>
      <xdr:spPr>
        <a:xfrm>
          <a:off x="18421428" y="630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a:extLst>
            <a:ext uri="{FF2B5EF4-FFF2-40B4-BE49-F238E27FC236}">
              <a16:creationId xmlns="" xmlns:a16="http://schemas.microsoft.com/office/drawing/2014/main" id="{00000000-0008-0000-0600-000016030000}"/>
            </a:ext>
          </a:extLst>
        </xdr:cNvPr>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a:extLst>
            <a:ext uri="{FF2B5EF4-FFF2-40B4-BE49-F238E27FC236}">
              <a16:creationId xmlns="" xmlns:a16="http://schemas.microsoft.com/office/drawing/2014/main" id="{00000000-0008-0000-0600-000017030000}"/>
            </a:ext>
          </a:extLst>
        </xdr:cNvPr>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a:extLst>
            <a:ext uri="{FF2B5EF4-FFF2-40B4-BE49-F238E27FC236}">
              <a16:creationId xmlns="" xmlns:a16="http://schemas.microsoft.com/office/drawing/2014/main" id="{00000000-0008-0000-0600-000019030000}"/>
            </a:ext>
          </a:extLst>
        </xdr:cNvPr>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a:extLst>
            <a:ext uri="{FF2B5EF4-FFF2-40B4-BE49-F238E27FC236}">
              <a16:creationId xmlns="" xmlns:a16="http://schemas.microsoft.com/office/drawing/2014/main" id="{00000000-0008-0000-0600-00001A030000}"/>
            </a:ext>
          </a:extLst>
        </xdr:cNvPr>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 xmlns:a16="http://schemas.microsoft.com/office/drawing/2014/main" id="{00000000-0008-0000-06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a:extLst>
            <a:ext uri="{FF2B5EF4-FFF2-40B4-BE49-F238E27FC236}">
              <a16:creationId xmlns="" xmlns:a16="http://schemas.microsoft.com/office/drawing/2014/main" id="{00000000-0008-0000-0600-00001C030000}"/>
            </a:ext>
          </a:extLst>
        </xdr:cNvPr>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a:extLst>
            <a:ext uri="{FF2B5EF4-FFF2-40B4-BE49-F238E27FC236}">
              <a16:creationId xmlns="" xmlns:a16="http://schemas.microsoft.com/office/drawing/2014/main" id="{00000000-0008-0000-0600-00001D030000}"/>
            </a:ext>
          </a:extLst>
        </xdr:cNvPr>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 xmlns:a16="http://schemas.microsoft.com/office/drawing/2014/main" id="{00000000-0008-0000-0600-00001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a:extLst>
            <a:ext uri="{FF2B5EF4-FFF2-40B4-BE49-F238E27FC236}">
              <a16:creationId xmlns="" xmlns:a16="http://schemas.microsoft.com/office/drawing/2014/main" id="{00000000-0008-0000-0600-00001F030000}"/>
            </a:ext>
          </a:extLst>
        </xdr:cNvPr>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0" name="テキスト ボックス 799">
          <a:extLst>
            <a:ext uri="{FF2B5EF4-FFF2-40B4-BE49-F238E27FC236}">
              <a16:creationId xmlns="" xmlns:a16="http://schemas.microsoft.com/office/drawing/2014/main" id="{00000000-0008-0000-0600-000020030000}"/>
            </a:ext>
          </a:extLst>
        </xdr:cNvPr>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 xmlns:a16="http://schemas.microsoft.com/office/drawing/2014/main" id="{00000000-0008-0000-0600-00002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2" name="フローチャート: 判断 801">
          <a:extLst>
            <a:ext uri="{FF2B5EF4-FFF2-40B4-BE49-F238E27FC236}">
              <a16:creationId xmlns="" xmlns:a16="http://schemas.microsoft.com/office/drawing/2014/main" id="{00000000-0008-0000-0600-000022030000}"/>
            </a:ext>
          </a:extLst>
        </xdr:cNvPr>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27544</xdr:rowOff>
    </xdr:from>
    <xdr:ext cx="469744" cy="259045"/>
    <xdr:sp macro="" textlink="">
      <xdr:nvSpPr>
        <xdr:cNvPr id="803" name="テキスト ボックス 802">
          <a:extLst>
            <a:ext uri="{FF2B5EF4-FFF2-40B4-BE49-F238E27FC236}">
              <a16:creationId xmlns="" xmlns:a16="http://schemas.microsoft.com/office/drawing/2014/main" id="{00000000-0008-0000-0600-000023030000}"/>
            </a:ext>
          </a:extLst>
        </xdr:cNvPr>
        <xdr:cNvSpPr txBox="1"/>
      </xdr:nvSpPr>
      <xdr:spPr>
        <a:xfrm>
          <a:off x="20199428" y="98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a:extLst>
            <a:ext uri="{FF2B5EF4-FFF2-40B4-BE49-F238E27FC236}">
              <a16:creationId xmlns="" xmlns:a16="http://schemas.microsoft.com/office/drawing/2014/main" id="{00000000-0008-0000-0600-00002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81373</xdr:rowOff>
    </xdr:from>
    <xdr:to>
      <xdr:col>102</xdr:col>
      <xdr:colOff>165100</xdr:colOff>
      <xdr:row>59</xdr:row>
      <xdr:rowOff>11523</xdr:rowOff>
    </xdr:to>
    <xdr:sp macro="" textlink="">
      <xdr:nvSpPr>
        <xdr:cNvPr id="805" name="フローチャート: 判断 804">
          <a:extLst>
            <a:ext uri="{FF2B5EF4-FFF2-40B4-BE49-F238E27FC236}">
              <a16:creationId xmlns="" xmlns:a16="http://schemas.microsoft.com/office/drawing/2014/main" id="{00000000-0008-0000-0600-000025030000}"/>
            </a:ext>
          </a:extLst>
        </xdr:cNvPr>
        <xdr:cNvSpPr/>
      </xdr:nvSpPr>
      <xdr:spPr>
        <a:xfrm>
          <a:off x="19494500" y="1002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28050</xdr:rowOff>
    </xdr:from>
    <xdr:ext cx="469744" cy="25904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19310428" y="980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83658</xdr:rowOff>
    </xdr:from>
    <xdr:to>
      <xdr:col>98</xdr:col>
      <xdr:colOff>38100</xdr:colOff>
      <xdr:row>59</xdr:row>
      <xdr:rowOff>13808</xdr:rowOff>
    </xdr:to>
    <xdr:sp macro="" textlink="">
      <xdr:nvSpPr>
        <xdr:cNvPr id="807" name="フローチャート: 判断 806">
          <a:extLst>
            <a:ext uri="{FF2B5EF4-FFF2-40B4-BE49-F238E27FC236}">
              <a16:creationId xmlns="" xmlns:a16="http://schemas.microsoft.com/office/drawing/2014/main" id="{00000000-0008-0000-0600-000027030000}"/>
            </a:ext>
          </a:extLst>
        </xdr:cNvPr>
        <xdr:cNvSpPr/>
      </xdr:nvSpPr>
      <xdr:spPr>
        <a:xfrm>
          <a:off x="18605500" y="100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30335</xdr:rowOff>
    </xdr:from>
    <xdr:ext cx="469744" cy="259045"/>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18421428" y="98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 xmlns:a16="http://schemas.microsoft.com/office/drawing/2014/main" id="{00000000-0008-0000-06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41150</xdr:rowOff>
    </xdr:from>
    <xdr:ext cx="249299" cy="259045"/>
    <xdr:sp macro="" textlink="">
      <xdr:nvSpPr>
        <xdr:cNvPr id="815" name="貸付金該当値テキスト">
          <a:extLst>
            <a:ext uri="{FF2B5EF4-FFF2-40B4-BE49-F238E27FC236}">
              <a16:creationId xmlns="" xmlns:a16="http://schemas.microsoft.com/office/drawing/2014/main" id="{00000000-0008-0000-0600-00002F030000}"/>
            </a:ext>
          </a:extLst>
        </xdr:cNvPr>
        <xdr:cNvSpPr txBox="1"/>
      </xdr:nvSpPr>
      <xdr:spPr>
        <a:xfrm>
          <a:off x="22212300" y="9985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 xmlns:a16="http://schemas.microsoft.com/office/drawing/2014/main" id="{00000000-0008-0000-06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a:extLst>
            <a:ext uri="{FF2B5EF4-FFF2-40B4-BE49-F238E27FC236}">
              <a16:creationId xmlns="" xmlns:a16="http://schemas.microsoft.com/office/drawing/2014/main" id="{00000000-0008-0000-0600-00003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 xmlns:a16="http://schemas.microsoft.com/office/drawing/2014/main" id="{00000000-0008-0000-06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 xmlns:a16="http://schemas.microsoft.com/office/drawing/2014/main" id="{00000000-0008-0000-0600-00003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 xmlns:a16="http://schemas.microsoft.com/office/drawing/2014/main" id="{00000000-0008-0000-0600-00003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a:extLst>
            <a:ext uri="{FF2B5EF4-FFF2-40B4-BE49-F238E27FC236}">
              <a16:creationId xmlns="" xmlns:a16="http://schemas.microsoft.com/office/drawing/2014/main" id="{00000000-0008-0000-0600-00003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 xmlns:a16="http://schemas.microsoft.com/office/drawing/2014/main" id="{00000000-0008-0000-0600-00003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a:extLst>
            <a:ext uri="{FF2B5EF4-FFF2-40B4-BE49-F238E27FC236}">
              <a16:creationId xmlns="" xmlns:a16="http://schemas.microsoft.com/office/drawing/2014/main" id="{00000000-0008-0000-0600-00003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a:extLst>
            <a:ext uri="{FF2B5EF4-FFF2-40B4-BE49-F238E27FC236}">
              <a16:creationId xmlns="" xmlns:a16="http://schemas.microsoft.com/office/drawing/2014/main" id="{00000000-0008-0000-0600-00004F030000}"/>
            </a:ext>
          </a:extLst>
        </xdr:cNvPr>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a:extLst>
            <a:ext uri="{FF2B5EF4-FFF2-40B4-BE49-F238E27FC236}">
              <a16:creationId xmlns="" xmlns:a16="http://schemas.microsoft.com/office/drawing/2014/main" id="{00000000-0008-0000-0600-000050030000}"/>
            </a:ext>
          </a:extLst>
        </xdr:cNvPr>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a:extLst>
            <a:ext uri="{FF2B5EF4-FFF2-40B4-BE49-F238E27FC236}">
              <a16:creationId xmlns="" xmlns:a16="http://schemas.microsoft.com/office/drawing/2014/main" id="{00000000-0008-0000-0600-000051030000}"/>
            </a:ext>
          </a:extLst>
        </xdr:cNvPr>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a:extLst>
            <a:ext uri="{FF2B5EF4-FFF2-40B4-BE49-F238E27FC236}">
              <a16:creationId xmlns="" xmlns:a16="http://schemas.microsoft.com/office/drawing/2014/main" id="{00000000-0008-0000-0600-000052030000}"/>
            </a:ext>
          </a:extLst>
        </xdr:cNvPr>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a:extLst>
            <a:ext uri="{FF2B5EF4-FFF2-40B4-BE49-F238E27FC236}">
              <a16:creationId xmlns="" xmlns:a16="http://schemas.microsoft.com/office/drawing/2014/main" id="{00000000-0008-0000-0600-000053030000}"/>
            </a:ext>
          </a:extLst>
        </xdr:cNvPr>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15748</xdr:rowOff>
    </xdr:from>
    <xdr:to>
      <xdr:col>116</xdr:col>
      <xdr:colOff>63500</xdr:colOff>
      <xdr:row>76</xdr:row>
      <xdr:rowOff>43168</xdr:rowOff>
    </xdr:to>
    <xdr:cxnSp macro="">
      <xdr:nvCxnSpPr>
        <xdr:cNvPr id="852" name="直線コネクタ 851">
          <a:extLst>
            <a:ext uri="{FF2B5EF4-FFF2-40B4-BE49-F238E27FC236}">
              <a16:creationId xmlns="" xmlns:a16="http://schemas.microsoft.com/office/drawing/2014/main" id="{00000000-0008-0000-0600-000054030000}"/>
            </a:ext>
          </a:extLst>
        </xdr:cNvPr>
        <xdr:cNvCxnSpPr/>
      </xdr:nvCxnSpPr>
      <xdr:spPr>
        <a:xfrm>
          <a:off x="21323300" y="12874498"/>
          <a:ext cx="838200" cy="19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106139</xdr:rowOff>
    </xdr:from>
    <xdr:ext cx="534377" cy="259045"/>
    <xdr:sp macro="" textlink="">
      <xdr:nvSpPr>
        <xdr:cNvPr id="853" name="繰出金平均値テキスト">
          <a:extLst>
            <a:ext uri="{FF2B5EF4-FFF2-40B4-BE49-F238E27FC236}">
              <a16:creationId xmlns="" xmlns:a16="http://schemas.microsoft.com/office/drawing/2014/main" id="{00000000-0008-0000-0600-000055030000}"/>
            </a:ext>
          </a:extLst>
        </xdr:cNvPr>
        <xdr:cNvSpPr txBox="1"/>
      </xdr:nvSpPr>
      <xdr:spPr>
        <a:xfrm>
          <a:off x="22212300" y="1245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a:extLst>
            <a:ext uri="{FF2B5EF4-FFF2-40B4-BE49-F238E27FC236}">
              <a16:creationId xmlns="" xmlns:a16="http://schemas.microsoft.com/office/drawing/2014/main" id="{00000000-0008-0000-0600-000056030000}"/>
            </a:ext>
          </a:extLst>
        </xdr:cNvPr>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5524</xdr:rowOff>
    </xdr:from>
    <xdr:to>
      <xdr:col>111</xdr:col>
      <xdr:colOff>177800</xdr:colOff>
      <xdr:row>75</xdr:row>
      <xdr:rowOff>15748</xdr:rowOff>
    </xdr:to>
    <xdr:cxnSp macro="">
      <xdr:nvCxnSpPr>
        <xdr:cNvPr id="855" name="直線コネクタ 854">
          <a:extLst>
            <a:ext uri="{FF2B5EF4-FFF2-40B4-BE49-F238E27FC236}">
              <a16:creationId xmlns="" xmlns:a16="http://schemas.microsoft.com/office/drawing/2014/main" id="{00000000-0008-0000-0600-000057030000}"/>
            </a:ext>
          </a:extLst>
        </xdr:cNvPr>
        <xdr:cNvCxnSpPr/>
      </xdr:nvCxnSpPr>
      <xdr:spPr>
        <a:xfrm>
          <a:off x="20434300" y="12864274"/>
          <a:ext cx="889000" cy="1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a:extLst>
            <a:ext uri="{FF2B5EF4-FFF2-40B4-BE49-F238E27FC236}">
              <a16:creationId xmlns="" xmlns:a16="http://schemas.microsoft.com/office/drawing/2014/main" id="{00000000-0008-0000-0600-000058030000}"/>
            </a:ext>
          </a:extLst>
        </xdr:cNvPr>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49534</xdr:rowOff>
    </xdr:from>
    <xdr:ext cx="534377" cy="259045"/>
    <xdr:sp macro="" textlink="">
      <xdr:nvSpPr>
        <xdr:cNvPr id="857" name="テキスト ボックス 856">
          <a:extLst>
            <a:ext uri="{FF2B5EF4-FFF2-40B4-BE49-F238E27FC236}">
              <a16:creationId xmlns="" xmlns:a16="http://schemas.microsoft.com/office/drawing/2014/main" id="{00000000-0008-0000-0600-000059030000}"/>
            </a:ext>
          </a:extLst>
        </xdr:cNvPr>
        <xdr:cNvSpPr txBox="1"/>
      </xdr:nvSpPr>
      <xdr:spPr>
        <a:xfrm>
          <a:off x="21056111" y="123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5524</xdr:rowOff>
    </xdr:from>
    <xdr:to>
      <xdr:col>107</xdr:col>
      <xdr:colOff>50800</xdr:colOff>
      <xdr:row>75</xdr:row>
      <xdr:rowOff>53378</xdr:rowOff>
    </xdr:to>
    <xdr:cxnSp macro="">
      <xdr:nvCxnSpPr>
        <xdr:cNvPr id="858" name="直線コネクタ 857">
          <a:extLst>
            <a:ext uri="{FF2B5EF4-FFF2-40B4-BE49-F238E27FC236}">
              <a16:creationId xmlns="" xmlns:a16="http://schemas.microsoft.com/office/drawing/2014/main" id="{00000000-0008-0000-0600-00005A030000}"/>
            </a:ext>
          </a:extLst>
        </xdr:cNvPr>
        <xdr:cNvCxnSpPr/>
      </xdr:nvCxnSpPr>
      <xdr:spPr>
        <a:xfrm flipV="1">
          <a:off x="19545300" y="12864274"/>
          <a:ext cx="889000" cy="4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9" name="フローチャート: 判断 858">
          <a:extLst>
            <a:ext uri="{FF2B5EF4-FFF2-40B4-BE49-F238E27FC236}">
              <a16:creationId xmlns="" xmlns:a16="http://schemas.microsoft.com/office/drawing/2014/main" id="{00000000-0008-0000-0600-00005B030000}"/>
            </a:ext>
          </a:extLst>
        </xdr:cNvPr>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11269</xdr:rowOff>
    </xdr:from>
    <xdr:ext cx="534377" cy="259045"/>
    <xdr:sp macro="" textlink="">
      <xdr:nvSpPr>
        <xdr:cNvPr id="860" name="テキスト ボックス 859">
          <a:extLst>
            <a:ext uri="{FF2B5EF4-FFF2-40B4-BE49-F238E27FC236}">
              <a16:creationId xmlns="" xmlns:a16="http://schemas.microsoft.com/office/drawing/2014/main" id="{00000000-0008-0000-0600-00005C030000}"/>
            </a:ext>
          </a:extLst>
        </xdr:cNvPr>
        <xdr:cNvSpPr txBox="1"/>
      </xdr:nvSpPr>
      <xdr:spPr>
        <a:xfrm>
          <a:off x="20167111" y="1235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53378</xdr:rowOff>
    </xdr:from>
    <xdr:to>
      <xdr:col>102</xdr:col>
      <xdr:colOff>114300</xdr:colOff>
      <xdr:row>75</xdr:row>
      <xdr:rowOff>63627</xdr:rowOff>
    </xdr:to>
    <xdr:cxnSp macro="">
      <xdr:nvCxnSpPr>
        <xdr:cNvPr id="861" name="直線コネクタ 860">
          <a:extLst>
            <a:ext uri="{FF2B5EF4-FFF2-40B4-BE49-F238E27FC236}">
              <a16:creationId xmlns="" xmlns:a16="http://schemas.microsoft.com/office/drawing/2014/main" id="{00000000-0008-0000-0600-00005D030000}"/>
            </a:ext>
          </a:extLst>
        </xdr:cNvPr>
        <xdr:cNvCxnSpPr/>
      </xdr:nvCxnSpPr>
      <xdr:spPr>
        <a:xfrm flipV="1">
          <a:off x="18656300" y="12912128"/>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47676</xdr:rowOff>
    </xdr:from>
    <xdr:to>
      <xdr:col>102</xdr:col>
      <xdr:colOff>165100</xdr:colOff>
      <xdr:row>73</xdr:row>
      <xdr:rowOff>149276</xdr:rowOff>
    </xdr:to>
    <xdr:sp macro="" textlink="">
      <xdr:nvSpPr>
        <xdr:cNvPr id="862" name="フローチャート: 判断 861">
          <a:extLst>
            <a:ext uri="{FF2B5EF4-FFF2-40B4-BE49-F238E27FC236}">
              <a16:creationId xmlns="" xmlns:a16="http://schemas.microsoft.com/office/drawing/2014/main" id="{00000000-0008-0000-0600-00005E030000}"/>
            </a:ext>
          </a:extLst>
        </xdr:cNvPr>
        <xdr:cNvSpPr/>
      </xdr:nvSpPr>
      <xdr:spPr>
        <a:xfrm>
          <a:off x="19494500" y="1256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165803</xdr:rowOff>
    </xdr:from>
    <xdr:ext cx="534377" cy="259045"/>
    <xdr:sp macro="" textlink="">
      <xdr:nvSpPr>
        <xdr:cNvPr id="863" name="テキスト ボックス 862">
          <a:extLst>
            <a:ext uri="{FF2B5EF4-FFF2-40B4-BE49-F238E27FC236}">
              <a16:creationId xmlns="" xmlns:a16="http://schemas.microsoft.com/office/drawing/2014/main" id="{00000000-0008-0000-0600-00005F030000}"/>
            </a:ext>
          </a:extLst>
        </xdr:cNvPr>
        <xdr:cNvSpPr txBox="1"/>
      </xdr:nvSpPr>
      <xdr:spPr>
        <a:xfrm>
          <a:off x="19278111" y="1233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80378</xdr:rowOff>
    </xdr:from>
    <xdr:to>
      <xdr:col>98</xdr:col>
      <xdr:colOff>38100</xdr:colOff>
      <xdr:row>74</xdr:row>
      <xdr:rowOff>10528</xdr:rowOff>
    </xdr:to>
    <xdr:sp macro="" textlink="">
      <xdr:nvSpPr>
        <xdr:cNvPr id="864" name="フローチャート: 判断 863">
          <a:extLst>
            <a:ext uri="{FF2B5EF4-FFF2-40B4-BE49-F238E27FC236}">
              <a16:creationId xmlns="" xmlns:a16="http://schemas.microsoft.com/office/drawing/2014/main" id="{00000000-0008-0000-0600-000060030000}"/>
            </a:ext>
          </a:extLst>
        </xdr:cNvPr>
        <xdr:cNvSpPr/>
      </xdr:nvSpPr>
      <xdr:spPr>
        <a:xfrm>
          <a:off x="18605500" y="12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27055</xdr:rowOff>
    </xdr:from>
    <xdr:ext cx="534377" cy="259045"/>
    <xdr:sp macro="" textlink="">
      <xdr:nvSpPr>
        <xdr:cNvPr id="865" name="テキスト ボックス 864">
          <a:extLst>
            <a:ext uri="{FF2B5EF4-FFF2-40B4-BE49-F238E27FC236}">
              <a16:creationId xmlns="" xmlns:a16="http://schemas.microsoft.com/office/drawing/2014/main" id="{00000000-0008-0000-0600-000061030000}"/>
            </a:ext>
          </a:extLst>
        </xdr:cNvPr>
        <xdr:cNvSpPr txBox="1"/>
      </xdr:nvSpPr>
      <xdr:spPr>
        <a:xfrm>
          <a:off x="18389111" y="1237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163818</xdr:rowOff>
    </xdr:from>
    <xdr:to>
      <xdr:col>116</xdr:col>
      <xdr:colOff>114300</xdr:colOff>
      <xdr:row>76</xdr:row>
      <xdr:rowOff>93968</xdr:rowOff>
    </xdr:to>
    <xdr:sp macro="" textlink="">
      <xdr:nvSpPr>
        <xdr:cNvPr id="871" name="楕円 870">
          <a:extLst>
            <a:ext uri="{FF2B5EF4-FFF2-40B4-BE49-F238E27FC236}">
              <a16:creationId xmlns="" xmlns:a16="http://schemas.microsoft.com/office/drawing/2014/main" id="{00000000-0008-0000-0600-000067030000}"/>
            </a:ext>
          </a:extLst>
        </xdr:cNvPr>
        <xdr:cNvSpPr/>
      </xdr:nvSpPr>
      <xdr:spPr>
        <a:xfrm>
          <a:off x="22110700" y="1302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142245</xdr:rowOff>
    </xdr:from>
    <xdr:ext cx="534377" cy="259045"/>
    <xdr:sp macro="" textlink="">
      <xdr:nvSpPr>
        <xdr:cNvPr id="872" name="繰出金該当値テキスト">
          <a:extLst>
            <a:ext uri="{FF2B5EF4-FFF2-40B4-BE49-F238E27FC236}">
              <a16:creationId xmlns="" xmlns:a16="http://schemas.microsoft.com/office/drawing/2014/main" id="{00000000-0008-0000-0600-000068030000}"/>
            </a:ext>
          </a:extLst>
        </xdr:cNvPr>
        <xdr:cNvSpPr txBox="1"/>
      </xdr:nvSpPr>
      <xdr:spPr>
        <a:xfrm>
          <a:off x="22212300" y="1300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136398</xdr:rowOff>
    </xdr:from>
    <xdr:to>
      <xdr:col>112</xdr:col>
      <xdr:colOff>38100</xdr:colOff>
      <xdr:row>75</xdr:row>
      <xdr:rowOff>66548</xdr:rowOff>
    </xdr:to>
    <xdr:sp macro="" textlink="">
      <xdr:nvSpPr>
        <xdr:cNvPr id="873" name="楕円 872">
          <a:extLst>
            <a:ext uri="{FF2B5EF4-FFF2-40B4-BE49-F238E27FC236}">
              <a16:creationId xmlns="" xmlns:a16="http://schemas.microsoft.com/office/drawing/2014/main" id="{00000000-0008-0000-0600-000069030000}"/>
            </a:ext>
          </a:extLst>
        </xdr:cNvPr>
        <xdr:cNvSpPr/>
      </xdr:nvSpPr>
      <xdr:spPr>
        <a:xfrm>
          <a:off x="21272500" y="1282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57675</xdr:rowOff>
    </xdr:from>
    <xdr:ext cx="534377" cy="259045"/>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21056111" y="1291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126174</xdr:rowOff>
    </xdr:from>
    <xdr:to>
      <xdr:col>107</xdr:col>
      <xdr:colOff>101600</xdr:colOff>
      <xdr:row>75</xdr:row>
      <xdr:rowOff>56324</xdr:rowOff>
    </xdr:to>
    <xdr:sp macro="" textlink="">
      <xdr:nvSpPr>
        <xdr:cNvPr id="875" name="楕円 874">
          <a:extLst>
            <a:ext uri="{FF2B5EF4-FFF2-40B4-BE49-F238E27FC236}">
              <a16:creationId xmlns="" xmlns:a16="http://schemas.microsoft.com/office/drawing/2014/main" id="{00000000-0008-0000-0600-00006B030000}"/>
            </a:ext>
          </a:extLst>
        </xdr:cNvPr>
        <xdr:cNvSpPr/>
      </xdr:nvSpPr>
      <xdr:spPr>
        <a:xfrm>
          <a:off x="20383500" y="1281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47451</xdr:rowOff>
    </xdr:from>
    <xdr:ext cx="534377" cy="259045"/>
    <xdr:sp macro="" textlink="">
      <xdr:nvSpPr>
        <xdr:cNvPr id="876" name="テキスト ボックス 875">
          <a:extLst>
            <a:ext uri="{FF2B5EF4-FFF2-40B4-BE49-F238E27FC236}">
              <a16:creationId xmlns="" xmlns:a16="http://schemas.microsoft.com/office/drawing/2014/main" id="{00000000-0008-0000-0600-00006C030000}"/>
            </a:ext>
          </a:extLst>
        </xdr:cNvPr>
        <xdr:cNvSpPr txBox="1"/>
      </xdr:nvSpPr>
      <xdr:spPr>
        <a:xfrm>
          <a:off x="20167111" y="1290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2578</xdr:rowOff>
    </xdr:from>
    <xdr:to>
      <xdr:col>102</xdr:col>
      <xdr:colOff>165100</xdr:colOff>
      <xdr:row>75</xdr:row>
      <xdr:rowOff>104178</xdr:rowOff>
    </xdr:to>
    <xdr:sp macro="" textlink="">
      <xdr:nvSpPr>
        <xdr:cNvPr id="877" name="楕円 876">
          <a:extLst>
            <a:ext uri="{FF2B5EF4-FFF2-40B4-BE49-F238E27FC236}">
              <a16:creationId xmlns="" xmlns:a16="http://schemas.microsoft.com/office/drawing/2014/main" id="{00000000-0008-0000-0600-00006D030000}"/>
            </a:ext>
          </a:extLst>
        </xdr:cNvPr>
        <xdr:cNvSpPr/>
      </xdr:nvSpPr>
      <xdr:spPr>
        <a:xfrm>
          <a:off x="19494500" y="1286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95305</xdr:rowOff>
    </xdr:from>
    <xdr:ext cx="534377" cy="259045"/>
    <xdr:sp macro="" textlink="">
      <xdr:nvSpPr>
        <xdr:cNvPr id="878" name="テキスト ボックス 877">
          <a:extLst>
            <a:ext uri="{FF2B5EF4-FFF2-40B4-BE49-F238E27FC236}">
              <a16:creationId xmlns="" xmlns:a16="http://schemas.microsoft.com/office/drawing/2014/main" id="{00000000-0008-0000-0600-00006E030000}"/>
            </a:ext>
          </a:extLst>
        </xdr:cNvPr>
        <xdr:cNvSpPr txBox="1"/>
      </xdr:nvSpPr>
      <xdr:spPr>
        <a:xfrm>
          <a:off x="19278111" y="1295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12827</xdr:rowOff>
    </xdr:from>
    <xdr:to>
      <xdr:col>98</xdr:col>
      <xdr:colOff>38100</xdr:colOff>
      <xdr:row>75</xdr:row>
      <xdr:rowOff>114427</xdr:rowOff>
    </xdr:to>
    <xdr:sp macro="" textlink="">
      <xdr:nvSpPr>
        <xdr:cNvPr id="879" name="楕円 878">
          <a:extLst>
            <a:ext uri="{FF2B5EF4-FFF2-40B4-BE49-F238E27FC236}">
              <a16:creationId xmlns="" xmlns:a16="http://schemas.microsoft.com/office/drawing/2014/main" id="{00000000-0008-0000-0600-00006F030000}"/>
            </a:ext>
          </a:extLst>
        </xdr:cNvPr>
        <xdr:cNvSpPr/>
      </xdr:nvSpPr>
      <xdr:spPr>
        <a:xfrm>
          <a:off x="18605500" y="1287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105554</xdr:rowOff>
    </xdr:from>
    <xdr:ext cx="534377" cy="259045"/>
    <xdr:sp macro="" textlink="">
      <xdr:nvSpPr>
        <xdr:cNvPr id="880" name="テキスト ボックス 879">
          <a:extLst>
            <a:ext uri="{FF2B5EF4-FFF2-40B4-BE49-F238E27FC236}">
              <a16:creationId xmlns="" xmlns:a16="http://schemas.microsoft.com/office/drawing/2014/main" id="{00000000-0008-0000-0600-000070030000}"/>
            </a:ext>
          </a:extLst>
        </xdr:cNvPr>
        <xdr:cNvSpPr txBox="1"/>
      </xdr:nvSpPr>
      <xdr:spPr>
        <a:xfrm>
          <a:off x="18389111" y="1296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公債費においては、近年、大型の整備事業が集中し、地方債現在高や元利償還金が膨らんでおり、類似団体の約</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倍になっている。。平成２８年度より、大任町し尿処理・じん芥処理・埋立処分施設建設事業が開始されたことに伴い、公債費は上昇することが予想されるが、繰上償還を行うなど、公債費率の抑制に努める。扶助費では類似団体と比較して、住民１人当たりのコストが</a:t>
          </a:r>
          <a:r>
            <a:rPr kumimoji="1" lang="en-US" altLang="ja-JP" sz="1100">
              <a:solidFill>
                <a:schemeClr val="dk1"/>
              </a:solidFill>
              <a:effectLst/>
              <a:latin typeface="+mn-lt"/>
              <a:ea typeface="+mn-ea"/>
              <a:cs typeface="+mn-cs"/>
            </a:rPr>
            <a:t>92,597</a:t>
          </a:r>
          <a:r>
            <a:rPr kumimoji="1" lang="ja-JP" altLang="ja-JP" sz="1100">
              <a:solidFill>
                <a:schemeClr val="dk1"/>
              </a:solidFill>
              <a:effectLst/>
              <a:latin typeface="+mn-lt"/>
              <a:ea typeface="+mn-ea"/>
              <a:cs typeface="+mn-cs"/>
            </a:rPr>
            <a:t>円上回っている。主な要因としては、町内に幼稚園が無いため、子どもを保育園に預ける傾向にあり、児童福祉費の保育所措置費が高いことが挙げられる。また、高齢化率が３０％を越えている現状から、老人福祉費が高いことが挙げられる。今後も継続して、介護予防事業等を積極的に行う。</a:t>
          </a:r>
          <a:endParaRPr lang="ja-JP" altLang="ja-JP" sz="1400">
            <a:effectLst/>
          </a:endParaRPr>
        </a:p>
        <a:p>
          <a:r>
            <a:rPr kumimoji="1" lang="ja-JP" altLang="ja-JP" sz="1100">
              <a:solidFill>
                <a:schemeClr val="dk1"/>
              </a:solidFill>
              <a:effectLst/>
              <a:latin typeface="+mn-lt"/>
              <a:ea typeface="+mn-ea"/>
              <a:cs typeface="+mn-cs"/>
            </a:rPr>
            <a:t>　普通建設事業費では、類似団体と比較して、住民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人当たりのコストが</a:t>
          </a:r>
          <a:r>
            <a:rPr kumimoji="1" lang="en-US" altLang="ja-JP" sz="1100">
              <a:solidFill>
                <a:schemeClr val="dk1"/>
              </a:solidFill>
              <a:effectLst/>
              <a:latin typeface="+mn-lt"/>
              <a:ea typeface="+mn-ea"/>
              <a:cs typeface="+mn-cs"/>
            </a:rPr>
            <a:t>982,641</a:t>
          </a:r>
          <a:r>
            <a:rPr kumimoji="1" lang="ja-JP" altLang="ja-JP" sz="1100">
              <a:solidFill>
                <a:schemeClr val="dk1"/>
              </a:solidFill>
              <a:effectLst/>
              <a:latin typeface="+mn-lt"/>
              <a:ea typeface="+mn-ea"/>
              <a:cs typeface="+mn-cs"/>
            </a:rPr>
            <a:t>円上回っている。これは過疎対策の一環として、道路改良や花公園整備、町営住宅の建替え等を行っており、また前述のとおり、平成２８年度より大任町し尿処理・じん芥処理・埋立処分施設建設事業が開始されたためである。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、元利償還金の増加によりさらに厳しい財政運営が求められる。投資及び出資金においては、水道事業会計への出資金の有無に伴い年度によって増減が大きく変動している。</a:t>
          </a:r>
          <a:endParaRPr lang="ja-JP" altLang="ja-JP" sz="1400">
            <a:effectLst/>
          </a:endParaRPr>
        </a:p>
        <a:p>
          <a:r>
            <a:rPr kumimoji="1" lang="ja-JP" altLang="ja-JP" sz="1100">
              <a:solidFill>
                <a:schemeClr val="dk1"/>
              </a:solidFill>
              <a:effectLst/>
              <a:latin typeface="+mn-lt"/>
              <a:ea typeface="+mn-ea"/>
              <a:cs typeface="+mn-cs"/>
            </a:rPr>
            <a:t>　その他の経費については、類似団体に近い水準となっているため、今後も現状維持に努める。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5,147
5,127
14.26
11,321,029
11,060,892
219,731
3,077,013
23,145,496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160465</xdr:rowOff>
    </xdr:from>
    <xdr:to>
      <xdr:col>24</xdr:col>
      <xdr:colOff>63500</xdr:colOff>
      <xdr:row>31</xdr:row>
      <xdr:rowOff>90170</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flipV="1">
          <a:off x="3797300" y="5303965"/>
          <a:ext cx="838200" cy="10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21988</xdr:rowOff>
    </xdr:from>
    <xdr:ext cx="469744" cy="259045"/>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602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90170</xdr:rowOff>
    </xdr:from>
    <xdr:to>
      <xdr:col>19</xdr:col>
      <xdr:colOff>177800</xdr:colOff>
      <xdr:row>31</xdr:row>
      <xdr:rowOff>147510</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flipV="1">
          <a:off x="2908300" y="5405120"/>
          <a:ext cx="889000" cy="5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129811</xdr:rowOff>
    </xdr:from>
    <xdr:ext cx="469744"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62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107696</xdr:rowOff>
    </xdr:from>
    <xdr:to>
      <xdr:col>15</xdr:col>
      <xdr:colOff>50800</xdr:colOff>
      <xdr:row>31</xdr:row>
      <xdr:rowOff>147510</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a:off x="2019300" y="5422646"/>
          <a:ext cx="889000" cy="3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a:extLst>
            <a:ext uri="{FF2B5EF4-FFF2-40B4-BE49-F238E27FC236}">
              <a16:creationId xmlns="" xmlns:a16="http://schemas.microsoft.com/office/drawing/2014/main" id="{00000000-0008-0000-0700-000044000000}"/>
            </a:ext>
          </a:extLst>
        </xdr:cNvPr>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141622</xdr:rowOff>
    </xdr:from>
    <xdr:ext cx="469744"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73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107696</xdr:rowOff>
    </xdr:from>
    <xdr:to>
      <xdr:col>10</xdr:col>
      <xdr:colOff>114300</xdr:colOff>
      <xdr:row>32</xdr:row>
      <xdr:rowOff>59118</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flipV="1">
          <a:off x="1130300" y="5422646"/>
          <a:ext cx="889000" cy="12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159004</xdr:rowOff>
    </xdr:from>
    <xdr:to>
      <xdr:col>10</xdr:col>
      <xdr:colOff>165100</xdr:colOff>
      <xdr:row>35</xdr:row>
      <xdr:rowOff>89154</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968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80281</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84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156528</xdr:rowOff>
    </xdr:from>
    <xdr:to>
      <xdr:col>6</xdr:col>
      <xdr:colOff>38100</xdr:colOff>
      <xdr:row>35</xdr:row>
      <xdr:rowOff>86678</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079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77805</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95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109665</xdr:rowOff>
    </xdr:from>
    <xdr:to>
      <xdr:col>24</xdr:col>
      <xdr:colOff>114300</xdr:colOff>
      <xdr:row>31</xdr:row>
      <xdr:rowOff>39815</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4584700" y="525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24592</xdr:rowOff>
    </xdr:from>
    <xdr:ext cx="534377" cy="259045"/>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516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39370</xdr:rowOff>
    </xdr:from>
    <xdr:to>
      <xdr:col>20</xdr:col>
      <xdr:colOff>38100</xdr:colOff>
      <xdr:row>31</xdr:row>
      <xdr:rowOff>140970</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3746500" y="53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157497</xdr:rowOff>
    </xdr:from>
    <xdr:ext cx="534377"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30111" y="512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96710</xdr:rowOff>
    </xdr:from>
    <xdr:to>
      <xdr:col>15</xdr:col>
      <xdr:colOff>101600</xdr:colOff>
      <xdr:row>32</xdr:row>
      <xdr:rowOff>26860</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2857500" y="541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43387</xdr:rowOff>
    </xdr:from>
    <xdr:ext cx="534377"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41111" y="518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56896</xdr:rowOff>
    </xdr:from>
    <xdr:to>
      <xdr:col>10</xdr:col>
      <xdr:colOff>165100</xdr:colOff>
      <xdr:row>31</xdr:row>
      <xdr:rowOff>158496</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968500" y="537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3573</xdr:rowOff>
    </xdr:from>
    <xdr:ext cx="534377"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52111" y="514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8318</xdr:rowOff>
    </xdr:from>
    <xdr:to>
      <xdr:col>6</xdr:col>
      <xdr:colOff>38100</xdr:colOff>
      <xdr:row>32</xdr:row>
      <xdr:rowOff>109918</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079500" y="549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126445</xdr:rowOff>
    </xdr:from>
    <xdr:ext cx="534377"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63111" y="526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a:extLst>
            <a:ext uri="{FF2B5EF4-FFF2-40B4-BE49-F238E27FC236}">
              <a16:creationId xmlns="" xmlns:a16="http://schemas.microsoft.com/office/drawing/2014/main" id="{00000000-0008-0000-0700-000072000000}"/>
            </a:ext>
          </a:extLst>
        </xdr:cNvPr>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a:extLst>
            <a:ext uri="{FF2B5EF4-FFF2-40B4-BE49-F238E27FC236}">
              <a16:creationId xmlns="" xmlns:a16="http://schemas.microsoft.com/office/drawing/2014/main" id="{00000000-0008-0000-0700-000074000000}"/>
            </a:ext>
          </a:extLst>
        </xdr:cNvPr>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41104</xdr:rowOff>
    </xdr:from>
    <xdr:to>
      <xdr:col>24</xdr:col>
      <xdr:colOff>63500</xdr:colOff>
      <xdr:row>58</xdr:row>
      <xdr:rowOff>50919</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flipV="1">
          <a:off x="3797300" y="9985204"/>
          <a:ext cx="838200" cy="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5266</xdr:rowOff>
    </xdr:from>
    <xdr:ext cx="599010" cy="259045"/>
    <xdr:sp macro="" textlink="">
      <xdr:nvSpPr>
        <xdr:cNvPr id="119" name="総務費平均値テキスト">
          <a:extLst>
            <a:ext uri="{FF2B5EF4-FFF2-40B4-BE49-F238E27FC236}">
              <a16:creationId xmlns="" xmlns:a16="http://schemas.microsoft.com/office/drawing/2014/main" id="{00000000-0008-0000-0700-000077000000}"/>
            </a:ext>
          </a:extLst>
        </xdr:cNvPr>
        <xdr:cNvSpPr txBox="1"/>
      </xdr:nvSpPr>
      <xdr:spPr>
        <a:xfrm>
          <a:off x="4686300" y="9777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a:extLst>
            <a:ext uri="{FF2B5EF4-FFF2-40B4-BE49-F238E27FC236}">
              <a16:creationId xmlns="" xmlns:a16="http://schemas.microsoft.com/office/drawing/2014/main" id="{00000000-0008-0000-0700-000078000000}"/>
            </a:ext>
          </a:extLst>
        </xdr:cNvPr>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2070</xdr:rowOff>
    </xdr:from>
    <xdr:to>
      <xdr:col>19</xdr:col>
      <xdr:colOff>177800</xdr:colOff>
      <xdr:row>58</xdr:row>
      <xdr:rowOff>50919</xdr:rowOff>
    </xdr:to>
    <xdr:cxnSp macro="">
      <xdr:nvCxnSpPr>
        <xdr:cNvPr id="121" name="直線コネクタ 120">
          <a:extLst>
            <a:ext uri="{FF2B5EF4-FFF2-40B4-BE49-F238E27FC236}">
              <a16:creationId xmlns="" xmlns:a16="http://schemas.microsoft.com/office/drawing/2014/main" id="{00000000-0008-0000-0700-000079000000}"/>
            </a:ext>
          </a:extLst>
        </xdr:cNvPr>
        <xdr:cNvCxnSpPr/>
      </xdr:nvCxnSpPr>
      <xdr:spPr>
        <a:xfrm>
          <a:off x="2908300" y="9946170"/>
          <a:ext cx="889000" cy="4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a:extLst>
            <a:ext uri="{FF2B5EF4-FFF2-40B4-BE49-F238E27FC236}">
              <a16:creationId xmlns="" xmlns:a16="http://schemas.microsoft.com/office/drawing/2014/main" id="{00000000-0008-0000-0700-00007A000000}"/>
            </a:ext>
          </a:extLst>
        </xdr:cNvPr>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113696</xdr:rowOff>
    </xdr:from>
    <xdr:ext cx="599010" cy="259045"/>
    <xdr:sp macro="" textlink="">
      <xdr:nvSpPr>
        <xdr:cNvPr id="123" name="テキスト ボックス 122">
          <a:extLst>
            <a:ext uri="{FF2B5EF4-FFF2-40B4-BE49-F238E27FC236}">
              <a16:creationId xmlns="" xmlns:a16="http://schemas.microsoft.com/office/drawing/2014/main" id="{00000000-0008-0000-0700-00007B000000}"/>
            </a:ext>
          </a:extLst>
        </xdr:cNvPr>
        <xdr:cNvSpPr txBox="1"/>
      </xdr:nvSpPr>
      <xdr:spPr>
        <a:xfrm>
          <a:off x="3497795" y="971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2070</xdr:rowOff>
    </xdr:from>
    <xdr:to>
      <xdr:col>15</xdr:col>
      <xdr:colOff>50800</xdr:colOff>
      <xdr:row>58</xdr:row>
      <xdr:rowOff>119736</xdr:rowOff>
    </xdr:to>
    <xdr:cxnSp macro="">
      <xdr:nvCxnSpPr>
        <xdr:cNvPr id="124" name="直線コネクタ 123">
          <a:extLst>
            <a:ext uri="{FF2B5EF4-FFF2-40B4-BE49-F238E27FC236}">
              <a16:creationId xmlns="" xmlns:a16="http://schemas.microsoft.com/office/drawing/2014/main" id="{00000000-0008-0000-0700-00007C000000}"/>
            </a:ext>
          </a:extLst>
        </xdr:cNvPr>
        <xdr:cNvCxnSpPr/>
      </xdr:nvCxnSpPr>
      <xdr:spPr>
        <a:xfrm flipV="1">
          <a:off x="2019300" y="9946170"/>
          <a:ext cx="889000" cy="11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a:extLst>
            <a:ext uri="{FF2B5EF4-FFF2-40B4-BE49-F238E27FC236}">
              <a16:creationId xmlns="" xmlns:a16="http://schemas.microsoft.com/office/drawing/2014/main" id="{00000000-0008-0000-0700-00007D000000}"/>
            </a:ext>
          </a:extLst>
        </xdr:cNvPr>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64287</xdr:rowOff>
    </xdr:from>
    <xdr:ext cx="599010" cy="259045"/>
    <xdr:sp macro="" textlink="">
      <xdr:nvSpPr>
        <xdr:cNvPr id="126" name="テキスト ボックス 125">
          <a:extLst>
            <a:ext uri="{FF2B5EF4-FFF2-40B4-BE49-F238E27FC236}">
              <a16:creationId xmlns="" xmlns:a16="http://schemas.microsoft.com/office/drawing/2014/main" id="{00000000-0008-0000-0700-00007E000000}"/>
            </a:ext>
          </a:extLst>
        </xdr:cNvPr>
        <xdr:cNvSpPr txBox="1"/>
      </xdr:nvSpPr>
      <xdr:spPr>
        <a:xfrm>
          <a:off x="2608795" y="966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106793</xdr:rowOff>
    </xdr:from>
    <xdr:to>
      <xdr:col>10</xdr:col>
      <xdr:colOff>114300</xdr:colOff>
      <xdr:row>58</xdr:row>
      <xdr:rowOff>119736</xdr:rowOff>
    </xdr:to>
    <xdr:cxnSp macro="">
      <xdr:nvCxnSpPr>
        <xdr:cNvPr id="127" name="直線コネクタ 126">
          <a:extLst>
            <a:ext uri="{FF2B5EF4-FFF2-40B4-BE49-F238E27FC236}">
              <a16:creationId xmlns="" xmlns:a16="http://schemas.microsoft.com/office/drawing/2014/main" id="{00000000-0008-0000-0700-00007F000000}"/>
            </a:ext>
          </a:extLst>
        </xdr:cNvPr>
        <xdr:cNvCxnSpPr/>
      </xdr:nvCxnSpPr>
      <xdr:spPr>
        <a:xfrm>
          <a:off x="1130300" y="10050893"/>
          <a:ext cx="889000" cy="1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28" name="フローチャート: 判断 127">
          <a:extLst>
            <a:ext uri="{FF2B5EF4-FFF2-40B4-BE49-F238E27FC236}">
              <a16:creationId xmlns="" xmlns:a16="http://schemas.microsoft.com/office/drawing/2014/main" id="{00000000-0008-0000-0700-000080000000}"/>
            </a:ext>
          </a:extLst>
        </xdr:cNvPr>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155602</xdr:rowOff>
    </xdr:from>
    <xdr:ext cx="599010"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1719795" y="975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0" name="フローチャート: 判断 129">
          <a:extLst>
            <a:ext uri="{FF2B5EF4-FFF2-40B4-BE49-F238E27FC236}">
              <a16:creationId xmlns="" xmlns:a16="http://schemas.microsoft.com/office/drawing/2014/main" id="{00000000-0008-0000-0700-000082000000}"/>
            </a:ext>
          </a:extLst>
        </xdr:cNvPr>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157964</xdr:rowOff>
    </xdr:from>
    <xdr:ext cx="59901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830795" y="975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161754</xdr:rowOff>
    </xdr:from>
    <xdr:to>
      <xdr:col>24</xdr:col>
      <xdr:colOff>114300</xdr:colOff>
      <xdr:row>58</xdr:row>
      <xdr:rowOff>91904</xdr:rowOff>
    </xdr:to>
    <xdr:sp macro="" textlink="">
      <xdr:nvSpPr>
        <xdr:cNvPr id="137" name="楕円 136">
          <a:extLst>
            <a:ext uri="{FF2B5EF4-FFF2-40B4-BE49-F238E27FC236}">
              <a16:creationId xmlns="" xmlns:a16="http://schemas.microsoft.com/office/drawing/2014/main" id="{00000000-0008-0000-0700-000089000000}"/>
            </a:ext>
          </a:extLst>
        </xdr:cNvPr>
        <xdr:cNvSpPr/>
      </xdr:nvSpPr>
      <xdr:spPr>
        <a:xfrm>
          <a:off x="4584700" y="99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132266</xdr:rowOff>
    </xdr:from>
    <xdr:ext cx="599010" cy="259045"/>
    <xdr:sp macro="" textlink="">
      <xdr:nvSpPr>
        <xdr:cNvPr id="138" name="総務費該当値テキスト">
          <a:extLst>
            <a:ext uri="{FF2B5EF4-FFF2-40B4-BE49-F238E27FC236}">
              <a16:creationId xmlns="" xmlns:a16="http://schemas.microsoft.com/office/drawing/2014/main" id="{00000000-0008-0000-0700-00008A000000}"/>
            </a:ext>
          </a:extLst>
        </xdr:cNvPr>
        <xdr:cNvSpPr txBox="1"/>
      </xdr:nvSpPr>
      <xdr:spPr>
        <a:xfrm>
          <a:off x="4686300" y="9904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119</xdr:rowOff>
    </xdr:from>
    <xdr:to>
      <xdr:col>20</xdr:col>
      <xdr:colOff>38100</xdr:colOff>
      <xdr:row>58</xdr:row>
      <xdr:rowOff>101719</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3746500" y="994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92846</xdr:rowOff>
    </xdr:from>
    <xdr:ext cx="599010" cy="259045"/>
    <xdr:sp macro="" textlink="">
      <xdr:nvSpPr>
        <xdr:cNvPr id="140" name="テキスト ボックス 139">
          <a:extLst>
            <a:ext uri="{FF2B5EF4-FFF2-40B4-BE49-F238E27FC236}">
              <a16:creationId xmlns="" xmlns:a16="http://schemas.microsoft.com/office/drawing/2014/main" id="{00000000-0008-0000-0700-00008C000000}"/>
            </a:ext>
          </a:extLst>
        </xdr:cNvPr>
        <xdr:cNvSpPr txBox="1"/>
      </xdr:nvSpPr>
      <xdr:spPr>
        <a:xfrm>
          <a:off x="3497795" y="10036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122720</xdr:rowOff>
    </xdr:from>
    <xdr:to>
      <xdr:col>15</xdr:col>
      <xdr:colOff>101600</xdr:colOff>
      <xdr:row>58</xdr:row>
      <xdr:rowOff>52870</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2857500" y="989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43997</xdr:rowOff>
    </xdr:from>
    <xdr:ext cx="599010"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2608795" y="998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68936</xdr:rowOff>
    </xdr:from>
    <xdr:to>
      <xdr:col>10</xdr:col>
      <xdr:colOff>165100</xdr:colOff>
      <xdr:row>58</xdr:row>
      <xdr:rowOff>170536</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1968500" y="1001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161663</xdr:rowOff>
    </xdr:from>
    <xdr:ext cx="599010"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1719795" y="10105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55993</xdr:rowOff>
    </xdr:from>
    <xdr:to>
      <xdr:col>6</xdr:col>
      <xdr:colOff>38100</xdr:colOff>
      <xdr:row>58</xdr:row>
      <xdr:rowOff>157593</xdr:rowOff>
    </xdr:to>
    <xdr:sp macro="" textlink="">
      <xdr:nvSpPr>
        <xdr:cNvPr id="145" name="楕円 144">
          <a:extLst>
            <a:ext uri="{FF2B5EF4-FFF2-40B4-BE49-F238E27FC236}">
              <a16:creationId xmlns="" xmlns:a16="http://schemas.microsoft.com/office/drawing/2014/main" id="{00000000-0008-0000-0700-000091000000}"/>
            </a:ext>
          </a:extLst>
        </xdr:cNvPr>
        <xdr:cNvSpPr/>
      </xdr:nvSpPr>
      <xdr:spPr>
        <a:xfrm>
          <a:off x="1079500" y="1000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148720</xdr:rowOff>
    </xdr:from>
    <xdr:ext cx="599010" cy="259045"/>
    <xdr:sp macro="" textlink="">
      <xdr:nvSpPr>
        <xdr:cNvPr id="146" name="テキスト ボックス 145">
          <a:extLst>
            <a:ext uri="{FF2B5EF4-FFF2-40B4-BE49-F238E27FC236}">
              <a16:creationId xmlns="" xmlns:a16="http://schemas.microsoft.com/office/drawing/2014/main" id="{00000000-0008-0000-0700-000092000000}"/>
            </a:ext>
          </a:extLst>
        </xdr:cNvPr>
        <xdr:cNvSpPr txBox="1"/>
      </xdr:nvSpPr>
      <xdr:spPr>
        <a:xfrm>
          <a:off x="830795" y="1009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a:extLst>
            <a:ext uri="{FF2B5EF4-FFF2-40B4-BE49-F238E27FC236}">
              <a16:creationId xmlns="" xmlns:a16="http://schemas.microsoft.com/office/drawing/2014/main" id="{00000000-0008-0000-0700-0000AE000000}"/>
            </a:ext>
          </a:extLst>
        </xdr:cNvPr>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a:extLst>
            <a:ext uri="{FF2B5EF4-FFF2-40B4-BE49-F238E27FC236}">
              <a16:creationId xmlns="" xmlns:a16="http://schemas.microsoft.com/office/drawing/2014/main" id="{00000000-0008-0000-0700-0000B0000000}"/>
            </a:ext>
          </a:extLst>
        </xdr:cNvPr>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a:extLst>
            <a:ext uri="{FF2B5EF4-FFF2-40B4-BE49-F238E27FC236}">
              <a16:creationId xmlns="" xmlns:a16="http://schemas.microsoft.com/office/drawing/2014/main" id="{00000000-0008-0000-0700-0000B1000000}"/>
            </a:ext>
          </a:extLst>
        </xdr:cNvPr>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89088</xdr:rowOff>
    </xdr:from>
    <xdr:to>
      <xdr:col>24</xdr:col>
      <xdr:colOff>63500</xdr:colOff>
      <xdr:row>72</xdr:row>
      <xdr:rowOff>49266</xdr:rowOff>
    </xdr:to>
    <xdr:cxnSp macro="">
      <xdr:nvCxnSpPr>
        <xdr:cNvPr id="178" name="直線コネクタ 177">
          <a:extLst>
            <a:ext uri="{FF2B5EF4-FFF2-40B4-BE49-F238E27FC236}">
              <a16:creationId xmlns="" xmlns:a16="http://schemas.microsoft.com/office/drawing/2014/main" id="{00000000-0008-0000-0700-0000B2000000}"/>
            </a:ext>
          </a:extLst>
        </xdr:cNvPr>
        <xdr:cNvCxnSpPr/>
      </xdr:nvCxnSpPr>
      <xdr:spPr>
        <a:xfrm>
          <a:off x="3797300" y="12262038"/>
          <a:ext cx="838200" cy="13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95347</xdr:rowOff>
    </xdr:from>
    <xdr:ext cx="599010" cy="259045"/>
    <xdr:sp macro="" textlink="">
      <xdr:nvSpPr>
        <xdr:cNvPr id="179" name="民生費平均値テキスト">
          <a:extLst>
            <a:ext uri="{FF2B5EF4-FFF2-40B4-BE49-F238E27FC236}">
              <a16:creationId xmlns="" xmlns:a16="http://schemas.microsoft.com/office/drawing/2014/main" id="{00000000-0008-0000-0700-0000B3000000}"/>
            </a:ext>
          </a:extLst>
        </xdr:cNvPr>
        <xdr:cNvSpPr txBox="1"/>
      </xdr:nvSpPr>
      <xdr:spPr>
        <a:xfrm>
          <a:off x="4686300" y="12954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a:extLst>
            <a:ext uri="{FF2B5EF4-FFF2-40B4-BE49-F238E27FC236}">
              <a16:creationId xmlns="" xmlns:a16="http://schemas.microsoft.com/office/drawing/2014/main" id="{00000000-0008-0000-0700-0000B4000000}"/>
            </a:ext>
          </a:extLst>
        </xdr:cNvPr>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89088</xdr:rowOff>
    </xdr:from>
    <xdr:to>
      <xdr:col>19</xdr:col>
      <xdr:colOff>177800</xdr:colOff>
      <xdr:row>73</xdr:row>
      <xdr:rowOff>141391</xdr:rowOff>
    </xdr:to>
    <xdr:cxnSp macro="">
      <xdr:nvCxnSpPr>
        <xdr:cNvPr id="181" name="直線コネクタ 180">
          <a:extLst>
            <a:ext uri="{FF2B5EF4-FFF2-40B4-BE49-F238E27FC236}">
              <a16:creationId xmlns="" xmlns:a16="http://schemas.microsoft.com/office/drawing/2014/main" id="{00000000-0008-0000-0700-0000B5000000}"/>
            </a:ext>
          </a:extLst>
        </xdr:cNvPr>
        <xdr:cNvCxnSpPr/>
      </xdr:nvCxnSpPr>
      <xdr:spPr>
        <a:xfrm flipV="1">
          <a:off x="2908300" y="12262038"/>
          <a:ext cx="889000" cy="39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a:extLst>
            <a:ext uri="{FF2B5EF4-FFF2-40B4-BE49-F238E27FC236}">
              <a16:creationId xmlns="" xmlns:a16="http://schemas.microsoft.com/office/drawing/2014/main" id="{00000000-0008-0000-0700-0000B6000000}"/>
            </a:ext>
          </a:extLst>
        </xdr:cNvPr>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152778</xdr:rowOff>
    </xdr:from>
    <xdr:ext cx="599010" cy="259045"/>
    <xdr:sp macro="" textlink="">
      <xdr:nvSpPr>
        <xdr:cNvPr id="183" name="テキスト ボックス 182">
          <a:extLst>
            <a:ext uri="{FF2B5EF4-FFF2-40B4-BE49-F238E27FC236}">
              <a16:creationId xmlns="" xmlns:a16="http://schemas.microsoft.com/office/drawing/2014/main" id="{00000000-0008-0000-0700-0000B7000000}"/>
            </a:ext>
          </a:extLst>
        </xdr:cNvPr>
        <xdr:cNvSpPr txBox="1"/>
      </xdr:nvSpPr>
      <xdr:spPr>
        <a:xfrm>
          <a:off x="3497795" y="1301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141391</xdr:rowOff>
    </xdr:from>
    <xdr:to>
      <xdr:col>15</xdr:col>
      <xdr:colOff>50800</xdr:colOff>
      <xdr:row>74</xdr:row>
      <xdr:rowOff>36751</xdr:rowOff>
    </xdr:to>
    <xdr:cxnSp macro="">
      <xdr:nvCxnSpPr>
        <xdr:cNvPr id="184" name="直線コネクタ 183">
          <a:extLst>
            <a:ext uri="{FF2B5EF4-FFF2-40B4-BE49-F238E27FC236}">
              <a16:creationId xmlns="" xmlns:a16="http://schemas.microsoft.com/office/drawing/2014/main" id="{00000000-0008-0000-0700-0000B8000000}"/>
            </a:ext>
          </a:extLst>
        </xdr:cNvPr>
        <xdr:cNvCxnSpPr/>
      </xdr:nvCxnSpPr>
      <xdr:spPr>
        <a:xfrm flipV="1">
          <a:off x="2019300" y="12657241"/>
          <a:ext cx="889000" cy="6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80102</xdr:rowOff>
    </xdr:from>
    <xdr:to>
      <xdr:col>15</xdr:col>
      <xdr:colOff>101600</xdr:colOff>
      <xdr:row>77</xdr:row>
      <xdr:rowOff>10252</xdr:rowOff>
    </xdr:to>
    <xdr:sp macro="" textlink="">
      <xdr:nvSpPr>
        <xdr:cNvPr id="185" name="フローチャート: 判断 184">
          <a:extLst>
            <a:ext uri="{FF2B5EF4-FFF2-40B4-BE49-F238E27FC236}">
              <a16:creationId xmlns="" xmlns:a16="http://schemas.microsoft.com/office/drawing/2014/main" id="{00000000-0008-0000-0700-0000B9000000}"/>
            </a:ext>
          </a:extLst>
        </xdr:cNvPr>
        <xdr:cNvSpPr/>
      </xdr:nvSpPr>
      <xdr:spPr>
        <a:xfrm>
          <a:off x="2857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1379</xdr:rowOff>
    </xdr:from>
    <xdr:ext cx="599010" cy="259045"/>
    <xdr:sp macro="" textlink="">
      <xdr:nvSpPr>
        <xdr:cNvPr id="186" name="テキスト ボックス 185">
          <a:extLst>
            <a:ext uri="{FF2B5EF4-FFF2-40B4-BE49-F238E27FC236}">
              <a16:creationId xmlns="" xmlns:a16="http://schemas.microsoft.com/office/drawing/2014/main" id="{00000000-0008-0000-0700-0000BA000000}"/>
            </a:ext>
          </a:extLst>
        </xdr:cNvPr>
        <xdr:cNvSpPr txBox="1"/>
      </xdr:nvSpPr>
      <xdr:spPr>
        <a:xfrm>
          <a:off x="2608795" y="132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36751</xdr:rowOff>
    </xdr:from>
    <xdr:to>
      <xdr:col>10</xdr:col>
      <xdr:colOff>114300</xdr:colOff>
      <xdr:row>74</xdr:row>
      <xdr:rowOff>161665</xdr:rowOff>
    </xdr:to>
    <xdr:cxnSp macro="">
      <xdr:nvCxnSpPr>
        <xdr:cNvPr id="187" name="直線コネクタ 186">
          <a:extLst>
            <a:ext uri="{FF2B5EF4-FFF2-40B4-BE49-F238E27FC236}">
              <a16:creationId xmlns="" xmlns:a16="http://schemas.microsoft.com/office/drawing/2014/main" id="{00000000-0008-0000-0700-0000BB000000}"/>
            </a:ext>
          </a:extLst>
        </xdr:cNvPr>
        <xdr:cNvCxnSpPr/>
      </xdr:nvCxnSpPr>
      <xdr:spPr>
        <a:xfrm flipV="1">
          <a:off x="1130300" y="12724051"/>
          <a:ext cx="889000" cy="12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103093</xdr:rowOff>
    </xdr:from>
    <xdr:to>
      <xdr:col>10</xdr:col>
      <xdr:colOff>165100</xdr:colOff>
      <xdr:row>77</xdr:row>
      <xdr:rowOff>33243</xdr:rowOff>
    </xdr:to>
    <xdr:sp macro="" textlink="">
      <xdr:nvSpPr>
        <xdr:cNvPr id="188" name="フローチャート: 判断 187">
          <a:extLst>
            <a:ext uri="{FF2B5EF4-FFF2-40B4-BE49-F238E27FC236}">
              <a16:creationId xmlns="" xmlns:a16="http://schemas.microsoft.com/office/drawing/2014/main" id="{00000000-0008-0000-0700-0000BC000000}"/>
            </a:ext>
          </a:extLst>
        </xdr:cNvPr>
        <xdr:cNvSpPr/>
      </xdr:nvSpPr>
      <xdr:spPr>
        <a:xfrm>
          <a:off x="1968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24370</xdr:rowOff>
    </xdr:from>
    <xdr:ext cx="59901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1719795" y="1322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130139</xdr:rowOff>
    </xdr:from>
    <xdr:to>
      <xdr:col>6</xdr:col>
      <xdr:colOff>38100</xdr:colOff>
      <xdr:row>77</xdr:row>
      <xdr:rowOff>60289</xdr:rowOff>
    </xdr:to>
    <xdr:sp macro="" textlink="">
      <xdr:nvSpPr>
        <xdr:cNvPr id="190" name="フローチャート: 判断 189">
          <a:extLst>
            <a:ext uri="{FF2B5EF4-FFF2-40B4-BE49-F238E27FC236}">
              <a16:creationId xmlns="" xmlns:a16="http://schemas.microsoft.com/office/drawing/2014/main" id="{00000000-0008-0000-0700-0000BE000000}"/>
            </a:ext>
          </a:extLst>
        </xdr:cNvPr>
        <xdr:cNvSpPr/>
      </xdr:nvSpPr>
      <xdr:spPr>
        <a:xfrm>
          <a:off x="1079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51416</xdr:rowOff>
    </xdr:from>
    <xdr:ext cx="59901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830795" y="132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169916</xdr:rowOff>
    </xdr:from>
    <xdr:to>
      <xdr:col>24</xdr:col>
      <xdr:colOff>114300</xdr:colOff>
      <xdr:row>72</xdr:row>
      <xdr:rowOff>100066</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4584700" y="1234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21343</xdr:rowOff>
    </xdr:from>
    <xdr:ext cx="599010" cy="259045"/>
    <xdr:sp macro="" textlink="">
      <xdr:nvSpPr>
        <xdr:cNvPr id="198" name="民生費該当値テキスト">
          <a:extLst>
            <a:ext uri="{FF2B5EF4-FFF2-40B4-BE49-F238E27FC236}">
              <a16:creationId xmlns="" xmlns:a16="http://schemas.microsoft.com/office/drawing/2014/main" id="{00000000-0008-0000-0700-0000C6000000}"/>
            </a:ext>
          </a:extLst>
        </xdr:cNvPr>
        <xdr:cNvSpPr txBox="1"/>
      </xdr:nvSpPr>
      <xdr:spPr>
        <a:xfrm>
          <a:off x="4686300" y="12194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38288</xdr:rowOff>
    </xdr:from>
    <xdr:to>
      <xdr:col>20</xdr:col>
      <xdr:colOff>38100</xdr:colOff>
      <xdr:row>71</xdr:row>
      <xdr:rowOff>139888</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3746500" y="1221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156415</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3497795" y="1198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90591</xdr:rowOff>
    </xdr:from>
    <xdr:to>
      <xdr:col>15</xdr:col>
      <xdr:colOff>101600</xdr:colOff>
      <xdr:row>74</xdr:row>
      <xdr:rowOff>20741</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2857500" y="1260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37268</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2608795" y="1238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157401</xdr:rowOff>
    </xdr:from>
    <xdr:to>
      <xdr:col>10</xdr:col>
      <xdr:colOff>165100</xdr:colOff>
      <xdr:row>74</xdr:row>
      <xdr:rowOff>87551</xdr:rowOff>
    </xdr:to>
    <xdr:sp macro="" textlink="">
      <xdr:nvSpPr>
        <xdr:cNvPr id="203" name="楕円 202">
          <a:extLst>
            <a:ext uri="{FF2B5EF4-FFF2-40B4-BE49-F238E27FC236}">
              <a16:creationId xmlns="" xmlns:a16="http://schemas.microsoft.com/office/drawing/2014/main" id="{00000000-0008-0000-0700-0000CB000000}"/>
            </a:ext>
          </a:extLst>
        </xdr:cNvPr>
        <xdr:cNvSpPr/>
      </xdr:nvSpPr>
      <xdr:spPr>
        <a:xfrm>
          <a:off x="1968500" y="1267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104078</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1719795" y="1244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110865</xdr:rowOff>
    </xdr:from>
    <xdr:to>
      <xdr:col>6</xdr:col>
      <xdr:colOff>38100</xdr:colOff>
      <xdr:row>75</xdr:row>
      <xdr:rowOff>41015</xdr:rowOff>
    </xdr:to>
    <xdr:sp macro="" textlink="">
      <xdr:nvSpPr>
        <xdr:cNvPr id="205" name="楕円 204">
          <a:extLst>
            <a:ext uri="{FF2B5EF4-FFF2-40B4-BE49-F238E27FC236}">
              <a16:creationId xmlns="" xmlns:a16="http://schemas.microsoft.com/office/drawing/2014/main" id="{00000000-0008-0000-0700-0000CD000000}"/>
            </a:ext>
          </a:extLst>
        </xdr:cNvPr>
        <xdr:cNvSpPr/>
      </xdr:nvSpPr>
      <xdr:spPr>
        <a:xfrm>
          <a:off x="1079500" y="1279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57542</xdr:rowOff>
    </xdr:from>
    <xdr:ext cx="599010" cy="259045"/>
    <xdr:sp macro="" textlink="">
      <xdr:nvSpPr>
        <xdr:cNvPr id="206" name="テキスト ボックス 205">
          <a:extLst>
            <a:ext uri="{FF2B5EF4-FFF2-40B4-BE49-F238E27FC236}">
              <a16:creationId xmlns="" xmlns:a16="http://schemas.microsoft.com/office/drawing/2014/main" id="{00000000-0008-0000-0700-0000CE000000}"/>
            </a:ext>
          </a:extLst>
        </xdr:cNvPr>
        <xdr:cNvSpPr txBox="1"/>
      </xdr:nvSpPr>
      <xdr:spPr>
        <a:xfrm>
          <a:off x="830795" y="12573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a:extLst>
            <a:ext uri="{FF2B5EF4-FFF2-40B4-BE49-F238E27FC236}">
              <a16:creationId xmlns="" xmlns:a16="http://schemas.microsoft.com/office/drawing/2014/main" id="{00000000-0008-0000-0700-0000E6000000}"/>
            </a:ext>
          </a:extLst>
        </xdr:cNvPr>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a:extLst>
            <a:ext uri="{FF2B5EF4-FFF2-40B4-BE49-F238E27FC236}">
              <a16:creationId xmlns="" xmlns:a16="http://schemas.microsoft.com/office/drawing/2014/main" id="{00000000-0008-0000-0700-0000E7000000}"/>
            </a:ext>
          </a:extLst>
        </xdr:cNvPr>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a:extLst>
            <a:ext uri="{FF2B5EF4-FFF2-40B4-BE49-F238E27FC236}">
              <a16:creationId xmlns="" xmlns:a16="http://schemas.microsoft.com/office/drawing/2014/main" id="{00000000-0008-0000-0700-0000E9000000}"/>
            </a:ext>
          </a:extLst>
        </xdr:cNvPr>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51002</xdr:rowOff>
    </xdr:from>
    <xdr:to>
      <xdr:col>24</xdr:col>
      <xdr:colOff>63500</xdr:colOff>
      <xdr:row>97</xdr:row>
      <xdr:rowOff>16073</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flipV="1">
          <a:off x="3797300" y="15652952"/>
          <a:ext cx="838200" cy="99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24444</xdr:rowOff>
    </xdr:from>
    <xdr:ext cx="534377" cy="259045"/>
    <xdr:sp macro="" textlink="">
      <xdr:nvSpPr>
        <xdr:cNvPr id="236" name="衛生費平均値テキスト">
          <a:extLst>
            <a:ext uri="{FF2B5EF4-FFF2-40B4-BE49-F238E27FC236}">
              <a16:creationId xmlns="" xmlns:a16="http://schemas.microsoft.com/office/drawing/2014/main" id="{00000000-0008-0000-0700-0000EC000000}"/>
            </a:ext>
          </a:extLst>
        </xdr:cNvPr>
        <xdr:cNvSpPr txBox="1"/>
      </xdr:nvSpPr>
      <xdr:spPr>
        <a:xfrm>
          <a:off x="4686300" y="16826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a:extLst>
            <a:ext uri="{FF2B5EF4-FFF2-40B4-BE49-F238E27FC236}">
              <a16:creationId xmlns="" xmlns:a16="http://schemas.microsoft.com/office/drawing/2014/main" id="{00000000-0008-0000-0700-0000ED000000}"/>
            </a:ext>
          </a:extLst>
        </xdr:cNvPr>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27893</xdr:rowOff>
    </xdr:from>
    <xdr:to>
      <xdr:col>19</xdr:col>
      <xdr:colOff>177800</xdr:colOff>
      <xdr:row>97</xdr:row>
      <xdr:rowOff>16073</xdr:rowOff>
    </xdr:to>
    <xdr:cxnSp macro="">
      <xdr:nvCxnSpPr>
        <xdr:cNvPr id="238" name="直線コネクタ 237">
          <a:extLst>
            <a:ext uri="{FF2B5EF4-FFF2-40B4-BE49-F238E27FC236}">
              <a16:creationId xmlns="" xmlns:a16="http://schemas.microsoft.com/office/drawing/2014/main" id="{00000000-0008-0000-0700-0000EE000000}"/>
            </a:ext>
          </a:extLst>
        </xdr:cNvPr>
        <xdr:cNvCxnSpPr/>
      </xdr:nvCxnSpPr>
      <xdr:spPr>
        <a:xfrm>
          <a:off x="2908300" y="15972743"/>
          <a:ext cx="889000" cy="67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a:extLst>
            <a:ext uri="{FF2B5EF4-FFF2-40B4-BE49-F238E27FC236}">
              <a16:creationId xmlns="" xmlns:a16="http://schemas.microsoft.com/office/drawing/2014/main" id="{00000000-0008-0000-0700-0000EF000000}"/>
            </a:ext>
          </a:extLst>
        </xdr:cNvPr>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148003</xdr:rowOff>
    </xdr:from>
    <xdr:ext cx="534377" cy="259045"/>
    <xdr:sp macro="" textlink="">
      <xdr:nvSpPr>
        <xdr:cNvPr id="240" name="テキスト ボックス 239">
          <a:extLst>
            <a:ext uri="{FF2B5EF4-FFF2-40B4-BE49-F238E27FC236}">
              <a16:creationId xmlns="" xmlns:a16="http://schemas.microsoft.com/office/drawing/2014/main" id="{00000000-0008-0000-0700-0000F0000000}"/>
            </a:ext>
          </a:extLst>
        </xdr:cNvPr>
        <xdr:cNvSpPr txBox="1"/>
      </xdr:nvSpPr>
      <xdr:spPr>
        <a:xfrm>
          <a:off x="3530111" y="1695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164374</xdr:rowOff>
    </xdr:from>
    <xdr:to>
      <xdr:col>15</xdr:col>
      <xdr:colOff>50800</xdr:colOff>
      <xdr:row>93</xdr:row>
      <xdr:rowOff>27893</xdr:rowOff>
    </xdr:to>
    <xdr:cxnSp macro="">
      <xdr:nvCxnSpPr>
        <xdr:cNvPr id="241" name="直線コネクタ 240">
          <a:extLst>
            <a:ext uri="{FF2B5EF4-FFF2-40B4-BE49-F238E27FC236}">
              <a16:creationId xmlns="" xmlns:a16="http://schemas.microsoft.com/office/drawing/2014/main" id="{00000000-0008-0000-0700-0000F1000000}"/>
            </a:ext>
          </a:extLst>
        </xdr:cNvPr>
        <xdr:cNvCxnSpPr/>
      </xdr:nvCxnSpPr>
      <xdr:spPr>
        <a:xfrm>
          <a:off x="2019300" y="15594874"/>
          <a:ext cx="889000" cy="37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42" name="フローチャート: 判断 241">
          <a:extLst>
            <a:ext uri="{FF2B5EF4-FFF2-40B4-BE49-F238E27FC236}">
              <a16:creationId xmlns="" xmlns:a16="http://schemas.microsoft.com/office/drawing/2014/main" id="{00000000-0008-0000-0700-0000F2000000}"/>
            </a:ext>
          </a:extLst>
        </xdr:cNvPr>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160337</xdr:rowOff>
    </xdr:from>
    <xdr:ext cx="534377" cy="259045"/>
    <xdr:sp macro="" textlink="">
      <xdr:nvSpPr>
        <xdr:cNvPr id="243" name="テキスト ボックス 242">
          <a:extLst>
            <a:ext uri="{FF2B5EF4-FFF2-40B4-BE49-F238E27FC236}">
              <a16:creationId xmlns="" xmlns:a16="http://schemas.microsoft.com/office/drawing/2014/main" id="{00000000-0008-0000-0700-0000F3000000}"/>
            </a:ext>
          </a:extLst>
        </xdr:cNvPr>
        <xdr:cNvSpPr txBox="1"/>
      </xdr:nvSpPr>
      <xdr:spPr>
        <a:xfrm>
          <a:off x="2641111" y="1696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164374</xdr:rowOff>
    </xdr:from>
    <xdr:to>
      <xdr:col>10</xdr:col>
      <xdr:colOff>114300</xdr:colOff>
      <xdr:row>94</xdr:row>
      <xdr:rowOff>62745</xdr:rowOff>
    </xdr:to>
    <xdr:cxnSp macro="">
      <xdr:nvCxnSpPr>
        <xdr:cNvPr id="244" name="直線コネクタ 243">
          <a:extLst>
            <a:ext uri="{FF2B5EF4-FFF2-40B4-BE49-F238E27FC236}">
              <a16:creationId xmlns="" xmlns:a16="http://schemas.microsoft.com/office/drawing/2014/main" id="{00000000-0008-0000-0700-0000F4000000}"/>
            </a:ext>
          </a:extLst>
        </xdr:cNvPr>
        <xdr:cNvCxnSpPr/>
      </xdr:nvCxnSpPr>
      <xdr:spPr>
        <a:xfrm flipV="1">
          <a:off x="1130300" y="15594874"/>
          <a:ext cx="889000" cy="58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73422</xdr:rowOff>
    </xdr:from>
    <xdr:to>
      <xdr:col>10</xdr:col>
      <xdr:colOff>165100</xdr:colOff>
      <xdr:row>99</xdr:row>
      <xdr:rowOff>3572</xdr:rowOff>
    </xdr:to>
    <xdr:sp macro="" textlink="">
      <xdr:nvSpPr>
        <xdr:cNvPr id="245" name="フローチャート: 判断 244">
          <a:extLst>
            <a:ext uri="{FF2B5EF4-FFF2-40B4-BE49-F238E27FC236}">
              <a16:creationId xmlns="" xmlns:a16="http://schemas.microsoft.com/office/drawing/2014/main" id="{00000000-0008-0000-0700-0000F5000000}"/>
            </a:ext>
          </a:extLst>
        </xdr:cNvPr>
        <xdr:cNvSpPr/>
      </xdr:nvSpPr>
      <xdr:spPr>
        <a:xfrm>
          <a:off x="1968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166149</xdr:rowOff>
    </xdr:from>
    <xdr:ext cx="534377"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1752111" y="1696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66602</xdr:rowOff>
    </xdr:from>
    <xdr:to>
      <xdr:col>6</xdr:col>
      <xdr:colOff>38100</xdr:colOff>
      <xdr:row>98</xdr:row>
      <xdr:rowOff>168202</xdr:rowOff>
    </xdr:to>
    <xdr:sp macro="" textlink="">
      <xdr:nvSpPr>
        <xdr:cNvPr id="247" name="フローチャート: 判断 246">
          <a:extLst>
            <a:ext uri="{FF2B5EF4-FFF2-40B4-BE49-F238E27FC236}">
              <a16:creationId xmlns="" xmlns:a16="http://schemas.microsoft.com/office/drawing/2014/main" id="{00000000-0008-0000-0700-0000F7000000}"/>
            </a:ext>
          </a:extLst>
        </xdr:cNvPr>
        <xdr:cNvSpPr/>
      </xdr:nvSpPr>
      <xdr:spPr>
        <a:xfrm>
          <a:off x="1079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159329</xdr:rowOff>
    </xdr:from>
    <xdr:ext cx="534377"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863111" y="1696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202</xdr:rowOff>
    </xdr:from>
    <xdr:to>
      <xdr:col>24</xdr:col>
      <xdr:colOff>114300</xdr:colOff>
      <xdr:row>91</xdr:row>
      <xdr:rowOff>101802</xdr:rowOff>
    </xdr:to>
    <xdr:sp macro="" textlink="">
      <xdr:nvSpPr>
        <xdr:cNvPr id="254" name="楕円 253">
          <a:extLst>
            <a:ext uri="{FF2B5EF4-FFF2-40B4-BE49-F238E27FC236}">
              <a16:creationId xmlns="" xmlns:a16="http://schemas.microsoft.com/office/drawing/2014/main" id="{00000000-0008-0000-0700-0000FE000000}"/>
            </a:ext>
          </a:extLst>
        </xdr:cNvPr>
        <xdr:cNvSpPr/>
      </xdr:nvSpPr>
      <xdr:spPr>
        <a:xfrm>
          <a:off x="4584700" y="1560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124679</xdr:rowOff>
    </xdr:from>
    <xdr:ext cx="690189" cy="259045"/>
    <xdr:sp macro="" textlink="">
      <xdr:nvSpPr>
        <xdr:cNvPr id="255" name="衛生費該当値テキスト">
          <a:extLst>
            <a:ext uri="{FF2B5EF4-FFF2-40B4-BE49-F238E27FC236}">
              <a16:creationId xmlns="" xmlns:a16="http://schemas.microsoft.com/office/drawing/2014/main" id="{00000000-0008-0000-0700-0000FF000000}"/>
            </a:ext>
          </a:extLst>
        </xdr:cNvPr>
        <xdr:cNvSpPr txBox="1"/>
      </xdr:nvSpPr>
      <xdr:spPr>
        <a:xfrm>
          <a:off x="4686300" y="15555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136723</xdr:rowOff>
    </xdr:from>
    <xdr:to>
      <xdr:col>20</xdr:col>
      <xdr:colOff>38100</xdr:colOff>
      <xdr:row>97</xdr:row>
      <xdr:rowOff>66873</xdr:rowOff>
    </xdr:to>
    <xdr:sp macro="" textlink="">
      <xdr:nvSpPr>
        <xdr:cNvPr id="256" name="楕円 255">
          <a:extLst>
            <a:ext uri="{FF2B5EF4-FFF2-40B4-BE49-F238E27FC236}">
              <a16:creationId xmlns="" xmlns:a16="http://schemas.microsoft.com/office/drawing/2014/main" id="{00000000-0008-0000-0700-000000010000}"/>
            </a:ext>
          </a:extLst>
        </xdr:cNvPr>
        <xdr:cNvSpPr/>
      </xdr:nvSpPr>
      <xdr:spPr>
        <a:xfrm>
          <a:off x="3746500" y="1659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83400</xdr:rowOff>
    </xdr:from>
    <xdr:ext cx="599010"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3497795" y="1637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148543</xdr:rowOff>
    </xdr:from>
    <xdr:to>
      <xdr:col>15</xdr:col>
      <xdr:colOff>101600</xdr:colOff>
      <xdr:row>93</xdr:row>
      <xdr:rowOff>78693</xdr:rowOff>
    </xdr:to>
    <xdr:sp macro="" textlink="">
      <xdr:nvSpPr>
        <xdr:cNvPr id="258" name="楕円 257">
          <a:extLst>
            <a:ext uri="{FF2B5EF4-FFF2-40B4-BE49-F238E27FC236}">
              <a16:creationId xmlns="" xmlns:a16="http://schemas.microsoft.com/office/drawing/2014/main" id="{00000000-0008-0000-0700-000002010000}"/>
            </a:ext>
          </a:extLst>
        </xdr:cNvPr>
        <xdr:cNvSpPr/>
      </xdr:nvSpPr>
      <xdr:spPr>
        <a:xfrm>
          <a:off x="2857500" y="1592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95220</xdr:rowOff>
    </xdr:from>
    <xdr:ext cx="599010" cy="259045"/>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2608795" y="15697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113574</xdr:rowOff>
    </xdr:from>
    <xdr:to>
      <xdr:col>10</xdr:col>
      <xdr:colOff>165100</xdr:colOff>
      <xdr:row>91</xdr:row>
      <xdr:rowOff>43724</xdr:rowOff>
    </xdr:to>
    <xdr:sp macro="" textlink="">
      <xdr:nvSpPr>
        <xdr:cNvPr id="260" name="楕円 259">
          <a:extLst>
            <a:ext uri="{FF2B5EF4-FFF2-40B4-BE49-F238E27FC236}">
              <a16:creationId xmlns="" xmlns:a16="http://schemas.microsoft.com/office/drawing/2014/main" id="{00000000-0008-0000-0700-000004010000}"/>
            </a:ext>
          </a:extLst>
        </xdr:cNvPr>
        <xdr:cNvSpPr/>
      </xdr:nvSpPr>
      <xdr:spPr>
        <a:xfrm>
          <a:off x="1968500" y="1554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89</xdr:row>
      <xdr:rowOff>60251</xdr:rowOff>
    </xdr:from>
    <xdr:ext cx="690189" cy="259045"/>
    <xdr:sp macro="" textlink="">
      <xdr:nvSpPr>
        <xdr:cNvPr id="261" name="テキスト ボックス 260">
          <a:extLst>
            <a:ext uri="{FF2B5EF4-FFF2-40B4-BE49-F238E27FC236}">
              <a16:creationId xmlns="" xmlns:a16="http://schemas.microsoft.com/office/drawing/2014/main" id="{00000000-0008-0000-0700-000005010000}"/>
            </a:ext>
          </a:extLst>
        </xdr:cNvPr>
        <xdr:cNvSpPr txBox="1"/>
      </xdr:nvSpPr>
      <xdr:spPr>
        <a:xfrm>
          <a:off x="1674205" y="15319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11945</xdr:rowOff>
    </xdr:from>
    <xdr:to>
      <xdr:col>6</xdr:col>
      <xdr:colOff>38100</xdr:colOff>
      <xdr:row>94</xdr:row>
      <xdr:rowOff>113545</xdr:rowOff>
    </xdr:to>
    <xdr:sp macro="" textlink="">
      <xdr:nvSpPr>
        <xdr:cNvPr id="262" name="楕円 261">
          <a:extLst>
            <a:ext uri="{FF2B5EF4-FFF2-40B4-BE49-F238E27FC236}">
              <a16:creationId xmlns="" xmlns:a16="http://schemas.microsoft.com/office/drawing/2014/main" id="{00000000-0008-0000-0700-000006010000}"/>
            </a:ext>
          </a:extLst>
        </xdr:cNvPr>
        <xdr:cNvSpPr/>
      </xdr:nvSpPr>
      <xdr:spPr>
        <a:xfrm>
          <a:off x="1079500" y="161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130072</xdr:rowOff>
    </xdr:from>
    <xdr:ext cx="599010" cy="259045"/>
    <xdr:sp macro="" textlink="">
      <xdr:nvSpPr>
        <xdr:cNvPr id="263" name="テキスト ボックス 262">
          <a:extLst>
            <a:ext uri="{FF2B5EF4-FFF2-40B4-BE49-F238E27FC236}">
              <a16:creationId xmlns="" xmlns:a16="http://schemas.microsoft.com/office/drawing/2014/main" id="{00000000-0008-0000-0700-000007010000}"/>
            </a:ext>
          </a:extLst>
        </xdr:cNvPr>
        <xdr:cNvSpPr txBox="1"/>
      </xdr:nvSpPr>
      <xdr:spPr>
        <a:xfrm>
          <a:off x="830795" y="15903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a:extLst>
            <a:ext uri="{FF2B5EF4-FFF2-40B4-BE49-F238E27FC236}">
              <a16:creationId xmlns="" xmlns:a16="http://schemas.microsoft.com/office/drawing/2014/main" id="{00000000-0008-0000-0700-00001D010000}"/>
            </a:ext>
          </a:extLst>
        </xdr:cNvPr>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a:extLst>
            <a:ext uri="{FF2B5EF4-FFF2-40B4-BE49-F238E27FC236}">
              <a16:creationId xmlns="" xmlns:a16="http://schemas.microsoft.com/office/drawing/2014/main" id="{00000000-0008-0000-0700-00001E010000}"/>
            </a:ext>
          </a:extLst>
        </xdr:cNvPr>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a:extLst>
            <a:ext uri="{FF2B5EF4-FFF2-40B4-BE49-F238E27FC236}">
              <a16:creationId xmlns="" xmlns:a16="http://schemas.microsoft.com/office/drawing/2014/main" id="{00000000-0008-0000-0700-000020010000}"/>
            </a:ext>
          </a:extLst>
        </xdr:cNvPr>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134351</xdr:rowOff>
    </xdr:from>
    <xdr:to>
      <xdr:col>55</xdr:col>
      <xdr:colOff>0</xdr:colOff>
      <xdr:row>38</xdr:row>
      <xdr:rowOff>134900</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a:off x="9639300" y="6649451"/>
          <a:ext cx="8382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65600</xdr:rowOff>
    </xdr:from>
    <xdr:ext cx="469744" cy="259045"/>
    <xdr:sp macro="" textlink="">
      <xdr:nvSpPr>
        <xdr:cNvPr id="291" name="労働費平均値テキスト">
          <a:extLst>
            <a:ext uri="{FF2B5EF4-FFF2-40B4-BE49-F238E27FC236}">
              <a16:creationId xmlns="" xmlns:a16="http://schemas.microsoft.com/office/drawing/2014/main" id="{00000000-0008-0000-0700-000023010000}"/>
            </a:ext>
          </a:extLst>
        </xdr:cNvPr>
        <xdr:cNvSpPr txBox="1"/>
      </xdr:nvSpPr>
      <xdr:spPr>
        <a:xfrm>
          <a:off x="10528300" y="6409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a:extLst>
            <a:ext uri="{FF2B5EF4-FFF2-40B4-BE49-F238E27FC236}">
              <a16:creationId xmlns="" xmlns:a16="http://schemas.microsoft.com/office/drawing/2014/main" id="{00000000-0008-0000-0700-000024010000}"/>
            </a:ext>
          </a:extLst>
        </xdr:cNvPr>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134351</xdr:rowOff>
    </xdr:from>
    <xdr:to>
      <xdr:col>50</xdr:col>
      <xdr:colOff>114300</xdr:colOff>
      <xdr:row>38</xdr:row>
      <xdr:rowOff>134351</xdr:rowOff>
    </xdr:to>
    <xdr:cxnSp macro="">
      <xdr:nvCxnSpPr>
        <xdr:cNvPr id="293" name="直線コネクタ 292">
          <a:extLst>
            <a:ext uri="{FF2B5EF4-FFF2-40B4-BE49-F238E27FC236}">
              <a16:creationId xmlns="" xmlns:a16="http://schemas.microsoft.com/office/drawing/2014/main" id="{00000000-0008-0000-0700-000025010000}"/>
            </a:ext>
          </a:extLst>
        </xdr:cNvPr>
        <xdr:cNvCxnSpPr/>
      </xdr:nvCxnSpPr>
      <xdr:spPr>
        <a:xfrm>
          <a:off x="8750300" y="66494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a:extLst>
            <a:ext uri="{FF2B5EF4-FFF2-40B4-BE49-F238E27FC236}">
              <a16:creationId xmlns="" xmlns:a16="http://schemas.microsoft.com/office/drawing/2014/main" id="{00000000-0008-0000-0700-000026010000}"/>
            </a:ext>
          </a:extLst>
        </xdr:cNvPr>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169125</xdr:rowOff>
    </xdr:from>
    <xdr:ext cx="378565" cy="259045"/>
    <xdr:sp macro="" textlink="">
      <xdr:nvSpPr>
        <xdr:cNvPr id="295" name="テキスト ボックス 294">
          <a:extLst>
            <a:ext uri="{FF2B5EF4-FFF2-40B4-BE49-F238E27FC236}">
              <a16:creationId xmlns="" xmlns:a16="http://schemas.microsoft.com/office/drawing/2014/main" id="{00000000-0008-0000-0700-000027010000}"/>
            </a:ext>
          </a:extLst>
        </xdr:cNvPr>
        <xdr:cNvSpPr txBox="1"/>
      </xdr:nvSpPr>
      <xdr:spPr>
        <a:xfrm>
          <a:off x="9450017" y="634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134259</xdr:rowOff>
    </xdr:from>
    <xdr:to>
      <xdr:col>45</xdr:col>
      <xdr:colOff>177800</xdr:colOff>
      <xdr:row>38</xdr:row>
      <xdr:rowOff>134351</xdr:rowOff>
    </xdr:to>
    <xdr:cxnSp macro="">
      <xdr:nvCxnSpPr>
        <xdr:cNvPr id="296" name="直線コネクタ 295">
          <a:extLst>
            <a:ext uri="{FF2B5EF4-FFF2-40B4-BE49-F238E27FC236}">
              <a16:creationId xmlns="" xmlns:a16="http://schemas.microsoft.com/office/drawing/2014/main" id="{00000000-0008-0000-0700-000028010000}"/>
            </a:ext>
          </a:extLst>
        </xdr:cNvPr>
        <xdr:cNvCxnSpPr/>
      </xdr:nvCxnSpPr>
      <xdr:spPr>
        <a:xfrm>
          <a:off x="7861300" y="6649359"/>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7" name="フローチャート: 判断 296">
          <a:extLst>
            <a:ext uri="{FF2B5EF4-FFF2-40B4-BE49-F238E27FC236}">
              <a16:creationId xmlns="" xmlns:a16="http://schemas.microsoft.com/office/drawing/2014/main" id="{00000000-0008-0000-0700-000029010000}"/>
            </a:ext>
          </a:extLst>
        </xdr:cNvPr>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159661</xdr:rowOff>
    </xdr:from>
    <xdr:ext cx="469744" cy="259045"/>
    <xdr:sp macro="" textlink="">
      <xdr:nvSpPr>
        <xdr:cNvPr id="298" name="テキスト ボックス 297">
          <a:extLst>
            <a:ext uri="{FF2B5EF4-FFF2-40B4-BE49-F238E27FC236}">
              <a16:creationId xmlns="" xmlns:a16="http://schemas.microsoft.com/office/drawing/2014/main" id="{00000000-0008-0000-0700-00002A010000}"/>
            </a:ext>
          </a:extLst>
        </xdr:cNvPr>
        <xdr:cNvSpPr txBox="1"/>
      </xdr:nvSpPr>
      <xdr:spPr>
        <a:xfrm>
          <a:off x="8515428" y="633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134168</xdr:rowOff>
    </xdr:from>
    <xdr:to>
      <xdr:col>41</xdr:col>
      <xdr:colOff>50800</xdr:colOff>
      <xdr:row>38</xdr:row>
      <xdr:rowOff>134259</xdr:rowOff>
    </xdr:to>
    <xdr:cxnSp macro="">
      <xdr:nvCxnSpPr>
        <xdr:cNvPr id="299" name="直線コネクタ 298">
          <a:extLst>
            <a:ext uri="{FF2B5EF4-FFF2-40B4-BE49-F238E27FC236}">
              <a16:creationId xmlns="" xmlns:a16="http://schemas.microsoft.com/office/drawing/2014/main" id="{00000000-0008-0000-0700-00002B010000}"/>
            </a:ext>
          </a:extLst>
        </xdr:cNvPr>
        <xdr:cNvCxnSpPr/>
      </xdr:nvCxnSpPr>
      <xdr:spPr>
        <a:xfrm>
          <a:off x="6972300" y="6649268"/>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34219</xdr:rowOff>
    </xdr:from>
    <xdr:to>
      <xdr:col>41</xdr:col>
      <xdr:colOff>101600</xdr:colOff>
      <xdr:row>38</xdr:row>
      <xdr:rowOff>135819</xdr:rowOff>
    </xdr:to>
    <xdr:sp macro="" textlink="">
      <xdr:nvSpPr>
        <xdr:cNvPr id="300" name="フローチャート: 判断 299">
          <a:extLst>
            <a:ext uri="{FF2B5EF4-FFF2-40B4-BE49-F238E27FC236}">
              <a16:creationId xmlns="" xmlns:a16="http://schemas.microsoft.com/office/drawing/2014/main" id="{00000000-0008-0000-0700-00002C010000}"/>
            </a:ext>
          </a:extLst>
        </xdr:cNvPr>
        <xdr:cNvSpPr/>
      </xdr:nvSpPr>
      <xdr:spPr>
        <a:xfrm>
          <a:off x="7810500" y="654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152346</xdr:rowOff>
    </xdr:from>
    <xdr:ext cx="469744" cy="259045"/>
    <xdr:sp macro="" textlink="">
      <xdr:nvSpPr>
        <xdr:cNvPr id="301" name="テキスト ボックス 300">
          <a:extLst>
            <a:ext uri="{FF2B5EF4-FFF2-40B4-BE49-F238E27FC236}">
              <a16:creationId xmlns="" xmlns:a16="http://schemas.microsoft.com/office/drawing/2014/main" id="{00000000-0008-0000-0700-00002D010000}"/>
            </a:ext>
          </a:extLst>
        </xdr:cNvPr>
        <xdr:cNvSpPr txBox="1"/>
      </xdr:nvSpPr>
      <xdr:spPr>
        <a:xfrm>
          <a:off x="7626428" y="632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302" name="フローチャート: 判断 301">
          <a:extLst>
            <a:ext uri="{FF2B5EF4-FFF2-40B4-BE49-F238E27FC236}">
              <a16:creationId xmlns="" xmlns:a16="http://schemas.microsoft.com/office/drawing/2014/main" id="{00000000-0008-0000-0700-00002E010000}"/>
            </a:ext>
          </a:extLst>
        </xdr:cNvPr>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151020</xdr:rowOff>
    </xdr:from>
    <xdr:ext cx="469744"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6737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84100</xdr:rowOff>
    </xdr:from>
    <xdr:to>
      <xdr:col>55</xdr:col>
      <xdr:colOff>50800</xdr:colOff>
      <xdr:row>39</xdr:row>
      <xdr:rowOff>14250</xdr:rowOff>
    </xdr:to>
    <xdr:sp macro="" textlink="">
      <xdr:nvSpPr>
        <xdr:cNvPr id="309" name="楕円 308">
          <a:extLst>
            <a:ext uri="{FF2B5EF4-FFF2-40B4-BE49-F238E27FC236}">
              <a16:creationId xmlns="" xmlns:a16="http://schemas.microsoft.com/office/drawing/2014/main" id="{00000000-0008-0000-0700-000035010000}"/>
            </a:ext>
          </a:extLst>
        </xdr:cNvPr>
        <xdr:cNvSpPr/>
      </xdr:nvSpPr>
      <xdr:spPr>
        <a:xfrm>
          <a:off x="10426700" y="65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21150</xdr:rowOff>
    </xdr:from>
    <xdr:ext cx="378565" cy="259045"/>
    <xdr:sp macro="" textlink="">
      <xdr:nvSpPr>
        <xdr:cNvPr id="310" name="労働費該当値テキスト">
          <a:extLst>
            <a:ext uri="{FF2B5EF4-FFF2-40B4-BE49-F238E27FC236}">
              <a16:creationId xmlns="" xmlns:a16="http://schemas.microsoft.com/office/drawing/2014/main" id="{00000000-0008-0000-0700-000036010000}"/>
            </a:ext>
          </a:extLst>
        </xdr:cNvPr>
        <xdr:cNvSpPr txBox="1"/>
      </xdr:nvSpPr>
      <xdr:spPr>
        <a:xfrm>
          <a:off x="10528300" y="6536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83551</xdr:rowOff>
    </xdr:from>
    <xdr:to>
      <xdr:col>50</xdr:col>
      <xdr:colOff>165100</xdr:colOff>
      <xdr:row>39</xdr:row>
      <xdr:rowOff>13701</xdr:rowOff>
    </xdr:to>
    <xdr:sp macro="" textlink="">
      <xdr:nvSpPr>
        <xdr:cNvPr id="311" name="楕円 310">
          <a:extLst>
            <a:ext uri="{FF2B5EF4-FFF2-40B4-BE49-F238E27FC236}">
              <a16:creationId xmlns="" xmlns:a16="http://schemas.microsoft.com/office/drawing/2014/main" id="{00000000-0008-0000-0700-000037010000}"/>
            </a:ext>
          </a:extLst>
        </xdr:cNvPr>
        <xdr:cNvSpPr/>
      </xdr:nvSpPr>
      <xdr:spPr>
        <a:xfrm>
          <a:off x="9588500" y="659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4828</xdr:rowOff>
    </xdr:from>
    <xdr:ext cx="378565"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9450017" y="669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83551</xdr:rowOff>
    </xdr:from>
    <xdr:to>
      <xdr:col>46</xdr:col>
      <xdr:colOff>38100</xdr:colOff>
      <xdr:row>39</xdr:row>
      <xdr:rowOff>13701</xdr:rowOff>
    </xdr:to>
    <xdr:sp macro="" textlink="">
      <xdr:nvSpPr>
        <xdr:cNvPr id="313" name="楕円 312">
          <a:extLst>
            <a:ext uri="{FF2B5EF4-FFF2-40B4-BE49-F238E27FC236}">
              <a16:creationId xmlns="" xmlns:a16="http://schemas.microsoft.com/office/drawing/2014/main" id="{00000000-0008-0000-0700-000039010000}"/>
            </a:ext>
          </a:extLst>
        </xdr:cNvPr>
        <xdr:cNvSpPr/>
      </xdr:nvSpPr>
      <xdr:spPr>
        <a:xfrm>
          <a:off x="8699500" y="659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4828</xdr:rowOff>
    </xdr:from>
    <xdr:ext cx="378565"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8561017" y="669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83459</xdr:rowOff>
    </xdr:from>
    <xdr:to>
      <xdr:col>41</xdr:col>
      <xdr:colOff>101600</xdr:colOff>
      <xdr:row>39</xdr:row>
      <xdr:rowOff>13609</xdr:rowOff>
    </xdr:to>
    <xdr:sp macro="" textlink="">
      <xdr:nvSpPr>
        <xdr:cNvPr id="315" name="楕円 314">
          <a:extLst>
            <a:ext uri="{FF2B5EF4-FFF2-40B4-BE49-F238E27FC236}">
              <a16:creationId xmlns="" xmlns:a16="http://schemas.microsoft.com/office/drawing/2014/main" id="{00000000-0008-0000-0700-00003B010000}"/>
            </a:ext>
          </a:extLst>
        </xdr:cNvPr>
        <xdr:cNvSpPr/>
      </xdr:nvSpPr>
      <xdr:spPr>
        <a:xfrm>
          <a:off x="7810500" y="659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4736</xdr:rowOff>
    </xdr:from>
    <xdr:ext cx="378565" cy="25904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7672017" y="6691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83368</xdr:rowOff>
    </xdr:from>
    <xdr:to>
      <xdr:col>36</xdr:col>
      <xdr:colOff>165100</xdr:colOff>
      <xdr:row>39</xdr:row>
      <xdr:rowOff>13518</xdr:rowOff>
    </xdr:to>
    <xdr:sp macro="" textlink="">
      <xdr:nvSpPr>
        <xdr:cNvPr id="317" name="楕円 316">
          <a:extLst>
            <a:ext uri="{FF2B5EF4-FFF2-40B4-BE49-F238E27FC236}">
              <a16:creationId xmlns="" xmlns:a16="http://schemas.microsoft.com/office/drawing/2014/main" id="{00000000-0008-0000-0700-00003D010000}"/>
            </a:ext>
          </a:extLst>
        </xdr:cNvPr>
        <xdr:cNvSpPr/>
      </xdr:nvSpPr>
      <xdr:spPr>
        <a:xfrm>
          <a:off x="6921500" y="659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4645</xdr:rowOff>
    </xdr:from>
    <xdr:ext cx="378565" cy="259045"/>
    <xdr:sp macro="" textlink="">
      <xdr:nvSpPr>
        <xdr:cNvPr id="318" name="テキスト ボックス 317">
          <a:extLst>
            <a:ext uri="{FF2B5EF4-FFF2-40B4-BE49-F238E27FC236}">
              <a16:creationId xmlns="" xmlns:a16="http://schemas.microsoft.com/office/drawing/2014/main" id="{00000000-0008-0000-0700-00003E010000}"/>
            </a:ext>
          </a:extLst>
        </xdr:cNvPr>
        <xdr:cNvSpPr txBox="1"/>
      </xdr:nvSpPr>
      <xdr:spPr>
        <a:xfrm>
          <a:off x="6783017" y="6691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a:extLst>
            <a:ext uri="{FF2B5EF4-FFF2-40B4-BE49-F238E27FC236}">
              <a16:creationId xmlns="" xmlns:a16="http://schemas.microsoft.com/office/drawing/2014/main" id="{00000000-0008-0000-0700-000057010000}"/>
            </a:ext>
          </a:extLst>
        </xdr:cNvPr>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a:extLst>
            <a:ext uri="{FF2B5EF4-FFF2-40B4-BE49-F238E27FC236}">
              <a16:creationId xmlns="" xmlns:a16="http://schemas.microsoft.com/office/drawing/2014/main" id="{00000000-0008-0000-0700-000059010000}"/>
            </a:ext>
          </a:extLst>
        </xdr:cNvPr>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3004</xdr:rowOff>
    </xdr:from>
    <xdr:to>
      <xdr:col>55</xdr:col>
      <xdr:colOff>0</xdr:colOff>
      <xdr:row>58</xdr:row>
      <xdr:rowOff>60327</xdr:rowOff>
    </xdr:to>
    <xdr:cxnSp macro="">
      <xdr:nvCxnSpPr>
        <xdr:cNvPr id="347" name="直線コネクタ 346">
          <a:extLst>
            <a:ext uri="{FF2B5EF4-FFF2-40B4-BE49-F238E27FC236}">
              <a16:creationId xmlns="" xmlns:a16="http://schemas.microsoft.com/office/drawing/2014/main" id="{00000000-0008-0000-0700-00005B010000}"/>
            </a:ext>
          </a:extLst>
        </xdr:cNvPr>
        <xdr:cNvCxnSpPr/>
      </xdr:nvCxnSpPr>
      <xdr:spPr>
        <a:xfrm flipV="1">
          <a:off x="9639300" y="9947104"/>
          <a:ext cx="838200" cy="5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133453</xdr:rowOff>
    </xdr:from>
    <xdr:ext cx="534377" cy="259045"/>
    <xdr:sp macro="" textlink="">
      <xdr:nvSpPr>
        <xdr:cNvPr id="348" name="農林水産業費平均値テキスト">
          <a:extLst>
            <a:ext uri="{FF2B5EF4-FFF2-40B4-BE49-F238E27FC236}">
              <a16:creationId xmlns="" xmlns:a16="http://schemas.microsoft.com/office/drawing/2014/main" id="{00000000-0008-0000-0700-00005C010000}"/>
            </a:ext>
          </a:extLst>
        </xdr:cNvPr>
        <xdr:cNvSpPr txBox="1"/>
      </xdr:nvSpPr>
      <xdr:spPr>
        <a:xfrm>
          <a:off x="10528300" y="9906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a:extLst>
            <a:ext uri="{FF2B5EF4-FFF2-40B4-BE49-F238E27FC236}">
              <a16:creationId xmlns="" xmlns:a16="http://schemas.microsoft.com/office/drawing/2014/main" id="{00000000-0008-0000-0700-00005D010000}"/>
            </a:ext>
          </a:extLst>
        </xdr:cNvPr>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38312</xdr:rowOff>
    </xdr:from>
    <xdr:to>
      <xdr:col>50</xdr:col>
      <xdr:colOff>114300</xdr:colOff>
      <xdr:row>58</xdr:row>
      <xdr:rowOff>60327</xdr:rowOff>
    </xdr:to>
    <xdr:cxnSp macro="">
      <xdr:nvCxnSpPr>
        <xdr:cNvPr id="350" name="直線コネクタ 349">
          <a:extLst>
            <a:ext uri="{FF2B5EF4-FFF2-40B4-BE49-F238E27FC236}">
              <a16:creationId xmlns="" xmlns:a16="http://schemas.microsoft.com/office/drawing/2014/main" id="{00000000-0008-0000-0700-00005E010000}"/>
            </a:ext>
          </a:extLst>
        </xdr:cNvPr>
        <xdr:cNvCxnSpPr/>
      </xdr:nvCxnSpPr>
      <xdr:spPr>
        <a:xfrm>
          <a:off x="8750300" y="9982412"/>
          <a:ext cx="889000" cy="2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a:extLst>
            <a:ext uri="{FF2B5EF4-FFF2-40B4-BE49-F238E27FC236}">
              <a16:creationId xmlns="" xmlns:a16="http://schemas.microsoft.com/office/drawing/2014/main" id="{00000000-0008-0000-0700-00005F010000}"/>
            </a:ext>
          </a:extLst>
        </xdr:cNvPr>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89866</xdr:rowOff>
    </xdr:from>
    <xdr:ext cx="534377" cy="259045"/>
    <xdr:sp macro="" textlink="">
      <xdr:nvSpPr>
        <xdr:cNvPr id="352" name="テキスト ボックス 351">
          <a:extLst>
            <a:ext uri="{FF2B5EF4-FFF2-40B4-BE49-F238E27FC236}">
              <a16:creationId xmlns="" xmlns:a16="http://schemas.microsoft.com/office/drawing/2014/main" id="{00000000-0008-0000-0700-000060010000}"/>
            </a:ext>
          </a:extLst>
        </xdr:cNvPr>
        <xdr:cNvSpPr txBox="1"/>
      </xdr:nvSpPr>
      <xdr:spPr>
        <a:xfrm>
          <a:off x="9372111" y="969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38312</xdr:rowOff>
    </xdr:from>
    <xdr:to>
      <xdr:col>45</xdr:col>
      <xdr:colOff>177800</xdr:colOff>
      <xdr:row>58</xdr:row>
      <xdr:rowOff>79178</xdr:rowOff>
    </xdr:to>
    <xdr:cxnSp macro="">
      <xdr:nvCxnSpPr>
        <xdr:cNvPr id="353" name="直線コネクタ 352">
          <a:extLst>
            <a:ext uri="{FF2B5EF4-FFF2-40B4-BE49-F238E27FC236}">
              <a16:creationId xmlns="" xmlns:a16="http://schemas.microsoft.com/office/drawing/2014/main" id="{00000000-0008-0000-0700-000061010000}"/>
            </a:ext>
          </a:extLst>
        </xdr:cNvPr>
        <xdr:cNvCxnSpPr/>
      </xdr:nvCxnSpPr>
      <xdr:spPr>
        <a:xfrm flipV="1">
          <a:off x="7861300" y="9982412"/>
          <a:ext cx="889000" cy="4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54" name="フローチャート: 判断 353">
          <a:extLst>
            <a:ext uri="{FF2B5EF4-FFF2-40B4-BE49-F238E27FC236}">
              <a16:creationId xmlns="" xmlns:a16="http://schemas.microsoft.com/office/drawing/2014/main" id="{00000000-0008-0000-0700-000062010000}"/>
            </a:ext>
          </a:extLst>
        </xdr:cNvPr>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87730</xdr:rowOff>
    </xdr:from>
    <xdr:ext cx="534377" cy="259045"/>
    <xdr:sp macro="" textlink="">
      <xdr:nvSpPr>
        <xdr:cNvPr id="355" name="テキスト ボックス 354">
          <a:extLst>
            <a:ext uri="{FF2B5EF4-FFF2-40B4-BE49-F238E27FC236}">
              <a16:creationId xmlns="" xmlns:a16="http://schemas.microsoft.com/office/drawing/2014/main" id="{00000000-0008-0000-0700-000063010000}"/>
            </a:ext>
          </a:extLst>
        </xdr:cNvPr>
        <xdr:cNvSpPr txBox="1"/>
      </xdr:nvSpPr>
      <xdr:spPr>
        <a:xfrm>
          <a:off x="8483111" y="1003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79178</xdr:rowOff>
    </xdr:from>
    <xdr:to>
      <xdr:col>41</xdr:col>
      <xdr:colOff>50800</xdr:colOff>
      <xdr:row>58</xdr:row>
      <xdr:rowOff>126563</xdr:rowOff>
    </xdr:to>
    <xdr:cxnSp macro="">
      <xdr:nvCxnSpPr>
        <xdr:cNvPr id="356" name="直線コネクタ 355">
          <a:extLst>
            <a:ext uri="{FF2B5EF4-FFF2-40B4-BE49-F238E27FC236}">
              <a16:creationId xmlns="" xmlns:a16="http://schemas.microsoft.com/office/drawing/2014/main" id="{00000000-0008-0000-0700-000064010000}"/>
            </a:ext>
          </a:extLst>
        </xdr:cNvPr>
        <xdr:cNvCxnSpPr/>
      </xdr:nvCxnSpPr>
      <xdr:spPr>
        <a:xfrm flipV="1">
          <a:off x="6972300" y="10023278"/>
          <a:ext cx="889000" cy="4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7" name="フローチャート: 判断 356">
          <a:extLst>
            <a:ext uri="{FF2B5EF4-FFF2-40B4-BE49-F238E27FC236}">
              <a16:creationId xmlns="" xmlns:a16="http://schemas.microsoft.com/office/drawing/2014/main" id="{00000000-0008-0000-0700-000065010000}"/>
            </a:ext>
          </a:extLst>
        </xdr:cNvPr>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103791</xdr:rowOff>
    </xdr:from>
    <xdr:ext cx="534377" cy="259045"/>
    <xdr:sp macro="" textlink="">
      <xdr:nvSpPr>
        <xdr:cNvPr id="358" name="テキスト ボックス 357">
          <a:extLst>
            <a:ext uri="{FF2B5EF4-FFF2-40B4-BE49-F238E27FC236}">
              <a16:creationId xmlns="" xmlns:a16="http://schemas.microsoft.com/office/drawing/2014/main" id="{00000000-0008-0000-0700-000066010000}"/>
            </a:ext>
          </a:extLst>
        </xdr:cNvPr>
        <xdr:cNvSpPr txBox="1"/>
      </xdr:nvSpPr>
      <xdr:spPr>
        <a:xfrm>
          <a:off x="7594111" y="9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9" name="フローチャート: 判断 358">
          <a:extLst>
            <a:ext uri="{FF2B5EF4-FFF2-40B4-BE49-F238E27FC236}">
              <a16:creationId xmlns="" xmlns:a16="http://schemas.microsoft.com/office/drawing/2014/main" id="{00000000-0008-0000-0700-000067010000}"/>
            </a:ext>
          </a:extLst>
        </xdr:cNvPr>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111266</xdr:rowOff>
    </xdr:from>
    <xdr:ext cx="534377"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6705111" y="97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123654</xdr:rowOff>
    </xdr:from>
    <xdr:to>
      <xdr:col>55</xdr:col>
      <xdr:colOff>50800</xdr:colOff>
      <xdr:row>58</xdr:row>
      <xdr:rowOff>53804</xdr:rowOff>
    </xdr:to>
    <xdr:sp macro="" textlink="">
      <xdr:nvSpPr>
        <xdr:cNvPr id="366" name="楕円 365">
          <a:extLst>
            <a:ext uri="{FF2B5EF4-FFF2-40B4-BE49-F238E27FC236}">
              <a16:creationId xmlns="" xmlns:a16="http://schemas.microsoft.com/office/drawing/2014/main" id="{00000000-0008-0000-0700-00006E010000}"/>
            </a:ext>
          </a:extLst>
        </xdr:cNvPr>
        <xdr:cNvSpPr/>
      </xdr:nvSpPr>
      <xdr:spPr>
        <a:xfrm>
          <a:off x="10426700" y="989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146531</xdr:rowOff>
    </xdr:from>
    <xdr:ext cx="534377" cy="259045"/>
    <xdr:sp macro="" textlink="">
      <xdr:nvSpPr>
        <xdr:cNvPr id="367" name="農林水産業費該当値テキスト">
          <a:extLst>
            <a:ext uri="{FF2B5EF4-FFF2-40B4-BE49-F238E27FC236}">
              <a16:creationId xmlns="" xmlns:a16="http://schemas.microsoft.com/office/drawing/2014/main" id="{00000000-0008-0000-0700-00006F010000}"/>
            </a:ext>
          </a:extLst>
        </xdr:cNvPr>
        <xdr:cNvSpPr txBox="1"/>
      </xdr:nvSpPr>
      <xdr:spPr>
        <a:xfrm>
          <a:off x="10528300" y="974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9527</xdr:rowOff>
    </xdr:from>
    <xdr:to>
      <xdr:col>50</xdr:col>
      <xdr:colOff>165100</xdr:colOff>
      <xdr:row>58</xdr:row>
      <xdr:rowOff>111127</xdr:rowOff>
    </xdr:to>
    <xdr:sp macro="" textlink="">
      <xdr:nvSpPr>
        <xdr:cNvPr id="368" name="楕円 367">
          <a:extLst>
            <a:ext uri="{FF2B5EF4-FFF2-40B4-BE49-F238E27FC236}">
              <a16:creationId xmlns="" xmlns:a16="http://schemas.microsoft.com/office/drawing/2014/main" id="{00000000-0008-0000-0700-000070010000}"/>
            </a:ext>
          </a:extLst>
        </xdr:cNvPr>
        <xdr:cNvSpPr/>
      </xdr:nvSpPr>
      <xdr:spPr>
        <a:xfrm>
          <a:off x="9588500" y="995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102254</xdr:rowOff>
    </xdr:from>
    <xdr:ext cx="534377"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9372111" y="1004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158962</xdr:rowOff>
    </xdr:from>
    <xdr:to>
      <xdr:col>46</xdr:col>
      <xdr:colOff>38100</xdr:colOff>
      <xdr:row>58</xdr:row>
      <xdr:rowOff>89112</xdr:rowOff>
    </xdr:to>
    <xdr:sp macro="" textlink="">
      <xdr:nvSpPr>
        <xdr:cNvPr id="370" name="楕円 369">
          <a:extLst>
            <a:ext uri="{FF2B5EF4-FFF2-40B4-BE49-F238E27FC236}">
              <a16:creationId xmlns="" xmlns:a16="http://schemas.microsoft.com/office/drawing/2014/main" id="{00000000-0008-0000-0700-000072010000}"/>
            </a:ext>
          </a:extLst>
        </xdr:cNvPr>
        <xdr:cNvSpPr/>
      </xdr:nvSpPr>
      <xdr:spPr>
        <a:xfrm>
          <a:off x="8699500" y="993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105639</xdr:rowOff>
    </xdr:from>
    <xdr:ext cx="534377"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8483111" y="970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28378</xdr:rowOff>
    </xdr:from>
    <xdr:to>
      <xdr:col>41</xdr:col>
      <xdr:colOff>101600</xdr:colOff>
      <xdr:row>58</xdr:row>
      <xdr:rowOff>129978</xdr:rowOff>
    </xdr:to>
    <xdr:sp macro="" textlink="">
      <xdr:nvSpPr>
        <xdr:cNvPr id="372" name="楕円 371">
          <a:extLst>
            <a:ext uri="{FF2B5EF4-FFF2-40B4-BE49-F238E27FC236}">
              <a16:creationId xmlns="" xmlns:a16="http://schemas.microsoft.com/office/drawing/2014/main" id="{00000000-0008-0000-0700-000074010000}"/>
            </a:ext>
          </a:extLst>
        </xdr:cNvPr>
        <xdr:cNvSpPr/>
      </xdr:nvSpPr>
      <xdr:spPr>
        <a:xfrm>
          <a:off x="7810500" y="997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121105</xdr:rowOff>
    </xdr:from>
    <xdr:ext cx="534377" cy="259045"/>
    <xdr:sp macro="" textlink="">
      <xdr:nvSpPr>
        <xdr:cNvPr id="373" name="テキスト ボックス 372">
          <a:extLst>
            <a:ext uri="{FF2B5EF4-FFF2-40B4-BE49-F238E27FC236}">
              <a16:creationId xmlns="" xmlns:a16="http://schemas.microsoft.com/office/drawing/2014/main" id="{00000000-0008-0000-0700-000075010000}"/>
            </a:ext>
          </a:extLst>
        </xdr:cNvPr>
        <xdr:cNvSpPr txBox="1"/>
      </xdr:nvSpPr>
      <xdr:spPr>
        <a:xfrm>
          <a:off x="7594111" y="1006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75763</xdr:rowOff>
    </xdr:from>
    <xdr:to>
      <xdr:col>36</xdr:col>
      <xdr:colOff>165100</xdr:colOff>
      <xdr:row>59</xdr:row>
      <xdr:rowOff>5913</xdr:rowOff>
    </xdr:to>
    <xdr:sp macro="" textlink="">
      <xdr:nvSpPr>
        <xdr:cNvPr id="374" name="楕円 373">
          <a:extLst>
            <a:ext uri="{FF2B5EF4-FFF2-40B4-BE49-F238E27FC236}">
              <a16:creationId xmlns="" xmlns:a16="http://schemas.microsoft.com/office/drawing/2014/main" id="{00000000-0008-0000-0700-000076010000}"/>
            </a:ext>
          </a:extLst>
        </xdr:cNvPr>
        <xdr:cNvSpPr/>
      </xdr:nvSpPr>
      <xdr:spPr>
        <a:xfrm>
          <a:off x="6921500" y="1001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168490</xdr:rowOff>
    </xdr:from>
    <xdr:ext cx="534377" cy="259045"/>
    <xdr:sp macro="" textlink="">
      <xdr:nvSpPr>
        <xdr:cNvPr id="375" name="テキスト ボックス 374">
          <a:extLst>
            <a:ext uri="{FF2B5EF4-FFF2-40B4-BE49-F238E27FC236}">
              <a16:creationId xmlns="" xmlns:a16="http://schemas.microsoft.com/office/drawing/2014/main" id="{00000000-0008-0000-0700-000077010000}"/>
            </a:ext>
          </a:extLst>
        </xdr:cNvPr>
        <xdr:cNvSpPr txBox="1"/>
      </xdr:nvSpPr>
      <xdr:spPr>
        <a:xfrm>
          <a:off x="6705111" y="1011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a:extLst>
            <a:ext uri="{FF2B5EF4-FFF2-40B4-BE49-F238E27FC236}">
              <a16:creationId xmlns="" xmlns:a16="http://schemas.microsoft.com/office/drawing/2014/main" id="{00000000-0008-0000-0700-00008F010000}"/>
            </a:ext>
          </a:extLst>
        </xdr:cNvPr>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a:extLst>
            <a:ext uri="{FF2B5EF4-FFF2-40B4-BE49-F238E27FC236}">
              <a16:creationId xmlns="" xmlns:a16="http://schemas.microsoft.com/office/drawing/2014/main" id="{00000000-0008-0000-0700-000090010000}"/>
            </a:ext>
          </a:extLst>
        </xdr:cNvPr>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a:extLst>
            <a:ext uri="{FF2B5EF4-FFF2-40B4-BE49-F238E27FC236}">
              <a16:creationId xmlns="" xmlns:a16="http://schemas.microsoft.com/office/drawing/2014/main" id="{00000000-0008-0000-0700-000092010000}"/>
            </a:ext>
          </a:extLst>
        </xdr:cNvPr>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40997</xdr:rowOff>
    </xdr:from>
    <xdr:to>
      <xdr:col>55</xdr:col>
      <xdr:colOff>0</xdr:colOff>
      <xdr:row>79</xdr:row>
      <xdr:rowOff>40997</xdr:rowOff>
    </xdr:to>
    <xdr:cxnSp macro="">
      <xdr:nvCxnSpPr>
        <xdr:cNvPr id="404" name="直線コネクタ 403">
          <a:extLst>
            <a:ext uri="{FF2B5EF4-FFF2-40B4-BE49-F238E27FC236}">
              <a16:creationId xmlns="" xmlns:a16="http://schemas.microsoft.com/office/drawing/2014/main" id="{00000000-0008-0000-0700-000094010000}"/>
            </a:ext>
          </a:extLst>
        </xdr:cNvPr>
        <xdr:cNvCxnSpPr/>
      </xdr:nvCxnSpPr>
      <xdr:spPr>
        <a:xfrm>
          <a:off x="9639300" y="1358554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13662</xdr:rowOff>
    </xdr:from>
    <xdr:ext cx="534377" cy="259045"/>
    <xdr:sp macro="" textlink="">
      <xdr:nvSpPr>
        <xdr:cNvPr id="405" name="商工費平均値テキスト">
          <a:extLst>
            <a:ext uri="{FF2B5EF4-FFF2-40B4-BE49-F238E27FC236}">
              <a16:creationId xmlns="" xmlns:a16="http://schemas.microsoft.com/office/drawing/2014/main" id="{00000000-0008-0000-0700-000095010000}"/>
            </a:ext>
          </a:extLst>
        </xdr:cNvPr>
        <xdr:cNvSpPr txBox="1"/>
      </xdr:nvSpPr>
      <xdr:spPr>
        <a:xfrm>
          <a:off x="10528300" y="13215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a:extLst>
            <a:ext uri="{FF2B5EF4-FFF2-40B4-BE49-F238E27FC236}">
              <a16:creationId xmlns="" xmlns:a16="http://schemas.microsoft.com/office/drawing/2014/main" id="{00000000-0008-0000-0700-000096010000}"/>
            </a:ext>
          </a:extLst>
        </xdr:cNvPr>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40808</xdr:rowOff>
    </xdr:from>
    <xdr:to>
      <xdr:col>50</xdr:col>
      <xdr:colOff>114300</xdr:colOff>
      <xdr:row>79</xdr:row>
      <xdr:rowOff>40997</xdr:rowOff>
    </xdr:to>
    <xdr:cxnSp macro="">
      <xdr:nvCxnSpPr>
        <xdr:cNvPr id="407" name="直線コネクタ 406">
          <a:extLst>
            <a:ext uri="{FF2B5EF4-FFF2-40B4-BE49-F238E27FC236}">
              <a16:creationId xmlns="" xmlns:a16="http://schemas.microsoft.com/office/drawing/2014/main" id="{00000000-0008-0000-0700-000097010000}"/>
            </a:ext>
          </a:extLst>
        </xdr:cNvPr>
        <xdr:cNvCxnSpPr/>
      </xdr:nvCxnSpPr>
      <xdr:spPr>
        <a:xfrm>
          <a:off x="8750300" y="13585358"/>
          <a:ext cx="8890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a:extLst>
            <a:ext uri="{FF2B5EF4-FFF2-40B4-BE49-F238E27FC236}">
              <a16:creationId xmlns="" xmlns:a16="http://schemas.microsoft.com/office/drawing/2014/main" id="{00000000-0008-0000-0700-000098010000}"/>
            </a:ext>
          </a:extLst>
        </xdr:cNvPr>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129086</xdr:rowOff>
    </xdr:from>
    <xdr:ext cx="534377" cy="259045"/>
    <xdr:sp macro="" textlink="">
      <xdr:nvSpPr>
        <xdr:cNvPr id="409" name="テキスト ボックス 408">
          <a:extLst>
            <a:ext uri="{FF2B5EF4-FFF2-40B4-BE49-F238E27FC236}">
              <a16:creationId xmlns="" xmlns:a16="http://schemas.microsoft.com/office/drawing/2014/main" id="{00000000-0008-0000-0700-000099010000}"/>
            </a:ext>
          </a:extLst>
        </xdr:cNvPr>
        <xdr:cNvSpPr txBox="1"/>
      </xdr:nvSpPr>
      <xdr:spPr>
        <a:xfrm>
          <a:off x="9372111" y="131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35950</xdr:rowOff>
    </xdr:from>
    <xdr:to>
      <xdr:col>45</xdr:col>
      <xdr:colOff>177800</xdr:colOff>
      <xdr:row>79</xdr:row>
      <xdr:rowOff>40808</xdr:rowOff>
    </xdr:to>
    <xdr:cxnSp macro="">
      <xdr:nvCxnSpPr>
        <xdr:cNvPr id="410" name="直線コネクタ 409">
          <a:extLst>
            <a:ext uri="{FF2B5EF4-FFF2-40B4-BE49-F238E27FC236}">
              <a16:creationId xmlns="" xmlns:a16="http://schemas.microsoft.com/office/drawing/2014/main" id="{00000000-0008-0000-0700-00009A010000}"/>
            </a:ext>
          </a:extLst>
        </xdr:cNvPr>
        <xdr:cNvCxnSpPr/>
      </xdr:nvCxnSpPr>
      <xdr:spPr>
        <a:xfrm>
          <a:off x="7861300" y="13580500"/>
          <a:ext cx="889000" cy="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11" name="フローチャート: 判断 410">
          <a:extLst>
            <a:ext uri="{FF2B5EF4-FFF2-40B4-BE49-F238E27FC236}">
              <a16:creationId xmlns="" xmlns:a16="http://schemas.microsoft.com/office/drawing/2014/main" id="{00000000-0008-0000-0700-00009B010000}"/>
            </a:ext>
          </a:extLst>
        </xdr:cNvPr>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132228</xdr:rowOff>
    </xdr:from>
    <xdr:ext cx="534377" cy="259045"/>
    <xdr:sp macro="" textlink="">
      <xdr:nvSpPr>
        <xdr:cNvPr id="412" name="テキスト ボックス 411">
          <a:extLst>
            <a:ext uri="{FF2B5EF4-FFF2-40B4-BE49-F238E27FC236}">
              <a16:creationId xmlns="" xmlns:a16="http://schemas.microsoft.com/office/drawing/2014/main" id="{00000000-0008-0000-0700-00009C010000}"/>
            </a:ext>
          </a:extLst>
        </xdr:cNvPr>
        <xdr:cNvSpPr txBox="1"/>
      </xdr:nvSpPr>
      <xdr:spPr>
        <a:xfrm>
          <a:off x="8483111" y="1316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35950</xdr:rowOff>
    </xdr:from>
    <xdr:to>
      <xdr:col>41</xdr:col>
      <xdr:colOff>50800</xdr:colOff>
      <xdr:row>79</xdr:row>
      <xdr:rowOff>40762</xdr:rowOff>
    </xdr:to>
    <xdr:cxnSp macro="">
      <xdr:nvCxnSpPr>
        <xdr:cNvPr id="413" name="直線コネクタ 412">
          <a:extLst>
            <a:ext uri="{FF2B5EF4-FFF2-40B4-BE49-F238E27FC236}">
              <a16:creationId xmlns="" xmlns:a16="http://schemas.microsoft.com/office/drawing/2014/main" id="{00000000-0008-0000-0700-00009D010000}"/>
            </a:ext>
          </a:extLst>
        </xdr:cNvPr>
        <xdr:cNvCxnSpPr/>
      </xdr:nvCxnSpPr>
      <xdr:spPr>
        <a:xfrm flipV="1">
          <a:off x="6972300" y="13580500"/>
          <a:ext cx="889000" cy="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27262</xdr:rowOff>
    </xdr:from>
    <xdr:to>
      <xdr:col>41</xdr:col>
      <xdr:colOff>101600</xdr:colOff>
      <xdr:row>78</xdr:row>
      <xdr:rowOff>128862</xdr:rowOff>
    </xdr:to>
    <xdr:sp macro="" textlink="">
      <xdr:nvSpPr>
        <xdr:cNvPr id="414" name="フローチャート: 判断 413">
          <a:extLst>
            <a:ext uri="{FF2B5EF4-FFF2-40B4-BE49-F238E27FC236}">
              <a16:creationId xmlns="" xmlns:a16="http://schemas.microsoft.com/office/drawing/2014/main" id="{00000000-0008-0000-0700-00009E010000}"/>
            </a:ext>
          </a:extLst>
        </xdr:cNvPr>
        <xdr:cNvSpPr/>
      </xdr:nvSpPr>
      <xdr:spPr>
        <a:xfrm>
          <a:off x="7810500" y="134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145389</xdr:rowOff>
    </xdr:from>
    <xdr:ext cx="534377" cy="259045"/>
    <xdr:sp macro="" textlink="">
      <xdr:nvSpPr>
        <xdr:cNvPr id="415" name="テキスト ボックス 414">
          <a:extLst>
            <a:ext uri="{FF2B5EF4-FFF2-40B4-BE49-F238E27FC236}">
              <a16:creationId xmlns="" xmlns:a16="http://schemas.microsoft.com/office/drawing/2014/main" id="{00000000-0008-0000-0700-00009F010000}"/>
            </a:ext>
          </a:extLst>
        </xdr:cNvPr>
        <xdr:cNvSpPr txBox="1"/>
      </xdr:nvSpPr>
      <xdr:spPr>
        <a:xfrm>
          <a:off x="7594111" y="131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53586</xdr:rowOff>
    </xdr:from>
    <xdr:to>
      <xdr:col>36</xdr:col>
      <xdr:colOff>165100</xdr:colOff>
      <xdr:row>78</xdr:row>
      <xdr:rowOff>155186</xdr:rowOff>
    </xdr:to>
    <xdr:sp macro="" textlink="">
      <xdr:nvSpPr>
        <xdr:cNvPr id="416" name="フローチャート: 判断 415">
          <a:extLst>
            <a:ext uri="{FF2B5EF4-FFF2-40B4-BE49-F238E27FC236}">
              <a16:creationId xmlns="" xmlns:a16="http://schemas.microsoft.com/office/drawing/2014/main" id="{00000000-0008-0000-0700-0000A0010000}"/>
            </a:ext>
          </a:extLst>
        </xdr:cNvPr>
        <xdr:cNvSpPr/>
      </xdr:nvSpPr>
      <xdr:spPr>
        <a:xfrm>
          <a:off x="6921500" y="134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263</xdr:rowOff>
    </xdr:from>
    <xdr:ext cx="534377"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6705111" y="1320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161647</xdr:rowOff>
    </xdr:from>
    <xdr:to>
      <xdr:col>55</xdr:col>
      <xdr:colOff>50800</xdr:colOff>
      <xdr:row>79</xdr:row>
      <xdr:rowOff>91797</xdr:rowOff>
    </xdr:to>
    <xdr:sp macro="" textlink="">
      <xdr:nvSpPr>
        <xdr:cNvPr id="423" name="楕円 422">
          <a:extLst>
            <a:ext uri="{FF2B5EF4-FFF2-40B4-BE49-F238E27FC236}">
              <a16:creationId xmlns="" xmlns:a16="http://schemas.microsoft.com/office/drawing/2014/main" id="{00000000-0008-0000-0700-0000A7010000}"/>
            </a:ext>
          </a:extLst>
        </xdr:cNvPr>
        <xdr:cNvSpPr/>
      </xdr:nvSpPr>
      <xdr:spPr>
        <a:xfrm>
          <a:off x="10426700" y="1353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76574</xdr:rowOff>
    </xdr:from>
    <xdr:ext cx="378565" cy="259045"/>
    <xdr:sp macro="" textlink="">
      <xdr:nvSpPr>
        <xdr:cNvPr id="424" name="商工費該当値テキスト">
          <a:extLst>
            <a:ext uri="{FF2B5EF4-FFF2-40B4-BE49-F238E27FC236}">
              <a16:creationId xmlns="" xmlns:a16="http://schemas.microsoft.com/office/drawing/2014/main" id="{00000000-0008-0000-0700-0000A8010000}"/>
            </a:ext>
          </a:extLst>
        </xdr:cNvPr>
        <xdr:cNvSpPr txBox="1"/>
      </xdr:nvSpPr>
      <xdr:spPr>
        <a:xfrm>
          <a:off x="10528300" y="1344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161647</xdr:rowOff>
    </xdr:from>
    <xdr:to>
      <xdr:col>50</xdr:col>
      <xdr:colOff>165100</xdr:colOff>
      <xdr:row>79</xdr:row>
      <xdr:rowOff>91797</xdr:rowOff>
    </xdr:to>
    <xdr:sp macro="" textlink="">
      <xdr:nvSpPr>
        <xdr:cNvPr id="425" name="楕円 424">
          <a:extLst>
            <a:ext uri="{FF2B5EF4-FFF2-40B4-BE49-F238E27FC236}">
              <a16:creationId xmlns="" xmlns:a16="http://schemas.microsoft.com/office/drawing/2014/main" id="{00000000-0008-0000-0700-0000A9010000}"/>
            </a:ext>
          </a:extLst>
        </xdr:cNvPr>
        <xdr:cNvSpPr/>
      </xdr:nvSpPr>
      <xdr:spPr>
        <a:xfrm>
          <a:off x="9588500" y="1353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82924</xdr:rowOff>
    </xdr:from>
    <xdr:ext cx="378565"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9450017" y="13627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161458</xdr:rowOff>
    </xdr:from>
    <xdr:to>
      <xdr:col>46</xdr:col>
      <xdr:colOff>38100</xdr:colOff>
      <xdr:row>79</xdr:row>
      <xdr:rowOff>91608</xdr:rowOff>
    </xdr:to>
    <xdr:sp macro="" textlink="">
      <xdr:nvSpPr>
        <xdr:cNvPr id="427" name="楕円 426">
          <a:extLst>
            <a:ext uri="{FF2B5EF4-FFF2-40B4-BE49-F238E27FC236}">
              <a16:creationId xmlns="" xmlns:a16="http://schemas.microsoft.com/office/drawing/2014/main" id="{00000000-0008-0000-0700-0000AB010000}"/>
            </a:ext>
          </a:extLst>
        </xdr:cNvPr>
        <xdr:cNvSpPr/>
      </xdr:nvSpPr>
      <xdr:spPr>
        <a:xfrm>
          <a:off x="8699500" y="1353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82735</xdr:rowOff>
    </xdr:from>
    <xdr:ext cx="378565"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8561017" y="13627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156600</xdr:rowOff>
    </xdr:from>
    <xdr:to>
      <xdr:col>41</xdr:col>
      <xdr:colOff>101600</xdr:colOff>
      <xdr:row>79</xdr:row>
      <xdr:rowOff>86750</xdr:rowOff>
    </xdr:to>
    <xdr:sp macro="" textlink="">
      <xdr:nvSpPr>
        <xdr:cNvPr id="429" name="楕円 428">
          <a:extLst>
            <a:ext uri="{FF2B5EF4-FFF2-40B4-BE49-F238E27FC236}">
              <a16:creationId xmlns="" xmlns:a16="http://schemas.microsoft.com/office/drawing/2014/main" id="{00000000-0008-0000-0700-0000AD010000}"/>
            </a:ext>
          </a:extLst>
        </xdr:cNvPr>
        <xdr:cNvSpPr/>
      </xdr:nvSpPr>
      <xdr:spPr>
        <a:xfrm>
          <a:off x="7810500" y="135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77877</xdr:rowOff>
    </xdr:from>
    <xdr:ext cx="469744" cy="259045"/>
    <xdr:sp macro="" textlink="">
      <xdr:nvSpPr>
        <xdr:cNvPr id="430" name="テキスト ボックス 429">
          <a:extLst>
            <a:ext uri="{FF2B5EF4-FFF2-40B4-BE49-F238E27FC236}">
              <a16:creationId xmlns="" xmlns:a16="http://schemas.microsoft.com/office/drawing/2014/main" id="{00000000-0008-0000-0700-0000AE010000}"/>
            </a:ext>
          </a:extLst>
        </xdr:cNvPr>
        <xdr:cNvSpPr txBox="1"/>
      </xdr:nvSpPr>
      <xdr:spPr>
        <a:xfrm>
          <a:off x="7626428" y="1362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161412</xdr:rowOff>
    </xdr:from>
    <xdr:to>
      <xdr:col>36</xdr:col>
      <xdr:colOff>165100</xdr:colOff>
      <xdr:row>79</xdr:row>
      <xdr:rowOff>91562</xdr:rowOff>
    </xdr:to>
    <xdr:sp macro="" textlink="">
      <xdr:nvSpPr>
        <xdr:cNvPr id="431" name="楕円 430">
          <a:extLst>
            <a:ext uri="{FF2B5EF4-FFF2-40B4-BE49-F238E27FC236}">
              <a16:creationId xmlns="" xmlns:a16="http://schemas.microsoft.com/office/drawing/2014/main" id="{00000000-0008-0000-0700-0000AF010000}"/>
            </a:ext>
          </a:extLst>
        </xdr:cNvPr>
        <xdr:cNvSpPr/>
      </xdr:nvSpPr>
      <xdr:spPr>
        <a:xfrm>
          <a:off x="6921500" y="1353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82689</xdr:rowOff>
    </xdr:from>
    <xdr:ext cx="378565" cy="259045"/>
    <xdr:sp macro="" textlink="">
      <xdr:nvSpPr>
        <xdr:cNvPr id="432" name="テキスト ボックス 431">
          <a:extLst>
            <a:ext uri="{FF2B5EF4-FFF2-40B4-BE49-F238E27FC236}">
              <a16:creationId xmlns="" xmlns:a16="http://schemas.microsoft.com/office/drawing/2014/main" id="{00000000-0008-0000-0700-0000B0010000}"/>
            </a:ext>
          </a:extLst>
        </xdr:cNvPr>
        <xdr:cNvSpPr txBox="1"/>
      </xdr:nvSpPr>
      <xdr:spPr>
        <a:xfrm>
          <a:off x="6783017" y="13627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a:extLst>
            <a:ext uri="{FF2B5EF4-FFF2-40B4-BE49-F238E27FC236}">
              <a16:creationId xmlns="" xmlns:a16="http://schemas.microsoft.com/office/drawing/2014/main" id="{00000000-0008-0000-0700-0000C6010000}"/>
            </a:ext>
          </a:extLst>
        </xdr:cNvPr>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a:extLst>
            <a:ext uri="{FF2B5EF4-FFF2-40B4-BE49-F238E27FC236}">
              <a16:creationId xmlns="" xmlns:a16="http://schemas.microsoft.com/office/drawing/2014/main" id="{00000000-0008-0000-0700-0000C7010000}"/>
            </a:ext>
          </a:extLst>
        </xdr:cNvPr>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a:extLst>
            <a:ext uri="{FF2B5EF4-FFF2-40B4-BE49-F238E27FC236}">
              <a16:creationId xmlns="" xmlns:a16="http://schemas.microsoft.com/office/drawing/2014/main" id="{00000000-0008-0000-0700-0000C8010000}"/>
            </a:ext>
          </a:extLst>
        </xdr:cNvPr>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a:extLst>
            <a:ext uri="{FF2B5EF4-FFF2-40B4-BE49-F238E27FC236}">
              <a16:creationId xmlns="" xmlns:a16="http://schemas.microsoft.com/office/drawing/2014/main" id="{00000000-0008-0000-0700-0000C9010000}"/>
            </a:ext>
          </a:extLst>
        </xdr:cNvPr>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42120</xdr:rowOff>
    </xdr:from>
    <xdr:to>
      <xdr:col>55</xdr:col>
      <xdr:colOff>0</xdr:colOff>
      <xdr:row>97</xdr:row>
      <xdr:rowOff>156699</xdr:rowOff>
    </xdr:to>
    <xdr:cxnSp macro="">
      <xdr:nvCxnSpPr>
        <xdr:cNvPr id="459" name="直線コネクタ 458">
          <a:extLst>
            <a:ext uri="{FF2B5EF4-FFF2-40B4-BE49-F238E27FC236}">
              <a16:creationId xmlns="" xmlns:a16="http://schemas.microsoft.com/office/drawing/2014/main" id="{00000000-0008-0000-0700-0000CB010000}"/>
            </a:ext>
          </a:extLst>
        </xdr:cNvPr>
        <xdr:cNvCxnSpPr/>
      </xdr:nvCxnSpPr>
      <xdr:spPr>
        <a:xfrm>
          <a:off x="9639300" y="16329870"/>
          <a:ext cx="838200" cy="45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79897</xdr:rowOff>
    </xdr:from>
    <xdr:ext cx="534377" cy="259045"/>
    <xdr:sp macro="" textlink="">
      <xdr:nvSpPr>
        <xdr:cNvPr id="460" name="土木費平均値テキスト">
          <a:extLst>
            <a:ext uri="{FF2B5EF4-FFF2-40B4-BE49-F238E27FC236}">
              <a16:creationId xmlns="" xmlns:a16="http://schemas.microsoft.com/office/drawing/2014/main" id="{00000000-0008-0000-0700-0000CC010000}"/>
            </a:ext>
          </a:extLst>
        </xdr:cNvPr>
        <xdr:cNvSpPr txBox="1"/>
      </xdr:nvSpPr>
      <xdr:spPr>
        <a:xfrm>
          <a:off x="10528300" y="16367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a:extLst>
            <a:ext uri="{FF2B5EF4-FFF2-40B4-BE49-F238E27FC236}">
              <a16:creationId xmlns="" xmlns:a16="http://schemas.microsoft.com/office/drawing/2014/main" id="{00000000-0008-0000-0700-0000CD010000}"/>
            </a:ext>
          </a:extLst>
        </xdr:cNvPr>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42120</xdr:rowOff>
    </xdr:from>
    <xdr:to>
      <xdr:col>50</xdr:col>
      <xdr:colOff>114300</xdr:colOff>
      <xdr:row>95</xdr:row>
      <xdr:rowOff>84572</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flipV="1">
          <a:off x="8750300" y="16329870"/>
          <a:ext cx="889000" cy="4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a:extLst>
            <a:ext uri="{FF2B5EF4-FFF2-40B4-BE49-F238E27FC236}">
              <a16:creationId xmlns="" xmlns:a16="http://schemas.microsoft.com/office/drawing/2014/main" id="{00000000-0008-0000-0700-0000CF010000}"/>
            </a:ext>
          </a:extLst>
        </xdr:cNvPr>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146121</xdr:rowOff>
    </xdr:from>
    <xdr:ext cx="534377" cy="259045"/>
    <xdr:sp macro="" textlink="">
      <xdr:nvSpPr>
        <xdr:cNvPr id="464" name="テキスト ボックス 463">
          <a:extLst>
            <a:ext uri="{FF2B5EF4-FFF2-40B4-BE49-F238E27FC236}">
              <a16:creationId xmlns="" xmlns:a16="http://schemas.microsoft.com/office/drawing/2014/main" id="{00000000-0008-0000-0700-0000D0010000}"/>
            </a:ext>
          </a:extLst>
        </xdr:cNvPr>
        <xdr:cNvSpPr txBox="1"/>
      </xdr:nvSpPr>
      <xdr:spPr>
        <a:xfrm>
          <a:off x="9372111" y="1660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84572</xdr:rowOff>
    </xdr:from>
    <xdr:to>
      <xdr:col>45</xdr:col>
      <xdr:colOff>177800</xdr:colOff>
      <xdr:row>96</xdr:row>
      <xdr:rowOff>27256</xdr:rowOff>
    </xdr:to>
    <xdr:cxnSp macro="">
      <xdr:nvCxnSpPr>
        <xdr:cNvPr id="465" name="直線コネクタ 464">
          <a:extLst>
            <a:ext uri="{FF2B5EF4-FFF2-40B4-BE49-F238E27FC236}">
              <a16:creationId xmlns="" xmlns:a16="http://schemas.microsoft.com/office/drawing/2014/main" id="{00000000-0008-0000-0700-0000D1010000}"/>
            </a:ext>
          </a:extLst>
        </xdr:cNvPr>
        <xdr:cNvCxnSpPr/>
      </xdr:nvCxnSpPr>
      <xdr:spPr>
        <a:xfrm flipV="1">
          <a:off x="7861300" y="16372322"/>
          <a:ext cx="889000" cy="11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6" name="フローチャート: 判断 465">
          <a:extLst>
            <a:ext uri="{FF2B5EF4-FFF2-40B4-BE49-F238E27FC236}">
              <a16:creationId xmlns="" xmlns:a16="http://schemas.microsoft.com/office/drawing/2014/main" id="{00000000-0008-0000-0700-0000D2010000}"/>
            </a:ext>
          </a:extLst>
        </xdr:cNvPr>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166371</xdr:rowOff>
    </xdr:from>
    <xdr:ext cx="534377" cy="259045"/>
    <xdr:sp macro="" textlink="">
      <xdr:nvSpPr>
        <xdr:cNvPr id="467" name="テキスト ボックス 466">
          <a:extLst>
            <a:ext uri="{FF2B5EF4-FFF2-40B4-BE49-F238E27FC236}">
              <a16:creationId xmlns="" xmlns:a16="http://schemas.microsoft.com/office/drawing/2014/main" id="{00000000-0008-0000-0700-0000D3010000}"/>
            </a:ext>
          </a:extLst>
        </xdr:cNvPr>
        <xdr:cNvSpPr txBox="1"/>
      </xdr:nvSpPr>
      <xdr:spPr>
        <a:xfrm>
          <a:off x="8483111" y="1662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75546</xdr:rowOff>
    </xdr:from>
    <xdr:to>
      <xdr:col>41</xdr:col>
      <xdr:colOff>50800</xdr:colOff>
      <xdr:row>96</xdr:row>
      <xdr:rowOff>27256</xdr:rowOff>
    </xdr:to>
    <xdr:cxnSp macro="">
      <xdr:nvCxnSpPr>
        <xdr:cNvPr id="468" name="直線コネクタ 467">
          <a:extLst>
            <a:ext uri="{FF2B5EF4-FFF2-40B4-BE49-F238E27FC236}">
              <a16:creationId xmlns="" xmlns:a16="http://schemas.microsoft.com/office/drawing/2014/main" id="{00000000-0008-0000-0700-0000D4010000}"/>
            </a:ext>
          </a:extLst>
        </xdr:cNvPr>
        <xdr:cNvCxnSpPr/>
      </xdr:nvCxnSpPr>
      <xdr:spPr>
        <a:xfrm>
          <a:off x="6972300" y="16020396"/>
          <a:ext cx="889000" cy="46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13728</xdr:rowOff>
    </xdr:from>
    <xdr:to>
      <xdr:col>41</xdr:col>
      <xdr:colOff>101600</xdr:colOff>
      <xdr:row>96</xdr:row>
      <xdr:rowOff>115328</xdr:rowOff>
    </xdr:to>
    <xdr:sp macro="" textlink="">
      <xdr:nvSpPr>
        <xdr:cNvPr id="469" name="フローチャート: 判断 468">
          <a:extLst>
            <a:ext uri="{FF2B5EF4-FFF2-40B4-BE49-F238E27FC236}">
              <a16:creationId xmlns="" xmlns:a16="http://schemas.microsoft.com/office/drawing/2014/main" id="{00000000-0008-0000-0700-0000D5010000}"/>
            </a:ext>
          </a:extLst>
        </xdr:cNvPr>
        <xdr:cNvSpPr/>
      </xdr:nvSpPr>
      <xdr:spPr>
        <a:xfrm>
          <a:off x="7810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106455</xdr:rowOff>
    </xdr:from>
    <xdr:ext cx="534377" cy="259045"/>
    <xdr:sp macro="" textlink="">
      <xdr:nvSpPr>
        <xdr:cNvPr id="470" name="テキスト ボックス 469">
          <a:extLst>
            <a:ext uri="{FF2B5EF4-FFF2-40B4-BE49-F238E27FC236}">
              <a16:creationId xmlns="" xmlns:a16="http://schemas.microsoft.com/office/drawing/2014/main" id="{00000000-0008-0000-0700-0000D6010000}"/>
            </a:ext>
          </a:extLst>
        </xdr:cNvPr>
        <xdr:cNvSpPr txBox="1"/>
      </xdr:nvSpPr>
      <xdr:spPr>
        <a:xfrm>
          <a:off x="7594111" y="1656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63539</xdr:rowOff>
    </xdr:from>
    <xdr:to>
      <xdr:col>36</xdr:col>
      <xdr:colOff>165100</xdr:colOff>
      <xdr:row>96</xdr:row>
      <xdr:rowOff>165139</xdr:rowOff>
    </xdr:to>
    <xdr:sp macro="" textlink="">
      <xdr:nvSpPr>
        <xdr:cNvPr id="471" name="フローチャート: 判断 470">
          <a:extLst>
            <a:ext uri="{FF2B5EF4-FFF2-40B4-BE49-F238E27FC236}">
              <a16:creationId xmlns="" xmlns:a16="http://schemas.microsoft.com/office/drawing/2014/main" id="{00000000-0008-0000-0700-0000D7010000}"/>
            </a:ext>
          </a:extLst>
        </xdr:cNvPr>
        <xdr:cNvSpPr/>
      </xdr:nvSpPr>
      <xdr:spPr>
        <a:xfrm>
          <a:off x="6921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156266</xdr:rowOff>
    </xdr:from>
    <xdr:ext cx="534377" cy="259045"/>
    <xdr:sp macro="" textlink="">
      <xdr:nvSpPr>
        <xdr:cNvPr id="472" name="テキスト ボックス 471">
          <a:extLst>
            <a:ext uri="{FF2B5EF4-FFF2-40B4-BE49-F238E27FC236}">
              <a16:creationId xmlns="" xmlns:a16="http://schemas.microsoft.com/office/drawing/2014/main" id="{00000000-0008-0000-0700-0000D8010000}"/>
            </a:ext>
          </a:extLst>
        </xdr:cNvPr>
        <xdr:cNvSpPr txBox="1"/>
      </xdr:nvSpPr>
      <xdr:spPr>
        <a:xfrm>
          <a:off x="6705111" y="166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105899</xdr:rowOff>
    </xdr:from>
    <xdr:to>
      <xdr:col>55</xdr:col>
      <xdr:colOff>50800</xdr:colOff>
      <xdr:row>98</xdr:row>
      <xdr:rowOff>36049</xdr:rowOff>
    </xdr:to>
    <xdr:sp macro="" textlink="">
      <xdr:nvSpPr>
        <xdr:cNvPr id="478" name="楕円 477">
          <a:extLst>
            <a:ext uri="{FF2B5EF4-FFF2-40B4-BE49-F238E27FC236}">
              <a16:creationId xmlns="" xmlns:a16="http://schemas.microsoft.com/office/drawing/2014/main" id="{00000000-0008-0000-0700-0000DE010000}"/>
            </a:ext>
          </a:extLst>
        </xdr:cNvPr>
        <xdr:cNvSpPr/>
      </xdr:nvSpPr>
      <xdr:spPr>
        <a:xfrm>
          <a:off x="10426700" y="1673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20826</xdr:rowOff>
    </xdr:from>
    <xdr:ext cx="534377" cy="259045"/>
    <xdr:sp macro="" textlink="">
      <xdr:nvSpPr>
        <xdr:cNvPr id="479" name="土木費該当値テキスト">
          <a:extLst>
            <a:ext uri="{FF2B5EF4-FFF2-40B4-BE49-F238E27FC236}">
              <a16:creationId xmlns="" xmlns:a16="http://schemas.microsoft.com/office/drawing/2014/main" id="{00000000-0008-0000-0700-0000DF010000}"/>
            </a:ext>
          </a:extLst>
        </xdr:cNvPr>
        <xdr:cNvSpPr txBox="1"/>
      </xdr:nvSpPr>
      <xdr:spPr>
        <a:xfrm>
          <a:off x="10528300" y="1665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162770</xdr:rowOff>
    </xdr:from>
    <xdr:to>
      <xdr:col>50</xdr:col>
      <xdr:colOff>165100</xdr:colOff>
      <xdr:row>95</xdr:row>
      <xdr:rowOff>92920</xdr:rowOff>
    </xdr:to>
    <xdr:sp macro="" textlink="">
      <xdr:nvSpPr>
        <xdr:cNvPr id="480" name="楕円 479">
          <a:extLst>
            <a:ext uri="{FF2B5EF4-FFF2-40B4-BE49-F238E27FC236}">
              <a16:creationId xmlns="" xmlns:a16="http://schemas.microsoft.com/office/drawing/2014/main" id="{00000000-0008-0000-0700-0000E0010000}"/>
            </a:ext>
          </a:extLst>
        </xdr:cNvPr>
        <xdr:cNvSpPr/>
      </xdr:nvSpPr>
      <xdr:spPr>
        <a:xfrm>
          <a:off x="9588500" y="1627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109447</xdr:rowOff>
    </xdr:from>
    <xdr:ext cx="599010"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9339795" y="1605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33772</xdr:rowOff>
    </xdr:from>
    <xdr:to>
      <xdr:col>46</xdr:col>
      <xdr:colOff>38100</xdr:colOff>
      <xdr:row>95</xdr:row>
      <xdr:rowOff>135372</xdr:rowOff>
    </xdr:to>
    <xdr:sp macro="" textlink="">
      <xdr:nvSpPr>
        <xdr:cNvPr id="482" name="楕円 481">
          <a:extLst>
            <a:ext uri="{FF2B5EF4-FFF2-40B4-BE49-F238E27FC236}">
              <a16:creationId xmlns="" xmlns:a16="http://schemas.microsoft.com/office/drawing/2014/main" id="{00000000-0008-0000-0700-0000E2010000}"/>
            </a:ext>
          </a:extLst>
        </xdr:cNvPr>
        <xdr:cNvSpPr/>
      </xdr:nvSpPr>
      <xdr:spPr>
        <a:xfrm>
          <a:off x="8699500" y="1632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151899</xdr:rowOff>
    </xdr:from>
    <xdr:ext cx="599010"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8450795" y="1609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147906</xdr:rowOff>
    </xdr:from>
    <xdr:to>
      <xdr:col>41</xdr:col>
      <xdr:colOff>101600</xdr:colOff>
      <xdr:row>96</xdr:row>
      <xdr:rowOff>78056</xdr:rowOff>
    </xdr:to>
    <xdr:sp macro="" textlink="">
      <xdr:nvSpPr>
        <xdr:cNvPr id="484" name="楕円 483">
          <a:extLst>
            <a:ext uri="{FF2B5EF4-FFF2-40B4-BE49-F238E27FC236}">
              <a16:creationId xmlns="" xmlns:a16="http://schemas.microsoft.com/office/drawing/2014/main" id="{00000000-0008-0000-0700-0000E4010000}"/>
            </a:ext>
          </a:extLst>
        </xdr:cNvPr>
        <xdr:cNvSpPr/>
      </xdr:nvSpPr>
      <xdr:spPr>
        <a:xfrm>
          <a:off x="7810500" y="1643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94583</xdr:rowOff>
    </xdr:from>
    <xdr:ext cx="534377" cy="259045"/>
    <xdr:sp macro="" textlink="">
      <xdr:nvSpPr>
        <xdr:cNvPr id="485" name="テキスト ボックス 484">
          <a:extLst>
            <a:ext uri="{FF2B5EF4-FFF2-40B4-BE49-F238E27FC236}">
              <a16:creationId xmlns="" xmlns:a16="http://schemas.microsoft.com/office/drawing/2014/main" id="{00000000-0008-0000-0700-0000E5010000}"/>
            </a:ext>
          </a:extLst>
        </xdr:cNvPr>
        <xdr:cNvSpPr txBox="1"/>
      </xdr:nvSpPr>
      <xdr:spPr>
        <a:xfrm>
          <a:off x="7594111" y="1621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24746</xdr:rowOff>
    </xdr:from>
    <xdr:to>
      <xdr:col>36</xdr:col>
      <xdr:colOff>165100</xdr:colOff>
      <xdr:row>93</xdr:row>
      <xdr:rowOff>126346</xdr:rowOff>
    </xdr:to>
    <xdr:sp macro="" textlink="">
      <xdr:nvSpPr>
        <xdr:cNvPr id="486" name="楕円 485">
          <a:extLst>
            <a:ext uri="{FF2B5EF4-FFF2-40B4-BE49-F238E27FC236}">
              <a16:creationId xmlns="" xmlns:a16="http://schemas.microsoft.com/office/drawing/2014/main" id="{00000000-0008-0000-0700-0000E6010000}"/>
            </a:ext>
          </a:extLst>
        </xdr:cNvPr>
        <xdr:cNvSpPr/>
      </xdr:nvSpPr>
      <xdr:spPr>
        <a:xfrm>
          <a:off x="6921500" y="1596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142873</xdr:rowOff>
    </xdr:from>
    <xdr:ext cx="599010" cy="259045"/>
    <xdr:sp macro="" textlink="">
      <xdr:nvSpPr>
        <xdr:cNvPr id="487" name="テキスト ボックス 486">
          <a:extLst>
            <a:ext uri="{FF2B5EF4-FFF2-40B4-BE49-F238E27FC236}">
              <a16:creationId xmlns="" xmlns:a16="http://schemas.microsoft.com/office/drawing/2014/main" id="{00000000-0008-0000-0700-0000E7010000}"/>
            </a:ext>
          </a:extLst>
        </xdr:cNvPr>
        <xdr:cNvSpPr txBox="1"/>
      </xdr:nvSpPr>
      <xdr:spPr>
        <a:xfrm>
          <a:off x="6672795" y="15744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a:extLst>
            <a:ext uri="{FF2B5EF4-FFF2-40B4-BE49-F238E27FC236}">
              <a16:creationId xmlns="" xmlns:a16="http://schemas.microsoft.com/office/drawing/2014/main" id="{00000000-0008-0000-0700-000001020000}"/>
            </a:ext>
          </a:extLst>
        </xdr:cNvPr>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a:extLst>
            <a:ext uri="{FF2B5EF4-FFF2-40B4-BE49-F238E27FC236}">
              <a16:creationId xmlns="" xmlns:a16="http://schemas.microsoft.com/office/drawing/2014/main" id="{00000000-0008-0000-0700-000003020000}"/>
            </a:ext>
          </a:extLst>
        </xdr:cNvPr>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a:extLst>
            <a:ext uri="{FF2B5EF4-FFF2-40B4-BE49-F238E27FC236}">
              <a16:creationId xmlns="" xmlns:a16="http://schemas.microsoft.com/office/drawing/2014/main" id="{00000000-0008-0000-0700-000004020000}"/>
            </a:ext>
          </a:extLst>
        </xdr:cNvPr>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63195</xdr:rowOff>
    </xdr:from>
    <xdr:to>
      <xdr:col>85</xdr:col>
      <xdr:colOff>127000</xdr:colOff>
      <xdr:row>38</xdr:row>
      <xdr:rowOff>160960</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a:off x="15481300" y="5721045"/>
          <a:ext cx="838200" cy="95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3440</xdr:rowOff>
    </xdr:from>
    <xdr:ext cx="534377" cy="259045"/>
    <xdr:sp macro="" textlink="">
      <xdr:nvSpPr>
        <xdr:cNvPr id="518" name="消防費平均値テキスト">
          <a:extLst>
            <a:ext uri="{FF2B5EF4-FFF2-40B4-BE49-F238E27FC236}">
              <a16:creationId xmlns="" xmlns:a16="http://schemas.microsoft.com/office/drawing/2014/main" id="{00000000-0008-0000-0700-000006020000}"/>
            </a:ext>
          </a:extLst>
        </xdr:cNvPr>
        <xdr:cNvSpPr txBox="1"/>
      </xdr:nvSpPr>
      <xdr:spPr>
        <a:xfrm>
          <a:off x="16370300" y="617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a:extLst>
            <a:ext uri="{FF2B5EF4-FFF2-40B4-BE49-F238E27FC236}">
              <a16:creationId xmlns="" xmlns:a16="http://schemas.microsoft.com/office/drawing/2014/main" id="{00000000-0008-0000-0700-000007020000}"/>
            </a:ext>
          </a:extLst>
        </xdr:cNvPr>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63195</xdr:rowOff>
    </xdr:from>
    <xdr:to>
      <xdr:col>81</xdr:col>
      <xdr:colOff>50800</xdr:colOff>
      <xdr:row>39</xdr:row>
      <xdr:rowOff>17285</xdr:rowOff>
    </xdr:to>
    <xdr:cxnSp macro="">
      <xdr:nvCxnSpPr>
        <xdr:cNvPr id="520" name="直線コネクタ 519">
          <a:extLst>
            <a:ext uri="{FF2B5EF4-FFF2-40B4-BE49-F238E27FC236}">
              <a16:creationId xmlns="" xmlns:a16="http://schemas.microsoft.com/office/drawing/2014/main" id="{00000000-0008-0000-0700-000008020000}"/>
            </a:ext>
          </a:extLst>
        </xdr:cNvPr>
        <xdr:cNvCxnSpPr/>
      </xdr:nvCxnSpPr>
      <xdr:spPr>
        <a:xfrm flipV="1">
          <a:off x="14592300" y="5721045"/>
          <a:ext cx="889000" cy="98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a:extLst>
            <a:ext uri="{FF2B5EF4-FFF2-40B4-BE49-F238E27FC236}">
              <a16:creationId xmlns="" xmlns:a16="http://schemas.microsoft.com/office/drawing/2014/main" id="{00000000-0008-0000-0700-000009020000}"/>
            </a:ext>
          </a:extLst>
        </xdr:cNvPr>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88244</xdr:rowOff>
    </xdr:from>
    <xdr:ext cx="534377" cy="259045"/>
    <xdr:sp macro="" textlink="">
      <xdr:nvSpPr>
        <xdr:cNvPr id="522" name="テキスト ボックス 521">
          <a:extLst>
            <a:ext uri="{FF2B5EF4-FFF2-40B4-BE49-F238E27FC236}">
              <a16:creationId xmlns="" xmlns:a16="http://schemas.microsoft.com/office/drawing/2014/main" id="{00000000-0008-0000-0700-00000A020000}"/>
            </a:ext>
          </a:extLst>
        </xdr:cNvPr>
        <xdr:cNvSpPr txBox="1"/>
      </xdr:nvSpPr>
      <xdr:spPr>
        <a:xfrm>
          <a:off x="15214111" y="64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17285</xdr:rowOff>
    </xdr:from>
    <xdr:to>
      <xdr:col>76</xdr:col>
      <xdr:colOff>114300</xdr:colOff>
      <xdr:row>39</xdr:row>
      <xdr:rowOff>22847</xdr:rowOff>
    </xdr:to>
    <xdr:cxnSp macro="">
      <xdr:nvCxnSpPr>
        <xdr:cNvPr id="523" name="直線コネクタ 522">
          <a:extLst>
            <a:ext uri="{FF2B5EF4-FFF2-40B4-BE49-F238E27FC236}">
              <a16:creationId xmlns="" xmlns:a16="http://schemas.microsoft.com/office/drawing/2014/main" id="{00000000-0008-0000-0700-00000B020000}"/>
            </a:ext>
          </a:extLst>
        </xdr:cNvPr>
        <xdr:cNvCxnSpPr/>
      </xdr:nvCxnSpPr>
      <xdr:spPr>
        <a:xfrm flipV="1">
          <a:off x="13703300" y="6703835"/>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24" name="フローチャート: 判断 523">
          <a:extLst>
            <a:ext uri="{FF2B5EF4-FFF2-40B4-BE49-F238E27FC236}">
              <a16:creationId xmlns="" xmlns:a16="http://schemas.microsoft.com/office/drawing/2014/main" id="{00000000-0008-0000-0700-00000C020000}"/>
            </a:ext>
          </a:extLst>
        </xdr:cNvPr>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89774</xdr:rowOff>
    </xdr:from>
    <xdr:ext cx="534377" cy="259045"/>
    <xdr:sp macro="" textlink="">
      <xdr:nvSpPr>
        <xdr:cNvPr id="525" name="テキスト ボックス 524">
          <a:extLst>
            <a:ext uri="{FF2B5EF4-FFF2-40B4-BE49-F238E27FC236}">
              <a16:creationId xmlns="" xmlns:a16="http://schemas.microsoft.com/office/drawing/2014/main" id="{00000000-0008-0000-0700-00000D020000}"/>
            </a:ext>
          </a:extLst>
        </xdr:cNvPr>
        <xdr:cNvSpPr txBox="1"/>
      </xdr:nvSpPr>
      <xdr:spPr>
        <a:xfrm>
          <a:off x="14325111" y="609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22847</xdr:rowOff>
    </xdr:from>
    <xdr:to>
      <xdr:col>71</xdr:col>
      <xdr:colOff>177800</xdr:colOff>
      <xdr:row>39</xdr:row>
      <xdr:rowOff>44679</xdr:rowOff>
    </xdr:to>
    <xdr:cxnSp macro="">
      <xdr:nvCxnSpPr>
        <xdr:cNvPr id="526" name="直線コネクタ 525">
          <a:extLst>
            <a:ext uri="{FF2B5EF4-FFF2-40B4-BE49-F238E27FC236}">
              <a16:creationId xmlns="" xmlns:a16="http://schemas.microsoft.com/office/drawing/2014/main" id="{00000000-0008-0000-0700-00000E020000}"/>
            </a:ext>
          </a:extLst>
        </xdr:cNvPr>
        <xdr:cNvCxnSpPr/>
      </xdr:nvCxnSpPr>
      <xdr:spPr>
        <a:xfrm flipV="1">
          <a:off x="12814300" y="6709397"/>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20034</xdr:rowOff>
    </xdr:from>
    <xdr:to>
      <xdr:col>72</xdr:col>
      <xdr:colOff>38100</xdr:colOff>
      <xdr:row>37</xdr:row>
      <xdr:rowOff>121634</xdr:rowOff>
    </xdr:to>
    <xdr:sp macro="" textlink="">
      <xdr:nvSpPr>
        <xdr:cNvPr id="527" name="フローチャート: 判断 526">
          <a:extLst>
            <a:ext uri="{FF2B5EF4-FFF2-40B4-BE49-F238E27FC236}">
              <a16:creationId xmlns="" xmlns:a16="http://schemas.microsoft.com/office/drawing/2014/main" id="{00000000-0008-0000-0700-00000F020000}"/>
            </a:ext>
          </a:extLst>
        </xdr:cNvPr>
        <xdr:cNvSpPr/>
      </xdr:nvSpPr>
      <xdr:spPr>
        <a:xfrm>
          <a:off x="13652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138161</xdr:rowOff>
    </xdr:from>
    <xdr:ext cx="534377" cy="259045"/>
    <xdr:sp macro="" textlink="">
      <xdr:nvSpPr>
        <xdr:cNvPr id="528" name="テキスト ボックス 527">
          <a:extLst>
            <a:ext uri="{FF2B5EF4-FFF2-40B4-BE49-F238E27FC236}">
              <a16:creationId xmlns="" xmlns:a16="http://schemas.microsoft.com/office/drawing/2014/main" id="{00000000-0008-0000-0700-000010020000}"/>
            </a:ext>
          </a:extLst>
        </xdr:cNvPr>
        <xdr:cNvSpPr txBox="1"/>
      </xdr:nvSpPr>
      <xdr:spPr>
        <a:xfrm>
          <a:off x="13436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55448</xdr:rowOff>
    </xdr:from>
    <xdr:to>
      <xdr:col>67</xdr:col>
      <xdr:colOff>101600</xdr:colOff>
      <xdr:row>37</xdr:row>
      <xdr:rowOff>157048</xdr:rowOff>
    </xdr:to>
    <xdr:sp macro="" textlink="">
      <xdr:nvSpPr>
        <xdr:cNvPr id="529" name="フローチャート: 判断 528">
          <a:extLst>
            <a:ext uri="{FF2B5EF4-FFF2-40B4-BE49-F238E27FC236}">
              <a16:creationId xmlns="" xmlns:a16="http://schemas.microsoft.com/office/drawing/2014/main" id="{00000000-0008-0000-0700-000011020000}"/>
            </a:ext>
          </a:extLst>
        </xdr:cNvPr>
        <xdr:cNvSpPr/>
      </xdr:nvSpPr>
      <xdr:spPr>
        <a:xfrm>
          <a:off x="12763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2125</xdr:rowOff>
    </xdr:from>
    <xdr:ext cx="534377"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2547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110160</xdr:rowOff>
    </xdr:from>
    <xdr:to>
      <xdr:col>85</xdr:col>
      <xdr:colOff>177800</xdr:colOff>
      <xdr:row>39</xdr:row>
      <xdr:rowOff>40310</xdr:rowOff>
    </xdr:to>
    <xdr:sp macro="" textlink="">
      <xdr:nvSpPr>
        <xdr:cNvPr id="536" name="楕円 535">
          <a:extLst>
            <a:ext uri="{FF2B5EF4-FFF2-40B4-BE49-F238E27FC236}">
              <a16:creationId xmlns="" xmlns:a16="http://schemas.microsoft.com/office/drawing/2014/main" id="{00000000-0008-0000-0700-000018020000}"/>
            </a:ext>
          </a:extLst>
        </xdr:cNvPr>
        <xdr:cNvSpPr/>
      </xdr:nvSpPr>
      <xdr:spPr>
        <a:xfrm>
          <a:off x="16268700" y="66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25087</xdr:rowOff>
    </xdr:from>
    <xdr:ext cx="534377" cy="259045"/>
    <xdr:sp macro="" textlink="">
      <xdr:nvSpPr>
        <xdr:cNvPr id="537" name="消防費該当値テキスト">
          <a:extLst>
            <a:ext uri="{FF2B5EF4-FFF2-40B4-BE49-F238E27FC236}">
              <a16:creationId xmlns="" xmlns:a16="http://schemas.microsoft.com/office/drawing/2014/main" id="{00000000-0008-0000-0700-000019020000}"/>
            </a:ext>
          </a:extLst>
        </xdr:cNvPr>
        <xdr:cNvSpPr txBox="1"/>
      </xdr:nvSpPr>
      <xdr:spPr>
        <a:xfrm>
          <a:off x="16370300" y="654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12395</xdr:rowOff>
    </xdr:from>
    <xdr:to>
      <xdr:col>81</xdr:col>
      <xdr:colOff>101600</xdr:colOff>
      <xdr:row>33</xdr:row>
      <xdr:rowOff>113995</xdr:rowOff>
    </xdr:to>
    <xdr:sp macro="" textlink="">
      <xdr:nvSpPr>
        <xdr:cNvPr id="538" name="楕円 537">
          <a:extLst>
            <a:ext uri="{FF2B5EF4-FFF2-40B4-BE49-F238E27FC236}">
              <a16:creationId xmlns="" xmlns:a16="http://schemas.microsoft.com/office/drawing/2014/main" id="{00000000-0008-0000-0700-00001A020000}"/>
            </a:ext>
          </a:extLst>
        </xdr:cNvPr>
        <xdr:cNvSpPr/>
      </xdr:nvSpPr>
      <xdr:spPr>
        <a:xfrm>
          <a:off x="15430500" y="567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130522</xdr:rowOff>
    </xdr:from>
    <xdr:ext cx="534377" cy="259045"/>
    <xdr:sp macro=""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15214111" y="544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137935</xdr:rowOff>
    </xdr:from>
    <xdr:to>
      <xdr:col>76</xdr:col>
      <xdr:colOff>165100</xdr:colOff>
      <xdr:row>39</xdr:row>
      <xdr:rowOff>68085</xdr:rowOff>
    </xdr:to>
    <xdr:sp macro="" textlink="">
      <xdr:nvSpPr>
        <xdr:cNvPr id="540" name="楕円 539">
          <a:extLst>
            <a:ext uri="{FF2B5EF4-FFF2-40B4-BE49-F238E27FC236}">
              <a16:creationId xmlns="" xmlns:a16="http://schemas.microsoft.com/office/drawing/2014/main" id="{00000000-0008-0000-0700-00001C020000}"/>
            </a:ext>
          </a:extLst>
        </xdr:cNvPr>
        <xdr:cNvSpPr/>
      </xdr:nvSpPr>
      <xdr:spPr>
        <a:xfrm>
          <a:off x="14541500" y="66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59212</xdr:rowOff>
    </xdr:from>
    <xdr:ext cx="534377" cy="259045"/>
    <xdr:sp macro="" textlink="">
      <xdr:nvSpPr>
        <xdr:cNvPr id="541" name="テキスト ボックス 540">
          <a:extLst>
            <a:ext uri="{FF2B5EF4-FFF2-40B4-BE49-F238E27FC236}">
              <a16:creationId xmlns="" xmlns:a16="http://schemas.microsoft.com/office/drawing/2014/main" id="{00000000-0008-0000-0700-00001D020000}"/>
            </a:ext>
          </a:extLst>
        </xdr:cNvPr>
        <xdr:cNvSpPr txBox="1"/>
      </xdr:nvSpPr>
      <xdr:spPr>
        <a:xfrm>
          <a:off x="14325111" y="674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143497</xdr:rowOff>
    </xdr:from>
    <xdr:to>
      <xdr:col>72</xdr:col>
      <xdr:colOff>38100</xdr:colOff>
      <xdr:row>39</xdr:row>
      <xdr:rowOff>73647</xdr:rowOff>
    </xdr:to>
    <xdr:sp macro="" textlink="">
      <xdr:nvSpPr>
        <xdr:cNvPr id="542" name="楕円 541">
          <a:extLst>
            <a:ext uri="{FF2B5EF4-FFF2-40B4-BE49-F238E27FC236}">
              <a16:creationId xmlns="" xmlns:a16="http://schemas.microsoft.com/office/drawing/2014/main" id="{00000000-0008-0000-0700-00001E020000}"/>
            </a:ext>
          </a:extLst>
        </xdr:cNvPr>
        <xdr:cNvSpPr/>
      </xdr:nvSpPr>
      <xdr:spPr>
        <a:xfrm>
          <a:off x="13652500" y="665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64774</xdr:rowOff>
    </xdr:from>
    <xdr:ext cx="534377" cy="259045"/>
    <xdr:sp macro="" textlink="">
      <xdr:nvSpPr>
        <xdr:cNvPr id="543" name="テキスト ボックス 542">
          <a:extLst>
            <a:ext uri="{FF2B5EF4-FFF2-40B4-BE49-F238E27FC236}">
              <a16:creationId xmlns="" xmlns:a16="http://schemas.microsoft.com/office/drawing/2014/main" id="{00000000-0008-0000-0700-00001F020000}"/>
            </a:ext>
          </a:extLst>
        </xdr:cNvPr>
        <xdr:cNvSpPr txBox="1"/>
      </xdr:nvSpPr>
      <xdr:spPr>
        <a:xfrm>
          <a:off x="13436111" y="675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165329</xdr:rowOff>
    </xdr:from>
    <xdr:to>
      <xdr:col>67</xdr:col>
      <xdr:colOff>101600</xdr:colOff>
      <xdr:row>39</xdr:row>
      <xdr:rowOff>95479</xdr:rowOff>
    </xdr:to>
    <xdr:sp macro="" textlink="">
      <xdr:nvSpPr>
        <xdr:cNvPr id="544" name="楕円 543">
          <a:extLst>
            <a:ext uri="{FF2B5EF4-FFF2-40B4-BE49-F238E27FC236}">
              <a16:creationId xmlns="" xmlns:a16="http://schemas.microsoft.com/office/drawing/2014/main" id="{00000000-0008-0000-0700-000020020000}"/>
            </a:ext>
          </a:extLst>
        </xdr:cNvPr>
        <xdr:cNvSpPr/>
      </xdr:nvSpPr>
      <xdr:spPr>
        <a:xfrm>
          <a:off x="12763500" y="668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86606</xdr:rowOff>
    </xdr:from>
    <xdr:ext cx="534377" cy="259045"/>
    <xdr:sp macro="" textlink="">
      <xdr:nvSpPr>
        <xdr:cNvPr id="545" name="テキスト ボックス 544">
          <a:extLst>
            <a:ext uri="{FF2B5EF4-FFF2-40B4-BE49-F238E27FC236}">
              <a16:creationId xmlns="" xmlns:a16="http://schemas.microsoft.com/office/drawing/2014/main" id="{00000000-0008-0000-0700-000021020000}"/>
            </a:ext>
          </a:extLst>
        </xdr:cNvPr>
        <xdr:cNvSpPr txBox="1"/>
      </xdr:nvSpPr>
      <xdr:spPr>
        <a:xfrm>
          <a:off x="12547111" y="677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a:extLst>
            <a:ext uri="{FF2B5EF4-FFF2-40B4-BE49-F238E27FC236}">
              <a16:creationId xmlns="" xmlns:a16="http://schemas.microsoft.com/office/drawing/2014/main" id="{00000000-0008-0000-0700-00003A020000}"/>
            </a:ext>
          </a:extLst>
        </xdr:cNvPr>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a:extLst>
            <a:ext uri="{FF2B5EF4-FFF2-40B4-BE49-F238E27FC236}">
              <a16:creationId xmlns="" xmlns:a16="http://schemas.microsoft.com/office/drawing/2014/main" id="{00000000-0008-0000-0700-00003B020000}"/>
            </a:ext>
          </a:extLst>
        </xdr:cNvPr>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a:extLst>
            <a:ext uri="{FF2B5EF4-FFF2-40B4-BE49-F238E27FC236}">
              <a16:creationId xmlns="" xmlns:a16="http://schemas.microsoft.com/office/drawing/2014/main" id="{00000000-0008-0000-0700-00003C020000}"/>
            </a:ext>
          </a:extLst>
        </xdr:cNvPr>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a:extLst>
            <a:ext uri="{FF2B5EF4-FFF2-40B4-BE49-F238E27FC236}">
              <a16:creationId xmlns="" xmlns:a16="http://schemas.microsoft.com/office/drawing/2014/main" id="{00000000-0008-0000-0700-00003D020000}"/>
            </a:ext>
          </a:extLst>
        </xdr:cNvPr>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94083</xdr:rowOff>
    </xdr:from>
    <xdr:to>
      <xdr:col>85</xdr:col>
      <xdr:colOff>127000</xdr:colOff>
      <xdr:row>58</xdr:row>
      <xdr:rowOff>16572</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a:off x="15481300" y="9866733"/>
          <a:ext cx="838200" cy="9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19457</xdr:rowOff>
    </xdr:from>
    <xdr:ext cx="534377" cy="259045"/>
    <xdr:sp macro="" textlink="">
      <xdr:nvSpPr>
        <xdr:cNvPr id="575" name="教育費平均値テキスト">
          <a:extLst>
            <a:ext uri="{FF2B5EF4-FFF2-40B4-BE49-F238E27FC236}">
              <a16:creationId xmlns="" xmlns:a16="http://schemas.microsoft.com/office/drawing/2014/main" id="{00000000-0008-0000-0700-00003F020000}"/>
            </a:ext>
          </a:extLst>
        </xdr:cNvPr>
        <xdr:cNvSpPr txBox="1"/>
      </xdr:nvSpPr>
      <xdr:spPr>
        <a:xfrm>
          <a:off x="16370300" y="962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a:extLst>
            <a:ext uri="{FF2B5EF4-FFF2-40B4-BE49-F238E27FC236}">
              <a16:creationId xmlns="" xmlns:a16="http://schemas.microsoft.com/office/drawing/2014/main" id="{00000000-0008-0000-0700-000040020000}"/>
            </a:ext>
          </a:extLst>
        </xdr:cNvPr>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94083</xdr:rowOff>
    </xdr:from>
    <xdr:to>
      <xdr:col>81</xdr:col>
      <xdr:colOff>50800</xdr:colOff>
      <xdr:row>57</xdr:row>
      <xdr:rowOff>169166</xdr:rowOff>
    </xdr:to>
    <xdr:cxnSp macro="">
      <xdr:nvCxnSpPr>
        <xdr:cNvPr id="577" name="直線コネクタ 576">
          <a:extLst>
            <a:ext uri="{FF2B5EF4-FFF2-40B4-BE49-F238E27FC236}">
              <a16:creationId xmlns="" xmlns:a16="http://schemas.microsoft.com/office/drawing/2014/main" id="{00000000-0008-0000-0700-000041020000}"/>
            </a:ext>
          </a:extLst>
        </xdr:cNvPr>
        <xdr:cNvCxnSpPr/>
      </xdr:nvCxnSpPr>
      <xdr:spPr>
        <a:xfrm flipV="1">
          <a:off x="14592300" y="9866733"/>
          <a:ext cx="889000" cy="7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a:extLst>
            <a:ext uri="{FF2B5EF4-FFF2-40B4-BE49-F238E27FC236}">
              <a16:creationId xmlns="" xmlns:a16="http://schemas.microsoft.com/office/drawing/2014/main" id="{00000000-0008-0000-0700-000042020000}"/>
            </a:ext>
          </a:extLst>
        </xdr:cNvPr>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147160</xdr:rowOff>
    </xdr:from>
    <xdr:ext cx="534377" cy="259045"/>
    <xdr:sp macro="" textlink="">
      <xdr:nvSpPr>
        <xdr:cNvPr id="579" name="テキスト ボックス 578">
          <a:extLst>
            <a:ext uri="{FF2B5EF4-FFF2-40B4-BE49-F238E27FC236}">
              <a16:creationId xmlns="" xmlns:a16="http://schemas.microsoft.com/office/drawing/2014/main" id="{00000000-0008-0000-0700-000043020000}"/>
            </a:ext>
          </a:extLst>
        </xdr:cNvPr>
        <xdr:cNvSpPr txBox="1"/>
      </xdr:nvSpPr>
      <xdr:spPr>
        <a:xfrm>
          <a:off x="15214111" y="95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169166</xdr:rowOff>
    </xdr:from>
    <xdr:to>
      <xdr:col>76</xdr:col>
      <xdr:colOff>114300</xdr:colOff>
      <xdr:row>58</xdr:row>
      <xdr:rowOff>54687</xdr:rowOff>
    </xdr:to>
    <xdr:cxnSp macro="">
      <xdr:nvCxnSpPr>
        <xdr:cNvPr id="580" name="直線コネクタ 579">
          <a:extLst>
            <a:ext uri="{FF2B5EF4-FFF2-40B4-BE49-F238E27FC236}">
              <a16:creationId xmlns="" xmlns:a16="http://schemas.microsoft.com/office/drawing/2014/main" id="{00000000-0008-0000-0700-000044020000}"/>
            </a:ext>
          </a:extLst>
        </xdr:cNvPr>
        <xdr:cNvCxnSpPr/>
      </xdr:nvCxnSpPr>
      <xdr:spPr>
        <a:xfrm flipV="1">
          <a:off x="13703300" y="9941816"/>
          <a:ext cx="889000" cy="5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81" name="フローチャート: 判断 580">
          <a:extLst>
            <a:ext uri="{FF2B5EF4-FFF2-40B4-BE49-F238E27FC236}">
              <a16:creationId xmlns="" xmlns:a16="http://schemas.microsoft.com/office/drawing/2014/main" id="{00000000-0008-0000-0700-000045020000}"/>
            </a:ext>
          </a:extLst>
        </xdr:cNvPr>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128072</xdr:rowOff>
    </xdr:from>
    <xdr:ext cx="534377" cy="259045"/>
    <xdr:sp macro="" textlink="">
      <xdr:nvSpPr>
        <xdr:cNvPr id="582" name="テキスト ボックス 581">
          <a:extLst>
            <a:ext uri="{FF2B5EF4-FFF2-40B4-BE49-F238E27FC236}">
              <a16:creationId xmlns="" xmlns:a16="http://schemas.microsoft.com/office/drawing/2014/main" id="{00000000-0008-0000-0700-000046020000}"/>
            </a:ext>
          </a:extLst>
        </xdr:cNvPr>
        <xdr:cNvSpPr txBox="1"/>
      </xdr:nvSpPr>
      <xdr:spPr>
        <a:xfrm>
          <a:off x="14325111" y="955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47327</xdr:rowOff>
    </xdr:from>
    <xdr:to>
      <xdr:col>71</xdr:col>
      <xdr:colOff>177800</xdr:colOff>
      <xdr:row>58</xdr:row>
      <xdr:rowOff>54687</xdr:rowOff>
    </xdr:to>
    <xdr:cxnSp macro="">
      <xdr:nvCxnSpPr>
        <xdr:cNvPr id="583" name="直線コネクタ 582">
          <a:extLst>
            <a:ext uri="{FF2B5EF4-FFF2-40B4-BE49-F238E27FC236}">
              <a16:creationId xmlns="" xmlns:a16="http://schemas.microsoft.com/office/drawing/2014/main" id="{00000000-0008-0000-0700-000047020000}"/>
            </a:ext>
          </a:extLst>
        </xdr:cNvPr>
        <xdr:cNvCxnSpPr/>
      </xdr:nvCxnSpPr>
      <xdr:spPr>
        <a:xfrm>
          <a:off x="12814300" y="9991427"/>
          <a:ext cx="889000" cy="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16094</xdr:rowOff>
    </xdr:from>
    <xdr:to>
      <xdr:col>72</xdr:col>
      <xdr:colOff>38100</xdr:colOff>
      <xdr:row>57</xdr:row>
      <xdr:rowOff>117694</xdr:rowOff>
    </xdr:to>
    <xdr:sp macro="" textlink="">
      <xdr:nvSpPr>
        <xdr:cNvPr id="584" name="フローチャート: 判断 583">
          <a:extLst>
            <a:ext uri="{FF2B5EF4-FFF2-40B4-BE49-F238E27FC236}">
              <a16:creationId xmlns="" xmlns:a16="http://schemas.microsoft.com/office/drawing/2014/main" id="{00000000-0008-0000-0700-000048020000}"/>
            </a:ext>
          </a:extLst>
        </xdr:cNvPr>
        <xdr:cNvSpPr/>
      </xdr:nvSpPr>
      <xdr:spPr>
        <a:xfrm>
          <a:off x="13652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134221</xdr:rowOff>
    </xdr:from>
    <xdr:ext cx="534377" cy="259045"/>
    <xdr:sp macro="" textlink="">
      <xdr:nvSpPr>
        <xdr:cNvPr id="585" name="テキスト ボックス 584">
          <a:extLst>
            <a:ext uri="{FF2B5EF4-FFF2-40B4-BE49-F238E27FC236}">
              <a16:creationId xmlns="" xmlns:a16="http://schemas.microsoft.com/office/drawing/2014/main" id="{00000000-0008-0000-0700-000049020000}"/>
            </a:ext>
          </a:extLst>
        </xdr:cNvPr>
        <xdr:cNvSpPr txBox="1"/>
      </xdr:nvSpPr>
      <xdr:spPr>
        <a:xfrm>
          <a:off x="13436111" y="956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66722</xdr:rowOff>
    </xdr:from>
    <xdr:to>
      <xdr:col>67</xdr:col>
      <xdr:colOff>101600</xdr:colOff>
      <xdr:row>57</xdr:row>
      <xdr:rowOff>168322</xdr:rowOff>
    </xdr:to>
    <xdr:sp macro="" textlink="">
      <xdr:nvSpPr>
        <xdr:cNvPr id="586" name="フローチャート: 判断 585">
          <a:extLst>
            <a:ext uri="{FF2B5EF4-FFF2-40B4-BE49-F238E27FC236}">
              <a16:creationId xmlns="" xmlns:a16="http://schemas.microsoft.com/office/drawing/2014/main" id="{00000000-0008-0000-0700-00004A020000}"/>
            </a:ext>
          </a:extLst>
        </xdr:cNvPr>
        <xdr:cNvSpPr/>
      </xdr:nvSpPr>
      <xdr:spPr>
        <a:xfrm>
          <a:off x="12763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13399</xdr:rowOff>
    </xdr:from>
    <xdr:ext cx="534377"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2547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137222</xdr:rowOff>
    </xdr:from>
    <xdr:to>
      <xdr:col>85</xdr:col>
      <xdr:colOff>177800</xdr:colOff>
      <xdr:row>58</xdr:row>
      <xdr:rowOff>67372</xdr:rowOff>
    </xdr:to>
    <xdr:sp macro="" textlink="">
      <xdr:nvSpPr>
        <xdr:cNvPr id="593" name="楕円 592">
          <a:extLst>
            <a:ext uri="{FF2B5EF4-FFF2-40B4-BE49-F238E27FC236}">
              <a16:creationId xmlns="" xmlns:a16="http://schemas.microsoft.com/office/drawing/2014/main" id="{00000000-0008-0000-0700-000051020000}"/>
            </a:ext>
          </a:extLst>
        </xdr:cNvPr>
        <xdr:cNvSpPr/>
      </xdr:nvSpPr>
      <xdr:spPr>
        <a:xfrm>
          <a:off x="16268700" y="99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52149</xdr:rowOff>
    </xdr:from>
    <xdr:ext cx="534377" cy="259045"/>
    <xdr:sp macro="" textlink="">
      <xdr:nvSpPr>
        <xdr:cNvPr id="594" name="教育費該当値テキスト">
          <a:extLst>
            <a:ext uri="{FF2B5EF4-FFF2-40B4-BE49-F238E27FC236}">
              <a16:creationId xmlns="" xmlns:a16="http://schemas.microsoft.com/office/drawing/2014/main" id="{00000000-0008-0000-0700-000052020000}"/>
            </a:ext>
          </a:extLst>
        </xdr:cNvPr>
        <xdr:cNvSpPr txBox="1"/>
      </xdr:nvSpPr>
      <xdr:spPr>
        <a:xfrm>
          <a:off x="16370300" y="982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43283</xdr:rowOff>
    </xdr:from>
    <xdr:to>
      <xdr:col>81</xdr:col>
      <xdr:colOff>101600</xdr:colOff>
      <xdr:row>57</xdr:row>
      <xdr:rowOff>144883</xdr:rowOff>
    </xdr:to>
    <xdr:sp macro="" textlink="">
      <xdr:nvSpPr>
        <xdr:cNvPr id="595" name="楕円 594">
          <a:extLst>
            <a:ext uri="{FF2B5EF4-FFF2-40B4-BE49-F238E27FC236}">
              <a16:creationId xmlns="" xmlns:a16="http://schemas.microsoft.com/office/drawing/2014/main" id="{00000000-0008-0000-0700-000053020000}"/>
            </a:ext>
          </a:extLst>
        </xdr:cNvPr>
        <xdr:cNvSpPr/>
      </xdr:nvSpPr>
      <xdr:spPr>
        <a:xfrm>
          <a:off x="15430500" y="981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136010</xdr:rowOff>
    </xdr:from>
    <xdr:ext cx="534377" cy="259045"/>
    <xdr:sp macro="" textlink="">
      <xdr:nvSpPr>
        <xdr:cNvPr id="596" name="テキスト ボックス 595">
          <a:extLst>
            <a:ext uri="{FF2B5EF4-FFF2-40B4-BE49-F238E27FC236}">
              <a16:creationId xmlns="" xmlns:a16="http://schemas.microsoft.com/office/drawing/2014/main" id="{00000000-0008-0000-0700-000054020000}"/>
            </a:ext>
          </a:extLst>
        </xdr:cNvPr>
        <xdr:cNvSpPr txBox="1"/>
      </xdr:nvSpPr>
      <xdr:spPr>
        <a:xfrm>
          <a:off x="15214111" y="990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118366</xdr:rowOff>
    </xdr:from>
    <xdr:to>
      <xdr:col>76</xdr:col>
      <xdr:colOff>165100</xdr:colOff>
      <xdr:row>58</xdr:row>
      <xdr:rowOff>48516</xdr:rowOff>
    </xdr:to>
    <xdr:sp macro="" textlink="">
      <xdr:nvSpPr>
        <xdr:cNvPr id="597" name="楕円 596">
          <a:extLst>
            <a:ext uri="{FF2B5EF4-FFF2-40B4-BE49-F238E27FC236}">
              <a16:creationId xmlns="" xmlns:a16="http://schemas.microsoft.com/office/drawing/2014/main" id="{00000000-0008-0000-0700-000055020000}"/>
            </a:ext>
          </a:extLst>
        </xdr:cNvPr>
        <xdr:cNvSpPr/>
      </xdr:nvSpPr>
      <xdr:spPr>
        <a:xfrm>
          <a:off x="14541500" y="989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39643</xdr:rowOff>
    </xdr:from>
    <xdr:ext cx="534377" cy="259045"/>
    <xdr:sp macro="" textlink="">
      <xdr:nvSpPr>
        <xdr:cNvPr id="598" name="テキスト ボックス 597">
          <a:extLst>
            <a:ext uri="{FF2B5EF4-FFF2-40B4-BE49-F238E27FC236}">
              <a16:creationId xmlns="" xmlns:a16="http://schemas.microsoft.com/office/drawing/2014/main" id="{00000000-0008-0000-0700-000056020000}"/>
            </a:ext>
          </a:extLst>
        </xdr:cNvPr>
        <xdr:cNvSpPr txBox="1"/>
      </xdr:nvSpPr>
      <xdr:spPr>
        <a:xfrm>
          <a:off x="14325111" y="998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3887</xdr:rowOff>
    </xdr:from>
    <xdr:to>
      <xdr:col>72</xdr:col>
      <xdr:colOff>38100</xdr:colOff>
      <xdr:row>58</xdr:row>
      <xdr:rowOff>105487</xdr:rowOff>
    </xdr:to>
    <xdr:sp macro="" textlink="">
      <xdr:nvSpPr>
        <xdr:cNvPr id="599" name="楕円 598">
          <a:extLst>
            <a:ext uri="{FF2B5EF4-FFF2-40B4-BE49-F238E27FC236}">
              <a16:creationId xmlns="" xmlns:a16="http://schemas.microsoft.com/office/drawing/2014/main" id="{00000000-0008-0000-0700-000057020000}"/>
            </a:ext>
          </a:extLst>
        </xdr:cNvPr>
        <xdr:cNvSpPr/>
      </xdr:nvSpPr>
      <xdr:spPr>
        <a:xfrm>
          <a:off x="13652500" y="994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96614</xdr:rowOff>
    </xdr:from>
    <xdr:ext cx="534377" cy="259045"/>
    <xdr:sp macro="" textlink="">
      <xdr:nvSpPr>
        <xdr:cNvPr id="600" name="テキスト ボックス 599">
          <a:extLst>
            <a:ext uri="{FF2B5EF4-FFF2-40B4-BE49-F238E27FC236}">
              <a16:creationId xmlns="" xmlns:a16="http://schemas.microsoft.com/office/drawing/2014/main" id="{00000000-0008-0000-0700-000058020000}"/>
            </a:ext>
          </a:extLst>
        </xdr:cNvPr>
        <xdr:cNvSpPr txBox="1"/>
      </xdr:nvSpPr>
      <xdr:spPr>
        <a:xfrm>
          <a:off x="13436111" y="1004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167977</xdr:rowOff>
    </xdr:from>
    <xdr:to>
      <xdr:col>67</xdr:col>
      <xdr:colOff>101600</xdr:colOff>
      <xdr:row>58</xdr:row>
      <xdr:rowOff>98127</xdr:rowOff>
    </xdr:to>
    <xdr:sp macro="" textlink="">
      <xdr:nvSpPr>
        <xdr:cNvPr id="601" name="楕円 600">
          <a:extLst>
            <a:ext uri="{FF2B5EF4-FFF2-40B4-BE49-F238E27FC236}">
              <a16:creationId xmlns="" xmlns:a16="http://schemas.microsoft.com/office/drawing/2014/main" id="{00000000-0008-0000-0700-000059020000}"/>
            </a:ext>
          </a:extLst>
        </xdr:cNvPr>
        <xdr:cNvSpPr/>
      </xdr:nvSpPr>
      <xdr:spPr>
        <a:xfrm>
          <a:off x="12763500" y="994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89254</xdr:rowOff>
    </xdr:from>
    <xdr:ext cx="534377" cy="259045"/>
    <xdr:sp macro="" textlink="">
      <xdr:nvSpPr>
        <xdr:cNvPr id="602" name="テキスト ボックス 601">
          <a:extLst>
            <a:ext uri="{FF2B5EF4-FFF2-40B4-BE49-F238E27FC236}">
              <a16:creationId xmlns="" xmlns:a16="http://schemas.microsoft.com/office/drawing/2014/main" id="{00000000-0008-0000-0700-00005A020000}"/>
            </a:ext>
          </a:extLst>
        </xdr:cNvPr>
        <xdr:cNvSpPr txBox="1"/>
      </xdr:nvSpPr>
      <xdr:spPr>
        <a:xfrm>
          <a:off x="12547111" y="1003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 xmlns:a16="http://schemas.microsoft.com/office/drawing/2014/main" id="{00000000-0008-0000-07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a:extLst>
            <a:ext uri="{FF2B5EF4-FFF2-40B4-BE49-F238E27FC236}">
              <a16:creationId xmlns="" xmlns:a16="http://schemas.microsoft.com/office/drawing/2014/main" id="{00000000-0008-0000-0700-000072020000}"/>
            </a:ext>
          </a:extLst>
        </xdr:cNvPr>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a:extLst>
            <a:ext uri="{FF2B5EF4-FFF2-40B4-BE49-F238E27FC236}">
              <a16:creationId xmlns="" xmlns:a16="http://schemas.microsoft.com/office/drawing/2014/main" id="{00000000-0008-0000-0700-000075020000}"/>
            </a:ext>
          </a:extLst>
        </xdr:cNvPr>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a:extLst>
            <a:ext uri="{FF2B5EF4-FFF2-40B4-BE49-F238E27FC236}">
              <a16:creationId xmlns="" xmlns:a16="http://schemas.microsoft.com/office/drawing/2014/main" id="{00000000-0008-0000-0700-000076020000}"/>
            </a:ext>
          </a:extLst>
        </xdr:cNvPr>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38658</xdr:rowOff>
    </xdr:from>
    <xdr:to>
      <xdr:col>85</xdr:col>
      <xdr:colOff>127000</xdr:colOff>
      <xdr:row>79</xdr:row>
      <xdr:rowOff>39839</xdr:rowOff>
    </xdr:to>
    <xdr:cxnSp macro="">
      <xdr:nvCxnSpPr>
        <xdr:cNvPr id="631" name="直線コネクタ 630">
          <a:extLst>
            <a:ext uri="{FF2B5EF4-FFF2-40B4-BE49-F238E27FC236}">
              <a16:creationId xmlns="" xmlns:a16="http://schemas.microsoft.com/office/drawing/2014/main" id="{00000000-0008-0000-0700-000077020000}"/>
            </a:ext>
          </a:extLst>
        </xdr:cNvPr>
        <xdr:cNvCxnSpPr/>
      </xdr:nvCxnSpPr>
      <xdr:spPr>
        <a:xfrm>
          <a:off x="15481300" y="13583208"/>
          <a:ext cx="8382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124472</xdr:rowOff>
    </xdr:from>
    <xdr:ext cx="469744" cy="259045"/>
    <xdr:sp macro="" textlink="">
      <xdr:nvSpPr>
        <xdr:cNvPr id="632" name="災害復旧費平均値テキスト">
          <a:extLst>
            <a:ext uri="{FF2B5EF4-FFF2-40B4-BE49-F238E27FC236}">
              <a16:creationId xmlns="" xmlns:a16="http://schemas.microsoft.com/office/drawing/2014/main" id="{00000000-0008-0000-0700-000078020000}"/>
            </a:ext>
          </a:extLst>
        </xdr:cNvPr>
        <xdr:cNvSpPr txBox="1"/>
      </xdr:nvSpPr>
      <xdr:spPr>
        <a:xfrm>
          <a:off x="16370300" y="13326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a:extLst>
            <a:ext uri="{FF2B5EF4-FFF2-40B4-BE49-F238E27FC236}">
              <a16:creationId xmlns="" xmlns:a16="http://schemas.microsoft.com/office/drawing/2014/main" id="{00000000-0008-0000-0700-000079020000}"/>
            </a:ext>
          </a:extLst>
        </xdr:cNvPr>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16225</xdr:rowOff>
    </xdr:from>
    <xdr:to>
      <xdr:col>81</xdr:col>
      <xdr:colOff>50800</xdr:colOff>
      <xdr:row>79</xdr:row>
      <xdr:rowOff>38658</xdr:rowOff>
    </xdr:to>
    <xdr:cxnSp macro="">
      <xdr:nvCxnSpPr>
        <xdr:cNvPr id="634" name="直線コネクタ 633">
          <a:extLst>
            <a:ext uri="{FF2B5EF4-FFF2-40B4-BE49-F238E27FC236}">
              <a16:creationId xmlns="" xmlns:a16="http://schemas.microsoft.com/office/drawing/2014/main" id="{00000000-0008-0000-0700-00007A020000}"/>
            </a:ext>
          </a:extLst>
        </xdr:cNvPr>
        <xdr:cNvCxnSpPr/>
      </xdr:nvCxnSpPr>
      <xdr:spPr>
        <a:xfrm>
          <a:off x="14592300" y="13560775"/>
          <a:ext cx="889000" cy="2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a:extLst>
            <a:ext uri="{FF2B5EF4-FFF2-40B4-BE49-F238E27FC236}">
              <a16:creationId xmlns="" xmlns:a16="http://schemas.microsoft.com/office/drawing/2014/main" id="{00000000-0008-0000-0700-00007B020000}"/>
            </a:ext>
          </a:extLst>
        </xdr:cNvPr>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34913</xdr:rowOff>
    </xdr:from>
    <xdr:ext cx="534377" cy="259045"/>
    <xdr:sp macro="" textlink="">
      <xdr:nvSpPr>
        <xdr:cNvPr id="636" name="テキスト ボックス 635">
          <a:extLst>
            <a:ext uri="{FF2B5EF4-FFF2-40B4-BE49-F238E27FC236}">
              <a16:creationId xmlns="" xmlns:a16="http://schemas.microsoft.com/office/drawing/2014/main" id="{00000000-0008-0000-0700-00007C020000}"/>
            </a:ext>
          </a:extLst>
        </xdr:cNvPr>
        <xdr:cNvSpPr txBox="1"/>
      </xdr:nvSpPr>
      <xdr:spPr>
        <a:xfrm>
          <a:off x="15214111" y="13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16225</xdr:rowOff>
    </xdr:from>
    <xdr:to>
      <xdr:col>76</xdr:col>
      <xdr:colOff>114300</xdr:colOff>
      <xdr:row>79</xdr:row>
      <xdr:rowOff>42385</xdr:rowOff>
    </xdr:to>
    <xdr:cxnSp macro="">
      <xdr:nvCxnSpPr>
        <xdr:cNvPr id="637" name="直線コネクタ 636">
          <a:extLst>
            <a:ext uri="{FF2B5EF4-FFF2-40B4-BE49-F238E27FC236}">
              <a16:creationId xmlns="" xmlns:a16="http://schemas.microsoft.com/office/drawing/2014/main" id="{00000000-0008-0000-0700-00007D020000}"/>
            </a:ext>
          </a:extLst>
        </xdr:cNvPr>
        <xdr:cNvCxnSpPr/>
      </xdr:nvCxnSpPr>
      <xdr:spPr>
        <a:xfrm flipV="1">
          <a:off x="13703300" y="13560775"/>
          <a:ext cx="889000" cy="2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38" name="フローチャート: 判断 637">
          <a:extLst>
            <a:ext uri="{FF2B5EF4-FFF2-40B4-BE49-F238E27FC236}">
              <a16:creationId xmlns="" xmlns:a16="http://schemas.microsoft.com/office/drawing/2014/main" id="{00000000-0008-0000-0700-00007E020000}"/>
            </a:ext>
          </a:extLst>
        </xdr:cNvPr>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11490</xdr:rowOff>
    </xdr:from>
    <xdr:ext cx="534377" cy="259045"/>
    <xdr:sp macro="" textlink="">
      <xdr:nvSpPr>
        <xdr:cNvPr id="639" name="テキスト ボックス 638">
          <a:extLst>
            <a:ext uri="{FF2B5EF4-FFF2-40B4-BE49-F238E27FC236}">
              <a16:creationId xmlns="" xmlns:a16="http://schemas.microsoft.com/office/drawing/2014/main" id="{00000000-0008-0000-0700-00007F020000}"/>
            </a:ext>
          </a:extLst>
        </xdr:cNvPr>
        <xdr:cNvSpPr txBox="1"/>
      </xdr:nvSpPr>
      <xdr:spPr>
        <a:xfrm>
          <a:off x="14325111" y="1321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21346</xdr:rowOff>
    </xdr:from>
    <xdr:to>
      <xdr:col>71</xdr:col>
      <xdr:colOff>177800</xdr:colOff>
      <xdr:row>79</xdr:row>
      <xdr:rowOff>42385</xdr:rowOff>
    </xdr:to>
    <xdr:cxnSp macro="">
      <xdr:nvCxnSpPr>
        <xdr:cNvPr id="640" name="直線コネクタ 639">
          <a:extLst>
            <a:ext uri="{FF2B5EF4-FFF2-40B4-BE49-F238E27FC236}">
              <a16:creationId xmlns="" xmlns:a16="http://schemas.microsoft.com/office/drawing/2014/main" id="{00000000-0008-0000-0700-000080020000}"/>
            </a:ext>
          </a:extLst>
        </xdr:cNvPr>
        <xdr:cNvCxnSpPr/>
      </xdr:nvCxnSpPr>
      <xdr:spPr>
        <a:xfrm>
          <a:off x="12814300" y="13565896"/>
          <a:ext cx="889000" cy="2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68624</xdr:rowOff>
    </xdr:from>
    <xdr:to>
      <xdr:col>72</xdr:col>
      <xdr:colOff>38100</xdr:colOff>
      <xdr:row>78</xdr:row>
      <xdr:rowOff>170224</xdr:rowOff>
    </xdr:to>
    <xdr:sp macro="" textlink="">
      <xdr:nvSpPr>
        <xdr:cNvPr id="641" name="フローチャート: 判断 640">
          <a:extLst>
            <a:ext uri="{FF2B5EF4-FFF2-40B4-BE49-F238E27FC236}">
              <a16:creationId xmlns="" xmlns:a16="http://schemas.microsoft.com/office/drawing/2014/main" id="{00000000-0008-0000-0700-000081020000}"/>
            </a:ext>
          </a:extLst>
        </xdr:cNvPr>
        <xdr:cNvSpPr/>
      </xdr:nvSpPr>
      <xdr:spPr>
        <a:xfrm>
          <a:off x="13652500" y="1344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15301</xdr:rowOff>
    </xdr:from>
    <xdr:ext cx="534377" cy="259045"/>
    <xdr:sp macro="" textlink="">
      <xdr:nvSpPr>
        <xdr:cNvPr id="642" name="テキスト ボックス 641">
          <a:extLst>
            <a:ext uri="{FF2B5EF4-FFF2-40B4-BE49-F238E27FC236}">
              <a16:creationId xmlns="" xmlns:a16="http://schemas.microsoft.com/office/drawing/2014/main" id="{00000000-0008-0000-0700-000082020000}"/>
            </a:ext>
          </a:extLst>
        </xdr:cNvPr>
        <xdr:cNvSpPr txBox="1"/>
      </xdr:nvSpPr>
      <xdr:spPr>
        <a:xfrm>
          <a:off x="13436111" y="132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68852</xdr:rowOff>
    </xdr:from>
    <xdr:to>
      <xdr:col>67</xdr:col>
      <xdr:colOff>101600</xdr:colOff>
      <xdr:row>78</xdr:row>
      <xdr:rowOff>170452</xdr:rowOff>
    </xdr:to>
    <xdr:sp macro="" textlink="">
      <xdr:nvSpPr>
        <xdr:cNvPr id="643" name="フローチャート: 判断 642">
          <a:extLst>
            <a:ext uri="{FF2B5EF4-FFF2-40B4-BE49-F238E27FC236}">
              <a16:creationId xmlns="" xmlns:a16="http://schemas.microsoft.com/office/drawing/2014/main" id="{00000000-0008-0000-0700-000083020000}"/>
            </a:ext>
          </a:extLst>
        </xdr:cNvPr>
        <xdr:cNvSpPr/>
      </xdr:nvSpPr>
      <xdr:spPr>
        <a:xfrm>
          <a:off x="12763500" y="1344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15529</xdr:rowOff>
    </xdr:from>
    <xdr:ext cx="534377"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2547111" y="132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160489</xdr:rowOff>
    </xdr:from>
    <xdr:to>
      <xdr:col>85</xdr:col>
      <xdr:colOff>177800</xdr:colOff>
      <xdr:row>79</xdr:row>
      <xdr:rowOff>90639</xdr:rowOff>
    </xdr:to>
    <xdr:sp macro="" textlink="">
      <xdr:nvSpPr>
        <xdr:cNvPr id="650" name="楕円 649">
          <a:extLst>
            <a:ext uri="{FF2B5EF4-FFF2-40B4-BE49-F238E27FC236}">
              <a16:creationId xmlns="" xmlns:a16="http://schemas.microsoft.com/office/drawing/2014/main" id="{00000000-0008-0000-0700-00008A020000}"/>
            </a:ext>
          </a:extLst>
        </xdr:cNvPr>
        <xdr:cNvSpPr/>
      </xdr:nvSpPr>
      <xdr:spPr>
        <a:xfrm>
          <a:off x="16268700" y="1353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80021</xdr:rowOff>
    </xdr:from>
    <xdr:ext cx="378565" cy="259045"/>
    <xdr:sp macro="" textlink="">
      <xdr:nvSpPr>
        <xdr:cNvPr id="651" name="災害復旧費該当値テキスト">
          <a:extLst>
            <a:ext uri="{FF2B5EF4-FFF2-40B4-BE49-F238E27FC236}">
              <a16:creationId xmlns="" xmlns:a16="http://schemas.microsoft.com/office/drawing/2014/main" id="{00000000-0008-0000-0700-00008B020000}"/>
            </a:ext>
          </a:extLst>
        </xdr:cNvPr>
        <xdr:cNvSpPr txBox="1"/>
      </xdr:nvSpPr>
      <xdr:spPr>
        <a:xfrm>
          <a:off x="16370300" y="13453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159308</xdr:rowOff>
    </xdr:from>
    <xdr:to>
      <xdr:col>81</xdr:col>
      <xdr:colOff>101600</xdr:colOff>
      <xdr:row>79</xdr:row>
      <xdr:rowOff>89458</xdr:rowOff>
    </xdr:to>
    <xdr:sp macro="" textlink="">
      <xdr:nvSpPr>
        <xdr:cNvPr id="652" name="楕円 651">
          <a:extLst>
            <a:ext uri="{FF2B5EF4-FFF2-40B4-BE49-F238E27FC236}">
              <a16:creationId xmlns="" xmlns:a16="http://schemas.microsoft.com/office/drawing/2014/main" id="{00000000-0008-0000-0700-00008C020000}"/>
            </a:ext>
          </a:extLst>
        </xdr:cNvPr>
        <xdr:cNvSpPr/>
      </xdr:nvSpPr>
      <xdr:spPr>
        <a:xfrm>
          <a:off x="15430500" y="1353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80585</xdr:rowOff>
    </xdr:from>
    <xdr:ext cx="378565" cy="259045"/>
    <xdr:sp macro="" textlink="">
      <xdr:nvSpPr>
        <xdr:cNvPr id="653" name="テキスト ボックス 652">
          <a:extLst>
            <a:ext uri="{FF2B5EF4-FFF2-40B4-BE49-F238E27FC236}">
              <a16:creationId xmlns="" xmlns:a16="http://schemas.microsoft.com/office/drawing/2014/main" id="{00000000-0008-0000-0700-00008D020000}"/>
            </a:ext>
          </a:extLst>
        </xdr:cNvPr>
        <xdr:cNvSpPr txBox="1"/>
      </xdr:nvSpPr>
      <xdr:spPr>
        <a:xfrm>
          <a:off x="15292017" y="13625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136875</xdr:rowOff>
    </xdr:from>
    <xdr:to>
      <xdr:col>76</xdr:col>
      <xdr:colOff>165100</xdr:colOff>
      <xdr:row>79</xdr:row>
      <xdr:rowOff>67025</xdr:rowOff>
    </xdr:to>
    <xdr:sp macro="" textlink="">
      <xdr:nvSpPr>
        <xdr:cNvPr id="654" name="楕円 653">
          <a:extLst>
            <a:ext uri="{FF2B5EF4-FFF2-40B4-BE49-F238E27FC236}">
              <a16:creationId xmlns="" xmlns:a16="http://schemas.microsoft.com/office/drawing/2014/main" id="{00000000-0008-0000-0700-00008E020000}"/>
            </a:ext>
          </a:extLst>
        </xdr:cNvPr>
        <xdr:cNvSpPr/>
      </xdr:nvSpPr>
      <xdr:spPr>
        <a:xfrm>
          <a:off x="14541500" y="1350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58152</xdr:rowOff>
    </xdr:from>
    <xdr:ext cx="469744" cy="259045"/>
    <xdr:sp macro="" textlink="">
      <xdr:nvSpPr>
        <xdr:cNvPr id="655" name="テキスト ボックス 654">
          <a:extLst>
            <a:ext uri="{FF2B5EF4-FFF2-40B4-BE49-F238E27FC236}">
              <a16:creationId xmlns="" xmlns:a16="http://schemas.microsoft.com/office/drawing/2014/main" id="{00000000-0008-0000-0700-00008F020000}"/>
            </a:ext>
          </a:extLst>
        </xdr:cNvPr>
        <xdr:cNvSpPr txBox="1"/>
      </xdr:nvSpPr>
      <xdr:spPr>
        <a:xfrm>
          <a:off x="14357428" y="13602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163035</xdr:rowOff>
    </xdr:from>
    <xdr:to>
      <xdr:col>72</xdr:col>
      <xdr:colOff>38100</xdr:colOff>
      <xdr:row>79</xdr:row>
      <xdr:rowOff>93185</xdr:rowOff>
    </xdr:to>
    <xdr:sp macro="" textlink="">
      <xdr:nvSpPr>
        <xdr:cNvPr id="656" name="楕円 655">
          <a:extLst>
            <a:ext uri="{FF2B5EF4-FFF2-40B4-BE49-F238E27FC236}">
              <a16:creationId xmlns="" xmlns:a16="http://schemas.microsoft.com/office/drawing/2014/main" id="{00000000-0008-0000-0700-000090020000}"/>
            </a:ext>
          </a:extLst>
        </xdr:cNvPr>
        <xdr:cNvSpPr/>
      </xdr:nvSpPr>
      <xdr:spPr>
        <a:xfrm>
          <a:off x="13652500" y="1353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84312</xdr:rowOff>
    </xdr:from>
    <xdr:ext cx="378565" cy="259045"/>
    <xdr:sp macro="" textlink="">
      <xdr:nvSpPr>
        <xdr:cNvPr id="657" name="テキスト ボックス 656">
          <a:extLst>
            <a:ext uri="{FF2B5EF4-FFF2-40B4-BE49-F238E27FC236}">
              <a16:creationId xmlns="" xmlns:a16="http://schemas.microsoft.com/office/drawing/2014/main" id="{00000000-0008-0000-0700-000091020000}"/>
            </a:ext>
          </a:extLst>
        </xdr:cNvPr>
        <xdr:cNvSpPr txBox="1"/>
      </xdr:nvSpPr>
      <xdr:spPr>
        <a:xfrm>
          <a:off x="13514017" y="13628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141996</xdr:rowOff>
    </xdr:from>
    <xdr:to>
      <xdr:col>67</xdr:col>
      <xdr:colOff>101600</xdr:colOff>
      <xdr:row>79</xdr:row>
      <xdr:rowOff>72146</xdr:rowOff>
    </xdr:to>
    <xdr:sp macro="" textlink="">
      <xdr:nvSpPr>
        <xdr:cNvPr id="658" name="楕円 657">
          <a:extLst>
            <a:ext uri="{FF2B5EF4-FFF2-40B4-BE49-F238E27FC236}">
              <a16:creationId xmlns="" xmlns:a16="http://schemas.microsoft.com/office/drawing/2014/main" id="{00000000-0008-0000-0700-000092020000}"/>
            </a:ext>
          </a:extLst>
        </xdr:cNvPr>
        <xdr:cNvSpPr/>
      </xdr:nvSpPr>
      <xdr:spPr>
        <a:xfrm>
          <a:off x="12763500" y="1351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63273</xdr:rowOff>
    </xdr:from>
    <xdr:ext cx="469744" cy="259045"/>
    <xdr:sp macro="" textlink="">
      <xdr:nvSpPr>
        <xdr:cNvPr id="659" name="テキスト ボックス 658">
          <a:extLst>
            <a:ext uri="{FF2B5EF4-FFF2-40B4-BE49-F238E27FC236}">
              <a16:creationId xmlns="" xmlns:a16="http://schemas.microsoft.com/office/drawing/2014/main" id="{00000000-0008-0000-0700-000093020000}"/>
            </a:ext>
          </a:extLst>
        </xdr:cNvPr>
        <xdr:cNvSpPr txBox="1"/>
      </xdr:nvSpPr>
      <xdr:spPr>
        <a:xfrm>
          <a:off x="12579428" y="13607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a:extLst>
            <a:ext uri="{FF2B5EF4-FFF2-40B4-BE49-F238E27FC236}">
              <a16:creationId xmlns="" xmlns:a16="http://schemas.microsoft.com/office/drawing/2014/main" id="{00000000-0008-0000-0700-0000A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a:extLst>
            <a:ext uri="{FF2B5EF4-FFF2-40B4-BE49-F238E27FC236}">
              <a16:creationId xmlns="" xmlns:a16="http://schemas.microsoft.com/office/drawing/2014/main" id="{00000000-0008-0000-0700-0000AB020000}"/>
            </a:ext>
          </a:extLst>
        </xdr:cNvPr>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a:extLst>
            <a:ext uri="{FF2B5EF4-FFF2-40B4-BE49-F238E27FC236}">
              <a16:creationId xmlns="" xmlns:a16="http://schemas.microsoft.com/office/drawing/2014/main" id="{00000000-0008-0000-0700-0000AC020000}"/>
            </a:ext>
          </a:extLst>
        </xdr:cNvPr>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a:extLst>
            <a:ext uri="{FF2B5EF4-FFF2-40B4-BE49-F238E27FC236}">
              <a16:creationId xmlns="" xmlns:a16="http://schemas.microsoft.com/office/drawing/2014/main" id="{00000000-0008-0000-0700-0000AD020000}"/>
            </a:ext>
          </a:extLst>
        </xdr:cNvPr>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a:extLst>
            <a:ext uri="{FF2B5EF4-FFF2-40B4-BE49-F238E27FC236}">
              <a16:creationId xmlns="" xmlns:a16="http://schemas.microsoft.com/office/drawing/2014/main" id="{00000000-0008-0000-0700-0000AE020000}"/>
            </a:ext>
          </a:extLst>
        </xdr:cNvPr>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a:extLst>
            <a:ext uri="{FF2B5EF4-FFF2-40B4-BE49-F238E27FC236}">
              <a16:creationId xmlns="" xmlns:a16="http://schemas.microsoft.com/office/drawing/2014/main" id="{00000000-0008-0000-0700-0000AF020000}"/>
            </a:ext>
          </a:extLst>
        </xdr:cNvPr>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164655</xdr:rowOff>
    </xdr:from>
    <xdr:to>
      <xdr:col>85</xdr:col>
      <xdr:colOff>127000</xdr:colOff>
      <xdr:row>92</xdr:row>
      <xdr:rowOff>130327</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flipV="1">
          <a:off x="15481300" y="15595155"/>
          <a:ext cx="838200" cy="30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154309</xdr:rowOff>
    </xdr:from>
    <xdr:ext cx="534377" cy="259045"/>
    <xdr:sp macro="" textlink="">
      <xdr:nvSpPr>
        <xdr:cNvPr id="689" name="公債費平均値テキスト">
          <a:extLst>
            <a:ext uri="{FF2B5EF4-FFF2-40B4-BE49-F238E27FC236}">
              <a16:creationId xmlns="" xmlns:a16="http://schemas.microsoft.com/office/drawing/2014/main" id="{00000000-0008-0000-0700-0000B1020000}"/>
            </a:ext>
          </a:extLst>
        </xdr:cNvPr>
        <xdr:cNvSpPr txBox="1"/>
      </xdr:nvSpPr>
      <xdr:spPr>
        <a:xfrm>
          <a:off x="16370300" y="16613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a:extLst>
            <a:ext uri="{FF2B5EF4-FFF2-40B4-BE49-F238E27FC236}">
              <a16:creationId xmlns="" xmlns:a16="http://schemas.microsoft.com/office/drawing/2014/main" id="{00000000-0008-0000-0700-0000B2020000}"/>
            </a:ext>
          </a:extLst>
        </xdr:cNvPr>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130327</xdr:rowOff>
    </xdr:from>
    <xdr:to>
      <xdr:col>81</xdr:col>
      <xdr:colOff>50800</xdr:colOff>
      <xdr:row>93</xdr:row>
      <xdr:rowOff>58711</xdr:rowOff>
    </xdr:to>
    <xdr:cxnSp macro="">
      <xdr:nvCxnSpPr>
        <xdr:cNvPr id="691" name="直線コネクタ 690">
          <a:extLst>
            <a:ext uri="{FF2B5EF4-FFF2-40B4-BE49-F238E27FC236}">
              <a16:creationId xmlns="" xmlns:a16="http://schemas.microsoft.com/office/drawing/2014/main" id="{00000000-0008-0000-0700-0000B3020000}"/>
            </a:ext>
          </a:extLst>
        </xdr:cNvPr>
        <xdr:cNvCxnSpPr/>
      </xdr:nvCxnSpPr>
      <xdr:spPr>
        <a:xfrm flipV="1">
          <a:off x="14592300" y="15903727"/>
          <a:ext cx="889000" cy="9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a:extLst>
            <a:ext uri="{FF2B5EF4-FFF2-40B4-BE49-F238E27FC236}">
              <a16:creationId xmlns="" xmlns:a16="http://schemas.microsoft.com/office/drawing/2014/main" id="{00000000-0008-0000-0700-0000B4020000}"/>
            </a:ext>
          </a:extLst>
        </xdr:cNvPr>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109504</xdr:rowOff>
    </xdr:from>
    <xdr:ext cx="534377" cy="259045"/>
    <xdr:sp macro="" textlink="">
      <xdr:nvSpPr>
        <xdr:cNvPr id="693" name="テキスト ボックス 692">
          <a:extLst>
            <a:ext uri="{FF2B5EF4-FFF2-40B4-BE49-F238E27FC236}">
              <a16:creationId xmlns="" xmlns:a16="http://schemas.microsoft.com/office/drawing/2014/main" id="{00000000-0008-0000-0700-0000B5020000}"/>
            </a:ext>
          </a:extLst>
        </xdr:cNvPr>
        <xdr:cNvSpPr txBox="1"/>
      </xdr:nvSpPr>
      <xdr:spPr>
        <a:xfrm>
          <a:off x="15214111" y="1674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110778</xdr:rowOff>
    </xdr:from>
    <xdr:to>
      <xdr:col>76</xdr:col>
      <xdr:colOff>114300</xdr:colOff>
      <xdr:row>93</xdr:row>
      <xdr:rowOff>58711</xdr:rowOff>
    </xdr:to>
    <xdr:cxnSp macro="">
      <xdr:nvCxnSpPr>
        <xdr:cNvPr id="694" name="直線コネクタ 693">
          <a:extLst>
            <a:ext uri="{FF2B5EF4-FFF2-40B4-BE49-F238E27FC236}">
              <a16:creationId xmlns="" xmlns:a16="http://schemas.microsoft.com/office/drawing/2014/main" id="{00000000-0008-0000-0700-0000B6020000}"/>
            </a:ext>
          </a:extLst>
        </xdr:cNvPr>
        <xdr:cNvCxnSpPr/>
      </xdr:nvCxnSpPr>
      <xdr:spPr>
        <a:xfrm>
          <a:off x="13703300" y="15884178"/>
          <a:ext cx="889000" cy="11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95" name="フローチャート: 判断 694">
          <a:extLst>
            <a:ext uri="{FF2B5EF4-FFF2-40B4-BE49-F238E27FC236}">
              <a16:creationId xmlns="" xmlns:a16="http://schemas.microsoft.com/office/drawing/2014/main" id="{00000000-0008-0000-0700-0000B7020000}"/>
            </a:ext>
          </a:extLst>
        </xdr:cNvPr>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152712</xdr:rowOff>
    </xdr:from>
    <xdr:ext cx="534377" cy="259045"/>
    <xdr:sp macro="" textlink="">
      <xdr:nvSpPr>
        <xdr:cNvPr id="696" name="テキスト ボックス 695">
          <a:extLst>
            <a:ext uri="{FF2B5EF4-FFF2-40B4-BE49-F238E27FC236}">
              <a16:creationId xmlns="" xmlns:a16="http://schemas.microsoft.com/office/drawing/2014/main" id="{00000000-0008-0000-0700-0000B8020000}"/>
            </a:ext>
          </a:extLst>
        </xdr:cNvPr>
        <xdr:cNvSpPr txBox="1"/>
      </xdr:nvSpPr>
      <xdr:spPr>
        <a:xfrm>
          <a:off x="14325111" y="1678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110778</xdr:rowOff>
    </xdr:from>
    <xdr:to>
      <xdr:col>71</xdr:col>
      <xdr:colOff>177800</xdr:colOff>
      <xdr:row>93</xdr:row>
      <xdr:rowOff>17906</xdr:rowOff>
    </xdr:to>
    <xdr:cxnSp macro="">
      <xdr:nvCxnSpPr>
        <xdr:cNvPr id="697" name="直線コネクタ 696">
          <a:extLst>
            <a:ext uri="{FF2B5EF4-FFF2-40B4-BE49-F238E27FC236}">
              <a16:creationId xmlns="" xmlns:a16="http://schemas.microsoft.com/office/drawing/2014/main" id="{00000000-0008-0000-0700-0000B9020000}"/>
            </a:ext>
          </a:extLst>
        </xdr:cNvPr>
        <xdr:cNvCxnSpPr/>
      </xdr:nvCxnSpPr>
      <xdr:spPr>
        <a:xfrm flipV="1">
          <a:off x="12814300" y="15884178"/>
          <a:ext cx="889000" cy="7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63697</xdr:rowOff>
    </xdr:from>
    <xdr:to>
      <xdr:col>72</xdr:col>
      <xdr:colOff>38100</xdr:colOff>
      <xdr:row>97</xdr:row>
      <xdr:rowOff>165297</xdr:rowOff>
    </xdr:to>
    <xdr:sp macro="" textlink="">
      <xdr:nvSpPr>
        <xdr:cNvPr id="698" name="フローチャート: 判断 697">
          <a:extLst>
            <a:ext uri="{FF2B5EF4-FFF2-40B4-BE49-F238E27FC236}">
              <a16:creationId xmlns="" xmlns:a16="http://schemas.microsoft.com/office/drawing/2014/main" id="{00000000-0008-0000-0700-0000BA020000}"/>
            </a:ext>
          </a:extLst>
        </xdr:cNvPr>
        <xdr:cNvSpPr/>
      </xdr:nvSpPr>
      <xdr:spPr>
        <a:xfrm>
          <a:off x="13652500" y="1669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156424</xdr:rowOff>
    </xdr:from>
    <xdr:ext cx="534377" cy="259045"/>
    <xdr:sp macro="" textlink="">
      <xdr:nvSpPr>
        <xdr:cNvPr id="699" name="テキスト ボックス 698">
          <a:extLst>
            <a:ext uri="{FF2B5EF4-FFF2-40B4-BE49-F238E27FC236}">
              <a16:creationId xmlns="" xmlns:a16="http://schemas.microsoft.com/office/drawing/2014/main" id="{00000000-0008-0000-0700-0000BB020000}"/>
            </a:ext>
          </a:extLst>
        </xdr:cNvPr>
        <xdr:cNvSpPr txBox="1"/>
      </xdr:nvSpPr>
      <xdr:spPr>
        <a:xfrm>
          <a:off x="13436111" y="1678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50777</xdr:rowOff>
    </xdr:from>
    <xdr:to>
      <xdr:col>67</xdr:col>
      <xdr:colOff>101600</xdr:colOff>
      <xdr:row>97</xdr:row>
      <xdr:rowOff>152377</xdr:rowOff>
    </xdr:to>
    <xdr:sp macro="" textlink="">
      <xdr:nvSpPr>
        <xdr:cNvPr id="700" name="フローチャート: 判断 699">
          <a:extLst>
            <a:ext uri="{FF2B5EF4-FFF2-40B4-BE49-F238E27FC236}">
              <a16:creationId xmlns="" xmlns:a16="http://schemas.microsoft.com/office/drawing/2014/main" id="{00000000-0008-0000-0700-0000BC020000}"/>
            </a:ext>
          </a:extLst>
        </xdr:cNvPr>
        <xdr:cNvSpPr/>
      </xdr:nvSpPr>
      <xdr:spPr>
        <a:xfrm>
          <a:off x="12763500" y="1668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143504</xdr:rowOff>
    </xdr:from>
    <xdr:ext cx="534377"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2547111" y="1677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113855</xdr:rowOff>
    </xdr:from>
    <xdr:to>
      <xdr:col>85</xdr:col>
      <xdr:colOff>177800</xdr:colOff>
      <xdr:row>91</xdr:row>
      <xdr:rowOff>44005</xdr:rowOff>
    </xdr:to>
    <xdr:sp macro="" textlink="">
      <xdr:nvSpPr>
        <xdr:cNvPr id="707" name="楕円 706">
          <a:extLst>
            <a:ext uri="{FF2B5EF4-FFF2-40B4-BE49-F238E27FC236}">
              <a16:creationId xmlns="" xmlns:a16="http://schemas.microsoft.com/office/drawing/2014/main" id="{00000000-0008-0000-0700-0000C3020000}"/>
            </a:ext>
          </a:extLst>
        </xdr:cNvPr>
        <xdr:cNvSpPr/>
      </xdr:nvSpPr>
      <xdr:spPr>
        <a:xfrm>
          <a:off x="16268700" y="155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66882</xdr:rowOff>
    </xdr:from>
    <xdr:ext cx="599010" cy="259045"/>
    <xdr:sp macro="" textlink="">
      <xdr:nvSpPr>
        <xdr:cNvPr id="708" name="公債費該当値テキスト">
          <a:extLst>
            <a:ext uri="{FF2B5EF4-FFF2-40B4-BE49-F238E27FC236}">
              <a16:creationId xmlns="" xmlns:a16="http://schemas.microsoft.com/office/drawing/2014/main" id="{00000000-0008-0000-0700-0000C4020000}"/>
            </a:ext>
          </a:extLst>
        </xdr:cNvPr>
        <xdr:cNvSpPr txBox="1"/>
      </xdr:nvSpPr>
      <xdr:spPr>
        <a:xfrm>
          <a:off x="16370300" y="15497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79527</xdr:rowOff>
    </xdr:from>
    <xdr:to>
      <xdr:col>81</xdr:col>
      <xdr:colOff>101600</xdr:colOff>
      <xdr:row>93</xdr:row>
      <xdr:rowOff>9677</xdr:rowOff>
    </xdr:to>
    <xdr:sp macro="" textlink="">
      <xdr:nvSpPr>
        <xdr:cNvPr id="709" name="楕円 708">
          <a:extLst>
            <a:ext uri="{FF2B5EF4-FFF2-40B4-BE49-F238E27FC236}">
              <a16:creationId xmlns="" xmlns:a16="http://schemas.microsoft.com/office/drawing/2014/main" id="{00000000-0008-0000-0700-0000C5020000}"/>
            </a:ext>
          </a:extLst>
        </xdr:cNvPr>
        <xdr:cNvSpPr/>
      </xdr:nvSpPr>
      <xdr:spPr>
        <a:xfrm>
          <a:off x="15430500" y="1585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26204</xdr:rowOff>
    </xdr:from>
    <xdr:ext cx="599010" cy="259045"/>
    <xdr:sp macro="" textlink="">
      <xdr:nvSpPr>
        <xdr:cNvPr id="710" name="テキスト ボックス 709">
          <a:extLst>
            <a:ext uri="{FF2B5EF4-FFF2-40B4-BE49-F238E27FC236}">
              <a16:creationId xmlns="" xmlns:a16="http://schemas.microsoft.com/office/drawing/2014/main" id="{00000000-0008-0000-0700-0000C6020000}"/>
            </a:ext>
          </a:extLst>
        </xdr:cNvPr>
        <xdr:cNvSpPr txBox="1"/>
      </xdr:nvSpPr>
      <xdr:spPr>
        <a:xfrm>
          <a:off x="15181795" y="1562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7911</xdr:rowOff>
    </xdr:from>
    <xdr:to>
      <xdr:col>76</xdr:col>
      <xdr:colOff>165100</xdr:colOff>
      <xdr:row>93</xdr:row>
      <xdr:rowOff>109511</xdr:rowOff>
    </xdr:to>
    <xdr:sp macro="" textlink="">
      <xdr:nvSpPr>
        <xdr:cNvPr id="711" name="楕円 710">
          <a:extLst>
            <a:ext uri="{FF2B5EF4-FFF2-40B4-BE49-F238E27FC236}">
              <a16:creationId xmlns="" xmlns:a16="http://schemas.microsoft.com/office/drawing/2014/main" id="{00000000-0008-0000-0700-0000C7020000}"/>
            </a:ext>
          </a:extLst>
        </xdr:cNvPr>
        <xdr:cNvSpPr/>
      </xdr:nvSpPr>
      <xdr:spPr>
        <a:xfrm>
          <a:off x="14541500" y="1595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126038</xdr:rowOff>
    </xdr:from>
    <xdr:ext cx="599010" cy="259045"/>
    <xdr:sp macro="" textlink="">
      <xdr:nvSpPr>
        <xdr:cNvPr id="712" name="テキスト ボックス 711">
          <a:extLst>
            <a:ext uri="{FF2B5EF4-FFF2-40B4-BE49-F238E27FC236}">
              <a16:creationId xmlns="" xmlns:a16="http://schemas.microsoft.com/office/drawing/2014/main" id="{00000000-0008-0000-0700-0000C8020000}"/>
            </a:ext>
          </a:extLst>
        </xdr:cNvPr>
        <xdr:cNvSpPr txBox="1"/>
      </xdr:nvSpPr>
      <xdr:spPr>
        <a:xfrm>
          <a:off x="14292795" y="15727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59978</xdr:rowOff>
    </xdr:from>
    <xdr:to>
      <xdr:col>72</xdr:col>
      <xdr:colOff>38100</xdr:colOff>
      <xdr:row>92</xdr:row>
      <xdr:rowOff>161578</xdr:rowOff>
    </xdr:to>
    <xdr:sp macro="" textlink="">
      <xdr:nvSpPr>
        <xdr:cNvPr id="713" name="楕円 712">
          <a:extLst>
            <a:ext uri="{FF2B5EF4-FFF2-40B4-BE49-F238E27FC236}">
              <a16:creationId xmlns="" xmlns:a16="http://schemas.microsoft.com/office/drawing/2014/main" id="{00000000-0008-0000-0700-0000C9020000}"/>
            </a:ext>
          </a:extLst>
        </xdr:cNvPr>
        <xdr:cNvSpPr/>
      </xdr:nvSpPr>
      <xdr:spPr>
        <a:xfrm>
          <a:off x="13652500" y="1583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6655</xdr:rowOff>
    </xdr:from>
    <xdr:ext cx="599010" cy="259045"/>
    <xdr:sp macro="" textlink="">
      <xdr:nvSpPr>
        <xdr:cNvPr id="714" name="テキスト ボックス 713">
          <a:extLst>
            <a:ext uri="{FF2B5EF4-FFF2-40B4-BE49-F238E27FC236}">
              <a16:creationId xmlns="" xmlns:a16="http://schemas.microsoft.com/office/drawing/2014/main" id="{00000000-0008-0000-0700-0000CA020000}"/>
            </a:ext>
          </a:extLst>
        </xdr:cNvPr>
        <xdr:cNvSpPr txBox="1"/>
      </xdr:nvSpPr>
      <xdr:spPr>
        <a:xfrm>
          <a:off x="13403795" y="15608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138556</xdr:rowOff>
    </xdr:from>
    <xdr:to>
      <xdr:col>67</xdr:col>
      <xdr:colOff>101600</xdr:colOff>
      <xdr:row>93</xdr:row>
      <xdr:rowOff>68706</xdr:rowOff>
    </xdr:to>
    <xdr:sp macro="" textlink="">
      <xdr:nvSpPr>
        <xdr:cNvPr id="715" name="楕円 714">
          <a:extLst>
            <a:ext uri="{FF2B5EF4-FFF2-40B4-BE49-F238E27FC236}">
              <a16:creationId xmlns="" xmlns:a16="http://schemas.microsoft.com/office/drawing/2014/main" id="{00000000-0008-0000-0700-0000CB020000}"/>
            </a:ext>
          </a:extLst>
        </xdr:cNvPr>
        <xdr:cNvSpPr/>
      </xdr:nvSpPr>
      <xdr:spPr>
        <a:xfrm>
          <a:off x="12763500" y="1591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85233</xdr:rowOff>
    </xdr:from>
    <xdr:ext cx="599010" cy="259045"/>
    <xdr:sp macro="" textlink="">
      <xdr:nvSpPr>
        <xdr:cNvPr id="716" name="テキスト ボックス 715">
          <a:extLst>
            <a:ext uri="{FF2B5EF4-FFF2-40B4-BE49-F238E27FC236}">
              <a16:creationId xmlns="" xmlns:a16="http://schemas.microsoft.com/office/drawing/2014/main" id="{00000000-0008-0000-0700-0000CC020000}"/>
            </a:ext>
          </a:extLst>
        </xdr:cNvPr>
        <xdr:cNvSpPr txBox="1"/>
      </xdr:nvSpPr>
      <xdr:spPr>
        <a:xfrm>
          <a:off x="12514795" y="15687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 xmlns:a16="http://schemas.microsoft.com/office/drawing/2014/main" id="{00000000-0008-0000-07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 xmlns:a16="http://schemas.microsoft.com/office/drawing/2014/main" id="{00000000-0008-0000-07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 xmlns:a16="http://schemas.microsoft.com/office/drawing/2014/main" id="{00000000-0008-0000-07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 xmlns:a16="http://schemas.microsoft.com/office/drawing/2014/main" id="{00000000-0008-0000-07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 xmlns:a16="http://schemas.microsoft.com/office/drawing/2014/main" id="{00000000-0008-0000-07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 xmlns:a16="http://schemas.microsoft.com/office/drawing/2014/main" id="{00000000-0008-0000-07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 xmlns:a16="http://schemas.microsoft.com/office/drawing/2014/main" id="{00000000-0008-0000-07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 xmlns:a16="http://schemas.microsoft.com/office/drawing/2014/main" id="{00000000-0008-0000-07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 xmlns:a16="http://schemas.microsoft.com/office/drawing/2014/main" id="{00000000-0008-0000-07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 xmlns:a16="http://schemas.microsoft.com/office/drawing/2014/main" id="{00000000-0008-0000-0700-0000E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 xmlns:a16="http://schemas.microsoft.com/office/drawing/2014/main" id="{00000000-0008-0000-07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 xmlns:a16="http://schemas.microsoft.com/office/drawing/2014/main" id="{00000000-0008-0000-07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2" name="直線コネクタ 741">
          <a:extLst>
            <a:ext uri="{FF2B5EF4-FFF2-40B4-BE49-F238E27FC236}">
              <a16:creationId xmlns="" xmlns:a16="http://schemas.microsoft.com/office/drawing/2014/main" id="{00000000-0008-0000-0700-0000E6020000}"/>
            </a:ext>
          </a:extLst>
        </xdr:cNvPr>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a:extLst>
            <a:ext uri="{FF2B5EF4-FFF2-40B4-BE49-F238E27FC236}">
              <a16:creationId xmlns="" xmlns:a16="http://schemas.microsoft.com/office/drawing/2014/main" id="{00000000-0008-0000-07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 xmlns:a16="http://schemas.microsoft.com/office/drawing/2014/main" id="{00000000-0008-0000-07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5" name="諸支出金最大値テキスト">
          <a:extLst>
            <a:ext uri="{FF2B5EF4-FFF2-40B4-BE49-F238E27FC236}">
              <a16:creationId xmlns="" xmlns:a16="http://schemas.microsoft.com/office/drawing/2014/main" id="{00000000-0008-0000-0700-0000E9020000}"/>
            </a:ext>
          </a:extLst>
        </xdr:cNvPr>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6" name="直線コネクタ 745">
          <a:extLst>
            <a:ext uri="{FF2B5EF4-FFF2-40B4-BE49-F238E27FC236}">
              <a16:creationId xmlns="" xmlns:a16="http://schemas.microsoft.com/office/drawing/2014/main" id="{00000000-0008-0000-0700-0000EA020000}"/>
            </a:ext>
          </a:extLst>
        </xdr:cNvPr>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a:extLst>
            <a:ext uri="{FF2B5EF4-FFF2-40B4-BE49-F238E27FC236}">
              <a16:creationId xmlns="" xmlns:a16="http://schemas.microsoft.com/office/drawing/2014/main" id="{00000000-0008-0000-0700-0000E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48" name="諸支出金平均値テキスト">
          <a:extLst>
            <a:ext uri="{FF2B5EF4-FFF2-40B4-BE49-F238E27FC236}">
              <a16:creationId xmlns="" xmlns:a16="http://schemas.microsoft.com/office/drawing/2014/main" id="{00000000-0008-0000-0700-0000EC020000}"/>
            </a:ext>
          </a:extLst>
        </xdr:cNvPr>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9" name="フローチャート: 判断 748">
          <a:extLst>
            <a:ext uri="{FF2B5EF4-FFF2-40B4-BE49-F238E27FC236}">
              <a16:creationId xmlns="" xmlns:a16="http://schemas.microsoft.com/office/drawing/2014/main" id="{00000000-0008-0000-0700-0000ED020000}"/>
            </a:ext>
          </a:extLst>
        </xdr:cNvPr>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a:extLst>
            <a:ext uri="{FF2B5EF4-FFF2-40B4-BE49-F238E27FC236}">
              <a16:creationId xmlns="" xmlns:a16="http://schemas.microsoft.com/office/drawing/2014/main" id="{00000000-0008-0000-0700-0000E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51" name="フローチャート: 判断 750">
          <a:extLst>
            <a:ext uri="{FF2B5EF4-FFF2-40B4-BE49-F238E27FC236}">
              <a16:creationId xmlns="" xmlns:a16="http://schemas.microsoft.com/office/drawing/2014/main" id="{00000000-0008-0000-0700-0000EF020000}"/>
            </a:ext>
          </a:extLst>
        </xdr:cNvPr>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52" name="テキスト ボックス 751">
          <a:extLst>
            <a:ext uri="{FF2B5EF4-FFF2-40B4-BE49-F238E27FC236}">
              <a16:creationId xmlns="" xmlns:a16="http://schemas.microsoft.com/office/drawing/2014/main" id="{00000000-0008-0000-0700-0000F0020000}"/>
            </a:ext>
          </a:extLst>
        </xdr:cNvPr>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a:extLst>
            <a:ext uri="{FF2B5EF4-FFF2-40B4-BE49-F238E27FC236}">
              <a16:creationId xmlns="" xmlns:a16="http://schemas.microsoft.com/office/drawing/2014/main" id="{00000000-0008-0000-0700-0000F1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165970</xdr:rowOff>
    </xdr:from>
    <xdr:to>
      <xdr:col>107</xdr:col>
      <xdr:colOff>101600</xdr:colOff>
      <xdr:row>39</xdr:row>
      <xdr:rowOff>96120</xdr:rowOff>
    </xdr:to>
    <xdr:sp macro="" textlink="">
      <xdr:nvSpPr>
        <xdr:cNvPr id="754" name="フローチャート: 判断 753">
          <a:extLst>
            <a:ext uri="{FF2B5EF4-FFF2-40B4-BE49-F238E27FC236}">
              <a16:creationId xmlns="" xmlns:a16="http://schemas.microsoft.com/office/drawing/2014/main" id="{00000000-0008-0000-0700-0000F2020000}"/>
            </a:ext>
          </a:extLst>
        </xdr:cNvPr>
        <xdr:cNvSpPr/>
      </xdr:nvSpPr>
      <xdr:spPr>
        <a:xfrm>
          <a:off x="20383500" y="668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112648</xdr:rowOff>
    </xdr:from>
    <xdr:ext cx="378565" cy="259045"/>
    <xdr:sp macro="" textlink="">
      <xdr:nvSpPr>
        <xdr:cNvPr id="755" name="テキスト ボックス 754">
          <a:extLst>
            <a:ext uri="{FF2B5EF4-FFF2-40B4-BE49-F238E27FC236}">
              <a16:creationId xmlns="" xmlns:a16="http://schemas.microsoft.com/office/drawing/2014/main" id="{00000000-0008-0000-0700-0000F3020000}"/>
            </a:ext>
          </a:extLst>
        </xdr:cNvPr>
        <xdr:cNvSpPr txBox="1"/>
      </xdr:nvSpPr>
      <xdr:spPr>
        <a:xfrm>
          <a:off x="20245017" y="645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a:extLst>
            <a:ext uri="{FF2B5EF4-FFF2-40B4-BE49-F238E27FC236}">
              <a16:creationId xmlns="" xmlns:a16="http://schemas.microsoft.com/office/drawing/2014/main" id="{00000000-0008-0000-0700-0000F4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163522</xdr:rowOff>
    </xdr:from>
    <xdr:to>
      <xdr:col>102</xdr:col>
      <xdr:colOff>165100</xdr:colOff>
      <xdr:row>39</xdr:row>
      <xdr:rowOff>93672</xdr:rowOff>
    </xdr:to>
    <xdr:sp macro="" textlink="">
      <xdr:nvSpPr>
        <xdr:cNvPr id="757" name="フローチャート: 判断 756">
          <a:extLst>
            <a:ext uri="{FF2B5EF4-FFF2-40B4-BE49-F238E27FC236}">
              <a16:creationId xmlns="" xmlns:a16="http://schemas.microsoft.com/office/drawing/2014/main" id="{00000000-0008-0000-0700-0000F5020000}"/>
            </a:ext>
          </a:extLst>
        </xdr:cNvPr>
        <xdr:cNvSpPr/>
      </xdr:nvSpPr>
      <xdr:spPr>
        <a:xfrm>
          <a:off x="194945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110198</xdr:rowOff>
    </xdr:from>
    <xdr:ext cx="378565" cy="25904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19356017" y="6453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161399</xdr:rowOff>
    </xdr:from>
    <xdr:to>
      <xdr:col>98</xdr:col>
      <xdr:colOff>38100</xdr:colOff>
      <xdr:row>39</xdr:row>
      <xdr:rowOff>91549</xdr:rowOff>
    </xdr:to>
    <xdr:sp macro="" textlink="">
      <xdr:nvSpPr>
        <xdr:cNvPr id="759" name="フローチャート: 判断 758">
          <a:extLst>
            <a:ext uri="{FF2B5EF4-FFF2-40B4-BE49-F238E27FC236}">
              <a16:creationId xmlns="" xmlns:a16="http://schemas.microsoft.com/office/drawing/2014/main" id="{00000000-0008-0000-0700-0000F7020000}"/>
            </a:ext>
          </a:extLst>
        </xdr:cNvPr>
        <xdr:cNvSpPr/>
      </xdr:nvSpPr>
      <xdr:spPr>
        <a:xfrm>
          <a:off x="18605500" y="667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108076</xdr:rowOff>
    </xdr:from>
    <xdr:ext cx="378565"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18467017" y="645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 xmlns:a16="http://schemas.microsoft.com/office/drawing/2014/main" id="{00000000-0008-0000-0700-0000F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67" name="諸支出金該当値テキスト">
          <a:extLst>
            <a:ext uri="{FF2B5EF4-FFF2-40B4-BE49-F238E27FC236}">
              <a16:creationId xmlns="" xmlns:a16="http://schemas.microsoft.com/office/drawing/2014/main" id="{00000000-0008-0000-0700-0000FF020000}"/>
            </a:ext>
          </a:extLst>
        </xdr:cNvPr>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 xmlns:a16="http://schemas.microsoft.com/office/drawing/2014/main" id="{00000000-0008-0000-0700-00000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a:extLst>
            <a:ext uri="{FF2B5EF4-FFF2-40B4-BE49-F238E27FC236}">
              <a16:creationId xmlns="" xmlns:a16="http://schemas.microsoft.com/office/drawing/2014/main" id="{00000000-0008-0000-0700-00000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 xmlns:a16="http://schemas.microsoft.com/office/drawing/2014/main" id="{00000000-0008-0000-0700-00000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 xmlns:a16="http://schemas.microsoft.com/office/drawing/2014/main" id="{00000000-0008-0000-0700-00000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a:extLst>
            <a:ext uri="{FF2B5EF4-FFF2-40B4-BE49-F238E27FC236}">
              <a16:creationId xmlns="" xmlns:a16="http://schemas.microsoft.com/office/drawing/2014/main" id="{00000000-0008-0000-0700-00000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a:extLst>
            <a:ext uri="{FF2B5EF4-FFF2-40B4-BE49-F238E27FC236}">
              <a16:creationId xmlns="" xmlns:a16="http://schemas.microsoft.com/office/drawing/2014/main" id="{00000000-0008-0000-0700-00000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 xmlns:a16="http://schemas.microsoft.com/office/drawing/2014/main" id="{00000000-0008-0000-0700-00000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a:extLst>
            <a:ext uri="{FF2B5EF4-FFF2-40B4-BE49-F238E27FC236}">
              <a16:creationId xmlns="" xmlns:a16="http://schemas.microsoft.com/office/drawing/2014/main" id="{00000000-0008-0000-0700-00000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公債費においては、近年、大型の整備事業が集中し、地方債現在高や元利償還金が膨らんでおり、類似団体の約</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倍になっている。平成２８年度より、大任町し尿処理・じん芥処理・埋立処分施設建設事業が開始されたことに伴い、公債費は上昇することが予想されるが、繰上償還を行うなど、公債費率の抑制に努める。民生費では類似団体と比較して、</a:t>
          </a:r>
          <a:r>
            <a:rPr kumimoji="1" lang="en-US" altLang="ja-JP" sz="1100">
              <a:solidFill>
                <a:schemeClr val="dk1"/>
              </a:solidFill>
              <a:effectLst/>
              <a:latin typeface="+mn-lt"/>
              <a:ea typeface="+mn-ea"/>
              <a:cs typeface="+mn-cs"/>
            </a:rPr>
            <a:t>96,886</a:t>
          </a:r>
          <a:r>
            <a:rPr kumimoji="1" lang="ja-JP" altLang="ja-JP" sz="1100">
              <a:solidFill>
                <a:schemeClr val="dk1"/>
              </a:solidFill>
              <a:effectLst/>
              <a:latin typeface="+mn-lt"/>
              <a:ea typeface="+mn-ea"/>
              <a:cs typeface="+mn-cs"/>
            </a:rPr>
            <a:t>円上回っている。主な要因としては、町内に幼稚園が無いため、子どもを保育園に預ける傾向にあり、児童福祉費の保育所措置費が高いことが挙げられる。また、高齢化率が３０％を越えている現状から、老人福祉費が高いことが挙げられる。今後も継続して、介護予防事業等を積極的に行う。</a:t>
          </a:r>
          <a:endParaRPr lang="ja-JP" altLang="ja-JP" sz="1400">
            <a:effectLst/>
          </a:endParaRPr>
        </a:p>
        <a:p>
          <a:r>
            <a:rPr kumimoji="1" lang="ja-JP" altLang="ja-JP" sz="1100">
              <a:solidFill>
                <a:schemeClr val="dk1"/>
              </a:solidFill>
              <a:effectLst/>
              <a:latin typeface="+mn-lt"/>
              <a:ea typeface="+mn-ea"/>
              <a:cs typeface="+mn-cs"/>
            </a:rPr>
            <a:t>　衛生費では、類似団体と比較して、約</a:t>
          </a:r>
          <a:r>
            <a:rPr kumimoji="1" lang="ja-JP" altLang="en-US" sz="1100">
              <a:solidFill>
                <a:schemeClr val="dk1"/>
              </a:solidFill>
              <a:effectLst/>
              <a:latin typeface="+mn-lt"/>
              <a:ea typeface="+mn-ea"/>
              <a:cs typeface="+mn-cs"/>
            </a:rPr>
            <a:t>１０</a:t>
          </a:r>
          <a:r>
            <a:rPr kumimoji="1" lang="ja-JP" altLang="ja-JP" sz="1100">
              <a:solidFill>
                <a:schemeClr val="dk1"/>
              </a:solidFill>
              <a:effectLst/>
              <a:latin typeface="+mn-lt"/>
              <a:ea typeface="+mn-ea"/>
              <a:cs typeface="+mn-cs"/>
            </a:rPr>
            <a:t>倍上回っている。主な要因は平成２８年度より大任町し尿処理・じん芥処理・埋立処分施設建設事業が開始されたためである。</a:t>
          </a:r>
          <a:endParaRPr lang="ja-JP" altLang="ja-JP" sz="1400">
            <a:effectLst/>
          </a:endParaRPr>
        </a:p>
        <a:p>
          <a:r>
            <a:rPr kumimoji="1" lang="ja-JP" altLang="ja-JP" sz="1100">
              <a:solidFill>
                <a:schemeClr val="dk1"/>
              </a:solidFill>
              <a:effectLst/>
              <a:latin typeface="+mn-lt"/>
              <a:ea typeface="+mn-ea"/>
              <a:cs typeface="+mn-cs"/>
            </a:rPr>
            <a:t>　消防費では、令和３年度に防災行政無線の再整備業を行ったことにより、類似団体を上回った</a:t>
          </a:r>
          <a:r>
            <a:rPr kumimoji="1" lang="ja-JP" altLang="en-US" sz="1100">
              <a:solidFill>
                <a:schemeClr val="dk1"/>
              </a:solidFill>
              <a:effectLst/>
              <a:latin typeface="+mn-lt"/>
              <a:ea typeface="+mn-ea"/>
              <a:cs typeface="+mn-cs"/>
            </a:rPr>
            <a:t>が、今年度は令和２年度以前並みとなった。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その他の経費については、類似団体に近い水準となっているため、今後も現状維持に努める。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年度標準財政規模</a:t>
          </a:r>
          <a:r>
            <a:rPr kumimoji="1" lang="en-US" altLang="ja-JP" sz="1100">
              <a:solidFill>
                <a:schemeClr val="dk1"/>
              </a:solidFill>
              <a:effectLst/>
              <a:latin typeface="+mn-lt"/>
              <a:ea typeface="+mn-ea"/>
              <a:cs typeface="+mn-cs"/>
            </a:rPr>
            <a:t>3,077,013</a:t>
          </a:r>
          <a:r>
            <a:rPr kumimoji="1" lang="ja-JP" altLang="ja-JP" sz="1100">
              <a:solidFill>
                <a:schemeClr val="dk1"/>
              </a:solidFill>
              <a:effectLst/>
              <a:latin typeface="+mn-lt"/>
              <a:ea typeface="+mn-ea"/>
              <a:cs typeface="+mn-cs"/>
            </a:rPr>
            <a:t>千円に対し、財政調整基金残高は前年度に比べ、</a:t>
          </a:r>
          <a:r>
            <a:rPr kumimoji="1" lang="en-US" altLang="ja-JP" sz="1100">
              <a:solidFill>
                <a:schemeClr val="dk1"/>
              </a:solidFill>
              <a:effectLst/>
              <a:latin typeface="+mn-lt"/>
              <a:ea typeface="+mn-ea"/>
              <a:cs typeface="+mn-cs"/>
            </a:rPr>
            <a:t>542,477</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2,205,430</a:t>
          </a:r>
          <a:r>
            <a:rPr kumimoji="1" lang="ja-JP" altLang="ja-JP" sz="1100">
              <a:solidFill>
                <a:schemeClr val="dk1"/>
              </a:solidFill>
              <a:effectLst/>
              <a:latin typeface="+mn-lt"/>
              <a:ea typeface="+mn-ea"/>
              <a:cs typeface="+mn-cs"/>
            </a:rPr>
            <a:t>千円で</a:t>
          </a:r>
          <a:r>
            <a:rPr kumimoji="1" lang="en-US" altLang="ja-JP" sz="1100">
              <a:solidFill>
                <a:schemeClr val="dk1"/>
              </a:solidFill>
              <a:effectLst/>
              <a:latin typeface="+mn-lt"/>
              <a:ea typeface="+mn-ea"/>
              <a:cs typeface="+mn-cs"/>
            </a:rPr>
            <a:t>71.67</a:t>
          </a:r>
          <a:r>
            <a:rPr kumimoji="1" lang="ja-JP" altLang="ja-JP" sz="1100">
              <a:solidFill>
                <a:schemeClr val="dk1"/>
              </a:solidFill>
              <a:effectLst/>
              <a:latin typeface="+mn-lt"/>
              <a:ea typeface="+mn-ea"/>
              <a:cs typeface="+mn-cs"/>
            </a:rPr>
            <a:t>％となった。実質収支額については、△</a:t>
          </a:r>
          <a:r>
            <a:rPr kumimoji="1" lang="en-US" altLang="ja-JP" sz="1100">
              <a:solidFill>
                <a:schemeClr val="dk1"/>
              </a:solidFill>
              <a:effectLst/>
              <a:latin typeface="+mn-lt"/>
              <a:ea typeface="+mn-ea"/>
              <a:cs typeface="+mn-cs"/>
            </a:rPr>
            <a:t>367,789</a:t>
          </a:r>
          <a:r>
            <a:rPr kumimoji="1" lang="ja-JP" altLang="ja-JP" sz="1100">
              <a:solidFill>
                <a:schemeClr val="dk1"/>
              </a:solidFill>
              <a:effectLst/>
              <a:latin typeface="+mn-lt"/>
              <a:ea typeface="+mn-ea"/>
              <a:cs typeface="+mn-cs"/>
            </a:rPr>
            <a:t>千円となり、前年に比べ大幅な減となった。</a:t>
          </a:r>
          <a:endParaRPr lang="ja-JP" altLang="ja-JP" sz="1400">
            <a:effectLst/>
          </a:endParaRPr>
        </a:p>
        <a:p>
          <a:r>
            <a:rPr kumimoji="1" lang="ja-JP" altLang="ja-JP" sz="1100">
              <a:solidFill>
                <a:schemeClr val="dk1"/>
              </a:solidFill>
              <a:effectLst/>
              <a:latin typeface="+mn-lt"/>
              <a:ea typeface="+mn-ea"/>
              <a:cs typeface="+mn-cs"/>
            </a:rPr>
            <a:t>　財政調整基金に関しては、歳計余剰金処分を取崩額が上回らないよう努力するとともに、不要不急な一般財源の支出を徹底的に抑制していく。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国民健康保険事業については、平成２９年度から改善が見られるものの、依然として低い財政規模が続いており、財政状況が厳しい状況にある。主な要因としては、高齢化と特定疾病などで医療費が増加する中、長引く不況や会社倒産等により、保険税に徴収額が低迷していることが挙げられる。今後も継続して、重複多受診者の保健指導を行い、医療費の増加を抑えるとともに、保険税の見直しを行い、徴収担当とも連携して徴収率向上に努める。</a:t>
          </a:r>
          <a:endParaRPr lang="ja-JP" altLang="ja-JP" sz="1400">
            <a:effectLst/>
          </a:endParaRPr>
        </a:p>
        <a:p>
          <a:r>
            <a:rPr kumimoji="1" lang="ja-JP" altLang="ja-JP" sz="1100">
              <a:solidFill>
                <a:schemeClr val="dk1"/>
              </a:solidFill>
              <a:effectLst/>
              <a:latin typeface="+mn-lt"/>
              <a:ea typeface="+mn-ea"/>
              <a:cs typeface="+mn-cs"/>
            </a:rPr>
            <a:t>　一般会計においても、町税や住宅家賃など自主財源の確保に努め、歳出経費の削減はもとより、基金積み立てなどを行い、今後も現在の水準維持を図る。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c r="B2" s="182" t="s">
        <v>83</v>
      </c>
      <c r="C2" s="182"/>
      <c r="D2" s="183"/>
    </row>
    <row r="3" spans="1:119" ht="18.75" customHeight="1" thickBot="1">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11321029</v>
      </c>
      <c r="BO4" s="371"/>
      <c r="BP4" s="371"/>
      <c r="BQ4" s="371"/>
      <c r="BR4" s="371"/>
      <c r="BS4" s="371"/>
      <c r="BT4" s="371"/>
      <c r="BU4" s="372"/>
      <c r="BV4" s="370">
        <v>8143600</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7.1</v>
      </c>
      <c r="CU4" s="377"/>
      <c r="CV4" s="377"/>
      <c r="CW4" s="377"/>
      <c r="CX4" s="377"/>
      <c r="CY4" s="377"/>
      <c r="CZ4" s="377"/>
      <c r="DA4" s="378"/>
      <c r="DB4" s="376">
        <v>21.4</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11060892</v>
      </c>
      <c r="BO5" s="408"/>
      <c r="BP5" s="408"/>
      <c r="BQ5" s="408"/>
      <c r="BR5" s="408"/>
      <c r="BS5" s="408"/>
      <c r="BT5" s="408"/>
      <c r="BU5" s="409"/>
      <c r="BV5" s="407">
        <v>7555895</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86.6</v>
      </c>
      <c r="CU5" s="405"/>
      <c r="CV5" s="405"/>
      <c r="CW5" s="405"/>
      <c r="CX5" s="405"/>
      <c r="CY5" s="405"/>
      <c r="CZ5" s="405"/>
      <c r="DA5" s="406"/>
      <c r="DB5" s="404">
        <v>84.7</v>
      </c>
      <c r="DC5" s="405"/>
      <c r="DD5" s="405"/>
      <c r="DE5" s="405"/>
      <c r="DF5" s="405"/>
      <c r="DG5" s="405"/>
      <c r="DH5" s="405"/>
      <c r="DI5" s="406"/>
    </row>
    <row r="6" spans="1:119" ht="18.75" customHeight="1">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260137</v>
      </c>
      <c r="BO6" s="408"/>
      <c r="BP6" s="408"/>
      <c r="BQ6" s="408"/>
      <c r="BR6" s="408"/>
      <c r="BS6" s="408"/>
      <c r="BT6" s="408"/>
      <c r="BU6" s="409"/>
      <c r="BV6" s="407">
        <v>587705</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87.4</v>
      </c>
      <c r="CU6" s="445"/>
      <c r="CV6" s="445"/>
      <c r="CW6" s="445"/>
      <c r="CX6" s="445"/>
      <c r="CY6" s="445"/>
      <c r="CZ6" s="445"/>
      <c r="DA6" s="446"/>
      <c r="DB6" s="444">
        <v>87.5</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40406</v>
      </c>
      <c r="BO7" s="408"/>
      <c r="BP7" s="408"/>
      <c r="BQ7" s="408"/>
      <c r="BR7" s="408"/>
      <c r="BS7" s="408"/>
      <c r="BT7" s="408"/>
      <c r="BU7" s="409"/>
      <c r="BV7" s="407">
        <v>185</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3077013</v>
      </c>
      <c r="CU7" s="408"/>
      <c r="CV7" s="408"/>
      <c r="CW7" s="408"/>
      <c r="CX7" s="408"/>
      <c r="CY7" s="408"/>
      <c r="CZ7" s="408"/>
      <c r="DA7" s="409"/>
      <c r="DB7" s="407">
        <v>2740283</v>
      </c>
      <c r="DC7" s="408"/>
      <c r="DD7" s="408"/>
      <c r="DE7" s="408"/>
      <c r="DF7" s="408"/>
      <c r="DG7" s="408"/>
      <c r="DH7" s="408"/>
      <c r="DI7" s="409"/>
    </row>
    <row r="8" spans="1:119" ht="18.75" customHeight="1" thickBot="1">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219731</v>
      </c>
      <c r="BO8" s="408"/>
      <c r="BP8" s="408"/>
      <c r="BQ8" s="408"/>
      <c r="BR8" s="408"/>
      <c r="BS8" s="408"/>
      <c r="BT8" s="408"/>
      <c r="BU8" s="409"/>
      <c r="BV8" s="407">
        <v>587520</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0.18</v>
      </c>
      <c r="CU8" s="448"/>
      <c r="CV8" s="448"/>
      <c r="CW8" s="448"/>
      <c r="CX8" s="448"/>
      <c r="CY8" s="448"/>
      <c r="CZ8" s="448"/>
      <c r="DA8" s="449"/>
      <c r="DB8" s="447">
        <v>0.19</v>
      </c>
      <c r="DC8" s="448"/>
      <c r="DD8" s="448"/>
      <c r="DE8" s="448"/>
      <c r="DF8" s="448"/>
      <c r="DG8" s="448"/>
      <c r="DH8" s="448"/>
      <c r="DI8" s="449"/>
    </row>
    <row r="9" spans="1:119" ht="18.75" customHeight="1" thickBot="1">
      <c r="A9" s="181"/>
      <c r="B9" s="401" t="s">
        <v>113</v>
      </c>
      <c r="C9" s="402"/>
      <c r="D9" s="402"/>
      <c r="E9" s="402"/>
      <c r="F9" s="402"/>
      <c r="G9" s="402"/>
      <c r="H9" s="402"/>
      <c r="I9" s="402"/>
      <c r="J9" s="402"/>
      <c r="K9" s="450"/>
      <c r="L9" s="451" t="s">
        <v>114</v>
      </c>
      <c r="M9" s="452"/>
      <c r="N9" s="452"/>
      <c r="O9" s="452"/>
      <c r="P9" s="452"/>
      <c r="Q9" s="453"/>
      <c r="R9" s="454">
        <v>5008</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-367789</v>
      </c>
      <c r="BO9" s="408"/>
      <c r="BP9" s="408"/>
      <c r="BQ9" s="408"/>
      <c r="BR9" s="408"/>
      <c r="BS9" s="408"/>
      <c r="BT9" s="408"/>
      <c r="BU9" s="409"/>
      <c r="BV9" s="407">
        <v>-217908</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42.1</v>
      </c>
      <c r="CU9" s="405"/>
      <c r="CV9" s="405"/>
      <c r="CW9" s="405"/>
      <c r="CX9" s="405"/>
      <c r="CY9" s="405"/>
      <c r="CZ9" s="405"/>
      <c r="DA9" s="406"/>
      <c r="DB9" s="404">
        <v>31.3</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120</v>
      </c>
      <c r="M10" s="437"/>
      <c r="N10" s="437"/>
      <c r="O10" s="437"/>
      <c r="P10" s="437"/>
      <c r="Q10" s="438"/>
      <c r="R10" s="458">
        <v>5176</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242196</v>
      </c>
      <c r="BO10" s="408"/>
      <c r="BP10" s="408"/>
      <c r="BQ10" s="408"/>
      <c r="BR10" s="408"/>
      <c r="BS10" s="408"/>
      <c r="BT10" s="408"/>
      <c r="BU10" s="409"/>
      <c r="BV10" s="407">
        <v>439480</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110</v>
      </c>
      <c r="AV11" s="440"/>
      <c r="AW11" s="440"/>
      <c r="AX11" s="440"/>
      <c r="AY11" s="441" t="s">
        <v>128</v>
      </c>
      <c r="AZ11" s="442"/>
      <c r="BA11" s="442"/>
      <c r="BB11" s="442"/>
      <c r="BC11" s="442"/>
      <c r="BD11" s="442"/>
      <c r="BE11" s="442"/>
      <c r="BF11" s="442"/>
      <c r="BG11" s="442"/>
      <c r="BH11" s="442"/>
      <c r="BI11" s="442"/>
      <c r="BJ11" s="442"/>
      <c r="BK11" s="442"/>
      <c r="BL11" s="442"/>
      <c r="BM11" s="443"/>
      <c r="BN11" s="407">
        <v>491982</v>
      </c>
      <c r="BO11" s="408"/>
      <c r="BP11" s="408"/>
      <c r="BQ11" s="408"/>
      <c r="BR11" s="408"/>
      <c r="BS11" s="408"/>
      <c r="BT11" s="408"/>
      <c r="BU11" s="409"/>
      <c r="BV11" s="407">
        <v>269286</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c r="A12" s="181"/>
      <c r="B12" s="467" t="s">
        <v>131</v>
      </c>
      <c r="C12" s="468"/>
      <c r="D12" s="468"/>
      <c r="E12" s="468"/>
      <c r="F12" s="468"/>
      <c r="G12" s="468"/>
      <c r="H12" s="468"/>
      <c r="I12" s="468"/>
      <c r="J12" s="468"/>
      <c r="K12" s="469"/>
      <c r="L12" s="476" t="s">
        <v>132</v>
      </c>
      <c r="M12" s="477"/>
      <c r="N12" s="477"/>
      <c r="O12" s="477"/>
      <c r="P12" s="477"/>
      <c r="Q12" s="478"/>
      <c r="R12" s="479">
        <v>5147</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136</v>
      </c>
      <c r="AV12" s="440"/>
      <c r="AW12" s="440"/>
      <c r="AX12" s="440"/>
      <c r="AY12" s="441" t="s">
        <v>137</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23527</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140</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141</v>
      </c>
      <c r="N13" s="499"/>
      <c r="O13" s="499"/>
      <c r="P13" s="499"/>
      <c r="Q13" s="500"/>
      <c r="R13" s="491">
        <v>5127</v>
      </c>
      <c r="S13" s="492"/>
      <c r="T13" s="492"/>
      <c r="U13" s="492"/>
      <c r="V13" s="493"/>
      <c r="W13" s="423" t="s">
        <v>142</v>
      </c>
      <c r="X13" s="424"/>
      <c r="Y13" s="424"/>
      <c r="Z13" s="424"/>
      <c r="AA13" s="424"/>
      <c r="AB13" s="414"/>
      <c r="AC13" s="458">
        <v>55</v>
      </c>
      <c r="AD13" s="459"/>
      <c r="AE13" s="459"/>
      <c r="AF13" s="459"/>
      <c r="AG13" s="501"/>
      <c r="AH13" s="458">
        <v>56</v>
      </c>
      <c r="AI13" s="459"/>
      <c r="AJ13" s="459"/>
      <c r="AK13" s="459"/>
      <c r="AL13" s="460"/>
      <c r="AM13" s="436" t="s">
        <v>143</v>
      </c>
      <c r="AN13" s="437"/>
      <c r="AO13" s="437"/>
      <c r="AP13" s="437"/>
      <c r="AQ13" s="437"/>
      <c r="AR13" s="437"/>
      <c r="AS13" s="437"/>
      <c r="AT13" s="438"/>
      <c r="AU13" s="439" t="s">
        <v>122</v>
      </c>
      <c r="AV13" s="440"/>
      <c r="AW13" s="440"/>
      <c r="AX13" s="440"/>
      <c r="AY13" s="441" t="s">
        <v>144</v>
      </c>
      <c r="AZ13" s="442"/>
      <c r="BA13" s="442"/>
      <c r="BB13" s="442"/>
      <c r="BC13" s="442"/>
      <c r="BD13" s="442"/>
      <c r="BE13" s="442"/>
      <c r="BF13" s="442"/>
      <c r="BG13" s="442"/>
      <c r="BH13" s="442"/>
      <c r="BI13" s="442"/>
      <c r="BJ13" s="442"/>
      <c r="BK13" s="442"/>
      <c r="BL13" s="442"/>
      <c r="BM13" s="443"/>
      <c r="BN13" s="407">
        <v>366389</v>
      </c>
      <c r="BO13" s="408"/>
      <c r="BP13" s="408"/>
      <c r="BQ13" s="408"/>
      <c r="BR13" s="408"/>
      <c r="BS13" s="408"/>
      <c r="BT13" s="408"/>
      <c r="BU13" s="409"/>
      <c r="BV13" s="407">
        <v>467331</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11</v>
      </c>
      <c r="CU13" s="405"/>
      <c r="CV13" s="405"/>
      <c r="CW13" s="405"/>
      <c r="CX13" s="405"/>
      <c r="CY13" s="405"/>
      <c r="CZ13" s="405"/>
      <c r="DA13" s="406"/>
      <c r="DB13" s="404">
        <v>15.1</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146</v>
      </c>
      <c r="M14" s="489"/>
      <c r="N14" s="489"/>
      <c r="O14" s="489"/>
      <c r="P14" s="489"/>
      <c r="Q14" s="490"/>
      <c r="R14" s="491">
        <v>5203</v>
      </c>
      <c r="S14" s="492"/>
      <c r="T14" s="492"/>
      <c r="U14" s="492"/>
      <c r="V14" s="493"/>
      <c r="W14" s="397"/>
      <c r="X14" s="398"/>
      <c r="Y14" s="398"/>
      <c r="Z14" s="398"/>
      <c r="AA14" s="398"/>
      <c r="AB14" s="387"/>
      <c r="AC14" s="494">
        <v>2.8</v>
      </c>
      <c r="AD14" s="495"/>
      <c r="AE14" s="495"/>
      <c r="AF14" s="495"/>
      <c r="AG14" s="496"/>
      <c r="AH14" s="494">
        <v>3</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t="s">
        <v>140</v>
      </c>
      <c r="CU14" s="506"/>
      <c r="CV14" s="506"/>
      <c r="CW14" s="506"/>
      <c r="CX14" s="506"/>
      <c r="CY14" s="506"/>
      <c r="CZ14" s="506"/>
      <c r="DA14" s="507"/>
      <c r="DB14" s="505" t="s">
        <v>139</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148</v>
      </c>
      <c r="N15" s="499"/>
      <c r="O15" s="499"/>
      <c r="P15" s="499"/>
      <c r="Q15" s="500"/>
      <c r="R15" s="491">
        <v>5187</v>
      </c>
      <c r="S15" s="492"/>
      <c r="T15" s="492"/>
      <c r="U15" s="492"/>
      <c r="V15" s="493"/>
      <c r="W15" s="423" t="s">
        <v>149</v>
      </c>
      <c r="X15" s="424"/>
      <c r="Y15" s="424"/>
      <c r="Z15" s="424"/>
      <c r="AA15" s="424"/>
      <c r="AB15" s="414"/>
      <c r="AC15" s="458">
        <v>491</v>
      </c>
      <c r="AD15" s="459"/>
      <c r="AE15" s="459"/>
      <c r="AF15" s="459"/>
      <c r="AG15" s="501"/>
      <c r="AH15" s="458">
        <v>486</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478828</v>
      </c>
      <c r="BO15" s="371"/>
      <c r="BP15" s="371"/>
      <c r="BQ15" s="371"/>
      <c r="BR15" s="371"/>
      <c r="BS15" s="371"/>
      <c r="BT15" s="371"/>
      <c r="BU15" s="372"/>
      <c r="BV15" s="370">
        <v>460276</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24.8</v>
      </c>
      <c r="AD16" s="495"/>
      <c r="AE16" s="495"/>
      <c r="AF16" s="495"/>
      <c r="AG16" s="496"/>
      <c r="AH16" s="494">
        <v>25.9</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2934065</v>
      </c>
      <c r="BO16" s="408"/>
      <c r="BP16" s="408"/>
      <c r="BQ16" s="408"/>
      <c r="BR16" s="408"/>
      <c r="BS16" s="408"/>
      <c r="BT16" s="408"/>
      <c r="BU16" s="409"/>
      <c r="BV16" s="407">
        <v>2542031</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1432</v>
      </c>
      <c r="AD17" s="459"/>
      <c r="AE17" s="459"/>
      <c r="AF17" s="459"/>
      <c r="AG17" s="501"/>
      <c r="AH17" s="458">
        <v>1335</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594263</v>
      </c>
      <c r="BO17" s="408"/>
      <c r="BP17" s="408"/>
      <c r="BQ17" s="408"/>
      <c r="BR17" s="408"/>
      <c r="BS17" s="408"/>
      <c r="BT17" s="408"/>
      <c r="BU17" s="409"/>
      <c r="BV17" s="407">
        <v>569319</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9" t="s">
        <v>159</v>
      </c>
      <c r="C18" s="450"/>
      <c r="D18" s="450"/>
      <c r="E18" s="530"/>
      <c r="F18" s="530"/>
      <c r="G18" s="530"/>
      <c r="H18" s="530"/>
      <c r="I18" s="530"/>
      <c r="J18" s="530"/>
      <c r="K18" s="530"/>
      <c r="L18" s="531">
        <v>14.26</v>
      </c>
      <c r="M18" s="531"/>
      <c r="N18" s="531"/>
      <c r="O18" s="531"/>
      <c r="P18" s="531"/>
      <c r="Q18" s="531"/>
      <c r="R18" s="532"/>
      <c r="S18" s="532"/>
      <c r="T18" s="532"/>
      <c r="U18" s="532"/>
      <c r="V18" s="533"/>
      <c r="W18" s="425"/>
      <c r="X18" s="426"/>
      <c r="Y18" s="426"/>
      <c r="Z18" s="426"/>
      <c r="AA18" s="426"/>
      <c r="AB18" s="417"/>
      <c r="AC18" s="534">
        <v>72.400000000000006</v>
      </c>
      <c r="AD18" s="535"/>
      <c r="AE18" s="535"/>
      <c r="AF18" s="535"/>
      <c r="AG18" s="536"/>
      <c r="AH18" s="534">
        <v>71.099999999999994</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2694270</v>
      </c>
      <c r="BO18" s="408"/>
      <c r="BP18" s="408"/>
      <c r="BQ18" s="408"/>
      <c r="BR18" s="408"/>
      <c r="BS18" s="408"/>
      <c r="BT18" s="408"/>
      <c r="BU18" s="409"/>
      <c r="BV18" s="407">
        <v>2357443</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9" t="s">
        <v>161</v>
      </c>
      <c r="C19" s="450"/>
      <c r="D19" s="450"/>
      <c r="E19" s="530"/>
      <c r="F19" s="530"/>
      <c r="G19" s="530"/>
      <c r="H19" s="530"/>
      <c r="I19" s="530"/>
      <c r="J19" s="530"/>
      <c r="K19" s="530"/>
      <c r="L19" s="538">
        <v>351</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3984712</v>
      </c>
      <c r="BO19" s="408"/>
      <c r="BP19" s="408"/>
      <c r="BQ19" s="408"/>
      <c r="BR19" s="408"/>
      <c r="BS19" s="408"/>
      <c r="BT19" s="408"/>
      <c r="BU19" s="409"/>
      <c r="BV19" s="407">
        <v>3930577</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9" t="s">
        <v>163</v>
      </c>
      <c r="C20" s="450"/>
      <c r="D20" s="450"/>
      <c r="E20" s="530"/>
      <c r="F20" s="530"/>
      <c r="G20" s="530"/>
      <c r="H20" s="530"/>
      <c r="I20" s="530"/>
      <c r="J20" s="530"/>
      <c r="K20" s="530"/>
      <c r="L20" s="538">
        <v>2040</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23145496</v>
      </c>
      <c r="BO22" s="371"/>
      <c r="BP22" s="371"/>
      <c r="BQ22" s="371"/>
      <c r="BR22" s="371"/>
      <c r="BS22" s="371"/>
      <c r="BT22" s="371"/>
      <c r="BU22" s="372"/>
      <c r="BV22" s="370">
        <v>20127948</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22010597</v>
      </c>
      <c r="BO23" s="408"/>
      <c r="BP23" s="408"/>
      <c r="BQ23" s="408"/>
      <c r="BR23" s="408"/>
      <c r="BS23" s="408"/>
      <c r="BT23" s="408"/>
      <c r="BU23" s="409"/>
      <c r="BV23" s="407">
        <v>18595882</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78"/>
      <c r="C24" s="554"/>
      <c r="D24" s="555"/>
      <c r="E24" s="457" t="s">
        <v>173</v>
      </c>
      <c r="F24" s="437"/>
      <c r="G24" s="437"/>
      <c r="H24" s="437"/>
      <c r="I24" s="437"/>
      <c r="J24" s="437"/>
      <c r="K24" s="438"/>
      <c r="L24" s="458">
        <v>1</v>
      </c>
      <c r="M24" s="459"/>
      <c r="N24" s="459"/>
      <c r="O24" s="459"/>
      <c r="P24" s="501"/>
      <c r="Q24" s="458">
        <v>8240</v>
      </c>
      <c r="R24" s="459"/>
      <c r="S24" s="459"/>
      <c r="T24" s="459"/>
      <c r="U24" s="459"/>
      <c r="V24" s="501"/>
      <c r="W24" s="553"/>
      <c r="X24" s="554"/>
      <c r="Y24" s="555"/>
      <c r="Z24" s="457" t="s">
        <v>174</v>
      </c>
      <c r="AA24" s="437"/>
      <c r="AB24" s="437"/>
      <c r="AC24" s="437"/>
      <c r="AD24" s="437"/>
      <c r="AE24" s="437"/>
      <c r="AF24" s="437"/>
      <c r="AG24" s="438"/>
      <c r="AH24" s="458">
        <v>65</v>
      </c>
      <c r="AI24" s="459"/>
      <c r="AJ24" s="459"/>
      <c r="AK24" s="459"/>
      <c r="AL24" s="501"/>
      <c r="AM24" s="458">
        <v>175760</v>
      </c>
      <c r="AN24" s="459"/>
      <c r="AO24" s="459"/>
      <c r="AP24" s="459"/>
      <c r="AQ24" s="459"/>
      <c r="AR24" s="501"/>
      <c r="AS24" s="458">
        <v>2704</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22705872</v>
      </c>
      <c r="BO24" s="408"/>
      <c r="BP24" s="408"/>
      <c r="BQ24" s="408"/>
      <c r="BR24" s="408"/>
      <c r="BS24" s="408"/>
      <c r="BT24" s="408"/>
      <c r="BU24" s="409"/>
      <c r="BV24" s="407">
        <v>19584533</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81"/>
      <c r="B25" s="578"/>
      <c r="C25" s="554"/>
      <c r="D25" s="555"/>
      <c r="E25" s="457" t="s">
        <v>176</v>
      </c>
      <c r="F25" s="437"/>
      <c r="G25" s="437"/>
      <c r="H25" s="437"/>
      <c r="I25" s="437"/>
      <c r="J25" s="437"/>
      <c r="K25" s="438"/>
      <c r="L25" s="458">
        <v>1</v>
      </c>
      <c r="M25" s="459"/>
      <c r="N25" s="459"/>
      <c r="O25" s="459"/>
      <c r="P25" s="501"/>
      <c r="Q25" s="458">
        <v>6420</v>
      </c>
      <c r="R25" s="459"/>
      <c r="S25" s="459"/>
      <c r="T25" s="459"/>
      <c r="U25" s="459"/>
      <c r="V25" s="501"/>
      <c r="W25" s="553"/>
      <c r="X25" s="554"/>
      <c r="Y25" s="555"/>
      <c r="Z25" s="457" t="s">
        <v>177</v>
      </c>
      <c r="AA25" s="437"/>
      <c r="AB25" s="437"/>
      <c r="AC25" s="437"/>
      <c r="AD25" s="437"/>
      <c r="AE25" s="437"/>
      <c r="AF25" s="437"/>
      <c r="AG25" s="438"/>
      <c r="AH25" s="458" t="s">
        <v>140</v>
      </c>
      <c r="AI25" s="459"/>
      <c r="AJ25" s="459"/>
      <c r="AK25" s="459"/>
      <c r="AL25" s="501"/>
      <c r="AM25" s="458" t="s">
        <v>140</v>
      </c>
      <c r="AN25" s="459"/>
      <c r="AO25" s="459"/>
      <c r="AP25" s="459"/>
      <c r="AQ25" s="459"/>
      <c r="AR25" s="501"/>
      <c r="AS25" s="458" t="s">
        <v>130</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61186</v>
      </c>
      <c r="BO25" s="371"/>
      <c r="BP25" s="371"/>
      <c r="BQ25" s="371"/>
      <c r="BR25" s="371"/>
      <c r="BS25" s="371"/>
      <c r="BT25" s="371"/>
      <c r="BU25" s="372"/>
      <c r="BV25" s="370">
        <v>71960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81"/>
      <c r="B26" s="578"/>
      <c r="C26" s="554"/>
      <c r="D26" s="555"/>
      <c r="E26" s="457" t="s">
        <v>179</v>
      </c>
      <c r="F26" s="437"/>
      <c r="G26" s="437"/>
      <c r="H26" s="437"/>
      <c r="I26" s="437"/>
      <c r="J26" s="437"/>
      <c r="K26" s="438"/>
      <c r="L26" s="458">
        <v>1</v>
      </c>
      <c r="M26" s="459"/>
      <c r="N26" s="459"/>
      <c r="O26" s="459"/>
      <c r="P26" s="501"/>
      <c r="Q26" s="458">
        <v>5600</v>
      </c>
      <c r="R26" s="459"/>
      <c r="S26" s="459"/>
      <c r="T26" s="459"/>
      <c r="U26" s="459"/>
      <c r="V26" s="501"/>
      <c r="W26" s="553"/>
      <c r="X26" s="554"/>
      <c r="Y26" s="555"/>
      <c r="Z26" s="457" t="s">
        <v>180</v>
      </c>
      <c r="AA26" s="559"/>
      <c r="AB26" s="559"/>
      <c r="AC26" s="559"/>
      <c r="AD26" s="559"/>
      <c r="AE26" s="559"/>
      <c r="AF26" s="559"/>
      <c r="AG26" s="560"/>
      <c r="AH26" s="458">
        <v>9</v>
      </c>
      <c r="AI26" s="459"/>
      <c r="AJ26" s="459"/>
      <c r="AK26" s="459"/>
      <c r="AL26" s="501"/>
      <c r="AM26" s="458">
        <v>20268</v>
      </c>
      <c r="AN26" s="459"/>
      <c r="AO26" s="459"/>
      <c r="AP26" s="459"/>
      <c r="AQ26" s="459"/>
      <c r="AR26" s="501"/>
      <c r="AS26" s="458">
        <v>2252</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130</v>
      </c>
      <c r="BO26" s="408"/>
      <c r="BP26" s="408"/>
      <c r="BQ26" s="408"/>
      <c r="BR26" s="408"/>
      <c r="BS26" s="408"/>
      <c r="BT26" s="408"/>
      <c r="BU26" s="409"/>
      <c r="BV26" s="407" t="s">
        <v>140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78"/>
      <c r="C27" s="554"/>
      <c r="D27" s="555"/>
      <c r="E27" s="457" t="s">
        <v>182</v>
      </c>
      <c r="F27" s="437"/>
      <c r="G27" s="437"/>
      <c r="H27" s="437"/>
      <c r="I27" s="437"/>
      <c r="J27" s="437"/>
      <c r="K27" s="438"/>
      <c r="L27" s="458">
        <v>1</v>
      </c>
      <c r="M27" s="459"/>
      <c r="N27" s="459"/>
      <c r="O27" s="459"/>
      <c r="P27" s="501"/>
      <c r="Q27" s="458">
        <v>3112</v>
      </c>
      <c r="R27" s="459"/>
      <c r="S27" s="459"/>
      <c r="T27" s="459"/>
      <c r="U27" s="459"/>
      <c r="V27" s="501"/>
      <c r="W27" s="553"/>
      <c r="X27" s="554"/>
      <c r="Y27" s="555"/>
      <c r="Z27" s="457" t="s">
        <v>183</v>
      </c>
      <c r="AA27" s="437"/>
      <c r="AB27" s="437"/>
      <c r="AC27" s="437"/>
      <c r="AD27" s="437"/>
      <c r="AE27" s="437"/>
      <c r="AF27" s="437"/>
      <c r="AG27" s="438"/>
      <c r="AH27" s="458">
        <v>1</v>
      </c>
      <c r="AI27" s="459"/>
      <c r="AJ27" s="459"/>
      <c r="AK27" s="459"/>
      <c r="AL27" s="501"/>
      <c r="AM27" s="458" t="s">
        <v>184</v>
      </c>
      <c r="AN27" s="459"/>
      <c r="AO27" s="459"/>
      <c r="AP27" s="459"/>
      <c r="AQ27" s="459"/>
      <c r="AR27" s="501"/>
      <c r="AS27" s="458" t="s">
        <v>184</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6" t="s">
        <v>140</v>
      </c>
      <c r="BO27" s="527"/>
      <c r="BP27" s="527"/>
      <c r="BQ27" s="527"/>
      <c r="BR27" s="527"/>
      <c r="BS27" s="527"/>
      <c r="BT27" s="527"/>
      <c r="BU27" s="528"/>
      <c r="BV27" s="526" t="s">
        <v>140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81"/>
      <c r="B28" s="578"/>
      <c r="C28" s="554"/>
      <c r="D28" s="555"/>
      <c r="E28" s="457" t="s">
        <v>186</v>
      </c>
      <c r="F28" s="437"/>
      <c r="G28" s="437"/>
      <c r="H28" s="437"/>
      <c r="I28" s="437"/>
      <c r="J28" s="437"/>
      <c r="K28" s="438"/>
      <c r="L28" s="458">
        <v>1</v>
      </c>
      <c r="M28" s="459"/>
      <c r="N28" s="459"/>
      <c r="O28" s="459"/>
      <c r="P28" s="501"/>
      <c r="Q28" s="458">
        <v>2678</v>
      </c>
      <c r="R28" s="459"/>
      <c r="S28" s="459"/>
      <c r="T28" s="459"/>
      <c r="U28" s="459"/>
      <c r="V28" s="501"/>
      <c r="W28" s="553"/>
      <c r="X28" s="554"/>
      <c r="Y28" s="555"/>
      <c r="Z28" s="457" t="s">
        <v>187</v>
      </c>
      <c r="AA28" s="437"/>
      <c r="AB28" s="437"/>
      <c r="AC28" s="437"/>
      <c r="AD28" s="437"/>
      <c r="AE28" s="437"/>
      <c r="AF28" s="437"/>
      <c r="AG28" s="438"/>
      <c r="AH28" s="458" t="s">
        <v>140</v>
      </c>
      <c r="AI28" s="459"/>
      <c r="AJ28" s="459"/>
      <c r="AK28" s="459"/>
      <c r="AL28" s="501"/>
      <c r="AM28" s="458" t="s">
        <v>130</v>
      </c>
      <c r="AN28" s="459"/>
      <c r="AO28" s="459"/>
      <c r="AP28" s="459"/>
      <c r="AQ28" s="459"/>
      <c r="AR28" s="501"/>
      <c r="AS28" s="458" t="s">
        <v>130</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2205430</v>
      </c>
      <c r="BO28" s="371"/>
      <c r="BP28" s="371"/>
      <c r="BQ28" s="371"/>
      <c r="BR28" s="371"/>
      <c r="BS28" s="371"/>
      <c r="BT28" s="371"/>
      <c r="BU28" s="372"/>
      <c r="BV28" s="370">
        <v>1662953</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81"/>
      <c r="B29" s="578"/>
      <c r="C29" s="554"/>
      <c r="D29" s="555"/>
      <c r="E29" s="457" t="s">
        <v>189</v>
      </c>
      <c r="F29" s="437"/>
      <c r="G29" s="437"/>
      <c r="H29" s="437"/>
      <c r="I29" s="437"/>
      <c r="J29" s="437"/>
      <c r="K29" s="438"/>
      <c r="L29" s="458">
        <v>9</v>
      </c>
      <c r="M29" s="459"/>
      <c r="N29" s="459"/>
      <c r="O29" s="459"/>
      <c r="P29" s="501"/>
      <c r="Q29" s="458">
        <v>2466</v>
      </c>
      <c r="R29" s="459"/>
      <c r="S29" s="459"/>
      <c r="T29" s="459"/>
      <c r="U29" s="459"/>
      <c r="V29" s="501"/>
      <c r="W29" s="556"/>
      <c r="X29" s="557"/>
      <c r="Y29" s="558"/>
      <c r="Z29" s="457" t="s">
        <v>190</v>
      </c>
      <c r="AA29" s="437"/>
      <c r="AB29" s="437"/>
      <c r="AC29" s="437"/>
      <c r="AD29" s="437"/>
      <c r="AE29" s="437"/>
      <c r="AF29" s="437"/>
      <c r="AG29" s="438"/>
      <c r="AH29" s="458">
        <v>66</v>
      </c>
      <c r="AI29" s="459"/>
      <c r="AJ29" s="459"/>
      <c r="AK29" s="459"/>
      <c r="AL29" s="501"/>
      <c r="AM29" s="458">
        <v>178025</v>
      </c>
      <c r="AN29" s="459"/>
      <c r="AO29" s="459"/>
      <c r="AP29" s="459"/>
      <c r="AQ29" s="459"/>
      <c r="AR29" s="501"/>
      <c r="AS29" s="458">
        <v>2697</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453826</v>
      </c>
      <c r="BO29" s="408"/>
      <c r="BP29" s="408"/>
      <c r="BQ29" s="408"/>
      <c r="BR29" s="408"/>
      <c r="BS29" s="408"/>
      <c r="BT29" s="408"/>
      <c r="BU29" s="409"/>
      <c r="BV29" s="407">
        <v>453675</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91.2</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2045548</v>
      </c>
      <c r="BO30" s="527"/>
      <c r="BP30" s="527"/>
      <c r="BQ30" s="527"/>
      <c r="BR30" s="527"/>
      <c r="BS30" s="527"/>
      <c r="BT30" s="527"/>
      <c r="BU30" s="528"/>
      <c r="BV30" s="526">
        <v>1938366</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c r="A33" s="181"/>
      <c r="B33" s="205"/>
      <c r="C33" s="431" t="s">
        <v>199</v>
      </c>
      <c r="D33" s="431"/>
      <c r="E33" s="396" t="s">
        <v>200</v>
      </c>
      <c r="F33" s="396"/>
      <c r="G33" s="396"/>
      <c r="H33" s="396"/>
      <c r="I33" s="396"/>
      <c r="J33" s="396"/>
      <c r="K33" s="396"/>
      <c r="L33" s="396"/>
      <c r="M33" s="396"/>
      <c r="N33" s="396"/>
      <c r="O33" s="396"/>
      <c r="P33" s="396"/>
      <c r="Q33" s="396"/>
      <c r="R33" s="396"/>
      <c r="S33" s="396"/>
      <c r="T33" s="206"/>
      <c r="U33" s="431" t="s">
        <v>199</v>
      </c>
      <c r="V33" s="431"/>
      <c r="W33" s="396" t="s">
        <v>200</v>
      </c>
      <c r="X33" s="396"/>
      <c r="Y33" s="396"/>
      <c r="Z33" s="396"/>
      <c r="AA33" s="396"/>
      <c r="AB33" s="396"/>
      <c r="AC33" s="396"/>
      <c r="AD33" s="396"/>
      <c r="AE33" s="396"/>
      <c r="AF33" s="396"/>
      <c r="AG33" s="396"/>
      <c r="AH33" s="396"/>
      <c r="AI33" s="396"/>
      <c r="AJ33" s="396"/>
      <c r="AK33" s="396"/>
      <c r="AL33" s="206"/>
      <c r="AM33" s="431" t="s">
        <v>201</v>
      </c>
      <c r="AN33" s="431"/>
      <c r="AO33" s="396" t="s">
        <v>200</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201</v>
      </c>
      <c r="CP33" s="431"/>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国民健康保険事業</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IF('各会計、関係団体の財政状況及び健全化判断比率'!B30="","",'各会計、関係団体の財政状況及び健全化判断比率'!B30)</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6</v>
      </c>
      <c r="BX34" s="597"/>
      <c r="BY34" s="598" t="str">
        <f>IF('各会計、関係団体の財政状況及び健全化判断比率'!B68="","",'各会計、関係団体の財政状況及び健全化判断比率'!B68)</f>
        <v>福岡県市町村消防団員等公務災害補償組合</v>
      </c>
      <c r="BZ34" s="598"/>
      <c r="CA34" s="598"/>
      <c r="CB34" s="598"/>
      <c r="CC34" s="598"/>
      <c r="CD34" s="598"/>
      <c r="CE34" s="598"/>
      <c r="CF34" s="598"/>
      <c r="CG34" s="598"/>
      <c r="CH34" s="598"/>
      <c r="CI34" s="598"/>
      <c r="CJ34" s="598"/>
      <c r="CK34" s="598"/>
      <c r="CL34" s="598"/>
      <c r="CM34" s="598"/>
      <c r="CN34" s="181"/>
      <c r="CO34" s="597">
        <f>IF(CQ34="","",MAX(C34:D43,U34:V43,AM34:AN43,BE34:BF43,BW34:BX43)+1)</f>
        <v>16</v>
      </c>
      <c r="CP34" s="597"/>
      <c r="CQ34" s="598" t="str">
        <f>IF('各会計、関係団体の財政状況及び健全化判断比率'!BS7="","",'各会計、関係団体の財政状況及び健全化判断比率'!BS7)</f>
        <v>おおとう桜街道</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f>IF(E35="","",C34+1)</f>
        <v>2</v>
      </c>
      <c r="D35" s="597"/>
      <c r="E35" s="598" t="str">
        <f>IF('各会計、関係団体の財政状況及び健全化判断比率'!B8="","",'各会計、関係団体の財政状況及び健全化判断比率'!B8)</f>
        <v>し尿処理・じん芥処理・埋立処分施設建設事業特別会計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後期高齢者医療事業</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7</v>
      </c>
      <c r="BX35" s="597"/>
      <c r="BY35" s="598" t="str">
        <f>IF('各会計、関係団体の財政状況及び健全化判断比率'!B69="","",'各会計、関係団体の財政状況及び健全化判断比率'!B69)</f>
        <v>福岡県市町村職員退職手当組合（一般会計）</v>
      </c>
      <c r="BZ35" s="598"/>
      <c r="CA35" s="598"/>
      <c r="CB35" s="598"/>
      <c r="CC35" s="598"/>
      <c r="CD35" s="598"/>
      <c r="CE35" s="598"/>
      <c r="CF35" s="598"/>
      <c r="CG35" s="598"/>
      <c r="CH35" s="598"/>
      <c r="CI35" s="598"/>
      <c r="CJ35" s="598"/>
      <c r="CK35" s="598"/>
      <c r="CL35" s="598"/>
      <c r="CM35" s="598"/>
      <c r="CN35" s="181"/>
      <c r="CO35" s="597">
        <f t="shared" ref="CO35:CO43" si="3">IF(CQ35="","",CO34+1)</f>
        <v>17</v>
      </c>
      <c r="CP35" s="597"/>
      <c r="CQ35" s="598" t="str">
        <f>IF('各会計、関係団体の財政状況及び健全化判断比率'!BS8="","",'各会計、関係団体の財政状況及び健全化判断比率'!BS8)</f>
        <v>おおとうニンニク食品</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t="str">
        <f t="shared" ref="U36:U43" si="4">IF(W36="","",U35+1)</f>
        <v/>
      </c>
      <c r="V36" s="597"/>
      <c r="W36" s="598"/>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8</v>
      </c>
      <c r="BX36" s="597"/>
      <c r="BY36" s="598" t="str">
        <f>IF('各会計、関係団体の財政状況及び健全化判断比率'!B70="","",'各会計、関係団体の財政状況及び健全化判断比率'!B70)</f>
        <v>福岡県市町村職員退職手当組合（基金特別会計）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9</v>
      </c>
      <c r="BX37" s="597"/>
      <c r="BY37" s="598" t="str">
        <f>IF('各会計、関係団体の財政状況及び健全化判断比率'!B71="","",'各会計、関係団体の財政状況及び健全化判断比率'!B71)</f>
        <v>福岡県自治会館管理組合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10</v>
      </c>
      <c r="BX38" s="597"/>
      <c r="BY38" s="598" t="str">
        <f>IF('各会計、関係団体の財政状況及び健全化判断比率'!B72="","",'各会計、関係団体の財政状況及び健全化判断比率'!B72)</f>
        <v>福岡県田川地区消防組合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11</v>
      </c>
      <c r="BX39" s="597"/>
      <c r="BY39" s="598" t="str">
        <f>IF('各会計、関係団体の財政状況及び健全化判断比率'!B73="","",'各会計、関係団体の財政状況及び健全化判断比率'!B73)</f>
        <v>田川郡東部環境衛生施設組合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12</v>
      </c>
      <c r="BX40" s="597"/>
      <c r="BY40" s="598" t="str">
        <f>IF('各会計、関係団体の財政状況及び健全化判断比率'!B74="","",'各会計、関係団体の財政状況及び健全化判断比率'!B74)</f>
        <v>田川地区斎場組合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13</v>
      </c>
      <c r="BX41" s="597"/>
      <c r="BY41" s="598" t="str">
        <f>IF('各会計、関係団体の財政状況及び健全化判断比率'!B75="","",'各会計、関係団体の財政状況及び健全化判断比率'!B75)</f>
        <v>福岡県自治振興組合（一般会計）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14</v>
      </c>
      <c r="BX42" s="597"/>
      <c r="BY42" s="598" t="str">
        <f>IF('各会計、関係団体の財政状況及び健全化判断比率'!B76="","",'各会計、関係団体の財政状況及び健全化判断比率'!B76)</f>
        <v>福岡県自治振興組合（公文書館事業特別会計）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15</v>
      </c>
      <c r="BX43" s="597"/>
      <c r="BY43" s="598" t="str">
        <f>IF('各会計、関係団体の財政状況及び健全化判断比率'!B77="","",'各会計、関係団体の財政状況及び健全化判断比率'!B77)</f>
        <v>福岡県介護保険広域連合（一般会計）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aJnsDuKtWA4BPyZCgDiS8NSRCRRzkUSKgvOcB1cv8Kmb/b/N4rrfxcmRJsuZmcIfjDxNf0HbcJL3Xl0AophwnQ==" saltValue="juhXA8CRg0tZsOBgLZjM7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7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c r="A34" s="22"/>
      <c r="B34" s="31"/>
      <c r="C34" s="1153" t="s">
        <v>553</v>
      </c>
      <c r="D34" s="1153"/>
      <c r="E34" s="1154"/>
      <c r="F34" s="32">
        <v>6.36</v>
      </c>
      <c r="G34" s="33">
        <v>8.43</v>
      </c>
      <c r="H34" s="33">
        <v>9.7100000000000009</v>
      </c>
      <c r="I34" s="33">
        <v>7.74</v>
      </c>
      <c r="J34" s="34">
        <v>8.6</v>
      </c>
      <c r="K34" s="22"/>
      <c r="L34" s="22"/>
      <c r="M34" s="22"/>
      <c r="N34" s="22"/>
      <c r="O34" s="22"/>
      <c r="P34" s="22"/>
    </row>
    <row r="35" spans="1:16" ht="39" customHeight="1">
      <c r="A35" s="22"/>
      <c r="B35" s="35"/>
      <c r="C35" s="1147" t="s">
        <v>554</v>
      </c>
      <c r="D35" s="1148"/>
      <c r="E35" s="1149"/>
      <c r="F35" s="36">
        <v>19.59</v>
      </c>
      <c r="G35" s="37">
        <v>12.95</v>
      </c>
      <c r="H35" s="37">
        <v>15.22</v>
      </c>
      <c r="I35" s="37">
        <v>15.14</v>
      </c>
      <c r="J35" s="38">
        <v>5.29</v>
      </c>
      <c r="K35" s="22"/>
      <c r="L35" s="22"/>
      <c r="M35" s="22"/>
      <c r="N35" s="22"/>
      <c r="O35" s="22"/>
      <c r="P35" s="22"/>
    </row>
    <row r="36" spans="1:16" ht="39" customHeight="1">
      <c r="A36" s="22"/>
      <c r="B36" s="35"/>
      <c r="C36" s="1147" t="s">
        <v>555</v>
      </c>
      <c r="D36" s="1148"/>
      <c r="E36" s="1149"/>
      <c r="F36" s="36">
        <v>2.68</v>
      </c>
      <c r="G36" s="37">
        <v>7.7</v>
      </c>
      <c r="H36" s="37">
        <v>16.89</v>
      </c>
      <c r="I36" s="37">
        <v>6.29</v>
      </c>
      <c r="J36" s="38">
        <v>1.85</v>
      </c>
      <c r="K36" s="22"/>
      <c r="L36" s="22"/>
      <c r="M36" s="22"/>
      <c r="N36" s="22"/>
      <c r="O36" s="22"/>
      <c r="P36" s="22"/>
    </row>
    <row r="37" spans="1:16" ht="39" customHeight="1">
      <c r="A37" s="22"/>
      <c r="B37" s="35"/>
      <c r="C37" s="1147" t="s">
        <v>556</v>
      </c>
      <c r="D37" s="1148"/>
      <c r="E37" s="1149"/>
      <c r="F37" s="36">
        <v>0.28000000000000003</v>
      </c>
      <c r="G37" s="37">
        <v>1.87</v>
      </c>
      <c r="H37" s="37">
        <v>0.6</v>
      </c>
      <c r="I37" s="37">
        <v>1.1299999999999999</v>
      </c>
      <c r="J37" s="38">
        <v>0.47</v>
      </c>
      <c r="K37" s="22"/>
      <c r="L37" s="22"/>
      <c r="M37" s="22"/>
      <c r="N37" s="22"/>
      <c r="O37" s="22"/>
      <c r="P37" s="22"/>
    </row>
    <row r="38" spans="1:16" ht="39" customHeight="1">
      <c r="A38" s="22"/>
      <c r="B38" s="35"/>
      <c r="C38" s="1147" t="s">
        <v>557</v>
      </c>
      <c r="D38" s="1148"/>
      <c r="E38" s="1149"/>
      <c r="F38" s="36">
        <v>0.02</v>
      </c>
      <c r="G38" s="37">
        <v>0.01</v>
      </c>
      <c r="H38" s="37">
        <v>0.01</v>
      </c>
      <c r="I38" s="37">
        <v>0.01</v>
      </c>
      <c r="J38" s="38">
        <v>0.02</v>
      </c>
      <c r="K38" s="22"/>
      <c r="L38" s="22"/>
      <c r="M38" s="22"/>
      <c r="N38" s="22"/>
      <c r="O38" s="22"/>
      <c r="P38" s="22"/>
    </row>
    <row r="39" spans="1:16" ht="39" customHeight="1">
      <c r="A39" s="22"/>
      <c r="B39" s="35"/>
      <c r="C39" s="1147"/>
      <c r="D39" s="1148"/>
      <c r="E39" s="1149"/>
      <c r="F39" s="36"/>
      <c r="G39" s="37"/>
      <c r="H39" s="37"/>
      <c r="I39" s="37"/>
      <c r="J39" s="38"/>
      <c r="K39" s="22"/>
      <c r="L39" s="22"/>
      <c r="M39" s="22"/>
      <c r="N39" s="22"/>
      <c r="O39" s="22"/>
      <c r="P39" s="22"/>
    </row>
    <row r="40" spans="1:16" ht="39" customHeight="1">
      <c r="A40" s="22"/>
      <c r="B40" s="35"/>
      <c r="C40" s="1147"/>
      <c r="D40" s="1148"/>
      <c r="E40" s="1149"/>
      <c r="F40" s="36"/>
      <c r="G40" s="37"/>
      <c r="H40" s="37"/>
      <c r="I40" s="37"/>
      <c r="J40" s="38"/>
      <c r="K40" s="22"/>
      <c r="L40" s="22"/>
      <c r="M40" s="22"/>
      <c r="N40" s="22"/>
      <c r="O40" s="22"/>
      <c r="P40" s="22"/>
    </row>
    <row r="41" spans="1:16" ht="39" customHeight="1">
      <c r="A41" s="22"/>
      <c r="B41" s="35"/>
      <c r="C41" s="1147"/>
      <c r="D41" s="1148"/>
      <c r="E41" s="1149"/>
      <c r="F41" s="36"/>
      <c r="G41" s="37"/>
      <c r="H41" s="37"/>
      <c r="I41" s="37"/>
      <c r="J41" s="38"/>
      <c r="K41" s="22"/>
      <c r="L41" s="22"/>
      <c r="M41" s="22"/>
      <c r="N41" s="22"/>
      <c r="O41" s="22"/>
      <c r="P41" s="22"/>
    </row>
    <row r="42" spans="1:16" ht="39" customHeight="1">
      <c r="A42" s="22"/>
      <c r="B42" s="39"/>
      <c r="C42" s="1147" t="s">
        <v>558</v>
      </c>
      <c r="D42" s="1148"/>
      <c r="E42" s="1149"/>
      <c r="F42" s="36" t="s">
        <v>504</v>
      </c>
      <c r="G42" s="37" t="s">
        <v>504</v>
      </c>
      <c r="H42" s="37" t="s">
        <v>504</v>
      </c>
      <c r="I42" s="37" t="s">
        <v>504</v>
      </c>
      <c r="J42" s="38" t="s">
        <v>504</v>
      </c>
      <c r="K42" s="22"/>
      <c r="L42" s="22"/>
      <c r="M42" s="22"/>
      <c r="N42" s="22"/>
      <c r="O42" s="22"/>
      <c r="P42" s="22"/>
    </row>
    <row r="43" spans="1:16" ht="39" customHeight="1" thickBot="1">
      <c r="A43" s="22"/>
      <c r="B43" s="40"/>
      <c r="C43" s="1150" t="s">
        <v>559</v>
      </c>
      <c r="D43" s="1151"/>
      <c r="E43" s="1152"/>
      <c r="F43" s="41" t="s">
        <v>504</v>
      </c>
      <c r="G43" s="42" t="s">
        <v>504</v>
      </c>
      <c r="H43" s="42" t="s">
        <v>504</v>
      </c>
      <c r="I43" s="42" t="s">
        <v>504</v>
      </c>
      <c r="J43" s="43" t="s">
        <v>504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Thb6X5dSKoNM/MKLGdIzmyZu/k4YLQGVnaAujGfXyFl3syh+NOWC8wY2appJFTUqzWwfyQZKWVWFTxJPa8UmSA==" saltValue="GuCVbS0kIIlAexDUlAon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5"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c r="A45" s="48"/>
      <c r="B45" s="1155" t="s">
        <v>11</v>
      </c>
      <c r="C45" s="1156"/>
      <c r="D45" s="58"/>
      <c r="E45" s="1161" t="s">
        <v>12</v>
      </c>
      <c r="F45" s="1161"/>
      <c r="G45" s="1161"/>
      <c r="H45" s="1161"/>
      <c r="I45" s="1161"/>
      <c r="J45" s="1162"/>
      <c r="K45" s="59">
        <v>1186</v>
      </c>
      <c r="L45" s="60">
        <v>1141</v>
      </c>
      <c r="M45" s="60">
        <v>1145</v>
      </c>
      <c r="N45" s="60">
        <v>1251</v>
      </c>
      <c r="O45" s="61">
        <v>1428</v>
      </c>
      <c r="P45" s="48"/>
      <c r="Q45" s="48"/>
      <c r="R45" s="48"/>
      <c r="S45" s="48"/>
      <c r="T45" s="48"/>
      <c r="U45" s="48"/>
    </row>
    <row r="46" spans="1:21" ht="30.75" customHeight="1">
      <c r="A46" s="48"/>
      <c r="B46" s="1157"/>
      <c r="C46" s="1158"/>
      <c r="D46" s="62"/>
      <c r="E46" s="1163" t="s">
        <v>13</v>
      </c>
      <c r="F46" s="1163"/>
      <c r="G46" s="1163"/>
      <c r="H46" s="1163"/>
      <c r="I46" s="1163"/>
      <c r="J46" s="1164"/>
      <c r="K46" s="63" t="s">
        <v>504</v>
      </c>
      <c r="L46" s="64" t="s">
        <v>504</v>
      </c>
      <c r="M46" s="64" t="s">
        <v>504</v>
      </c>
      <c r="N46" s="64" t="s">
        <v>504</v>
      </c>
      <c r="O46" s="65" t="s">
        <v>504</v>
      </c>
      <c r="P46" s="48"/>
      <c r="Q46" s="48"/>
      <c r="R46" s="48"/>
      <c r="S46" s="48"/>
      <c r="T46" s="48"/>
      <c r="U46" s="48"/>
    </row>
    <row r="47" spans="1:21" ht="30.75" customHeight="1">
      <c r="A47" s="48"/>
      <c r="B47" s="1157"/>
      <c r="C47" s="1158"/>
      <c r="D47" s="62"/>
      <c r="E47" s="1163" t="s">
        <v>14</v>
      </c>
      <c r="F47" s="1163"/>
      <c r="G47" s="1163"/>
      <c r="H47" s="1163"/>
      <c r="I47" s="1163"/>
      <c r="J47" s="1164"/>
      <c r="K47" s="63" t="s">
        <v>504</v>
      </c>
      <c r="L47" s="64" t="s">
        <v>504</v>
      </c>
      <c r="M47" s="64" t="s">
        <v>504</v>
      </c>
      <c r="N47" s="64" t="s">
        <v>504</v>
      </c>
      <c r="O47" s="65" t="s">
        <v>504</v>
      </c>
      <c r="P47" s="48"/>
      <c r="Q47" s="48"/>
      <c r="R47" s="48"/>
      <c r="S47" s="48"/>
      <c r="T47" s="48"/>
      <c r="U47" s="48"/>
    </row>
    <row r="48" spans="1:21" ht="30.75" customHeight="1">
      <c r="A48" s="48"/>
      <c r="B48" s="1157"/>
      <c r="C48" s="1158"/>
      <c r="D48" s="62"/>
      <c r="E48" s="1163" t="s">
        <v>15</v>
      </c>
      <c r="F48" s="1163"/>
      <c r="G48" s="1163"/>
      <c r="H48" s="1163"/>
      <c r="I48" s="1163"/>
      <c r="J48" s="1164"/>
      <c r="K48" s="63">
        <v>18</v>
      </c>
      <c r="L48" s="64">
        <v>38</v>
      </c>
      <c r="M48" s="64">
        <v>7</v>
      </c>
      <c r="N48" s="64">
        <v>33</v>
      </c>
      <c r="O48" s="65">
        <v>21</v>
      </c>
      <c r="P48" s="48"/>
      <c r="Q48" s="48"/>
      <c r="R48" s="48"/>
      <c r="S48" s="48"/>
      <c r="T48" s="48"/>
      <c r="U48" s="48"/>
    </row>
    <row r="49" spans="1:21" ht="30.75" customHeight="1">
      <c r="A49" s="48"/>
      <c r="B49" s="1157"/>
      <c r="C49" s="1158"/>
      <c r="D49" s="62"/>
      <c r="E49" s="1163" t="s">
        <v>16</v>
      </c>
      <c r="F49" s="1163"/>
      <c r="G49" s="1163"/>
      <c r="H49" s="1163"/>
      <c r="I49" s="1163"/>
      <c r="J49" s="1164"/>
      <c r="K49" s="63">
        <v>8</v>
      </c>
      <c r="L49" s="64">
        <v>9</v>
      </c>
      <c r="M49" s="64">
        <v>12</v>
      </c>
      <c r="N49" s="64">
        <v>14</v>
      </c>
      <c r="O49" s="65">
        <v>16</v>
      </c>
      <c r="P49" s="48"/>
      <c r="Q49" s="48"/>
      <c r="R49" s="48"/>
      <c r="S49" s="48"/>
      <c r="T49" s="48"/>
      <c r="U49" s="48"/>
    </row>
    <row r="50" spans="1:21" ht="30.75" customHeight="1">
      <c r="A50" s="48"/>
      <c r="B50" s="1157"/>
      <c r="C50" s="1158"/>
      <c r="D50" s="62"/>
      <c r="E50" s="1163" t="s">
        <v>17</v>
      </c>
      <c r="F50" s="1163"/>
      <c r="G50" s="1163"/>
      <c r="H50" s="1163"/>
      <c r="I50" s="1163"/>
      <c r="J50" s="1164"/>
      <c r="K50" s="63" t="s">
        <v>504</v>
      </c>
      <c r="L50" s="64" t="s">
        <v>504</v>
      </c>
      <c r="M50" s="64" t="s">
        <v>504</v>
      </c>
      <c r="N50" s="64" t="s">
        <v>504</v>
      </c>
      <c r="O50" s="65" t="s">
        <v>504</v>
      </c>
      <c r="P50" s="48"/>
      <c r="Q50" s="48"/>
      <c r="R50" s="48"/>
      <c r="S50" s="48"/>
      <c r="T50" s="48"/>
      <c r="U50" s="48"/>
    </row>
    <row r="51" spans="1:21" ht="30.75" customHeight="1">
      <c r="A51" s="48"/>
      <c r="B51" s="1159"/>
      <c r="C51" s="1160"/>
      <c r="D51" s="66"/>
      <c r="E51" s="1163" t="s">
        <v>18</v>
      </c>
      <c r="F51" s="1163"/>
      <c r="G51" s="1163"/>
      <c r="H51" s="1163"/>
      <c r="I51" s="1163"/>
      <c r="J51" s="1164"/>
      <c r="K51" s="63" t="s">
        <v>504</v>
      </c>
      <c r="L51" s="64" t="s">
        <v>504</v>
      </c>
      <c r="M51" s="64" t="s">
        <v>504</v>
      </c>
      <c r="N51" s="64" t="s">
        <v>504</v>
      </c>
      <c r="O51" s="65" t="s">
        <v>504</v>
      </c>
      <c r="P51" s="48"/>
      <c r="Q51" s="48"/>
      <c r="R51" s="48"/>
      <c r="S51" s="48"/>
      <c r="T51" s="48"/>
      <c r="U51" s="48"/>
    </row>
    <row r="52" spans="1:21" ht="30.75" customHeight="1">
      <c r="A52" s="48"/>
      <c r="B52" s="1165" t="s">
        <v>19</v>
      </c>
      <c r="C52" s="1166"/>
      <c r="D52" s="66"/>
      <c r="E52" s="1163" t="s">
        <v>20</v>
      </c>
      <c r="F52" s="1163"/>
      <c r="G52" s="1163"/>
      <c r="H52" s="1163"/>
      <c r="I52" s="1163"/>
      <c r="J52" s="1164"/>
      <c r="K52" s="63">
        <v>946</v>
      </c>
      <c r="L52" s="64">
        <v>889</v>
      </c>
      <c r="M52" s="64">
        <v>895</v>
      </c>
      <c r="N52" s="64">
        <v>1063</v>
      </c>
      <c r="O52" s="65">
        <v>1348</v>
      </c>
      <c r="P52" s="48"/>
      <c r="Q52" s="48"/>
      <c r="R52" s="48"/>
      <c r="S52" s="48"/>
      <c r="T52" s="48"/>
      <c r="U52" s="48"/>
    </row>
    <row r="53" spans="1:21" ht="30.75" customHeight="1" thickBot="1">
      <c r="A53" s="48"/>
      <c r="B53" s="1167" t="s">
        <v>21</v>
      </c>
      <c r="C53" s="1168"/>
      <c r="D53" s="67"/>
      <c r="E53" s="1169" t="s">
        <v>22</v>
      </c>
      <c r="F53" s="1169"/>
      <c r="G53" s="1169"/>
      <c r="H53" s="1169"/>
      <c r="I53" s="1169"/>
      <c r="J53" s="1170"/>
      <c r="K53" s="68">
        <v>266</v>
      </c>
      <c r="L53" s="69">
        <v>299</v>
      </c>
      <c r="M53" s="69">
        <v>269</v>
      </c>
      <c r="N53" s="69">
        <v>235</v>
      </c>
      <c r="O53" s="70">
        <v>117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560</v>
      </c>
      <c r="P56" s="48"/>
      <c r="Q56" s="48"/>
      <c r="R56" s="48"/>
      <c r="S56" s="48"/>
      <c r="T56" s="48"/>
      <c r="U56" s="48"/>
    </row>
    <row r="57" spans="1:21" ht="31.5" customHeight="1" thickBot="1">
      <c r="A57" s="48"/>
      <c r="B57" s="76"/>
      <c r="C57" s="77"/>
      <c r="D57" s="77"/>
      <c r="E57" s="78"/>
      <c r="F57" s="78"/>
      <c r="G57" s="78"/>
      <c r="H57" s="78"/>
      <c r="I57" s="78"/>
      <c r="J57" s="79" t="s">
        <v>2</v>
      </c>
      <c r="K57" s="80" t="s">
        <v>561</v>
      </c>
      <c r="L57" s="81" t="s">
        <v>562</v>
      </c>
      <c r="M57" s="81" t="s">
        <v>563</v>
      </c>
      <c r="N57" s="81" t="s">
        <v>564</v>
      </c>
      <c r="O57" s="82" t="s">
        <v>565</v>
      </c>
      <c r="P57" s="48"/>
      <c r="Q57" s="48"/>
      <c r="R57" s="48"/>
      <c r="S57" s="48"/>
      <c r="T57" s="48"/>
      <c r="U57" s="48"/>
    </row>
    <row r="58" spans="1:21" ht="31.5" customHeight="1">
      <c r="B58" s="1171" t="s">
        <v>26</v>
      </c>
      <c r="C58" s="1172"/>
      <c r="D58" s="1177" t="s">
        <v>27</v>
      </c>
      <c r="E58" s="1178"/>
      <c r="F58" s="1178"/>
      <c r="G58" s="1178"/>
      <c r="H58" s="1178"/>
      <c r="I58" s="1178"/>
      <c r="J58" s="1179"/>
      <c r="K58" s="83"/>
      <c r="L58" s="84"/>
      <c r="M58" s="84"/>
      <c r="N58" s="84"/>
      <c r="O58" s="85"/>
    </row>
    <row r="59" spans="1:21" ht="31.5" customHeight="1">
      <c r="B59" s="1173"/>
      <c r="C59" s="1174"/>
      <c r="D59" s="1180" t="s">
        <v>28</v>
      </c>
      <c r="E59" s="1181"/>
      <c r="F59" s="1181"/>
      <c r="G59" s="1181"/>
      <c r="H59" s="1181"/>
      <c r="I59" s="1181"/>
      <c r="J59" s="1182"/>
      <c r="K59" s="86"/>
      <c r="L59" s="87"/>
      <c r="M59" s="87"/>
      <c r="N59" s="87"/>
      <c r="O59" s="88"/>
    </row>
    <row r="60" spans="1:21" ht="31.5" customHeight="1" thickBot="1">
      <c r="B60" s="1175"/>
      <c r="C60" s="1176"/>
      <c r="D60" s="1183" t="s">
        <v>29</v>
      </c>
      <c r="E60" s="1184"/>
      <c r="F60" s="1184"/>
      <c r="G60" s="1184"/>
      <c r="H60" s="1184"/>
      <c r="I60" s="1184"/>
      <c r="J60" s="1185"/>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3Zao20KPAuDSWFs5s2n4QWwwBDLitVIUWXdhx0hDE/jtnWicEXyvlnbhbCWD8Nrqm2yv0PKFalI2cQrExh3HBA==" saltValue="giCqno/e2HjFqnwu0+Ug3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546</v>
      </c>
      <c r="J40" s="103" t="s">
        <v>547</v>
      </c>
      <c r="K40" s="103" t="s">
        <v>548</v>
      </c>
      <c r="L40" s="103" t="s">
        <v>549</v>
      </c>
      <c r="M40" s="104" t="s">
        <v>550</v>
      </c>
    </row>
    <row r="41" spans="2:13" ht="27.75" customHeight="1">
      <c r="B41" s="1186" t="s">
        <v>32</v>
      </c>
      <c r="C41" s="1187"/>
      <c r="D41" s="105"/>
      <c r="E41" s="1192" t="s">
        <v>33</v>
      </c>
      <c r="F41" s="1192"/>
      <c r="G41" s="1192"/>
      <c r="H41" s="1193"/>
      <c r="I41" s="355">
        <v>13780</v>
      </c>
      <c r="J41" s="356">
        <v>17294</v>
      </c>
      <c r="K41" s="356">
        <v>20049</v>
      </c>
      <c r="L41" s="356">
        <v>20128</v>
      </c>
      <c r="M41" s="357">
        <v>23145</v>
      </c>
    </row>
    <row r="42" spans="2:13" ht="27.75" customHeight="1">
      <c r="B42" s="1188"/>
      <c r="C42" s="1189"/>
      <c r="D42" s="106"/>
      <c r="E42" s="1194" t="s">
        <v>34</v>
      </c>
      <c r="F42" s="1194"/>
      <c r="G42" s="1194"/>
      <c r="H42" s="1195"/>
      <c r="I42" s="358" t="s">
        <v>504</v>
      </c>
      <c r="J42" s="359" t="s">
        <v>504</v>
      </c>
      <c r="K42" s="359" t="s">
        <v>504</v>
      </c>
      <c r="L42" s="359" t="s">
        <v>504</v>
      </c>
      <c r="M42" s="360" t="s">
        <v>504</v>
      </c>
    </row>
    <row r="43" spans="2:13" ht="27.75" customHeight="1">
      <c r="B43" s="1188"/>
      <c r="C43" s="1189"/>
      <c r="D43" s="106"/>
      <c r="E43" s="1194" t="s">
        <v>35</v>
      </c>
      <c r="F43" s="1194"/>
      <c r="G43" s="1194"/>
      <c r="H43" s="1195"/>
      <c r="I43" s="358" t="s">
        <v>504</v>
      </c>
      <c r="J43" s="359">
        <v>747</v>
      </c>
      <c r="K43" s="359">
        <v>727</v>
      </c>
      <c r="L43" s="359">
        <v>744</v>
      </c>
      <c r="M43" s="360">
        <v>535</v>
      </c>
    </row>
    <row r="44" spans="2:13" ht="27.75" customHeight="1">
      <c r="B44" s="1188"/>
      <c r="C44" s="1189"/>
      <c r="D44" s="106"/>
      <c r="E44" s="1194" t="s">
        <v>36</v>
      </c>
      <c r="F44" s="1194"/>
      <c r="G44" s="1194"/>
      <c r="H44" s="1195"/>
      <c r="I44" s="358">
        <v>105</v>
      </c>
      <c r="J44" s="359">
        <v>70</v>
      </c>
      <c r="K44" s="359">
        <v>86</v>
      </c>
      <c r="L44" s="359">
        <v>78</v>
      </c>
      <c r="M44" s="360">
        <v>68</v>
      </c>
    </row>
    <row r="45" spans="2:13" ht="27.75" customHeight="1">
      <c r="B45" s="1188"/>
      <c r="C45" s="1189"/>
      <c r="D45" s="106"/>
      <c r="E45" s="1194" t="s">
        <v>37</v>
      </c>
      <c r="F45" s="1194"/>
      <c r="G45" s="1194"/>
      <c r="H45" s="1195"/>
      <c r="I45" s="358">
        <v>701</v>
      </c>
      <c r="J45" s="359">
        <v>638</v>
      </c>
      <c r="K45" s="359">
        <v>611</v>
      </c>
      <c r="L45" s="359">
        <v>614</v>
      </c>
      <c r="M45" s="360">
        <v>615</v>
      </c>
    </row>
    <row r="46" spans="2:13" ht="27.75" customHeight="1">
      <c r="B46" s="1188"/>
      <c r="C46" s="1189"/>
      <c r="D46" s="107"/>
      <c r="E46" s="1194" t="s">
        <v>38</v>
      </c>
      <c r="F46" s="1194"/>
      <c r="G46" s="1194"/>
      <c r="H46" s="1195"/>
      <c r="I46" s="358" t="s">
        <v>504</v>
      </c>
      <c r="J46" s="359" t="s">
        <v>504</v>
      </c>
      <c r="K46" s="359" t="s">
        <v>504</v>
      </c>
      <c r="L46" s="359" t="s">
        <v>504</v>
      </c>
      <c r="M46" s="360" t="s">
        <v>504</v>
      </c>
    </row>
    <row r="47" spans="2:13" ht="27.75" customHeight="1">
      <c r="B47" s="1188"/>
      <c r="C47" s="1189"/>
      <c r="D47" s="108"/>
      <c r="E47" s="1196" t="s">
        <v>39</v>
      </c>
      <c r="F47" s="1197"/>
      <c r="G47" s="1197"/>
      <c r="H47" s="1198"/>
      <c r="I47" s="358" t="s">
        <v>504</v>
      </c>
      <c r="J47" s="359" t="s">
        <v>504</v>
      </c>
      <c r="K47" s="359" t="s">
        <v>504</v>
      </c>
      <c r="L47" s="359" t="s">
        <v>504</v>
      </c>
      <c r="M47" s="360" t="s">
        <v>504</v>
      </c>
    </row>
    <row r="48" spans="2:13" ht="27.75" customHeight="1">
      <c r="B48" s="1188"/>
      <c r="C48" s="1189"/>
      <c r="D48" s="106"/>
      <c r="E48" s="1194" t="s">
        <v>40</v>
      </c>
      <c r="F48" s="1194"/>
      <c r="G48" s="1194"/>
      <c r="H48" s="1195"/>
      <c r="I48" s="358" t="s">
        <v>504</v>
      </c>
      <c r="J48" s="359" t="s">
        <v>504</v>
      </c>
      <c r="K48" s="359" t="s">
        <v>504</v>
      </c>
      <c r="L48" s="359" t="s">
        <v>504</v>
      </c>
      <c r="M48" s="360" t="s">
        <v>504</v>
      </c>
    </row>
    <row r="49" spans="2:13" ht="27.75" customHeight="1">
      <c r="B49" s="1190"/>
      <c r="C49" s="1191"/>
      <c r="D49" s="106"/>
      <c r="E49" s="1194" t="s">
        <v>41</v>
      </c>
      <c r="F49" s="1194"/>
      <c r="G49" s="1194"/>
      <c r="H49" s="1195"/>
      <c r="I49" s="358" t="s">
        <v>504</v>
      </c>
      <c r="J49" s="359" t="s">
        <v>504</v>
      </c>
      <c r="K49" s="359" t="s">
        <v>504</v>
      </c>
      <c r="L49" s="359" t="s">
        <v>504</v>
      </c>
      <c r="M49" s="360" t="s">
        <v>504</v>
      </c>
    </row>
    <row r="50" spans="2:13" ht="27.75" customHeight="1">
      <c r="B50" s="1199" t="s">
        <v>42</v>
      </c>
      <c r="C50" s="1200"/>
      <c r="D50" s="109"/>
      <c r="E50" s="1194" t="s">
        <v>43</v>
      </c>
      <c r="F50" s="1194"/>
      <c r="G50" s="1194"/>
      <c r="H50" s="1195"/>
      <c r="I50" s="358">
        <v>3306</v>
      </c>
      <c r="J50" s="359">
        <v>3177</v>
      </c>
      <c r="K50" s="359">
        <v>3271</v>
      </c>
      <c r="L50" s="359">
        <v>4054</v>
      </c>
      <c r="M50" s="360">
        <v>4703</v>
      </c>
    </row>
    <row r="51" spans="2:13" ht="27.75" customHeight="1">
      <c r="B51" s="1188"/>
      <c r="C51" s="1189"/>
      <c r="D51" s="106"/>
      <c r="E51" s="1194" t="s">
        <v>44</v>
      </c>
      <c r="F51" s="1194"/>
      <c r="G51" s="1194"/>
      <c r="H51" s="1195"/>
      <c r="I51" s="358">
        <v>2385</v>
      </c>
      <c r="J51" s="359">
        <v>2849</v>
      </c>
      <c r="K51" s="359">
        <v>3250</v>
      </c>
      <c r="L51" s="359">
        <v>4316</v>
      </c>
      <c r="M51" s="360">
        <v>4230</v>
      </c>
    </row>
    <row r="52" spans="2:13" ht="27.75" customHeight="1">
      <c r="B52" s="1190"/>
      <c r="C52" s="1191"/>
      <c r="D52" s="106"/>
      <c r="E52" s="1194" t="s">
        <v>45</v>
      </c>
      <c r="F52" s="1194"/>
      <c r="G52" s="1194"/>
      <c r="H52" s="1195"/>
      <c r="I52" s="358">
        <v>8853</v>
      </c>
      <c r="J52" s="359">
        <v>11493</v>
      </c>
      <c r="K52" s="359">
        <v>13711</v>
      </c>
      <c r="L52" s="359">
        <v>13764</v>
      </c>
      <c r="M52" s="360">
        <v>16193</v>
      </c>
    </row>
    <row r="53" spans="2:13" ht="27.75" customHeight="1" thickBot="1">
      <c r="B53" s="1201" t="s">
        <v>46</v>
      </c>
      <c r="C53" s="1202"/>
      <c r="D53" s="110"/>
      <c r="E53" s="1203" t="s">
        <v>47</v>
      </c>
      <c r="F53" s="1203"/>
      <c r="G53" s="1203"/>
      <c r="H53" s="1204"/>
      <c r="I53" s="361">
        <v>42</v>
      </c>
      <c r="J53" s="362">
        <v>1230</v>
      </c>
      <c r="K53" s="362">
        <v>1240</v>
      </c>
      <c r="L53" s="362">
        <v>-570</v>
      </c>
      <c r="M53" s="363">
        <v>-763</v>
      </c>
    </row>
    <row r="54" spans="2:13" ht="27.75" customHeight="1">
      <c r="B54" s="111" t="s">
        <v>48</v>
      </c>
      <c r="C54" s="112"/>
      <c r="D54" s="112"/>
      <c r="E54" s="113"/>
      <c r="F54" s="113"/>
      <c r="G54" s="113"/>
      <c r="H54" s="113"/>
      <c r="I54" s="114"/>
      <c r="J54" s="114"/>
      <c r="K54" s="114"/>
      <c r="L54" s="114"/>
      <c r="M54" s="114"/>
    </row>
    <row r="55" spans="2:13"/>
  </sheetData>
  <sheetProtection algorithmName="SHA-512" hashValue="gJMPAfCKC8IIGySBomovh/NW2TAHflEkpOzNxZsjJpGUNgnVnCumyJ74gm8d4YZgnKjOGMSm5R2og5aT55IRmA==" saltValue="+dq0Di1BfIyHELS9rz+Wd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4"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548</v>
      </c>
      <c r="G54" s="119" t="s">
        <v>549</v>
      </c>
      <c r="H54" s="120" t="s">
        <v>550</v>
      </c>
    </row>
    <row r="55" spans="2:8" ht="52.5" customHeight="1">
      <c r="B55" s="121"/>
      <c r="C55" s="1213" t="s">
        <v>50</v>
      </c>
      <c r="D55" s="1213"/>
      <c r="E55" s="1214"/>
      <c r="F55" s="122">
        <v>977</v>
      </c>
      <c r="G55" s="122">
        <v>1663</v>
      </c>
      <c r="H55" s="123">
        <v>2205</v>
      </c>
    </row>
    <row r="56" spans="2:8" ht="52.5" customHeight="1">
      <c r="B56" s="124"/>
      <c r="C56" s="1215" t="s">
        <v>51</v>
      </c>
      <c r="D56" s="1215"/>
      <c r="E56" s="1216"/>
      <c r="F56" s="125">
        <v>453</v>
      </c>
      <c r="G56" s="125">
        <v>454</v>
      </c>
      <c r="H56" s="126">
        <v>454</v>
      </c>
    </row>
    <row r="57" spans="2:8" ht="53.25" customHeight="1">
      <c r="B57" s="124"/>
      <c r="C57" s="1217" t="s">
        <v>52</v>
      </c>
      <c r="D57" s="1217"/>
      <c r="E57" s="1218"/>
      <c r="F57" s="127">
        <v>1841</v>
      </c>
      <c r="G57" s="127">
        <v>1938</v>
      </c>
      <c r="H57" s="128">
        <v>2046</v>
      </c>
    </row>
    <row r="58" spans="2:8" ht="45.75" customHeight="1">
      <c r="B58" s="129"/>
      <c r="C58" s="1205" t="s">
        <v>566</v>
      </c>
      <c r="D58" s="1206"/>
      <c r="E58" s="1207"/>
      <c r="F58" s="130">
        <v>1123</v>
      </c>
      <c r="G58" s="130">
        <v>1205</v>
      </c>
      <c r="H58" s="131">
        <v>1295</v>
      </c>
    </row>
    <row r="59" spans="2:8" ht="45.75" customHeight="1">
      <c r="B59" s="129"/>
      <c r="C59" s="1205" t="s">
        <v>567</v>
      </c>
      <c r="D59" s="1206"/>
      <c r="E59" s="1207"/>
      <c r="F59" s="130">
        <v>612</v>
      </c>
      <c r="G59" s="130">
        <v>612</v>
      </c>
      <c r="H59" s="131">
        <v>612</v>
      </c>
    </row>
    <row r="60" spans="2:8" ht="45.75" customHeight="1">
      <c r="B60" s="129"/>
      <c r="C60" s="1205" t="s">
        <v>568</v>
      </c>
      <c r="D60" s="1206"/>
      <c r="E60" s="1207"/>
      <c r="F60" s="130">
        <v>56</v>
      </c>
      <c r="G60" s="130">
        <v>71</v>
      </c>
      <c r="H60" s="131">
        <v>86</v>
      </c>
    </row>
    <row r="61" spans="2:8" ht="45.75" customHeight="1">
      <c r="B61" s="129"/>
      <c r="C61" s="1205" t="s">
        <v>569</v>
      </c>
      <c r="D61" s="1206"/>
      <c r="E61" s="1207"/>
      <c r="F61" s="130">
        <v>30</v>
      </c>
      <c r="G61" s="130">
        <v>30</v>
      </c>
      <c r="H61" s="131">
        <v>30</v>
      </c>
    </row>
    <row r="62" spans="2:8" ht="45.75" customHeight="1" thickBot="1">
      <c r="B62" s="132"/>
      <c r="C62" s="1208" t="s">
        <v>570</v>
      </c>
      <c r="D62" s="1209"/>
      <c r="E62" s="1210"/>
      <c r="F62" s="133">
        <v>20</v>
      </c>
      <c r="G62" s="133">
        <v>20</v>
      </c>
      <c r="H62" s="134">
        <v>20</v>
      </c>
    </row>
    <row r="63" spans="2:8" ht="52.5" customHeight="1" thickBot="1">
      <c r="B63" s="135"/>
      <c r="C63" s="1211" t="s">
        <v>53</v>
      </c>
      <c r="D63" s="1211"/>
      <c r="E63" s="1212"/>
      <c r="F63" s="136">
        <v>3271</v>
      </c>
      <c r="G63" s="136">
        <v>4055</v>
      </c>
      <c r="H63" s="137">
        <v>4705</v>
      </c>
    </row>
    <row r="64" spans="2:8"/>
  </sheetData>
  <sheetProtection algorithmName="SHA-512" hashValue="w+ixB4NTx6fYQVt/HALbIMQgSkn9OhK/1opXxi1InxFTO5AbE1fdWA98qb0owKZUhMn/RAJOGV4mggDzH0jksg==" saltValue="Yk8yNq5+V2R+oMizx+Va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543</v>
      </c>
      <c r="G2" s="151"/>
      <c r="H2" s="152"/>
    </row>
    <row r="3" spans="1:8">
      <c r="A3" s="148" t="s">
        <v>536</v>
      </c>
      <c r="B3" s="153"/>
      <c r="C3" s="154"/>
      <c r="D3" s="155">
        <v>879057</v>
      </c>
      <c r="E3" s="156"/>
      <c r="F3" s="157">
        <v>121449</v>
      </c>
      <c r="G3" s="158"/>
      <c r="H3" s="159"/>
    </row>
    <row r="4" spans="1:8">
      <c r="A4" s="160"/>
      <c r="B4" s="161"/>
      <c r="C4" s="162"/>
      <c r="D4" s="163">
        <v>250662</v>
      </c>
      <c r="E4" s="164"/>
      <c r="F4" s="165">
        <v>62922</v>
      </c>
      <c r="G4" s="166"/>
      <c r="H4" s="167"/>
    </row>
    <row r="5" spans="1:8">
      <c r="A5" s="148" t="s">
        <v>538</v>
      </c>
      <c r="B5" s="153"/>
      <c r="C5" s="154"/>
      <c r="D5" s="155">
        <v>1192048</v>
      </c>
      <c r="E5" s="156"/>
      <c r="F5" s="157">
        <v>145139</v>
      </c>
      <c r="G5" s="158"/>
      <c r="H5" s="159"/>
    </row>
    <row r="6" spans="1:8">
      <c r="A6" s="160"/>
      <c r="B6" s="161"/>
      <c r="C6" s="162"/>
      <c r="D6" s="163">
        <v>347929</v>
      </c>
      <c r="E6" s="164"/>
      <c r="F6" s="165">
        <v>83762</v>
      </c>
      <c r="G6" s="166"/>
      <c r="H6" s="167"/>
    </row>
    <row r="7" spans="1:8">
      <c r="A7" s="148" t="s">
        <v>539</v>
      </c>
      <c r="B7" s="153"/>
      <c r="C7" s="154"/>
      <c r="D7" s="155">
        <v>946543</v>
      </c>
      <c r="E7" s="156"/>
      <c r="F7" s="157">
        <v>125391</v>
      </c>
      <c r="G7" s="158"/>
      <c r="H7" s="159"/>
    </row>
    <row r="8" spans="1:8">
      <c r="A8" s="160"/>
      <c r="B8" s="161"/>
      <c r="C8" s="162"/>
      <c r="D8" s="163">
        <v>324185</v>
      </c>
      <c r="E8" s="164"/>
      <c r="F8" s="165">
        <v>68516</v>
      </c>
      <c r="G8" s="166"/>
      <c r="H8" s="167"/>
    </row>
    <row r="9" spans="1:8">
      <c r="A9" s="148" t="s">
        <v>540</v>
      </c>
      <c r="B9" s="153"/>
      <c r="C9" s="154"/>
      <c r="D9" s="155">
        <v>450973</v>
      </c>
      <c r="E9" s="156"/>
      <c r="F9" s="157">
        <v>138402</v>
      </c>
      <c r="G9" s="158"/>
      <c r="H9" s="159"/>
    </row>
    <row r="10" spans="1:8">
      <c r="A10" s="160"/>
      <c r="B10" s="161"/>
      <c r="C10" s="162"/>
      <c r="D10" s="163">
        <v>226711</v>
      </c>
      <c r="E10" s="164"/>
      <c r="F10" s="165">
        <v>70652</v>
      </c>
      <c r="G10" s="166"/>
      <c r="H10" s="167"/>
    </row>
    <row r="11" spans="1:8">
      <c r="A11" s="148" t="s">
        <v>541</v>
      </c>
      <c r="B11" s="153"/>
      <c r="C11" s="154"/>
      <c r="D11" s="155">
        <v>1129008</v>
      </c>
      <c r="E11" s="156"/>
      <c r="F11" s="157">
        <v>146367</v>
      </c>
      <c r="G11" s="158"/>
      <c r="H11" s="159"/>
    </row>
    <row r="12" spans="1:8">
      <c r="A12" s="160"/>
      <c r="B12" s="161"/>
      <c r="C12" s="168"/>
      <c r="D12" s="163">
        <v>395045</v>
      </c>
      <c r="E12" s="164"/>
      <c r="F12" s="165">
        <v>79441</v>
      </c>
      <c r="G12" s="166"/>
      <c r="H12" s="167"/>
    </row>
    <row r="13" spans="1:8">
      <c r="A13" s="148"/>
      <c r="B13" s="153"/>
      <c r="C13" s="169"/>
      <c r="D13" s="170">
        <v>919526</v>
      </c>
      <c r="E13" s="171"/>
      <c r="F13" s="172">
        <v>135350</v>
      </c>
      <c r="G13" s="173"/>
      <c r="H13" s="159"/>
    </row>
    <row r="14" spans="1:8">
      <c r="A14" s="160"/>
      <c r="B14" s="161"/>
      <c r="C14" s="162"/>
      <c r="D14" s="163">
        <v>308906</v>
      </c>
      <c r="E14" s="164"/>
      <c r="F14" s="165">
        <v>73059</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22.28</v>
      </c>
      <c r="C19" s="174">
        <f>ROUND(VALUE(SUBSTITUTE(実質収支比率等に係る経年分析!G$48,"▲","-")),2)</f>
        <v>20.66</v>
      </c>
      <c r="D19" s="174">
        <f>ROUND(VALUE(SUBSTITUTE(実質収支比率等に係る経年分析!H$48,"▲","-")),2)</f>
        <v>32.119999999999997</v>
      </c>
      <c r="E19" s="174">
        <f>ROUND(VALUE(SUBSTITUTE(実質収支比率等に係る経年分析!I$48,"▲","-")),2)</f>
        <v>21.44</v>
      </c>
      <c r="F19" s="174">
        <f>ROUND(VALUE(SUBSTITUTE(実質収支比率等に係る経年分析!J$48,"▲","-")),2)</f>
        <v>7.14</v>
      </c>
    </row>
    <row r="20" spans="1:11">
      <c r="A20" s="174" t="s">
        <v>57</v>
      </c>
      <c r="B20" s="174">
        <f>ROUND(VALUE(SUBSTITUTE(実質収支比率等に係る経年分析!F$47,"▲","-")),2)</f>
        <v>53.54</v>
      </c>
      <c r="C20" s="174">
        <f>ROUND(VALUE(SUBSTITUTE(実質収支比率等に係る経年分析!G$47,"▲","-")),2)</f>
        <v>42.6</v>
      </c>
      <c r="D20" s="174">
        <f>ROUND(VALUE(SUBSTITUTE(実質収支比率等に係る経年分析!H$47,"▲","-")),2)</f>
        <v>38.96</v>
      </c>
      <c r="E20" s="174">
        <f>ROUND(VALUE(SUBSTITUTE(実質収支比率等に係る経年分析!I$47,"▲","-")),2)</f>
        <v>60.69</v>
      </c>
      <c r="F20" s="174">
        <f>ROUND(VALUE(SUBSTITUTE(実質収支比率等に係る経年分析!J$47,"▲","-")),2)</f>
        <v>71.67</v>
      </c>
    </row>
    <row r="21" spans="1:11">
      <c r="A21" s="174" t="s">
        <v>58</v>
      </c>
      <c r="B21" s="174">
        <f>IF(ISNUMBER(VALUE(SUBSTITUTE(実質収支比率等に係る経年分析!F$49,"▲","-"))),ROUND(VALUE(SUBSTITUTE(実質収支比率等に係る経年分析!F$49,"▲","-")),2),NA())</f>
        <v>-1.3</v>
      </c>
      <c r="C21" s="174">
        <f>IF(ISNUMBER(VALUE(SUBSTITUTE(実質収支比率等に係る経年分析!G$49,"▲","-"))),ROUND(VALUE(SUBSTITUTE(実質収支比率等に係る経年分析!G$49,"▲","-")),2),NA())</f>
        <v>-10.78</v>
      </c>
      <c r="D21" s="174">
        <f>IF(ISNUMBER(VALUE(SUBSTITUTE(実質収支比率等に係る経年分析!H$49,"▲","-"))),ROUND(VALUE(SUBSTITUTE(実質収支比率等に係る経年分析!H$49,"▲","-")),2),NA())</f>
        <v>12.24</v>
      </c>
      <c r="E21" s="174">
        <f>IF(ISNUMBER(VALUE(SUBSTITUTE(実質収支比率等に係る経年分析!I$49,"▲","-"))),ROUND(VALUE(SUBSTITUTE(実質収支比率等に係る経年分析!I$49,"▲","-")),2),NA())</f>
        <v>17.05</v>
      </c>
      <c r="F21" s="174">
        <f>IF(ISNUMBER(VALUE(SUBSTITUTE(実質収支比率等に係る経年分析!J$49,"▲","-"))),ROUND(VALUE(SUBSTITUTE(実質収支比率等に係る経年分析!J$49,"▲","-")),2),NA())</f>
        <v>11.91</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c r="A32" s="175" t="str">
        <f>IF(連結実質赤字比率に係る赤字・黒字の構成分析!C$38="",NA(),連結実質赤字比率に係る赤字・黒字の構成分析!C$38)</f>
        <v>後期高齢者医療事業</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0.02</v>
      </c>
    </row>
    <row r="33" spans="1:16">
      <c r="A33" s="175" t="str">
        <f>IF(連結実質赤字比率に係る赤字・黒字の構成分析!C$37="",NA(),連結実質赤字比率に係る赤字・黒字の構成分析!C$37)</f>
        <v>国民健康保険事業</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0.28000000000000003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1.87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1.1299999999999999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0.47</v>
      </c>
    </row>
    <row r="34" spans="1:16">
      <c r="A34" s="175" t="str">
        <f>IF(連結実質赤字比率に係る赤字・黒字の構成分析!C$36="",NA(),連結実質赤字比率に係る赤字・黒字の構成分析!C$36)</f>
        <v>し尿処理・じん芥処理・埋立処分施設建設事業特別会計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2.68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7.7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16.89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6.29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1.85</v>
      </c>
    </row>
    <row r="35" spans="1:16">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19.59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12.95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15.22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15.14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5.29</v>
      </c>
    </row>
    <row r="36" spans="1:16">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6.36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8.43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9.7100000000000009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7.74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8.6</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946</v>
      </c>
      <c r="E42" s="176"/>
      <c r="F42" s="176"/>
      <c r="G42" s="176">
        <f>'実質公債費比率（分子）の構造'!L$52</f>
        <v>889</v>
      </c>
      <c r="H42" s="176"/>
      <c r="I42" s="176"/>
      <c r="J42" s="176">
        <f>'実質公債費比率（分子）の構造'!M$52</f>
        <v>895</v>
      </c>
      <c r="K42" s="176"/>
      <c r="L42" s="176"/>
      <c r="M42" s="176">
        <f>'実質公債費比率（分子）の構造'!N$52</f>
        <v>1063</v>
      </c>
      <c r="N42" s="176"/>
      <c r="O42" s="176"/>
      <c r="P42" s="176">
        <f>'実質公債費比率（分子）の構造'!O$52</f>
        <v>1348</v>
      </c>
    </row>
    <row r="43" spans="1:16">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c r="A45" s="176" t="s">
        <v>68</v>
      </c>
      <c r="B45" s="176">
        <f>'実質公債費比率（分子）の構造'!K$49</f>
        <v>8</v>
      </c>
      <c r="C45" s="176"/>
      <c r="D45" s="176"/>
      <c r="E45" s="176">
        <f>'実質公債費比率（分子）の構造'!L$49</f>
        <v>9</v>
      </c>
      <c r="F45" s="176"/>
      <c r="G45" s="176"/>
      <c r="H45" s="176">
        <f>'実質公債費比率（分子）の構造'!M$49</f>
        <v>12</v>
      </c>
      <c r="I45" s="176"/>
      <c r="J45" s="176"/>
      <c r="K45" s="176">
        <f>'実質公債費比率（分子）の構造'!N$49</f>
        <v>14</v>
      </c>
      <c r="L45" s="176"/>
      <c r="M45" s="176"/>
      <c r="N45" s="176">
        <f>'実質公債費比率（分子）の構造'!O$49</f>
        <v>16</v>
      </c>
      <c r="O45" s="176"/>
      <c r="P45" s="176"/>
    </row>
    <row r="46" spans="1:16">
      <c r="A46" s="176" t="s">
        <v>69</v>
      </c>
      <c r="B46" s="176">
        <f>'実質公債費比率（分子）の構造'!K$48</f>
        <v>18</v>
      </c>
      <c r="C46" s="176"/>
      <c r="D46" s="176"/>
      <c r="E46" s="176">
        <f>'実質公債費比率（分子）の構造'!L$48</f>
        <v>38</v>
      </c>
      <c r="F46" s="176"/>
      <c r="G46" s="176"/>
      <c r="H46" s="176">
        <f>'実質公債費比率（分子）の構造'!M$48</f>
        <v>7</v>
      </c>
      <c r="I46" s="176"/>
      <c r="J46" s="176"/>
      <c r="K46" s="176">
        <f>'実質公債費比率（分子）の構造'!N$48</f>
        <v>33</v>
      </c>
      <c r="L46" s="176"/>
      <c r="M46" s="176"/>
      <c r="N46" s="176">
        <f>'実質公債費比率（分子）の構造'!O$48</f>
        <v>21</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1186</v>
      </c>
      <c r="C49" s="176"/>
      <c r="D49" s="176"/>
      <c r="E49" s="176">
        <f>'実質公債費比率（分子）の構造'!L$45</f>
        <v>1141</v>
      </c>
      <c r="F49" s="176"/>
      <c r="G49" s="176"/>
      <c r="H49" s="176">
        <f>'実質公債費比率（分子）の構造'!M$45</f>
        <v>1145</v>
      </c>
      <c r="I49" s="176"/>
      <c r="J49" s="176"/>
      <c r="K49" s="176">
        <f>'実質公債費比率（分子）の構造'!N$45</f>
        <v>1251</v>
      </c>
      <c r="L49" s="176"/>
      <c r="M49" s="176"/>
      <c r="N49" s="176">
        <f>'実質公債費比率（分子）の構造'!O$45</f>
        <v>1428</v>
      </c>
      <c r="O49" s="176"/>
      <c r="P49" s="176"/>
    </row>
    <row r="50" spans="1:16">
      <c r="A50" s="176" t="s">
        <v>73</v>
      </c>
      <c r="B50" s="176" t="e">
        <f>NA()</f>
        <v>#N/A</v>
      </c>
      <c r="C50" s="176">
        <f>IF(ISNUMBER('実質公債費比率（分子）の構造'!K$53),'実質公債費比率（分子）の構造'!K$53,NA())</f>
        <v>266</v>
      </c>
      <c r="D50" s="176" t="e">
        <f>NA()</f>
        <v>#N/A</v>
      </c>
      <c r="E50" s="176" t="e">
        <f>NA()</f>
        <v>#N/A</v>
      </c>
      <c r="F50" s="176">
        <f>IF(ISNUMBER('実質公債費比率（分子）の構造'!L$53),'実質公債費比率（分子）の構造'!L$53,NA())</f>
        <v>299</v>
      </c>
      <c r="G50" s="176" t="e">
        <f>NA()</f>
        <v>#N/A</v>
      </c>
      <c r="H50" s="176" t="e">
        <f>NA()</f>
        <v>#N/A</v>
      </c>
      <c r="I50" s="176">
        <f>IF(ISNUMBER('実質公債費比率（分子）の構造'!M$53),'実質公債費比率（分子）の構造'!M$53,NA())</f>
        <v>269</v>
      </c>
      <c r="J50" s="176" t="e">
        <f>NA()</f>
        <v>#N/A</v>
      </c>
      <c r="K50" s="176" t="e">
        <f>NA()</f>
        <v>#N/A</v>
      </c>
      <c r="L50" s="176">
        <f>IF(ISNUMBER('実質公債費比率（分子）の構造'!N$53),'実質公債費比率（分子）の構造'!N$53,NA())</f>
        <v>235</v>
      </c>
      <c r="M50" s="176" t="e">
        <f>NA()</f>
        <v>#N/A</v>
      </c>
      <c r="N50" s="176" t="e">
        <f>NA()</f>
        <v>#N/A</v>
      </c>
      <c r="O50" s="176">
        <f>IF(ISNUMBER('実質公債費比率（分子）の構造'!O$53),'実質公債費比率（分子）の構造'!O$53,NA())</f>
        <v>117</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8853</v>
      </c>
      <c r="E56" s="175"/>
      <c r="F56" s="175"/>
      <c r="G56" s="175">
        <f>'将来負担比率（分子）の構造'!J$52</f>
        <v>11493</v>
      </c>
      <c r="H56" s="175"/>
      <c r="I56" s="175"/>
      <c r="J56" s="175">
        <f>'将来負担比率（分子）の構造'!K$52</f>
        <v>13711</v>
      </c>
      <c r="K56" s="175"/>
      <c r="L56" s="175"/>
      <c r="M56" s="175">
        <f>'将来負担比率（分子）の構造'!L$52</f>
        <v>13764</v>
      </c>
      <c r="N56" s="175"/>
      <c r="O56" s="175"/>
      <c r="P56" s="175">
        <f>'将来負担比率（分子）の構造'!M$52</f>
        <v>16193</v>
      </c>
    </row>
    <row r="57" spans="1:16">
      <c r="A57" s="175" t="s">
        <v>44</v>
      </c>
      <c r="B57" s="175"/>
      <c r="C57" s="175"/>
      <c r="D57" s="175">
        <f>'将来負担比率（分子）の構造'!I$51</f>
        <v>2385</v>
      </c>
      <c r="E57" s="175"/>
      <c r="F57" s="175"/>
      <c r="G57" s="175">
        <f>'将来負担比率（分子）の構造'!J$51</f>
        <v>2849</v>
      </c>
      <c r="H57" s="175"/>
      <c r="I57" s="175"/>
      <c r="J57" s="175">
        <f>'将来負担比率（分子）の構造'!K$51</f>
        <v>3250</v>
      </c>
      <c r="K57" s="175"/>
      <c r="L57" s="175"/>
      <c r="M57" s="175">
        <f>'将来負担比率（分子）の構造'!L$51</f>
        <v>4316</v>
      </c>
      <c r="N57" s="175"/>
      <c r="O57" s="175"/>
      <c r="P57" s="175">
        <f>'将来負担比率（分子）の構造'!M$51</f>
        <v>4230</v>
      </c>
    </row>
    <row r="58" spans="1:16">
      <c r="A58" s="175" t="s">
        <v>43</v>
      </c>
      <c r="B58" s="175"/>
      <c r="C58" s="175"/>
      <c r="D58" s="175">
        <f>'将来負担比率（分子）の構造'!I$50</f>
        <v>3306</v>
      </c>
      <c r="E58" s="175"/>
      <c r="F58" s="175"/>
      <c r="G58" s="175">
        <f>'将来負担比率（分子）の構造'!J$50</f>
        <v>3177</v>
      </c>
      <c r="H58" s="175"/>
      <c r="I58" s="175"/>
      <c r="J58" s="175">
        <f>'将来負担比率（分子）の構造'!K$50</f>
        <v>3271</v>
      </c>
      <c r="K58" s="175"/>
      <c r="L58" s="175"/>
      <c r="M58" s="175">
        <f>'将来負担比率（分子）の構造'!L$50</f>
        <v>4054</v>
      </c>
      <c r="N58" s="175"/>
      <c r="O58" s="175"/>
      <c r="P58" s="175">
        <f>'将来負担比率（分子）の構造'!M$50</f>
        <v>4703</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701</v>
      </c>
      <c r="C62" s="175"/>
      <c r="D62" s="175"/>
      <c r="E62" s="175">
        <f>'将来負担比率（分子）の構造'!J$45</f>
        <v>638</v>
      </c>
      <c r="F62" s="175"/>
      <c r="G62" s="175"/>
      <c r="H62" s="175">
        <f>'将来負担比率（分子）の構造'!K$45</f>
        <v>611</v>
      </c>
      <c r="I62" s="175"/>
      <c r="J62" s="175"/>
      <c r="K62" s="175">
        <f>'将来負担比率（分子）の構造'!L$45</f>
        <v>614</v>
      </c>
      <c r="L62" s="175"/>
      <c r="M62" s="175"/>
      <c r="N62" s="175">
        <f>'将来負担比率（分子）の構造'!M$45</f>
        <v>615</v>
      </c>
      <c r="O62" s="175"/>
      <c r="P62" s="175"/>
    </row>
    <row r="63" spans="1:16">
      <c r="A63" s="175" t="s">
        <v>36</v>
      </c>
      <c r="B63" s="175">
        <f>'将来負担比率（分子）の構造'!I$44</f>
        <v>105</v>
      </c>
      <c r="C63" s="175"/>
      <c r="D63" s="175"/>
      <c r="E63" s="175">
        <f>'将来負担比率（分子）の構造'!J$44</f>
        <v>70</v>
      </c>
      <c r="F63" s="175"/>
      <c r="G63" s="175"/>
      <c r="H63" s="175">
        <f>'将来負担比率（分子）の構造'!K$44</f>
        <v>86</v>
      </c>
      <c r="I63" s="175"/>
      <c r="J63" s="175"/>
      <c r="K63" s="175">
        <f>'将来負担比率（分子）の構造'!L$44</f>
        <v>78</v>
      </c>
      <c r="L63" s="175"/>
      <c r="M63" s="175"/>
      <c r="N63" s="175">
        <f>'将来負担比率（分子）の構造'!M$44</f>
        <v>68</v>
      </c>
      <c r="O63" s="175"/>
      <c r="P63" s="175"/>
    </row>
    <row r="64" spans="1:16">
      <c r="A64" s="175" t="s">
        <v>35</v>
      </c>
      <c r="B64" s="175" t="str">
        <f>'将来負担比率（分子）の構造'!I$43</f>
        <v>-</v>
      </c>
      <c r="C64" s="175"/>
      <c r="D64" s="175"/>
      <c r="E64" s="175">
        <f>'将来負担比率（分子）の構造'!J$43</f>
        <v>747</v>
      </c>
      <c r="F64" s="175"/>
      <c r="G64" s="175"/>
      <c r="H64" s="175">
        <f>'将来負担比率（分子）の構造'!K$43</f>
        <v>727</v>
      </c>
      <c r="I64" s="175"/>
      <c r="J64" s="175"/>
      <c r="K64" s="175">
        <f>'将来負担比率（分子）の構造'!L$43</f>
        <v>744</v>
      </c>
      <c r="L64" s="175"/>
      <c r="M64" s="175"/>
      <c r="N64" s="175">
        <f>'将来負担比率（分子）の構造'!M$43</f>
        <v>535</v>
      </c>
      <c r="O64" s="175"/>
      <c r="P64" s="175"/>
    </row>
    <row r="65" spans="1:16">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33</v>
      </c>
      <c r="B66" s="175">
        <f>'将来負担比率（分子）の構造'!I$41</f>
        <v>13780</v>
      </c>
      <c r="C66" s="175"/>
      <c r="D66" s="175"/>
      <c r="E66" s="175">
        <f>'将来負担比率（分子）の構造'!J$41</f>
        <v>17294</v>
      </c>
      <c r="F66" s="175"/>
      <c r="G66" s="175"/>
      <c r="H66" s="175">
        <f>'将来負担比率（分子）の構造'!K$41</f>
        <v>20049</v>
      </c>
      <c r="I66" s="175"/>
      <c r="J66" s="175"/>
      <c r="K66" s="175">
        <f>'将来負担比率（分子）の構造'!L$41</f>
        <v>20128</v>
      </c>
      <c r="L66" s="175"/>
      <c r="M66" s="175"/>
      <c r="N66" s="175">
        <f>'将来負担比率（分子）の構造'!M$41</f>
        <v>23145</v>
      </c>
      <c r="O66" s="175"/>
      <c r="P66" s="175"/>
    </row>
    <row r="67" spans="1:16">
      <c r="A67" s="175" t="s">
        <v>77</v>
      </c>
      <c r="B67" s="175" t="e">
        <f>NA()</f>
        <v>#N/A</v>
      </c>
      <c r="C67" s="175">
        <f>IF(ISNUMBER('将来負担比率（分子）の構造'!I$53), IF('将来負担比率（分子）の構造'!I$53 &lt; 0, 0, '将来負担比率（分子）の構造'!I$53), NA())</f>
        <v>42</v>
      </c>
      <c r="D67" s="175" t="e">
        <f>NA()</f>
        <v>#N/A</v>
      </c>
      <c r="E67" s="175" t="e">
        <f>NA()</f>
        <v>#N/A</v>
      </c>
      <c r="F67" s="175">
        <f>IF(ISNUMBER('将来負担比率（分子）の構造'!J$53), IF('将来負担比率（分子）の構造'!J$53 &lt; 0, 0, '将来負担比率（分子）の構造'!J$53), NA())</f>
        <v>1230</v>
      </c>
      <c r="G67" s="175" t="e">
        <f>NA()</f>
        <v>#N/A</v>
      </c>
      <c r="H67" s="175" t="e">
        <f>NA()</f>
        <v>#N/A</v>
      </c>
      <c r="I67" s="175">
        <f>IF(ISNUMBER('将来負担比率（分子）の構造'!K$53), IF('将来負担比率（分子）の構造'!K$53 &lt; 0, 0, '将来負担比率（分子）の構造'!K$53), NA())</f>
        <v>1240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977</v>
      </c>
      <c r="C72" s="179">
        <f>基金残高に係る経年分析!G55</f>
        <v>1663</v>
      </c>
      <c r="D72" s="179">
        <f>基金残高に係る経年分析!H55</f>
        <v>2205</v>
      </c>
    </row>
    <row r="73" spans="1:16">
      <c r="A73" s="178" t="s">
        <v>80</v>
      </c>
      <c r="B73" s="179">
        <f>基金残高に係る経年分析!F56</f>
        <v>453</v>
      </c>
      <c r="C73" s="179">
        <f>基金残高に係る経年分析!G56</f>
        <v>454</v>
      </c>
      <c r="D73" s="179">
        <f>基金残高に係る経年分析!H56</f>
        <v>454</v>
      </c>
    </row>
    <row r="74" spans="1:16">
      <c r="A74" s="178" t="s">
        <v>81</v>
      </c>
      <c r="B74" s="179">
        <f>基金残高に係る経年分析!F57</f>
        <v>1841</v>
      </c>
      <c r="C74" s="179">
        <f>基金残高に係る経年分析!G57</f>
        <v>1938</v>
      </c>
      <c r="D74" s="179">
        <f>基金残高に係る経年分析!H57</f>
        <v>2046</v>
      </c>
    </row>
  </sheetData>
  <sheetProtection algorithmName="SHA-512" hashValue="QsWKtPyLi7RoqsDfHO31/ZwRYMHnnQXK9vv5iGcY3H/Wj4BERpiDIQwaKEvd79b9LDcPlD8TvIM4s1c4K6riaQ==" saltValue="AYK/g5qdLE9CJxWLuFny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229</v>
      </c>
      <c r="C5" s="610"/>
      <c r="D5" s="610"/>
      <c r="E5" s="610"/>
      <c r="F5" s="610"/>
      <c r="G5" s="610"/>
      <c r="H5" s="610"/>
      <c r="I5" s="610"/>
      <c r="J5" s="610"/>
      <c r="K5" s="610"/>
      <c r="L5" s="610"/>
      <c r="M5" s="610"/>
      <c r="N5" s="610"/>
      <c r="O5" s="610"/>
      <c r="P5" s="610"/>
      <c r="Q5" s="611"/>
      <c r="R5" s="612">
        <v>436940</v>
      </c>
      <c r="S5" s="613"/>
      <c r="T5" s="613"/>
      <c r="U5" s="613"/>
      <c r="V5" s="613"/>
      <c r="W5" s="613"/>
      <c r="X5" s="613"/>
      <c r="Y5" s="614"/>
      <c r="Z5" s="615">
        <v>3.9</v>
      </c>
      <c r="AA5" s="615"/>
      <c r="AB5" s="615"/>
      <c r="AC5" s="615"/>
      <c r="AD5" s="616">
        <v>436940</v>
      </c>
      <c r="AE5" s="616"/>
      <c r="AF5" s="616"/>
      <c r="AG5" s="616"/>
      <c r="AH5" s="616"/>
      <c r="AI5" s="616"/>
      <c r="AJ5" s="616"/>
      <c r="AK5" s="616"/>
      <c r="AL5" s="617">
        <v>14.2</v>
      </c>
      <c r="AM5" s="618"/>
      <c r="AN5" s="618"/>
      <c r="AO5" s="619"/>
      <c r="AP5" s="609" t="s">
        <v>230</v>
      </c>
      <c r="AQ5" s="610"/>
      <c r="AR5" s="610"/>
      <c r="AS5" s="610"/>
      <c r="AT5" s="610"/>
      <c r="AU5" s="610"/>
      <c r="AV5" s="610"/>
      <c r="AW5" s="610"/>
      <c r="AX5" s="610"/>
      <c r="AY5" s="610"/>
      <c r="AZ5" s="610"/>
      <c r="BA5" s="610"/>
      <c r="BB5" s="610"/>
      <c r="BC5" s="610"/>
      <c r="BD5" s="610"/>
      <c r="BE5" s="610"/>
      <c r="BF5" s="611"/>
      <c r="BG5" s="623">
        <v>427624</v>
      </c>
      <c r="BH5" s="624"/>
      <c r="BI5" s="624"/>
      <c r="BJ5" s="624"/>
      <c r="BK5" s="624"/>
      <c r="BL5" s="624"/>
      <c r="BM5" s="624"/>
      <c r="BN5" s="625"/>
      <c r="BO5" s="626">
        <v>97.9</v>
      </c>
      <c r="BP5" s="626"/>
      <c r="BQ5" s="626"/>
      <c r="BR5" s="626"/>
      <c r="BS5" s="627">
        <v>802</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c r="B6" s="620" t="s">
        <v>234</v>
      </c>
      <c r="C6" s="621"/>
      <c r="D6" s="621"/>
      <c r="E6" s="621"/>
      <c r="F6" s="621"/>
      <c r="G6" s="621"/>
      <c r="H6" s="621"/>
      <c r="I6" s="621"/>
      <c r="J6" s="621"/>
      <c r="K6" s="621"/>
      <c r="L6" s="621"/>
      <c r="M6" s="621"/>
      <c r="N6" s="621"/>
      <c r="O6" s="621"/>
      <c r="P6" s="621"/>
      <c r="Q6" s="622"/>
      <c r="R6" s="623">
        <v>34437</v>
      </c>
      <c r="S6" s="624"/>
      <c r="T6" s="624"/>
      <c r="U6" s="624"/>
      <c r="V6" s="624"/>
      <c r="W6" s="624"/>
      <c r="X6" s="624"/>
      <c r="Y6" s="625"/>
      <c r="Z6" s="626">
        <v>0.3</v>
      </c>
      <c r="AA6" s="626"/>
      <c r="AB6" s="626"/>
      <c r="AC6" s="626"/>
      <c r="AD6" s="627">
        <v>34437</v>
      </c>
      <c r="AE6" s="627"/>
      <c r="AF6" s="627"/>
      <c r="AG6" s="627"/>
      <c r="AH6" s="627"/>
      <c r="AI6" s="627"/>
      <c r="AJ6" s="627"/>
      <c r="AK6" s="627"/>
      <c r="AL6" s="628">
        <v>1.1000000000000001</v>
      </c>
      <c r="AM6" s="629"/>
      <c r="AN6" s="629"/>
      <c r="AO6" s="630"/>
      <c r="AP6" s="620" t="s">
        <v>235</v>
      </c>
      <c r="AQ6" s="621"/>
      <c r="AR6" s="621"/>
      <c r="AS6" s="621"/>
      <c r="AT6" s="621"/>
      <c r="AU6" s="621"/>
      <c r="AV6" s="621"/>
      <c r="AW6" s="621"/>
      <c r="AX6" s="621"/>
      <c r="AY6" s="621"/>
      <c r="AZ6" s="621"/>
      <c r="BA6" s="621"/>
      <c r="BB6" s="621"/>
      <c r="BC6" s="621"/>
      <c r="BD6" s="621"/>
      <c r="BE6" s="621"/>
      <c r="BF6" s="622"/>
      <c r="BG6" s="623">
        <v>427624</v>
      </c>
      <c r="BH6" s="624"/>
      <c r="BI6" s="624"/>
      <c r="BJ6" s="624"/>
      <c r="BK6" s="624"/>
      <c r="BL6" s="624"/>
      <c r="BM6" s="624"/>
      <c r="BN6" s="625"/>
      <c r="BO6" s="626">
        <v>97.9</v>
      </c>
      <c r="BP6" s="626"/>
      <c r="BQ6" s="626"/>
      <c r="BR6" s="626"/>
      <c r="BS6" s="627">
        <v>802</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69440</v>
      </c>
      <c r="CS6" s="624"/>
      <c r="CT6" s="624"/>
      <c r="CU6" s="624"/>
      <c r="CV6" s="624"/>
      <c r="CW6" s="624"/>
      <c r="CX6" s="624"/>
      <c r="CY6" s="625"/>
      <c r="CZ6" s="617">
        <v>0.6</v>
      </c>
      <c r="DA6" s="618"/>
      <c r="DB6" s="618"/>
      <c r="DC6" s="634"/>
      <c r="DD6" s="632" t="s">
        <v>237</v>
      </c>
      <c r="DE6" s="624"/>
      <c r="DF6" s="624"/>
      <c r="DG6" s="624"/>
      <c r="DH6" s="624"/>
      <c r="DI6" s="624"/>
      <c r="DJ6" s="624"/>
      <c r="DK6" s="624"/>
      <c r="DL6" s="624"/>
      <c r="DM6" s="624"/>
      <c r="DN6" s="624"/>
      <c r="DO6" s="624"/>
      <c r="DP6" s="625"/>
      <c r="DQ6" s="632">
        <v>69440</v>
      </c>
      <c r="DR6" s="624"/>
      <c r="DS6" s="624"/>
      <c r="DT6" s="624"/>
      <c r="DU6" s="624"/>
      <c r="DV6" s="624"/>
      <c r="DW6" s="624"/>
      <c r="DX6" s="624"/>
      <c r="DY6" s="624"/>
      <c r="DZ6" s="624"/>
      <c r="EA6" s="624"/>
      <c r="EB6" s="624"/>
      <c r="EC6" s="633"/>
    </row>
    <row r="7" spans="2:143" ht="11.25" customHeight="1">
      <c r="B7" s="620" t="s">
        <v>238</v>
      </c>
      <c r="C7" s="621"/>
      <c r="D7" s="621"/>
      <c r="E7" s="621"/>
      <c r="F7" s="621"/>
      <c r="G7" s="621"/>
      <c r="H7" s="621"/>
      <c r="I7" s="621"/>
      <c r="J7" s="621"/>
      <c r="K7" s="621"/>
      <c r="L7" s="621"/>
      <c r="M7" s="621"/>
      <c r="N7" s="621"/>
      <c r="O7" s="621"/>
      <c r="P7" s="621"/>
      <c r="Q7" s="622"/>
      <c r="R7" s="623">
        <v>104</v>
      </c>
      <c r="S7" s="624"/>
      <c r="T7" s="624"/>
      <c r="U7" s="624"/>
      <c r="V7" s="624"/>
      <c r="W7" s="624"/>
      <c r="X7" s="624"/>
      <c r="Y7" s="625"/>
      <c r="Z7" s="626">
        <v>0</v>
      </c>
      <c r="AA7" s="626"/>
      <c r="AB7" s="626"/>
      <c r="AC7" s="626"/>
      <c r="AD7" s="627">
        <v>104</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170056</v>
      </c>
      <c r="BH7" s="624"/>
      <c r="BI7" s="624"/>
      <c r="BJ7" s="624"/>
      <c r="BK7" s="624"/>
      <c r="BL7" s="624"/>
      <c r="BM7" s="624"/>
      <c r="BN7" s="625"/>
      <c r="BO7" s="626">
        <v>38.9</v>
      </c>
      <c r="BP7" s="626"/>
      <c r="BQ7" s="626"/>
      <c r="BR7" s="626"/>
      <c r="BS7" s="627">
        <v>802</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1180674</v>
      </c>
      <c r="CS7" s="624"/>
      <c r="CT7" s="624"/>
      <c r="CU7" s="624"/>
      <c r="CV7" s="624"/>
      <c r="CW7" s="624"/>
      <c r="CX7" s="624"/>
      <c r="CY7" s="625"/>
      <c r="CZ7" s="626">
        <v>10.7</v>
      </c>
      <c r="DA7" s="626"/>
      <c r="DB7" s="626"/>
      <c r="DC7" s="626"/>
      <c r="DD7" s="632">
        <v>171032</v>
      </c>
      <c r="DE7" s="624"/>
      <c r="DF7" s="624"/>
      <c r="DG7" s="624"/>
      <c r="DH7" s="624"/>
      <c r="DI7" s="624"/>
      <c r="DJ7" s="624"/>
      <c r="DK7" s="624"/>
      <c r="DL7" s="624"/>
      <c r="DM7" s="624"/>
      <c r="DN7" s="624"/>
      <c r="DO7" s="624"/>
      <c r="DP7" s="625"/>
      <c r="DQ7" s="632">
        <v>738550</v>
      </c>
      <c r="DR7" s="624"/>
      <c r="DS7" s="624"/>
      <c r="DT7" s="624"/>
      <c r="DU7" s="624"/>
      <c r="DV7" s="624"/>
      <c r="DW7" s="624"/>
      <c r="DX7" s="624"/>
      <c r="DY7" s="624"/>
      <c r="DZ7" s="624"/>
      <c r="EA7" s="624"/>
      <c r="EB7" s="624"/>
      <c r="EC7" s="633"/>
    </row>
    <row r="8" spans="2:143" ht="11.25" customHeight="1">
      <c r="B8" s="620" t="s">
        <v>241</v>
      </c>
      <c r="C8" s="621"/>
      <c r="D8" s="621"/>
      <c r="E8" s="621"/>
      <c r="F8" s="621"/>
      <c r="G8" s="621"/>
      <c r="H8" s="621"/>
      <c r="I8" s="621"/>
      <c r="J8" s="621"/>
      <c r="K8" s="621"/>
      <c r="L8" s="621"/>
      <c r="M8" s="621"/>
      <c r="N8" s="621"/>
      <c r="O8" s="621"/>
      <c r="P8" s="621"/>
      <c r="Q8" s="622"/>
      <c r="R8" s="623">
        <v>1712</v>
      </c>
      <c r="S8" s="624"/>
      <c r="T8" s="624"/>
      <c r="U8" s="624"/>
      <c r="V8" s="624"/>
      <c r="W8" s="624"/>
      <c r="X8" s="624"/>
      <c r="Y8" s="625"/>
      <c r="Z8" s="626">
        <v>0</v>
      </c>
      <c r="AA8" s="626"/>
      <c r="AB8" s="626"/>
      <c r="AC8" s="626"/>
      <c r="AD8" s="627">
        <v>1712</v>
      </c>
      <c r="AE8" s="627"/>
      <c r="AF8" s="627"/>
      <c r="AG8" s="627"/>
      <c r="AH8" s="627"/>
      <c r="AI8" s="627"/>
      <c r="AJ8" s="627"/>
      <c r="AK8" s="627"/>
      <c r="AL8" s="628">
        <v>0.1</v>
      </c>
      <c r="AM8" s="629"/>
      <c r="AN8" s="629"/>
      <c r="AO8" s="630"/>
      <c r="AP8" s="620" t="s">
        <v>242</v>
      </c>
      <c r="AQ8" s="621"/>
      <c r="AR8" s="621"/>
      <c r="AS8" s="621"/>
      <c r="AT8" s="621"/>
      <c r="AU8" s="621"/>
      <c r="AV8" s="621"/>
      <c r="AW8" s="621"/>
      <c r="AX8" s="621"/>
      <c r="AY8" s="621"/>
      <c r="AZ8" s="621"/>
      <c r="BA8" s="621"/>
      <c r="BB8" s="621"/>
      <c r="BC8" s="621"/>
      <c r="BD8" s="621"/>
      <c r="BE8" s="621"/>
      <c r="BF8" s="622"/>
      <c r="BG8" s="623">
        <v>7119</v>
      </c>
      <c r="BH8" s="624"/>
      <c r="BI8" s="624"/>
      <c r="BJ8" s="624"/>
      <c r="BK8" s="624"/>
      <c r="BL8" s="624"/>
      <c r="BM8" s="624"/>
      <c r="BN8" s="625"/>
      <c r="BO8" s="626">
        <v>1.6</v>
      </c>
      <c r="BP8" s="626"/>
      <c r="BQ8" s="626"/>
      <c r="BR8" s="626"/>
      <c r="BS8" s="627" t="s">
        <v>130</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1499559</v>
      </c>
      <c r="CS8" s="624"/>
      <c r="CT8" s="624"/>
      <c r="CU8" s="624"/>
      <c r="CV8" s="624"/>
      <c r="CW8" s="624"/>
      <c r="CX8" s="624"/>
      <c r="CY8" s="625"/>
      <c r="CZ8" s="626">
        <v>13.6</v>
      </c>
      <c r="DA8" s="626"/>
      <c r="DB8" s="626"/>
      <c r="DC8" s="626"/>
      <c r="DD8" s="632">
        <v>50503</v>
      </c>
      <c r="DE8" s="624"/>
      <c r="DF8" s="624"/>
      <c r="DG8" s="624"/>
      <c r="DH8" s="624"/>
      <c r="DI8" s="624"/>
      <c r="DJ8" s="624"/>
      <c r="DK8" s="624"/>
      <c r="DL8" s="624"/>
      <c r="DM8" s="624"/>
      <c r="DN8" s="624"/>
      <c r="DO8" s="624"/>
      <c r="DP8" s="625"/>
      <c r="DQ8" s="632">
        <v>602866</v>
      </c>
      <c r="DR8" s="624"/>
      <c r="DS8" s="624"/>
      <c r="DT8" s="624"/>
      <c r="DU8" s="624"/>
      <c r="DV8" s="624"/>
      <c r="DW8" s="624"/>
      <c r="DX8" s="624"/>
      <c r="DY8" s="624"/>
      <c r="DZ8" s="624"/>
      <c r="EA8" s="624"/>
      <c r="EB8" s="624"/>
      <c r="EC8" s="633"/>
    </row>
    <row r="9" spans="2:143" ht="11.25" customHeight="1">
      <c r="B9" s="620" t="s">
        <v>244</v>
      </c>
      <c r="C9" s="621"/>
      <c r="D9" s="621"/>
      <c r="E9" s="621"/>
      <c r="F9" s="621"/>
      <c r="G9" s="621"/>
      <c r="H9" s="621"/>
      <c r="I9" s="621"/>
      <c r="J9" s="621"/>
      <c r="K9" s="621"/>
      <c r="L9" s="621"/>
      <c r="M9" s="621"/>
      <c r="N9" s="621"/>
      <c r="O9" s="621"/>
      <c r="P9" s="621"/>
      <c r="Q9" s="622"/>
      <c r="R9" s="623">
        <v>1424</v>
      </c>
      <c r="S9" s="624"/>
      <c r="T9" s="624"/>
      <c r="U9" s="624"/>
      <c r="V9" s="624"/>
      <c r="W9" s="624"/>
      <c r="X9" s="624"/>
      <c r="Y9" s="625"/>
      <c r="Z9" s="626">
        <v>0</v>
      </c>
      <c r="AA9" s="626"/>
      <c r="AB9" s="626"/>
      <c r="AC9" s="626"/>
      <c r="AD9" s="627">
        <v>1424</v>
      </c>
      <c r="AE9" s="627"/>
      <c r="AF9" s="627"/>
      <c r="AG9" s="627"/>
      <c r="AH9" s="627"/>
      <c r="AI9" s="627"/>
      <c r="AJ9" s="627"/>
      <c r="AK9" s="627"/>
      <c r="AL9" s="628">
        <v>0</v>
      </c>
      <c r="AM9" s="629"/>
      <c r="AN9" s="629"/>
      <c r="AO9" s="630"/>
      <c r="AP9" s="620" t="s">
        <v>245</v>
      </c>
      <c r="AQ9" s="621"/>
      <c r="AR9" s="621"/>
      <c r="AS9" s="621"/>
      <c r="AT9" s="621"/>
      <c r="AU9" s="621"/>
      <c r="AV9" s="621"/>
      <c r="AW9" s="621"/>
      <c r="AX9" s="621"/>
      <c r="AY9" s="621"/>
      <c r="AZ9" s="621"/>
      <c r="BA9" s="621"/>
      <c r="BB9" s="621"/>
      <c r="BC9" s="621"/>
      <c r="BD9" s="621"/>
      <c r="BE9" s="621"/>
      <c r="BF9" s="622"/>
      <c r="BG9" s="623">
        <v>149969</v>
      </c>
      <c r="BH9" s="624"/>
      <c r="BI9" s="624"/>
      <c r="BJ9" s="624"/>
      <c r="BK9" s="624"/>
      <c r="BL9" s="624"/>
      <c r="BM9" s="624"/>
      <c r="BN9" s="625"/>
      <c r="BO9" s="626">
        <v>34.299999999999997</v>
      </c>
      <c r="BP9" s="626"/>
      <c r="BQ9" s="626"/>
      <c r="BR9" s="626"/>
      <c r="BS9" s="627" t="s">
        <v>130</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5532207</v>
      </c>
      <c r="CS9" s="624"/>
      <c r="CT9" s="624"/>
      <c r="CU9" s="624"/>
      <c r="CV9" s="624"/>
      <c r="CW9" s="624"/>
      <c r="CX9" s="624"/>
      <c r="CY9" s="625"/>
      <c r="CZ9" s="626">
        <v>50</v>
      </c>
      <c r="DA9" s="626"/>
      <c r="DB9" s="626"/>
      <c r="DC9" s="626"/>
      <c r="DD9" s="632">
        <v>5315446</v>
      </c>
      <c r="DE9" s="624"/>
      <c r="DF9" s="624"/>
      <c r="DG9" s="624"/>
      <c r="DH9" s="624"/>
      <c r="DI9" s="624"/>
      <c r="DJ9" s="624"/>
      <c r="DK9" s="624"/>
      <c r="DL9" s="624"/>
      <c r="DM9" s="624"/>
      <c r="DN9" s="624"/>
      <c r="DO9" s="624"/>
      <c r="DP9" s="625"/>
      <c r="DQ9" s="632">
        <v>173670</v>
      </c>
      <c r="DR9" s="624"/>
      <c r="DS9" s="624"/>
      <c r="DT9" s="624"/>
      <c r="DU9" s="624"/>
      <c r="DV9" s="624"/>
      <c r="DW9" s="624"/>
      <c r="DX9" s="624"/>
      <c r="DY9" s="624"/>
      <c r="DZ9" s="624"/>
      <c r="EA9" s="624"/>
      <c r="EB9" s="624"/>
      <c r="EC9" s="633"/>
    </row>
    <row r="10" spans="2:143" ht="11.25" customHeight="1">
      <c r="B10" s="620" t="s">
        <v>247</v>
      </c>
      <c r="C10" s="621"/>
      <c r="D10" s="621"/>
      <c r="E10" s="621"/>
      <c r="F10" s="621"/>
      <c r="G10" s="621"/>
      <c r="H10" s="621"/>
      <c r="I10" s="621"/>
      <c r="J10" s="621"/>
      <c r="K10" s="621"/>
      <c r="L10" s="621"/>
      <c r="M10" s="621"/>
      <c r="N10" s="621"/>
      <c r="O10" s="621"/>
      <c r="P10" s="621"/>
      <c r="Q10" s="622"/>
      <c r="R10" s="623" t="s">
        <v>237</v>
      </c>
      <c r="S10" s="624"/>
      <c r="T10" s="624"/>
      <c r="U10" s="624"/>
      <c r="V10" s="624"/>
      <c r="W10" s="624"/>
      <c r="X10" s="624"/>
      <c r="Y10" s="625"/>
      <c r="Z10" s="626" t="s">
        <v>237</v>
      </c>
      <c r="AA10" s="626"/>
      <c r="AB10" s="626"/>
      <c r="AC10" s="626"/>
      <c r="AD10" s="627" t="s">
        <v>130</v>
      </c>
      <c r="AE10" s="627"/>
      <c r="AF10" s="627"/>
      <c r="AG10" s="627"/>
      <c r="AH10" s="627"/>
      <c r="AI10" s="627"/>
      <c r="AJ10" s="627"/>
      <c r="AK10" s="627"/>
      <c r="AL10" s="628" t="s">
        <v>130</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10156</v>
      </c>
      <c r="BH10" s="624"/>
      <c r="BI10" s="624"/>
      <c r="BJ10" s="624"/>
      <c r="BK10" s="624"/>
      <c r="BL10" s="624"/>
      <c r="BM10" s="624"/>
      <c r="BN10" s="625"/>
      <c r="BO10" s="626">
        <v>2.2999999999999998</v>
      </c>
      <c r="BP10" s="626"/>
      <c r="BQ10" s="626"/>
      <c r="BR10" s="626"/>
      <c r="BS10" s="627" t="s">
        <v>130</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v>541</v>
      </c>
      <c r="CS10" s="624"/>
      <c r="CT10" s="624"/>
      <c r="CU10" s="624"/>
      <c r="CV10" s="624"/>
      <c r="CW10" s="624"/>
      <c r="CX10" s="624"/>
      <c r="CY10" s="625"/>
      <c r="CZ10" s="626">
        <v>0</v>
      </c>
      <c r="DA10" s="626"/>
      <c r="DB10" s="626"/>
      <c r="DC10" s="626"/>
      <c r="DD10" s="632" t="s">
        <v>140</v>
      </c>
      <c r="DE10" s="624"/>
      <c r="DF10" s="624"/>
      <c r="DG10" s="624"/>
      <c r="DH10" s="624"/>
      <c r="DI10" s="624"/>
      <c r="DJ10" s="624"/>
      <c r="DK10" s="624"/>
      <c r="DL10" s="624"/>
      <c r="DM10" s="624"/>
      <c r="DN10" s="624"/>
      <c r="DO10" s="624"/>
      <c r="DP10" s="625"/>
      <c r="DQ10" s="632">
        <v>541</v>
      </c>
      <c r="DR10" s="624"/>
      <c r="DS10" s="624"/>
      <c r="DT10" s="624"/>
      <c r="DU10" s="624"/>
      <c r="DV10" s="624"/>
      <c r="DW10" s="624"/>
      <c r="DX10" s="624"/>
      <c r="DY10" s="624"/>
      <c r="DZ10" s="624"/>
      <c r="EA10" s="624"/>
      <c r="EB10" s="624"/>
      <c r="EC10" s="633"/>
    </row>
    <row r="11" spans="2:143" ht="11.25" customHeight="1">
      <c r="B11" s="620" t="s">
        <v>250</v>
      </c>
      <c r="C11" s="621"/>
      <c r="D11" s="621"/>
      <c r="E11" s="621"/>
      <c r="F11" s="621"/>
      <c r="G11" s="621"/>
      <c r="H11" s="621"/>
      <c r="I11" s="621"/>
      <c r="J11" s="621"/>
      <c r="K11" s="621"/>
      <c r="L11" s="621"/>
      <c r="M11" s="621"/>
      <c r="N11" s="621"/>
      <c r="O11" s="621"/>
      <c r="P11" s="621"/>
      <c r="Q11" s="622"/>
      <c r="R11" s="623">
        <v>114547</v>
      </c>
      <c r="S11" s="624"/>
      <c r="T11" s="624"/>
      <c r="U11" s="624"/>
      <c r="V11" s="624"/>
      <c r="W11" s="624"/>
      <c r="X11" s="624"/>
      <c r="Y11" s="625"/>
      <c r="Z11" s="628">
        <v>1</v>
      </c>
      <c r="AA11" s="629"/>
      <c r="AB11" s="629"/>
      <c r="AC11" s="635"/>
      <c r="AD11" s="632">
        <v>114547</v>
      </c>
      <c r="AE11" s="624"/>
      <c r="AF11" s="624"/>
      <c r="AG11" s="624"/>
      <c r="AH11" s="624"/>
      <c r="AI11" s="624"/>
      <c r="AJ11" s="624"/>
      <c r="AK11" s="625"/>
      <c r="AL11" s="628">
        <v>3.7</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2812</v>
      </c>
      <c r="BH11" s="624"/>
      <c r="BI11" s="624"/>
      <c r="BJ11" s="624"/>
      <c r="BK11" s="624"/>
      <c r="BL11" s="624"/>
      <c r="BM11" s="624"/>
      <c r="BN11" s="625"/>
      <c r="BO11" s="626">
        <v>0.6</v>
      </c>
      <c r="BP11" s="626"/>
      <c r="BQ11" s="626"/>
      <c r="BR11" s="626"/>
      <c r="BS11" s="627">
        <v>802</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287606</v>
      </c>
      <c r="CS11" s="624"/>
      <c r="CT11" s="624"/>
      <c r="CU11" s="624"/>
      <c r="CV11" s="624"/>
      <c r="CW11" s="624"/>
      <c r="CX11" s="624"/>
      <c r="CY11" s="625"/>
      <c r="CZ11" s="626">
        <v>2.6</v>
      </c>
      <c r="DA11" s="626"/>
      <c r="DB11" s="626"/>
      <c r="DC11" s="626"/>
      <c r="DD11" s="632">
        <v>177280</v>
      </c>
      <c r="DE11" s="624"/>
      <c r="DF11" s="624"/>
      <c r="DG11" s="624"/>
      <c r="DH11" s="624"/>
      <c r="DI11" s="624"/>
      <c r="DJ11" s="624"/>
      <c r="DK11" s="624"/>
      <c r="DL11" s="624"/>
      <c r="DM11" s="624"/>
      <c r="DN11" s="624"/>
      <c r="DO11" s="624"/>
      <c r="DP11" s="625"/>
      <c r="DQ11" s="632">
        <v>67728</v>
      </c>
      <c r="DR11" s="624"/>
      <c r="DS11" s="624"/>
      <c r="DT11" s="624"/>
      <c r="DU11" s="624"/>
      <c r="DV11" s="624"/>
      <c r="DW11" s="624"/>
      <c r="DX11" s="624"/>
      <c r="DY11" s="624"/>
      <c r="DZ11" s="624"/>
      <c r="EA11" s="624"/>
      <c r="EB11" s="624"/>
      <c r="EC11" s="633"/>
    </row>
    <row r="12" spans="2:143" ht="11.25" customHeight="1">
      <c r="B12" s="620" t="s">
        <v>253</v>
      </c>
      <c r="C12" s="621"/>
      <c r="D12" s="621"/>
      <c r="E12" s="621"/>
      <c r="F12" s="621"/>
      <c r="G12" s="621"/>
      <c r="H12" s="621"/>
      <c r="I12" s="621"/>
      <c r="J12" s="621"/>
      <c r="K12" s="621"/>
      <c r="L12" s="621"/>
      <c r="M12" s="621"/>
      <c r="N12" s="621"/>
      <c r="O12" s="621"/>
      <c r="P12" s="621"/>
      <c r="Q12" s="622"/>
      <c r="R12" s="623">
        <v>11378</v>
      </c>
      <c r="S12" s="624"/>
      <c r="T12" s="624"/>
      <c r="U12" s="624"/>
      <c r="V12" s="624"/>
      <c r="W12" s="624"/>
      <c r="X12" s="624"/>
      <c r="Y12" s="625"/>
      <c r="Z12" s="626">
        <v>0.1</v>
      </c>
      <c r="AA12" s="626"/>
      <c r="AB12" s="626"/>
      <c r="AC12" s="626"/>
      <c r="AD12" s="627">
        <v>11378</v>
      </c>
      <c r="AE12" s="627"/>
      <c r="AF12" s="627"/>
      <c r="AG12" s="627"/>
      <c r="AH12" s="627"/>
      <c r="AI12" s="627"/>
      <c r="AJ12" s="627"/>
      <c r="AK12" s="627"/>
      <c r="AL12" s="628">
        <v>0.4</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197844</v>
      </c>
      <c r="BH12" s="624"/>
      <c r="BI12" s="624"/>
      <c r="BJ12" s="624"/>
      <c r="BK12" s="624"/>
      <c r="BL12" s="624"/>
      <c r="BM12" s="624"/>
      <c r="BN12" s="625"/>
      <c r="BO12" s="626">
        <v>45.3</v>
      </c>
      <c r="BP12" s="626"/>
      <c r="BQ12" s="626"/>
      <c r="BR12" s="626"/>
      <c r="BS12" s="627" t="s">
        <v>237</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4665</v>
      </c>
      <c r="CS12" s="624"/>
      <c r="CT12" s="624"/>
      <c r="CU12" s="624"/>
      <c r="CV12" s="624"/>
      <c r="CW12" s="624"/>
      <c r="CX12" s="624"/>
      <c r="CY12" s="625"/>
      <c r="CZ12" s="626">
        <v>0</v>
      </c>
      <c r="DA12" s="626"/>
      <c r="DB12" s="626"/>
      <c r="DC12" s="626"/>
      <c r="DD12" s="632" t="s">
        <v>237</v>
      </c>
      <c r="DE12" s="624"/>
      <c r="DF12" s="624"/>
      <c r="DG12" s="624"/>
      <c r="DH12" s="624"/>
      <c r="DI12" s="624"/>
      <c r="DJ12" s="624"/>
      <c r="DK12" s="624"/>
      <c r="DL12" s="624"/>
      <c r="DM12" s="624"/>
      <c r="DN12" s="624"/>
      <c r="DO12" s="624"/>
      <c r="DP12" s="625"/>
      <c r="DQ12" s="632">
        <v>3667</v>
      </c>
      <c r="DR12" s="624"/>
      <c r="DS12" s="624"/>
      <c r="DT12" s="624"/>
      <c r="DU12" s="624"/>
      <c r="DV12" s="624"/>
      <c r="DW12" s="624"/>
      <c r="DX12" s="624"/>
      <c r="DY12" s="624"/>
      <c r="DZ12" s="624"/>
      <c r="EA12" s="624"/>
      <c r="EB12" s="624"/>
      <c r="EC12" s="633"/>
    </row>
    <row r="13" spans="2:143" ht="11.25" customHeight="1">
      <c r="B13" s="620" t="s">
        <v>256</v>
      </c>
      <c r="C13" s="621"/>
      <c r="D13" s="621"/>
      <c r="E13" s="621"/>
      <c r="F13" s="621"/>
      <c r="G13" s="621"/>
      <c r="H13" s="621"/>
      <c r="I13" s="621"/>
      <c r="J13" s="621"/>
      <c r="K13" s="621"/>
      <c r="L13" s="621"/>
      <c r="M13" s="621"/>
      <c r="N13" s="621"/>
      <c r="O13" s="621"/>
      <c r="P13" s="621"/>
      <c r="Q13" s="622"/>
      <c r="R13" s="623" t="s">
        <v>237</v>
      </c>
      <c r="S13" s="624"/>
      <c r="T13" s="624"/>
      <c r="U13" s="624"/>
      <c r="V13" s="624"/>
      <c r="W13" s="624"/>
      <c r="X13" s="624"/>
      <c r="Y13" s="625"/>
      <c r="Z13" s="626" t="s">
        <v>237</v>
      </c>
      <c r="AA13" s="626"/>
      <c r="AB13" s="626"/>
      <c r="AC13" s="626"/>
      <c r="AD13" s="627" t="s">
        <v>237</v>
      </c>
      <c r="AE13" s="627"/>
      <c r="AF13" s="627"/>
      <c r="AG13" s="627"/>
      <c r="AH13" s="627"/>
      <c r="AI13" s="627"/>
      <c r="AJ13" s="627"/>
      <c r="AK13" s="627"/>
      <c r="AL13" s="628" t="s">
        <v>130</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197844</v>
      </c>
      <c r="BH13" s="624"/>
      <c r="BI13" s="624"/>
      <c r="BJ13" s="624"/>
      <c r="BK13" s="624"/>
      <c r="BL13" s="624"/>
      <c r="BM13" s="624"/>
      <c r="BN13" s="625"/>
      <c r="BO13" s="626">
        <v>45.3</v>
      </c>
      <c r="BP13" s="626"/>
      <c r="BQ13" s="626"/>
      <c r="BR13" s="626"/>
      <c r="BS13" s="627" t="s">
        <v>130</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173876</v>
      </c>
      <c r="CS13" s="624"/>
      <c r="CT13" s="624"/>
      <c r="CU13" s="624"/>
      <c r="CV13" s="624"/>
      <c r="CW13" s="624"/>
      <c r="CX13" s="624"/>
      <c r="CY13" s="625"/>
      <c r="CZ13" s="626">
        <v>1.6</v>
      </c>
      <c r="DA13" s="626"/>
      <c r="DB13" s="626"/>
      <c r="DC13" s="626"/>
      <c r="DD13" s="632">
        <v>94345</v>
      </c>
      <c r="DE13" s="624"/>
      <c r="DF13" s="624"/>
      <c r="DG13" s="624"/>
      <c r="DH13" s="624"/>
      <c r="DI13" s="624"/>
      <c r="DJ13" s="624"/>
      <c r="DK13" s="624"/>
      <c r="DL13" s="624"/>
      <c r="DM13" s="624"/>
      <c r="DN13" s="624"/>
      <c r="DO13" s="624"/>
      <c r="DP13" s="625"/>
      <c r="DQ13" s="632">
        <v>35607</v>
      </c>
      <c r="DR13" s="624"/>
      <c r="DS13" s="624"/>
      <c r="DT13" s="624"/>
      <c r="DU13" s="624"/>
      <c r="DV13" s="624"/>
      <c r="DW13" s="624"/>
      <c r="DX13" s="624"/>
      <c r="DY13" s="624"/>
      <c r="DZ13" s="624"/>
      <c r="EA13" s="624"/>
      <c r="EB13" s="624"/>
      <c r="EC13" s="633"/>
    </row>
    <row r="14" spans="2:143" ht="11.25" customHeight="1">
      <c r="B14" s="620" t="s">
        <v>259</v>
      </c>
      <c r="C14" s="621"/>
      <c r="D14" s="621"/>
      <c r="E14" s="621"/>
      <c r="F14" s="621"/>
      <c r="G14" s="621"/>
      <c r="H14" s="621"/>
      <c r="I14" s="621"/>
      <c r="J14" s="621"/>
      <c r="K14" s="621"/>
      <c r="L14" s="621"/>
      <c r="M14" s="621"/>
      <c r="N14" s="621"/>
      <c r="O14" s="621"/>
      <c r="P14" s="621"/>
      <c r="Q14" s="622"/>
      <c r="R14" s="623" t="s">
        <v>130</v>
      </c>
      <c r="S14" s="624"/>
      <c r="T14" s="624"/>
      <c r="U14" s="624"/>
      <c r="V14" s="624"/>
      <c r="W14" s="624"/>
      <c r="X14" s="624"/>
      <c r="Y14" s="625"/>
      <c r="Z14" s="626" t="s">
        <v>140</v>
      </c>
      <c r="AA14" s="626"/>
      <c r="AB14" s="626"/>
      <c r="AC14" s="626"/>
      <c r="AD14" s="627" t="s">
        <v>130</v>
      </c>
      <c r="AE14" s="627"/>
      <c r="AF14" s="627"/>
      <c r="AG14" s="627"/>
      <c r="AH14" s="627"/>
      <c r="AI14" s="627"/>
      <c r="AJ14" s="627"/>
      <c r="AK14" s="627"/>
      <c r="AL14" s="628" t="s">
        <v>237</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20781</v>
      </c>
      <c r="BH14" s="624"/>
      <c r="BI14" s="624"/>
      <c r="BJ14" s="624"/>
      <c r="BK14" s="624"/>
      <c r="BL14" s="624"/>
      <c r="BM14" s="624"/>
      <c r="BN14" s="625"/>
      <c r="BO14" s="626">
        <v>4.8</v>
      </c>
      <c r="BP14" s="626"/>
      <c r="BQ14" s="626"/>
      <c r="BR14" s="626"/>
      <c r="BS14" s="627" t="s">
        <v>237</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117785</v>
      </c>
      <c r="CS14" s="624"/>
      <c r="CT14" s="624"/>
      <c r="CU14" s="624"/>
      <c r="CV14" s="624"/>
      <c r="CW14" s="624"/>
      <c r="CX14" s="624"/>
      <c r="CY14" s="625"/>
      <c r="CZ14" s="626">
        <v>1.1000000000000001</v>
      </c>
      <c r="DA14" s="626"/>
      <c r="DB14" s="626"/>
      <c r="DC14" s="626"/>
      <c r="DD14" s="632" t="s">
        <v>130</v>
      </c>
      <c r="DE14" s="624"/>
      <c r="DF14" s="624"/>
      <c r="DG14" s="624"/>
      <c r="DH14" s="624"/>
      <c r="DI14" s="624"/>
      <c r="DJ14" s="624"/>
      <c r="DK14" s="624"/>
      <c r="DL14" s="624"/>
      <c r="DM14" s="624"/>
      <c r="DN14" s="624"/>
      <c r="DO14" s="624"/>
      <c r="DP14" s="625"/>
      <c r="DQ14" s="632">
        <v>114061</v>
      </c>
      <c r="DR14" s="624"/>
      <c r="DS14" s="624"/>
      <c r="DT14" s="624"/>
      <c r="DU14" s="624"/>
      <c r="DV14" s="624"/>
      <c r="DW14" s="624"/>
      <c r="DX14" s="624"/>
      <c r="DY14" s="624"/>
      <c r="DZ14" s="624"/>
      <c r="EA14" s="624"/>
      <c r="EB14" s="624"/>
      <c r="EC14" s="633"/>
    </row>
    <row r="15" spans="2:143" ht="11.25" customHeight="1">
      <c r="B15" s="620" t="s">
        <v>262</v>
      </c>
      <c r="C15" s="621"/>
      <c r="D15" s="621"/>
      <c r="E15" s="621"/>
      <c r="F15" s="621"/>
      <c r="G15" s="621"/>
      <c r="H15" s="621"/>
      <c r="I15" s="621"/>
      <c r="J15" s="621"/>
      <c r="K15" s="621"/>
      <c r="L15" s="621"/>
      <c r="M15" s="621"/>
      <c r="N15" s="621"/>
      <c r="O15" s="621"/>
      <c r="P15" s="621"/>
      <c r="Q15" s="622"/>
      <c r="R15" s="623" t="s">
        <v>130</v>
      </c>
      <c r="S15" s="624"/>
      <c r="T15" s="624"/>
      <c r="U15" s="624"/>
      <c r="V15" s="624"/>
      <c r="W15" s="624"/>
      <c r="X15" s="624"/>
      <c r="Y15" s="625"/>
      <c r="Z15" s="626" t="s">
        <v>130</v>
      </c>
      <c r="AA15" s="626"/>
      <c r="AB15" s="626"/>
      <c r="AC15" s="626"/>
      <c r="AD15" s="627" t="s">
        <v>130</v>
      </c>
      <c r="AE15" s="627"/>
      <c r="AF15" s="627"/>
      <c r="AG15" s="627"/>
      <c r="AH15" s="627"/>
      <c r="AI15" s="627"/>
      <c r="AJ15" s="627"/>
      <c r="AK15" s="627"/>
      <c r="AL15" s="628" t="s">
        <v>237</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38943</v>
      </c>
      <c r="BH15" s="624"/>
      <c r="BI15" s="624"/>
      <c r="BJ15" s="624"/>
      <c r="BK15" s="624"/>
      <c r="BL15" s="624"/>
      <c r="BM15" s="624"/>
      <c r="BN15" s="625"/>
      <c r="BO15" s="626">
        <v>8.9</v>
      </c>
      <c r="BP15" s="626"/>
      <c r="BQ15" s="626"/>
      <c r="BR15" s="626"/>
      <c r="BS15" s="627" t="s">
        <v>130</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269277</v>
      </c>
      <c r="CS15" s="624"/>
      <c r="CT15" s="624"/>
      <c r="CU15" s="624"/>
      <c r="CV15" s="624"/>
      <c r="CW15" s="624"/>
      <c r="CX15" s="624"/>
      <c r="CY15" s="625"/>
      <c r="CZ15" s="626">
        <v>2.4</v>
      </c>
      <c r="DA15" s="626"/>
      <c r="DB15" s="626"/>
      <c r="DC15" s="626"/>
      <c r="DD15" s="632">
        <v>2396</v>
      </c>
      <c r="DE15" s="624"/>
      <c r="DF15" s="624"/>
      <c r="DG15" s="624"/>
      <c r="DH15" s="624"/>
      <c r="DI15" s="624"/>
      <c r="DJ15" s="624"/>
      <c r="DK15" s="624"/>
      <c r="DL15" s="624"/>
      <c r="DM15" s="624"/>
      <c r="DN15" s="624"/>
      <c r="DO15" s="624"/>
      <c r="DP15" s="625"/>
      <c r="DQ15" s="632">
        <v>237767</v>
      </c>
      <c r="DR15" s="624"/>
      <c r="DS15" s="624"/>
      <c r="DT15" s="624"/>
      <c r="DU15" s="624"/>
      <c r="DV15" s="624"/>
      <c r="DW15" s="624"/>
      <c r="DX15" s="624"/>
      <c r="DY15" s="624"/>
      <c r="DZ15" s="624"/>
      <c r="EA15" s="624"/>
      <c r="EB15" s="624"/>
      <c r="EC15" s="633"/>
    </row>
    <row r="16" spans="2:143" ht="11.25" customHeight="1">
      <c r="B16" s="620" t="s">
        <v>265</v>
      </c>
      <c r="C16" s="621"/>
      <c r="D16" s="621"/>
      <c r="E16" s="621"/>
      <c r="F16" s="621"/>
      <c r="G16" s="621"/>
      <c r="H16" s="621"/>
      <c r="I16" s="621"/>
      <c r="J16" s="621"/>
      <c r="K16" s="621"/>
      <c r="L16" s="621"/>
      <c r="M16" s="621"/>
      <c r="N16" s="621"/>
      <c r="O16" s="621"/>
      <c r="P16" s="621"/>
      <c r="Q16" s="622"/>
      <c r="R16" s="623">
        <v>5126</v>
      </c>
      <c r="S16" s="624"/>
      <c r="T16" s="624"/>
      <c r="U16" s="624"/>
      <c r="V16" s="624"/>
      <c r="W16" s="624"/>
      <c r="X16" s="624"/>
      <c r="Y16" s="625"/>
      <c r="Z16" s="626">
        <v>0</v>
      </c>
      <c r="AA16" s="626"/>
      <c r="AB16" s="626"/>
      <c r="AC16" s="626"/>
      <c r="AD16" s="627">
        <v>5126</v>
      </c>
      <c r="AE16" s="627"/>
      <c r="AF16" s="627"/>
      <c r="AG16" s="627"/>
      <c r="AH16" s="627"/>
      <c r="AI16" s="627"/>
      <c r="AJ16" s="627"/>
      <c r="AK16" s="627"/>
      <c r="AL16" s="628">
        <v>0.2</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130</v>
      </c>
      <c r="BH16" s="624"/>
      <c r="BI16" s="624"/>
      <c r="BJ16" s="624"/>
      <c r="BK16" s="624"/>
      <c r="BL16" s="624"/>
      <c r="BM16" s="624"/>
      <c r="BN16" s="625"/>
      <c r="BO16" s="626" t="s">
        <v>140</v>
      </c>
      <c r="BP16" s="626"/>
      <c r="BQ16" s="626"/>
      <c r="BR16" s="626"/>
      <c r="BS16" s="627" t="s">
        <v>237</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v>3116</v>
      </c>
      <c r="CS16" s="624"/>
      <c r="CT16" s="624"/>
      <c r="CU16" s="624"/>
      <c r="CV16" s="624"/>
      <c r="CW16" s="624"/>
      <c r="CX16" s="624"/>
      <c r="CY16" s="625"/>
      <c r="CZ16" s="626">
        <v>0</v>
      </c>
      <c r="DA16" s="626"/>
      <c r="DB16" s="626"/>
      <c r="DC16" s="626"/>
      <c r="DD16" s="632" t="s">
        <v>130</v>
      </c>
      <c r="DE16" s="624"/>
      <c r="DF16" s="624"/>
      <c r="DG16" s="624"/>
      <c r="DH16" s="624"/>
      <c r="DI16" s="624"/>
      <c r="DJ16" s="624"/>
      <c r="DK16" s="624"/>
      <c r="DL16" s="624"/>
      <c r="DM16" s="624"/>
      <c r="DN16" s="624"/>
      <c r="DO16" s="624"/>
      <c r="DP16" s="625"/>
      <c r="DQ16" s="632">
        <v>3116</v>
      </c>
      <c r="DR16" s="624"/>
      <c r="DS16" s="624"/>
      <c r="DT16" s="624"/>
      <c r="DU16" s="624"/>
      <c r="DV16" s="624"/>
      <c r="DW16" s="624"/>
      <c r="DX16" s="624"/>
      <c r="DY16" s="624"/>
      <c r="DZ16" s="624"/>
      <c r="EA16" s="624"/>
      <c r="EB16" s="624"/>
      <c r="EC16" s="633"/>
    </row>
    <row r="17" spans="2:133" ht="11.25" customHeight="1">
      <c r="B17" s="620" t="s">
        <v>268</v>
      </c>
      <c r="C17" s="621"/>
      <c r="D17" s="621"/>
      <c r="E17" s="621"/>
      <c r="F17" s="621"/>
      <c r="G17" s="621"/>
      <c r="H17" s="621"/>
      <c r="I17" s="621"/>
      <c r="J17" s="621"/>
      <c r="K17" s="621"/>
      <c r="L17" s="621"/>
      <c r="M17" s="621"/>
      <c r="N17" s="621"/>
      <c r="O17" s="621"/>
      <c r="P17" s="621"/>
      <c r="Q17" s="622"/>
      <c r="R17" s="623">
        <v>6378</v>
      </c>
      <c r="S17" s="624"/>
      <c r="T17" s="624"/>
      <c r="U17" s="624"/>
      <c r="V17" s="624"/>
      <c r="W17" s="624"/>
      <c r="X17" s="624"/>
      <c r="Y17" s="625"/>
      <c r="Z17" s="626">
        <v>0.1</v>
      </c>
      <c r="AA17" s="626"/>
      <c r="AB17" s="626"/>
      <c r="AC17" s="626"/>
      <c r="AD17" s="627">
        <v>6378</v>
      </c>
      <c r="AE17" s="627"/>
      <c r="AF17" s="627"/>
      <c r="AG17" s="627"/>
      <c r="AH17" s="627"/>
      <c r="AI17" s="627"/>
      <c r="AJ17" s="627"/>
      <c r="AK17" s="627"/>
      <c r="AL17" s="628">
        <v>0.2</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140</v>
      </c>
      <c r="BH17" s="624"/>
      <c r="BI17" s="624"/>
      <c r="BJ17" s="624"/>
      <c r="BK17" s="624"/>
      <c r="BL17" s="624"/>
      <c r="BM17" s="624"/>
      <c r="BN17" s="625"/>
      <c r="BO17" s="626" t="s">
        <v>130</v>
      </c>
      <c r="BP17" s="626"/>
      <c r="BQ17" s="626"/>
      <c r="BR17" s="626"/>
      <c r="BS17" s="627" t="s">
        <v>237</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1922146</v>
      </c>
      <c r="CS17" s="624"/>
      <c r="CT17" s="624"/>
      <c r="CU17" s="624"/>
      <c r="CV17" s="624"/>
      <c r="CW17" s="624"/>
      <c r="CX17" s="624"/>
      <c r="CY17" s="625"/>
      <c r="CZ17" s="626">
        <v>17.399999999999999</v>
      </c>
      <c r="DA17" s="626"/>
      <c r="DB17" s="626"/>
      <c r="DC17" s="626"/>
      <c r="DD17" s="632" t="s">
        <v>140</v>
      </c>
      <c r="DE17" s="624"/>
      <c r="DF17" s="624"/>
      <c r="DG17" s="624"/>
      <c r="DH17" s="624"/>
      <c r="DI17" s="624"/>
      <c r="DJ17" s="624"/>
      <c r="DK17" s="624"/>
      <c r="DL17" s="624"/>
      <c r="DM17" s="624"/>
      <c r="DN17" s="624"/>
      <c r="DO17" s="624"/>
      <c r="DP17" s="625"/>
      <c r="DQ17" s="632">
        <v>1677562</v>
      </c>
      <c r="DR17" s="624"/>
      <c r="DS17" s="624"/>
      <c r="DT17" s="624"/>
      <c r="DU17" s="624"/>
      <c r="DV17" s="624"/>
      <c r="DW17" s="624"/>
      <c r="DX17" s="624"/>
      <c r="DY17" s="624"/>
      <c r="DZ17" s="624"/>
      <c r="EA17" s="624"/>
      <c r="EB17" s="624"/>
      <c r="EC17" s="633"/>
    </row>
    <row r="18" spans="2:133" ht="11.25" customHeight="1">
      <c r="B18" s="620" t="s">
        <v>271</v>
      </c>
      <c r="C18" s="621"/>
      <c r="D18" s="621"/>
      <c r="E18" s="621"/>
      <c r="F18" s="621"/>
      <c r="G18" s="621"/>
      <c r="H18" s="621"/>
      <c r="I18" s="621"/>
      <c r="J18" s="621"/>
      <c r="K18" s="621"/>
      <c r="L18" s="621"/>
      <c r="M18" s="621"/>
      <c r="N18" s="621"/>
      <c r="O18" s="621"/>
      <c r="P18" s="621"/>
      <c r="Q18" s="622"/>
      <c r="R18" s="623">
        <v>2484</v>
      </c>
      <c r="S18" s="624"/>
      <c r="T18" s="624"/>
      <c r="U18" s="624"/>
      <c r="V18" s="624"/>
      <c r="W18" s="624"/>
      <c r="X18" s="624"/>
      <c r="Y18" s="625"/>
      <c r="Z18" s="626">
        <v>0</v>
      </c>
      <c r="AA18" s="626"/>
      <c r="AB18" s="626"/>
      <c r="AC18" s="626"/>
      <c r="AD18" s="627">
        <v>2484</v>
      </c>
      <c r="AE18" s="627"/>
      <c r="AF18" s="627"/>
      <c r="AG18" s="627"/>
      <c r="AH18" s="627"/>
      <c r="AI18" s="627"/>
      <c r="AJ18" s="627"/>
      <c r="AK18" s="627"/>
      <c r="AL18" s="628">
        <v>0.1</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130</v>
      </c>
      <c r="BH18" s="624"/>
      <c r="BI18" s="624"/>
      <c r="BJ18" s="624"/>
      <c r="BK18" s="624"/>
      <c r="BL18" s="624"/>
      <c r="BM18" s="624"/>
      <c r="BN18" s="625"/>
      <c r="BO18" s="626" t="s">
        <v>237</v>
      </c>
      <c r="BP18" s="626"/>
      <c r="BQ18" s="626"/>
      <c r="BR18" s="626"/>
      <c r="BS18" s="627" t="s">
        <v>130</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130</v>
      </c>
      <c r="CS18" s="624"/>
      <c r="CT18" s="624"/>
      <c r="CU18" s="624"/>
      <c r="CV18" s="624"/>
      <c r="CW18" s="624"/>
      <c r="CX18" s="624"/>
      <c r="CY18" s="625"/>
      <c r="CZ18" s="626" t="s">
        <v>130</v>
      </c>
      <c r="DA18" s="626"/>
      <c r="DB18" s="626"/>
      <c r="DC18" s="626"/>
      <c r="DD18" s="632" t="s">
        <v>130</v>
      </c>
      <c r="DE18" s="624"/>
      <c r="DF18" s="624"/>
      <c r="DG18" s="624"/>
      <c r="DH18" s="624"/>
      <c r="DI18" s="624"/>
      <c r="DJ18" s="624"/>
      <c r="DK18" s="624"/>
      <c r="DL18" s="624"/>
      <c r="DM18" s="624"/>
      <c r="DN18" s="624"/>
      <c r="DO18" s="624"/>
      <c r="DP18" s="625"/>
      <c r="DQ18" s="632" t="s">
        <v>130</v>
      </c>
      <c r="DR18" s="624"/>
      <c r="DS18" s="624"/>
      <c r="DT18" s="624"/>
      <c r="DU18" s="624"/>
      <c r="DV18" s="624"/>
      <c r="DW18" s="624"/>
      <c r="DX18" s="624"/>
      <c r="DY18" s="624"/>
      <c r="DZ18" s="624"/>
      <c r="EA18" s="624"/>
      <c r="EB18" s="624"/>
      <c r="EC18" s="633"/>
    </row>
    <row r="19" spans="2:133" ht="11.25" customHeight="1">
      <c r="B19" s="620" t="s">
        <v>274</v>
      </c>
      <c r="C19" s="621"/>
      <c r="D19" s="621"/>
      <c r="E19" s="621"/>
      <c r="F19" s="621"/>
      <c r="G19" s="621"/>
      <c r="H19" s="621"/>
      <c r="I19" s="621"/>
      <c r="J19" s="621"/>
      <c r="K19" s="621"/>
      <c r="L19" s="621"/>
      <c r="M19" s="621"/>
      <c r="N19" s="621"/>
      <c r="O19" s="621"/>
      <c r="P19" s="621"/>
      <c r="Q19" s="622"/>
      <c r="R19" s="623">
        <v>2484</v>
      </c>
      <c r="S19" s="624"/>
      <c r="T19" s="624"/>
      <c r="U19" s="624"/>
      <c r="V19" s="624"/>
      <c r="W19" s="624"/>
      <c r="X19" s="624"/>
      <c r="Y19" s="625"/>
      <c r="Z19" s="626">
        <v>0</v>
      </c>
      <c r="AA19" s="626"/>
      <c r="AB19" s="626"/>
      <c r="AC19" s="626"/>
      <c r="AD19" s="627">
        <v>2484</v>
      </c>
      <c r="AE19" s="627"/>
      <c r="AF19" s="627"/>
      <c r="AG19" s="627"/>
      <c r="AH19" s="627"/>
      <c r="AI19" s="627"/>
      <c r="AJ19" s="627"/>
      <c r="AK19" s="627"/>
      <c r="AL19" s="628">
        <v>0.1</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v>9316</v>
      </c>
      <c r="BH19" s="624"/>
      <c r="BI19" s="624"/>
      <c r="BJ19" s="624"/>
      <c r="BK19" s="624"/>
      <c r="BL19" s="624"/>
      <c r="BM19" s="624"/>
      <c r="BN19" s="625"/>
      <c r="BO19" s="626">
        <v>2.1</v>
      </c>
      <c r="BP19" s="626"/>
      <c r="BQ19" s="626"/>
      <c r="BR19" s="626"/>
      <c r="BS19" s="627" t="s">
        <v>130</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237</v>
      </c>
      <c r="CS19" s="624"/>
      <c r="CT19" s="624"/>
      <c r="CU19" s="624"/>
      <c r="CV19" s="624"/>
      <c r="CW19" s="624"/>
      <c r="CX19" s="624"/>
      <c r="CY19" s="625"/>
      <c r="CZ19" s="626" t="s">
        <v>130</v>
      </c>
      <c r="DA19" s="626"/>
      <c r="DB19" s="626"/>
      <c r="DC19" s="626"/>
      <c r="DD19" s="632" t="s">
        <v>237</v>
      </c>
      <c r="DE19" s="624"/>
      <c r="DF19" s="624"/>
      <c r="DG19" s="624"/>
      <c r="DH19" s="624"/>
      <c r="DI19" s="624"/>
      <c r="DJ19" s="624"/>
      <c r="DK19" s="624"/>
      <c r="DL19" s="624"/>
      <c r="DM19" s="624"/>
      <c r="DN19" s="624"/>
      <c r="DO19" s="624"/>
      <c r="DP19" s="625"/>
      <c r="DQ19" s="632" t="s">
        <v>237</v>
      </c>
      <c r="DR19" s="624"/>
      <c r="DS19" s="624"/>
      <c r="DT19" s="624"/>
      <c r="DU19" s="624"/>
      <c r="DV19" s="624"/>
      <c r="DW19" s="624"/>
      <c r="DX19" s="624"/>
      <c r="DY19" s="624"/>
      <c r="DZ19" s="624"/>
      <c r="EA19" s="624"/>
      <c r="EB19" s="624"/>
      <c r="EC19" s="633"/>
    </row>
    <row r="20" spans="2:133" ht="11.25" customHeight="1">
      <c r="B20" s="636" t="s">
        <v>277</v>
      </c>
      <c r="C20" s="637"/>
      <c r="D20" s="637"/>
      <c r="E20" s="637"/>
      <c r="F20" s="637"/>
      <c r="G20" s="637"/>
      <c r="H20" s="637"/>
      <c r="I20" s="637"/>
      <c r="J20" s="637"/>
      <c r="K20" s="637"/>
      <c r="L20" s="637"/>
      <c r="M20" s="637"/>
      <c r="N20" s="637"/>
      <c r="O20" s="637"/>
      <c r="P20" s="637"/>
      <c r="Q20" s="638"/>
      <c r="R20" s="623" t="s">
        <v>130</v>
      </c>
      <c r="S20" s="624"/>
      <c r="T20" s="624"/>
      <c r="U20" s="624"/>
      <c r="V20" s="624"/>
      <c r="W20" s="624"/>
      <c r="X20" s="624"/>
      <c r="Y20" s="625"/>
      <c r="Z20" s="626" t="s">
        <v>237</v>
      </c>
      <c r="AA20" s="626"/>
      <c r="AB20" s="626"/>
      <c r="AC20" s="626"/>
      <c r="AD20" s="627" t="s">
        <v>130</v>
      </c>
      <c r="AE20" s="627"/>
      <c r="AF20" s="627"/>
      <c r="AG20" s="627"/>
      <c r="AH20" s="627"/>
      <c r="AI20" s="627"/>
      <c r="AJ20" s="627"/>
      <c r="AK20" s="627"/>
      <c r="AL20" s="628" t="s">
        <v>130</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v>9316</v>
      </c>
      <c r="BH20" s="624"/>
      <c r="BI20" s="624"/>
      <c r="BJ20" s="624"/>
      <c r="BK20" s="624"/>
      <c r="BL20" s="624"/>
      <c r="BM20" s="624"/>
      <c r="BN20" s="625"/>
      <c r="BO20" s="626">
        <v>2.1</v>
      </c>
      <c r="BP20" s="626"/>
      <c r="BQ20" s="626"/>
      <c r="BR20" s="626"/>
      <c r="BS20" s="627" t="s">
        <v>130</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11060892</v>
      </c>
      <c r="CS20" s="624"/>
      <c r="CT20" s="624"/>
      <c r="CU20" s="624"/>
      <c r="CV20" s="624"/>
      <c r="CW20" s="624"/>
      <c r="CX20" s="624"/>
      <c r="CY20" s="625"/>
      <c r="CZ20" s="626">
        <v>100</v>
      </c>
      <c r="DA20" s="626"/>
      <c r="DB20" s="626"/>
      <c r="DC20" s="626"/>
      <c r="DD20" s="632">
        <v>5811002</v>
      </c>
      <c r="DE20" s="624"/>
      <c r="DF20" s="624"/>
      <c r="DG20" s="624"/>
      <c r="DH20" s="624"/>
      <c r="DI20" s="624"/>
      <c r="DJ20" s="624"/>
      <c r="DK20" s="624"/>
      <c r="DL20" s="624"/>
      <c r="DM20" s="624"/>
      <c r="DN20" s="624"/>
      <c r="DO20" s="624"/>
      <c r="DP20" s="625"/>
      <c r="DQ20" s="632">
        <v>3724575</v>
      </c>
      <c r="DR20" s="624"/>
      <c r="DS20" s="624"/>
      <c r="DT20" s="624"/>
      <c r="DU20" s="624"/>
      <c r="DV20" s="624"/>
      <c r="DW20" s="624"/>
      <c r="DX20" s="624"/>
      <c r="DY20" s="624"/>
      <c r="DZ20" s="624"/>
      <c r="EA20" s="624"/>
      <c r="EB20" s="624"/>
      <c r="EC20" s="633"/>
    </row>
    <row r="21" spans="2:133" ht="11.25" customHeight="1">
      <c r="B21" s="620" t="s">
        <v>280</v>
      </c>
      <c r="C21" s="621"/>
      <c r="D21" s="621"/>
      <c r="E21" s="621"/>
      <c r="F21" s="621"/>
      <c r="G21" s="621"/>
      <c r="H21" s="621"/>
      <c r="I21" s="621"/>
      <c r="J21" s="621"/>
      <c r="K21" s="621"/>
      <c r="L21" s="621"/>
      <c r="M21" s="621"/>
      <c r="N21" s="621"/>
      <c r="O21" s="621"/>
      <c r="P21" s="621"/>
      <c r="Q21" s="622"/>
      <c r="R21" s="623">
        <v>2732258</v>
      </c>
      <c r="S21" s="624"/>
      <c r="T21" s="624"/>
      <c r="U21" s="624"/>
      <c r="V21" s="624"/>
      <c r="W21" s="624"/>
      <c r="X21" s="624"/>
      <c r="Y21" s="625"/>
      <c r="Z21" s="626">
        <v>24.1</v>
      </c>
      <c r="AA21" s="626"/>
      <c r="AB21" s="626"/>
      <c r="AC21" s="626"/>
      <c r="AD21" s="627">
        <v>2455237</v>
      </c>
      <c r="AE21" s="627"/>
      <c r="AF21" s="627"/>
      <c r="AG21" s="627"/>
      <c r="AH21" s="627"/>
      <c r="AI21" s="627"/>
      <c r="AJ21" s="627"/>
      <c r="AK21" s="627"/>
      <c r="AL21" s="628">
        <v>79.599999999999994</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v>9316</v>
      </c>
      <c r="BH21" s="624"/>
      <c r="BI21" s="624"/>
      <c r="BJ21" s="624"/>
      <c r="BK21" s="624"/>
      <c r="BL21" s="624"/>
      <c r="BM21" s="624"/>
      <c r="BN21" s="625"/>
      <c r="BO21" s="626">
        <v>2.1</v>
      </c>
      <c r="BP21" s="626"/>
      <c r="BQ21" s="626"/>
      <c r="BR21" s="626"/>
      <c r="BS21" s="627" t="s">
        <v>237</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c r="B22" s="620" t="s">
        <v>282</v>
      </c>
      <c r="C22" s="621"/>
      <c r="D22" s="621"/>
      <c r="E22" s="621"/>
      <c r="F22" s="621"/>
      <c r="G22" s="621"/>
      <c r="H22" s="621"/>
      <c r="I22" s="621"/>
      <c r="J22" s="621"/>
      <c r="K22" s="621"/>
      <c r="L22" s="621"/>
      <c r="M22" s="621"/>
      <c r="N22" s="621"/>
      <c r="O22" s="621"/>
      <c r="P22" s="621"/>
      <c r="Q22" s="622"/>
      <c r="R22" s="623">
        <v>2455237</v>
      </c>
      <c r="S22" s="624"/>
      <c r="T22" s="624"/>
      <c r="U22" s="624"/>
      <c r="V22" s="624"/>
      <c r="W22" s="624"/>
      <c r="X22" s="624"/>
      <c r="Y22" s="625"/>
      <c r="Z22" s="626">
        <v>21.7</v>
      </c>
      <c r="AA22" s="626"/>
      <c r="AB22" s="626"/>
      <c r="AC22" s="626"/>
      <c r="AD22" s="627">
        <v>2455237</v>
      </c>
      <c r="AE22" s="627"/>
      <c r="AF22" s="627"/>
      <c r="AG22" s="627"/>
      <c r="AH22" s="627"/>
      <c r="AI22" s="627"/>
      <c r="AJ22" s="627"/>
      <c r="AK22" s="627"/>
      <c r="AL22" s="628">
        <v>79.599999999999994</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130</v>
      </c>
      <c r="BH22" s="624"/>
      <c r="BI22" s="624"/>
      <c r="BJ22" s="624"/>
      <c r="BK22" s="624"/>
      <c r="BL22" s="624"/>
      <c r="BM22" s="624"/>
      <c r="BN22" s="625"/>
      <c r="BO22" s="626" t="s">
        <v>130</v>
      </c>
      <c r="BP22" s="626"/>
      <c r="BQ22" s="626"/>
      <c r="BR22" s="626"/>
      <c r="BS22" s="627" t="s">
        <v>130</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285</v>
      </c>
      <c r="C23" s="621"/>
      <c r="D23" s="621"/>
      <c r="E23" s="621"/>
      <c r="F23" s="621"/>
      <c r="G23" s="621"/>
      <c r="H23" s="621"/>
      <c r="I23" s="621"/>
      <c r="J23" s="621"/>
      <c r="K23" s="621"/>
      <c r="L23" s="621"/>
      <c r="M23" s="621"/>
      <c r="N23" s="621"/>
      <c r="O23" s="621"/>
      <c r="P23" s="621"/>
      <c r="Q23" s="622"/>
      <c r="R23" s="623">
        <v>277021</v>
      </c>
      <c r="S23" s="624"/>
      <c r="T23" s="624"/>
      <c r="U23" s="624"/>
      <c r="V23" s="624"/>
      <c r="W23" s="624"/>
      <c r="X23" s="624"/>
      <c r="Y23" s="625"/>
      <c r="Z23" s="626">
        <v>2.4</v>
      </c>
      <c r="AA23" s="626"/>
      <c r="AB23" s="626"/>
      <c r="AC23" s="626"/>
      <c r="AD23" s="627" t="s">
        <v>130</v>
      </c>
      <c r="AE23" s="627"/>
      <c r="AF23" s="627"/>
      <c r="AG23" s="627"/>
      <c r="AH23" s="627"/>
      <c r="AI23" s="627"/>
      <c r="AJ23" s="627"/>
      <c r="AK23" s="627"/>
      <c r="AL23" s="628" t="s">
        <v>140</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t="s">
        <v>130</v>
      </c>
      <c r="BH23" s="624"/>
      <c r="BI23" s="624"/>
      <c r="BJ23" s="624"/>
      <c r="BK23" s="624"/>
      <c r="BL23" s="624"/>
      <c r="BM23" s="624"/>
      <c r="BN23" s="625"/>
      <c r="BO23" s="626" t="s">
        <v>237</v>
      </c>
      <c r="BP23" s="626"/>
      <c r="BQ23" s="626"/>
      <c r="BR23" s="626"/>
      <c r="BS23" s="627" t="s">
        <v>237</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c r="B24" s="620" t="s">
        <v>292</v>
      </c>
      <c r="C24" s="621"/>
      <c r="D24" s="621"/>
      <c r="E24" s="621"/>
      <c r="F24" s="621"/>
      <c r="G24" s="621"/>
      <c r="H24" s="621"/>
      <c r="I24" s="621"/>
      <c r="J24" s="621"/>
      <c r="K24" s="621"/>
      <c r="L24" s="621"/>
      <c r="M24" s="621"/>
      <c r="N24" s="621"/>
      <c r="O24" s="621"/>
      <c r="P24" s="621"/>
      <c r="Q24" s="622"/>
      <c r="R24" s="623" t="s">
        <v>237</v>
      </c>
      <c r="S24" s="624"/>
      <c r="T24" s="624"/>
      <c r="U24" s="624"/>
      <c r="V24" s="624"/>
      <c r="W24" s="624"/>
      <c r="X24" s="624"/>
      <c r="Y24" s="625"/>
      <c r="Z24" s="626" t="s">
        <v>130</v>
      </c>
      <c r="AA24" s="626"/>
      <c r="AB24" s="626"/>
      <c r="AC24" s="626"/>
      <c r="AD24" s="627" t="s">
        <v>130</v>
      </c>
      <c r="AE24" s="627"/>
      <c r="AF24" s="627"/>
      <c r="AG24" s="627"/>
      <c r="AH24" s="627"/>
      <c r="AI24" s="627"/>
      <c r="AJ24" s="627"/>
      <c r="AK24" s="627"/>
      <c r="AL24" s="628" t="s">
        <v>130</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130</v>
      </c>
      <c r="BH24" s="624"/>
      <c r="BI24" s="624"/>
      <c r="BJ24" s="624"/>
      <c r="BK24" s="624"/>
      <c r="BL24" s="624"/>
      <c r="BM24" s="624"/>
      <c r="BN24" s="625"/>
      <c r="BO24" s="626" t="s">
        <v>130</v>
      </c>
      <c r="BP24" s="626"/>
      <c r="BQ24" s="626"/>
      <c r="BR24" s="626"/>
      <c r="BS24" s="627" t="s">
        <v>130</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3454519</v>
      </c>
      <c r="CS24" s="613"/>
      <c r="CT24" s="613"/>
      <c r="CU24" s="613"/>
      <c r="CV24" s="613"/>
      <c r="CW24" s="613"/>
      <c r="CX24" s="613"/>
      <c r="CY24" s="614"/>
      <c r="CZ24" s="617">
        <v>31.2</v>
      </c>
      <c r="DA24" s="618"/>
      <c r="DB24" s="618"/>
      <c r="DC24" s="634"/>
      <c r="DD24" s="658">
        <v>2474048</v>
      </c>
      <c r="DE24" s="613"/>
      <c r="DF24" s="613"/>
      <c r="DG24" s="613"/>
      <c r="DH24" s="613"/>
      <c r="DI24" s="613"/>
      <c r="DJ24" s="613"/>
      <c r="DK24" s="614"/>
      <c r="DL24" s="658">
        <v>1957141</v>
      </c>
      <c r="DM24" s="613"/>
      <c r="DN24" s="613"/>
      <c r="DO24" s="613"/>
      <c r="DP24" s="613"/>
      <c r="DQ24" s="613"/>
      <c r="DR24" s="613"/>
      <c r="DS24" s="613"/>
      <c r="DT24" s="613"/>
      <c r="DU24" s="613"/>
      <c r="DV24" s="614"/>
      <c r="DW24" s="617">
        <v>62.9</v>
      </c>
      <c r="DX24" s="618"/>
      <c r="DY24" s="618"/>
      <c r="DZ24" s="618"/>
      <c r="EA24" s="618"/>
      <c r="EB24" s="618"/>
      <c r="EC24" s="619"/>
    </row>
    <row r="25" spans="2:133" ht="11.25" customHeight="1">
      <c r="B25" s="620" t="s">
        <v>295</v>
      </c>
      <c r="C25" s="621"/>
      <c r="D25" s="621"/>
      <c r="E25" s="621"/>
      <c r="F25" s="621"/>
      <c r="G25" s="621"/>
      <c r="H25" s="621"/>
      <c r="I25" s="621"/>
      <c r="J25" s="621"/>
      <c r="K25" s="621"/>
      <c r="L25" s="621"/>
      <c r="M25" s="621"/>
      <c r="N25" s="621"/>
      <c r="O25" s="621"/>
      <c r="P25" s="621"/>
      <c r="Q25" s="622"/>
      <c r="R25" s="623">
        <v>3346788</v>
      </c>
      <c r="S25" s="624"/>
      <c r="T25" s="624"/>
      <c r="U25" s="624"/>
      <c r="V25" s="624"/>
      <c r="W25" s="624"/>
      <c r="X25" s="624"/>
      <c r="Y25" s="625"/>
      <c r="Z25" s="626">
        <v>29.6</v>
      </c>
      <c r="AA25" s="626"/>
      <c r="AB25" s="626"/>
      <c r="AC25" s="626"/>
      <c r="AD25" s="627">
        <v>3069767</v>
      </c>
      <c r="AE25" s="627"/>
      <c r="AF25" s="627"/>
      <c r="AG25" s="627"/>
      <c r="AH25" s="627"/>
      <c r="AI25" s="627"/>
      <c r="AJ25" s="627"/>
      <c r="AK25" s="627"/>
      <c r="AL25" s="628">
        <v>99.5</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130</v>
      </c>
      <c r="BH25" s="624"/>
      <c r="BI25" s="624"/>
      <c r="BJ25" s="624"/>
      <c r="BK25" s="624"/>
      <c r="BL25" s="624"/>
      <c r="BM25" s="624"/>
      <c r="BN25" s="625"/>
      <c r="BO25" s="626" t="s">
        <v>237</v>
      </c>
      <c r="BP25" s="626"/>
      <c r="BQ25" s="626"/>
      <c r="BR25" s="626"/>
      <c r="BS25" s="627" t="s">
        <v>130</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630578</v>
      </c>
      <c r="CS25" s="655"/>
      <c r="CT25" s="655"/>
      <c r="CU25" s="655"/>
      <c r="CV25" s="655"/>
      <c r="CW25" s="655"/>
      <c r="CX25" s="655"/>
      <c r="CY25" s="656"/>
      <c r="CZ25" s="628">
        <v>5.7</v>
      </c>
      <c r="DA25" s="653"/>
      <c r="DB25" s="653"/>
      <c r="DC25" s="657"/>
      <c r="DD25" s="632">
        <v>552602</v>
      </c>
      <c r="DE25" s="655"/>
      <c r="DF25" s="655"/>
      <c r="DG25" s="655"/>
      <c r="DH25" s="655"/>
      <c r="DI25" s="655"/>
      <c r="DJ25" s="655"/>
      <c r="DK25" s="656"/>
      <c r="DL25" s="632">
        <v>534777</v>
      </c>
      <c r="DM25" s="655"/>
      <c r="DN25" s="655"/>
      <c r="DO25" s="655"/>
      <c r="DP25" s="655"/>
      <c r="DQ25" s="655"/>
      <c r="DR25" s="655"/>
      <c r="DS25" s="655"/>
      <c r="DT25" s="655"/>
      <c r="DU25" s="655"/>
      <c r="DV25" s="656"/>
      <c r="DW25" s="628">
        <v>17.2</v>
      </c>
      <c r="DX25" s="653"/>
      <c r="DY25" s="653"/>
      <c r="DZ25" s="653"/>
      <c r="EA25" s="653"/>
      <c r="EB25" s="653"/>
      <c r="EC25" s="654"/>
    </row>
    <row r="26" spans="2:133" ht="11.25" customHeight="1">
      <c r="B26" s="620" t="s">
        <v>298</v>
      </c>
      <c r="C26" s="621"/>
      <c r="D26" s="621"/>
      <c r="E26" s="621"/>
      <c r="F26" s="621"/>
      <c r="G26" s="621"/>
      <c r="H26" s="621"/>
      <c r="I26" s="621"/>
      <c r="J26" s="621"/>
      <c r="K26" s="621"/>
      <c r="L26" s="621"/>
      <c r="M26" s="621"/>
      <c r="N26" s="621"/>
      <c r="O26" s="621"/>
      <c r="P26" s="621"/>
      <c r="Q26" s="622"/>
      <c r="R26" s="623">
        <v>1326</v>
      </c>
      <c r="S26" s="624"/>
      <c r="T26" s="624"/>
      <c r="U26" s="624"/>
      <c r="V26" s="624"/>
      <c r="W26" s="624"/>
      <c r="X26" s="624"/>
      <c r="Y26" s="625"/>
      <c r="Z26" s="626">
        <v>0</v>
      </c>
      <c r="AA26" s="626"/>
      <c r="AB26" s="626"/>
      <c r="AC26" s="626"/>
      <c r="AD26" s="627">
        <v>1326</v>
      </c>
      <c r="AE26" s="627"/>
      <c r="AF26" s="627"/>
      <c r="AG26" s="627"/>
      <c r="AH26" s="627"/>
      <c r="AI26" s="627"/>
      <c r="AJ26" s="627"/>
      <c r="AK26" s="627"/>
      <c r="AL26" s="628">
        <v>0</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130</v>
      </c>
      <c r="BH26" s="624"/>
      <c r="BI26" s="624"/>
      <c r="BJ26" s="624"/>
      <c r="BK26" s="624"/>
      <c r="BL26" s="624"/>
      <c r="BM26" s="624"/>
      <c r="BN26" s="625"/>
      <c r="BO26" s="626" t="s">
        <v>130</v>
      </c>
      <c r="BP26" s="626"/>
      <c r="BQ26" s="626"/>
      <c r="BR26" s="626"/>
      <c r="BS26" s="627" t="s">
        <v>237</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409496</v>
      </c>
      <c r="CS26" s="624"/>
      <c r="CT26" s="624"/>
      <c r="CU26" s="624"/>
      <c r="CV26" s="624"/>
      <c r="CW26" s="624"/>
      <c r="CX26" s="624"/>
      <c r="CY26" s="625"/>
      <c r="CZ26" s="628">
        <v>3.7</v>
      </c>
      <c r="DA26" s="653"/>
      <c r="DB26" s="653"/>
      <c r="DC26" s="657"/>
      <c r="DD26" s="632">
        <v>341174</v>
      </c>
      <c r="DE26" s="624"/>
      <c r="DF26" s="624"/>
      <c r="DG26" s="624"/>
      <c r="DH26" s="624"/>
      <c r="DI26" s="624"/>
      <c r="DJ26" s="624"/>
      <c r="DK26" s="625"/>
      <c r="DL26" s="632" t="s">
        <v>140</v>
      </c>
      <c r="DM26" s="624"/>
      <c r="DN26" s="624"/>
      <c r="DO26" s="624"/>
      <c r="DP26" s="624"/>
      <c r="DQ26" s="624"/>
      <c r="DR26" s="624"/>
      <c r="DS26" s="624"/>
      <c r="DT26" s="624"/>
      <c r="DU26" s="624"/>
      <c r="DV26" s="625"/>
      <c r="DW26" s="628" t="s">
        <v>140</v>
      </c>
      <c r="DX26" s="653"/>
      <c r="DY26" s="653"/>
      <c r="DZ26" s="653"/>
      <c r="EA26" s="653"/>
      <c r="EB26" s="653"/>
      <c r="EC26" s="654"/>
    </row>
    <row r="27" spans="2:133" ht="11.25" customHeight="1">
      <c r="B27" s="620" t="s">
        <v>301</v>
      </c>
      <c r="C27" s="621"/>
      <c r="D27" s="621"/>
      <c r="E27" s="621"/>
      <c r="F27" s="621"/>
      <c r="G27" s="621"/>
      <c r="H27" s="621"/>
      <c r="I27" s="621"/>
      <c r="J27" s="621"/>
      <c r="K27" s="621"/>
      <c r="L27" s="621"/>
      <c r="M27" s="621"/>
      <c r="N27" s="621"/>
      <c r="O27" s="621"/>
      <c r="P27" s="621"/>
      <c r="Q27" s="622"/>
      <c r="R27" s="623">
        <v>263355</v>
      </c>
      <c r="S27" s="624"/>
      <c r="T27" s="624"/>
      <c r="U27" s="624"/>
      <c r="V27" s="624"/>
      <c r="W27" s="624"/>
      <c r="X27" s="624"/>
      <c r="Y27" s="625"/>
      <c r="Z27" s="626">
        <v>2.2999999999999998</v>
      </c>
      <c r="AA27" s="626"/>
      <c r="AB27" s="626"/>
      <c r="AC27" s="626"/>
      <c r="AD27" s="627" t="s">
        <v>130</v>
      </c>
      <c r="AE27" s="627"/>
      <c r="AF27" s="627"/>
      <c r="AG27" s="627"/>
      <c r="AH27" s="627"/>
      <c r="AI27" s="627"/>
      <c r="AJ27" s="627"/>
      <c r="AK27" s="627"/>
      <c r="AL27" s="628" t="s">
        <v>130</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436940</v>
      </c>
      <c r="BH27" s="624"/>
      <c r="BI27" s="624"/>
      <c r="BJ27" s="624"/>
      <c r="BK27" s="624"/>
      <c r="BL27" s="624"/>
      <c r="BM27" s="624"/>
      <c r="BN27" s="625"/>
      <c r="BO27" s="626">
        <v>100</v>
      </c>
      <c r="BP27" s="626"/>
      <c r="BQ27" s="626"/>
      <c r="BR27" s="626"/>
      <c r="BS27" s="627">
        <v>802</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901795</v>
      </c>
      <c r="CS27" s="655"/>
      <c r="CT27" s="655"/>
      <c r="CU27" s="655"/>
      <c r="CV27" s="655"/>
      <c r="CW27" s="655"/>
      <c r="CX27" s="655"/>
      <c r="CY27" s="656"/>
      <c r="CZ27" s="628">
        <v>8.1999999999999993</v>
      </c>
      <c r="DA27" s="653"/>
      <c r="DB27" s="653"/>
      <c r="DC27" s="657"/>
      <c r="DD27" s="632">
        <v>243884</v>
      </c>
      <c r="DE27" s="655"/>
      <c r="DF27" s="655"/>
      <c r="DG27" s="655"/>
      <c r="DH27" s="655"/>
      <c r="DI27" s="655"/>
      <c r="DJ27" s="655"/>
      <c r="DK27" s="656"/>
      <c r="DL27" s="632">
        <v>236784</v>
      </c>
      <c r="DM27" s="655"/>
      <c r="DN27" s="655"/>
      <c r="DO27" s="655"/>
      <c r="DP27" s="655"/>
      <c r="DQ27" s="655"/>
      <c r="DR27" s="655"/>
      <c r="DS27" s="655"/>
      <c r="DT27" s="655"/>
      <c r="DU27" s="655"/>
      <c r="DV27" s="656"/>
      <c r="DW27" s="628">
        <v>7.6</v>
      </c>
      <c r="DX27" s="653"/>
      <c r="DY27" s="653"/>
      <c r="DZ27" s="653"/>
      <c r="EA27" s="653"/>
      <c r="EB27" s="653"/>
      <c r="EC27" s="654"/>
    </row>
    <row r="28" spans="2:133" ht="11.25" customHeight="1">
      <c r="B28" s="620" t="s">
        <v>304</v>
      </c>
      <c r="C28" s="621"/>
      <c r="D28" s="621"/>
      <c r="E28" s="621"/>
      <c r="F28" s="621"/>
      <c r="G28" s="621"/>
      <c r="H28" s="621"/>
      <c r="I28" s="621"/>
      <c r="J28" s="621"/>
      <c r="K28" s="621"/>
      <c r="L28" s="621"/>
      <c r="M28" s="621"/>
      <c r="N28" s="621"/>
      <c r="O28" s="621"/>
      <c r="P28" s="621"/>
      <c r="Q28" s="622"/>
      <c r="R28" s="623">
        <v>118309</v>
      </c>
      <c r="S28" s="624"/>
      <c r="T28" s="624"/>
      <c r="U28" s="624"/>
      <c r="V28" s="624"/>
      <c r="W28" s="624"/>
      <c r="X28" s="624"/>
      <c r="Y28" s="625"/>
      <c r="Z28" s="626">
        <v>1</v>
      </c>
      <c r="AA28" s="626"/>
      <c r="AB28" s="626"/>
      <c r="AC28" s="626"/>
      <c r="AD28" s="627">
        <v>3207</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1922146</v>
      </c>
      <c r="CS28" s="624"/>
      <c r="CT28" s="624"/>
      <c r="CU28" s="624"/>
      <c r="CV28" s="624"/>
      <c r="CW28" s="624"/>
      <c r="CX28" s="624"/>
      <c r="CY28" s="625"/>
      <c r="CZ28" s="628">
        <v>17.399999999999999</v>
      </c>
      <c r="DA28" s="653"/>
      <c r="DB28" s="653"/>
      <c r="DC28" s="657"/>
      <c r="DD28" s="632">
        <v>1677562</v>
      </c>
      <c r="DE28" s="624"/>
      <c r="DF28" s="624"/>
      <c r="DG28" s="624"/>
      <c r="DH28" s="624"/>
      <c r="DI28" s="624"/>
      <c r="DJ28" s="624"/>
      <c r="DK28" s="625"/>
      <c r="DL28" s="632">
        <v>1185580</v>
      </c>
      <c r="DM28" s="624"/>
      <c r="DN28" s="624"/>
      <c r="DO28" s="624"/>
      <c r="DP28" s="624"/>
      <c r="DQ28" s="624"/>
      <c r="DR28" s="624"/>
      <c r="DS28" s="624"/>
      <c r="DT28" s="624"/>
      <c r="DU28" s="624"/>
      <c r="DV28" s="625"/>
      <c r="DW28" s="628">
        <v>38.1</v>
      </c>
      <c r="DX28" s="653"/>
      <c r="DY28" s="653"/>
      <c r="DZ28" s="653"/>
      <c r="EA28" s="653"/>
      <c r="EB28" s="653"/>
      <c r="EC28" s="654"/>
    </row>
    <row r="29" spans="2:133" ht="11.25" customHeight="1">
      <c r="B29" s="620" t="s">
        <v>306</v>
      </c>
      <c r="C29" s="621"/>
      <c r="D29" s="621"/>
      <c r="E29" s="621"/>
      <c r="F29" s="621"/>
      <c r="G29" s="621"/>
      <c r="H29" s="621"/>
      <c r="I29" s="621"/>
      <c r="J29" s="621"/>
      <c r="K29" s="621"/>
      <c r="L29" s="621"/>
      <c r="M29" s="621"/>
      <c r="N29" s="621"/>
      <c r="O29" s="621"/>
      <c r="P29" s="621"/>
      <c r="Q29" s="622"/>
      <c r="R29" s="623">
        <v>10573</v>
      </c>
      <c r="S29" s="624"/>
      <c r="T29" s="624"/>
      <c r="U29" s="624"/>
      <c r="V29" s="624"/>
      <c r="W29" s="624"/>
      <c r="X29" s="624"/>
      <c r="Y29" s="625"/>
      <c r="Z29" s="626">
        <v>0.1</v>
      </c>
      <c r="AA29" s="626"/>
      <c r="AB29" s="626"/>
      <c r="AC29" s="626"/>
      <c r="AD29" s="627" t="s">
        <v>130</v>
      </c>
      <c r="AE29" s="627"/>
      <c r="AF29" s="627"/>
      <c r="AG29" s="627"/>
      <c r="AH29" s="627"/>
      <c r="AI29" s="627"/>
      <c r="AJ29" s="627"/>
      <c r="AK29" s="627"/>
      <c r="AL29" s="628" t="s">
        <v>130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307</v>
      </c>
      <c r="CE29" s="660"/>
      <c r="CF29" s="620" t="s">
        <v>72</v>
      </c>
      <c r="CG29" s="621"/>
      <c r="CH29" s="621"/>
      <c r="CI29" s="621"/>
      <c r="CJ29" s="621"/>
      <c r="CK29" s="621"/>
      <c r="CL29" s="621"/>
      <c r="CM29" s="621"/>
      <c r="CN29" s="621"/>
      <c r="CO29" s="621"/>
      <c r="CP29" s="621"/>
      <c r="CQ29" s="622"/>
      <c r="CR29" s="623">
        <v>1920114</v>
      </c>
      <c r="CS29" s="655"/>
      <c r="CT29" s="655"/>
      <c r="CU29" s="655"/>
      <c r="CV29" s="655"/>
      <c r="CW29" s="655"/>
      <c r="CX29" s="655"/>
      <c r="CY29" s="656"/>
      <c r="CZ29" s="628">
        <v>17.399999999999999</v>
      </c>
      <c r="DA29" s="653"/>
      <c r="DB29" s="653"/>
      <c r="DC29" s="657"/>
      <c r="DD29" s="632">
        <v>1675530</v>
      </c>
      <c r="DE29" s="655"/>
      <c r="DF29" s="655"/>
      <c r="DG29" s="655"/>
      <c r="DH29" s="655"/>
      <c r="DI29" s="655"/>
      <c r="DJ29" s="655"/>
      <c r="DK29" s="656"/>
      <c r="DL29" s="632">
        <v>1183548</v>
      </c>
      <c r="DM29" s="655"/>
      <c r="DN29" s="655"/>
      <c r="DO29" s="655"/>
      <c r="DP29" s="655"/>
      <c r="DQ29" s="655"/>
      <c r="DR29" s="655"/>
      <c r="DS29" s="655"/>
      <c r="DT29" s="655"/>
      <c r="DU29" s="655"/>
      <c r="DV29" s="656"/>
      <c r="DW29" s="628">
        <v>38</v>
      </c>
      <c r="DX29" s="653"/>
      <c r="DY29" s="653"/>
      <c r="DZ29" s="653"/>
      <c r="EA29" s="653"/>
      <c r="EB29" s="653"/>
      <c r="EC29" s="654"/>
    </row>
    <row r="30" spans="2:133" ht="11.25" customHeight="1">
      <c r="B30" s="620" t="s">
        <v>308</v>
      </c>
      <c r="C30" s="621"/>
      <c r="D30" s="621"/>
      <c r="E30" s="621"/>
      <c r="F30" s="621"/>
      <c r="G30" s="621"/>
      <c r="H30" s="621"/>
      <c r="I30" s="621"/>
      <c r="J30" s="621"/>
      <c r="K30" s="621"/>
      <c r="L30" s="621"/>
      <c r="M30" s="621"/>
      <c r="N30" s="621"/>
      <c r="O30" s="621"/>
      <c r="P30" s="621"/>
      <c r="Q30" s="622"/>
      <c r="R30" s="623">
        <v>1750453</v>
      </c>
      <c r="S30" s="624"/>
      <c r="T30" s="624"/>
      <c r="U30" s="624"/>
      <c r="V30" s="624"/>
      <c r="W30" s="624"/>
      <c r="X30" s="624"/>
      <c r="Y30" s="625"/>
      <c r="Z30" s="626">
        <v>15.5</v>
      </c>
      <c r="AA30" s="626"/>
      <c r="AB30" s="626"/>
      <c r="AC30" s="626"/>
      <c r="AD30" s="627" t="s">
        <v>130</v>
      </c>
      <c r="AE30" s="627"/>
      <c r="AF30" s="627"/>
      <c r="AG30" s="627"/>
      <c r="AH30" s="627"/>
      <c r="AI30" s="627"/>
      <c r="AJ30" s="627"/>
      <c r="AK30" s="627"/>
      <c r="AL30" s="628" t="s">
        <v>130</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309</v>
      </c>
      <c r="BH30" s="665"/>
      <c r="BI30" s="665"/>
      <c r="BJ30" s="665"/>
      <c r="BK30" s="665"/>
      <c r="BL30" s="665"/>
      <c r="BM30" s="665"/>
      <c r="BN30" s="665"/>
      <c r="BO30" s="665"/>
      <c r="BP30" s="665"/>
      <c r="BQ30" s="666"/>
      <c r="BR30" s="605" t="s">
        <v>310</v>
      </c>
      <c r="BS30" s="665"/>
      <c r="BT30" s="665"/>
      <c r="BU30" s="665"/>
      <c r="BV30" s="665"/>
      <c r="BW30" s="665"/>
      <c r="BX30" s="665"/>
      <c r="BY30" s="665"/>
      <c r="BZ30" s="665"/>
      <c r="CA30" s="665"/>
      <c r="CB30" s="666"/>
      <c r="CD30" s="661"/>
      <c r="CE30" s="662"/>
      <c r="CF30" s="620" t="s">
        <v>311</v>
      </c>
      <c r="CG30" s="621"/>
      <c r="CH30" s="621"/>
      <c r="CI30" s="621"/>
      <c r="CJ30" s="621"/>
      <c r="CK30" s="621"/>
      <c r="CL30" s="621"/>
      <c r="CM30" s="621"/>
      <c r="CN30" s="621"/>
      <c r="CO30" s="621"/>
      <c r="CP30" s="621"/>
      <c r="CQ30" s="622"/>
      <c r="CR30" s="623">
        <v>1880865</v>
      </c>
      <c r="CS30" s="624"/>
      <c r="CT30" s="624"/>
      <c r="CU30" s="624"/>
      <c r="CV30" s="624"/>
      <c r="CW30" s="624"/>
      <c r="CX30" s="624"/>
      <c r="CY30" s="625"/>
      <c r="CZ30" s="628">
        <v>17</v>
      </c>
      <c r="DA30" s="653"/>
      <c r="DB30" s="653"/>
      <c r="DC30" s="657"/>
      <c r="DD30" s="632">
        <v>1645072</v>
      </c>
      <c r="DE30" s="624"/>
      <c r="DF30" s="624"/>
      <c r="DG30" s="624"/>
      <c r="DH30" s="624"/>
      <c r="DI30" s="624"/>
      <c r="DJ30" s="624"/>
      <c r="DK30" s="625"/>
      <c r="DL30" s="632">
        <v>1153090</v>
      </c>
      <c r="DM30" s="624"/>
      <c r="DN30" s="624"/>
      <c r="DO30" s="624"/>
      <c r="DP30" s="624"/>
      <c r="DQ30" s="624"/>
      <c r="DR30" s="624"/>
      <c r="DS30" s="624"/>
      <c r="DT30" s="624"/>
      <c r="DU30" s="624"/>
      <c r="DV30" s="625"/>
      <c r="DW30" s="628">
        <v>37.1</v>
      </c>
      <c r="DX30" s="653"/>
      <c r="DY30" s="653"/>
      <c r="DZ30" s="653"/>
      <c r="EA30" s="653"/>
      <c r="EB30" s="653"/>
      <c r="EC30" s="654"/>
    </row>
    <row r="31" spans="2:133" ht="11.25" customHeight="1">
      <c r="B31" s="636" t="s">
        <v>312</v>
      </c>
      <c r="C31" s="637"/>
      <c r="D31" s="637"/>
      <c r="E31" s="637"/>
      <c r="F31" s="637"/>
      <c r="G31" s="637"/>
      <c r="H31" s="637"/>
      <c r="I31" s="637"/>
      <c r="J31" s="637"/>
      <c r="K31" s="637"/>
      <c r="L31" s="637"/>
      <c r="M31" s="637"/>
      <c r="N31" s="637"/>
      <c r="O31" s="637"/>
      <c r="P31" s="637"/>
      <c r="Q31" s="638"/>
      <c r="R31" s="623" t="s">
        <v>130</v>
      </c>
      <c r="S31" s="624"/>
      <c r="T31" s="624"/>
      <c r="U31" s="624"/>
      <c r="V31" s="624"/>
      <c r="W31" s="624"/>
      <c r="X31" s="624"/>
      <c r="Y31" s="625"/>
      <c r="Z31" s="626" t="s">
        <v>130</v>
      </c>
      <c r="AA31" s="626"/>
      <c r="AB31" s="626"/>
      <c r="AC31" s="626"/>
      <c r="AD31" s="627" t="s">
        <v>130</v>
      </c>
      <c r="AE31" s="627"/>
      <c r="AF31" s="627"/>
      <c r="AG31" s="627"/>
      <c r="AH31" s="627"/>
      <c r="AI31" s="627"/>
      <c r="AJ31" s="627"/>
      <c r="AK31" s="627"/>
      <c r="AL31" s="628" t="s">
        <v>130</v>
      </c>
      <c r="AM31" s="629"/>
      <c r="AN31" s="629"/>
      <c r="AO31" s="630"/>
      <c r="AP31" s="669" t="s">
        <v>313</v>
      </c>
      <c r="AQ31" s="670"/>
      <c r="AR31" s="670"/>
      <c r="AS31" s="670"/>
      <c r="AT31" s="675" t="s">
        <v>314</v>
      </c>
      <c r="AU31" s="218"/>
      <c r="AV31" s="218"/>
      <c r="AW31" s="218"/>
      <c r="AX31" s="609" t="s">
        <v>190</v>
      </c>
      <c r="AY31" s="610"/>
      <c r="AZ31" s="610"/>
      <c r="BA31" s="610"/>
      <c r="BB31" s="610"/>
      <c r="BC31" s="610"/>
      <c r="BD31" s="610"/>
      <c r="BE31" s="610"/>
      <c r="BF31" s="611"/>
      <c r="BG31" s="679">
        <v>97.9</v>
      </c>
      <c r="BH31" s="667"/>
      <c r="BI31" s="667"/>
      <c r="BJ31" s="667"/>
      <c r="BK31" s="667"/>
      <c r="BL31" s="667"/>
      <c r="BM31" s="618">
        <v>94.9</v>
      </c>
      <c r="BN31" s="667"/>
      <c r="BO31" s="667"/>
      <c r="BP31" s="667"/>
      <c r="BQ31" s="668"/>
      <c r="BR31" s="679">
        <v>98.4</v>
      </c>
      <c r="BS31" s="667"/>
      <c r="BT31" s="667"/>
      <c r="BU31" s="667"/>
      <c r="BV31" s="667"/>
      <c r="BW31" s="667"/>
      <c r="BX31" s="618">
        <v>95</v>
      </c>
      <c r="BY31" s="667"/>
      <c r="BZ31" s="667"/>
      <c r="CA31" s="667"/>
      <c r="CB31" s="668"/>
      <c r="CD31" s="661"/>
      <c r="CE31" s="662"/>
      <c r="CF31" s="620" t="s">
        <v>315</v>
      </c>
      <c r="CG31" s="621"/>
      <c r="CH31" s="621"/>
      <c r="CI31" s="621"/>
      <c r="CJ31" s="621"/>
      <c r="CK31" s="621"/>
      <c r="CL31" s="621"/>
      <c r="CM31" s="621"/>
      <c r="CN31" s="621"/>
      <c r="CO31" s="621"/>
      <c r="CP31" s="621"/>
      <c r="CQ31" s="622"/>
      <c r="CR31" s="623">
        <v>39249</v>
      </c>
      <c r="CS31" s="655"/>
      <c r="CT31" s="655"/>
      <c r="CU31" s="655"/>
      <c r="CV31" s="655"/>
      <c r="CW31" s="655"/>
      <c r="CX31" s="655"/>
      <c r="CY31" s="656"/>
      <c r="CZ31" s="628">
        <v>0.4</v>
      </c>
      <c r="DA31" s="653"/>
      <c r="DB31" s="653"/>
      <c r="DC31" s="657"/>
      <c r="DD31" s="632">
        <v>30458</v>
      </c>
      <c r="DE31" s="655"/>
      <c r="DF31" s="655"/>
      <c r="DG31" s="655"/>
      <c r="DH31" s="655"/>
      <c r="DI31" s="655"/>
      <c r="DJ31" s="655"/>
      <c r="DK31" s="656"/>
      <c r="DL31" s="632">
        <v>30458</v>
      </c>
      <c r="DM31" s="655"/>
      <c r="DN31" s="655"/>
      <c r="DO31" s="655"/>
      <c r="DP31" s="655"/>
      <c r="DQ31" s="655"/>
      <c r="DR31" s="655"/>
      <c r="DS31" s="655"/>
      <c r="DT31" s="655"/>
      <c r="DU31" s="655"/>
      <c r="DV31" s="656"/>
      <c r="DW31" s="628">
        <v>1</v>
      </c>
      <c r="DX31" s="653"/>
      <c r="DY31" s="653"/>
      <c r="DZ31" s="653"/>
      <c r="EA31" s="653"/>
      <c r="EB31" s="653"/>
      <c r="EC31" s="654"/>
    </row>
    <row r="32" spans="2:133" ht="11.25" customHeight="1">
      <c r="B32" s="620" t="s">
        <v>316</v>
      </c>
      <c r="C32" s="621"/>
      <c r="D32" s="621"/>
      <c r="E32" s="621"/>
      <c r="F32" s="621"/>
      <c r="G32" s="621"/>
      <c r="H32" s="621"/>
      <c r="I32" s="621"/>
      <c r="J32" s="621"/>
      <c r="K32" s="621"/>
      <c r="L32" s="621"/>
      <c r="M32" s="621"/>
      <c r="N32" s="621"/>
      <c r="O32" s="621"/>
      <c r="P32" s="621"/>
      <c r="Q32" s="622"/>
      <c r="R32" s="623">
        <v>301093</v>
      </c>
      <c r="S32" s="624"/>
      <c r="T32" s="624"/>
      <c r="U32" s="624"/>
      <c r="V32" s="624"/>
      <c r="W32" s="624"/>
      <c r="X32" s="624"/>
      <c r="Y32" s="625"/>
      <c r="Z32" s="626">
        <v>2.7</v>
      </c>
      <c r="AA32" s="626"/>
      <c r="AB32" s="626"/>
      <c r="AC32" s="626"/>
      <c r="AD32" s="627" t="s">
        <v>237</v>
      </c>
      <c r="AE32" s="627"/>
      <c r="AF32" s="627"/>
      <c r="AG32" s="627"/>
      <c r="AH32" s="627"/>
      <c r="AI32" s="627"/>
      <c r="AJ32" s="627"/>
      <c r="AK32" s="627"/>
      <c r="AL32" s="628" t="s">
        <v>130</v>
      </c>
      <c r="AM32" s="629"/>
      <c r="AN32" s="629"/>
      <c r="AO32" s="630"/>
      <c r="AP32" s="671"/>
      <c r="AQ32" s="672"/>
      <c r="AR32" s="672"/>
      <c r="AS32" s="672"/>
      <c r="AT32" s="676"/>
      <c r="AU32" s="214" t="s">
        <v>317</v>
      </c>
      <c r="AX32" s="620" t="s">
        <v>318</v>
      </c>
      <c r="AY32" s="621"/>
      <c r="AZ32" s="621"/>
      <c r="BA32" s="621"/>
      <c r="BB32" s="621"/>
      <c r="BC32" s="621"/>
      <c r="BD32" s="621"/>
      <c r="BE32" s="621"/>
      <c r="BF32" s="622"/>
      <c r="BG32" s="680">
        <v>97.9</v>
      </c>
      <c r="BH32" s="655"/>
      <c r="BI32" s="655"/>
      <c r="BJ32" s="655"/>
      <c r="BK32" s="655"/>
      <c r="BL32" s="655"/>
      <c r="BM32" s="629">
        <v>97</v>
      </c>
      <c r="BN32" s="655"/>
      <c r="BO32" s="655"/>
      <c r="BP32" s="655"/>
      <c r="BQ32" s="678"/>
      <c r="BR32" s="680">
        <v>98.7</v>
      </c>
      <c r="BS32" s="655"/>
      <c r="BT32" s="655"/>
      <c r="BU32" s="655"/>
      <c r="BV32" s="655"/>
      <c r="BW32" s="655"/>
      <c r="BX32" s="629">
        <v>97.6</v>
      </c>
      <c r="BY32" s="655"/>
      <c r="BZ32" s="655"/>
      <c r="CA32" s="655"/>
      <c r="CB32" s="678"/>
      <c r="CD32" s="663"/>
      <c r="CE32" s="664"/>
      <c r="CF32" s="620" t="s">
        <v>319</v>
      </c>
      <c r="CG32" s="621"/>
      <c r="CH32" s="621"/>
      <c r="CI32" s="621"/>
      <c r="CJ32" s="621"/>
      <c r="CK32" s="621"/>
      <c r="CL32" s="621"/>
      <c r="CM32" s="621"/>
      <c r="CN32" s="621"/>
      <c r="CO32" s="621"/>
      <c r="CP32" s="621"/>
      <c r="CQ32" s="622"/>
      <c r="CR32" s="623">
        <v>2032</v>
      </c>
      <c r="CS32" s="624"/>
      <c r="CT32" s="624"/>
      <c r="CU32" s="624"/>
      <c r="CV32" s="624"/>
      <c r="CW32" s="624"/>
      <c r="CX32" s="624"/>
      <c r="CY32" s="625"/>
      <c r="CZ32" s="628">
        <v>0</v>
      </c>
      <c r="DA32" s="653"/>
      <c r="DB32" s="653"/>
      <c r="DC32" s="657"/>
      <c r="DD32" s="632">
        <v>2032</v>
      </c>
      <c r="DE32" s="624"/>
      <c r="DF32" s="624"/>
      <c r="DG32" s="624"/>
      <c r="DH32" s="624"/>
      <c r="DI32" s="624"/>
      <c r="DJ32" s="624"/>
      <c r="DK32" s="625"/>
      <c r="DL32" s="632">
        <v>2032</v>
      </c>
      <c r="DM32" s="624"/>
      <c r="DN32" s="624"/>
      <c r="DO32" s="624"/>
      <c r="DP32" s="624"/>
      <c r="DQ32" s="624"/>
      <c r="DR32" s="624"/>
      <c r="DS32" s="624"/>
      <c r="DT32" s="624"/>
      <c r="DU32" s="624"/>
      <c r="DV32" s="625"/>
      <c r="DW32" s="628">
        <v>0.1</v>
      </c>
      <c r="DX32" s="653"/>
      <c r="DY32" s="653"/>
      <c r="DZ32" s="653"/>
      <c r="EA32" s="653"/>
      <c r="EB32" s="653"/>
      <c r="EC32" s="654"/>
    </row>
    <row r="33" spans="2:133" ht="11.25" customHeight="1">
      <c r="B33" s="620" t="s">
        <v>320</v>
      </c>
      <c r="C33" s="621"/>
      <c r="D33" s="621"/>
      <c r="E33" s="621"/>
      <c r="F33" s="621"/>
      <c r="G33" s="621"/>
      <c r="H33" s="621"/>
      <c r="I33" s="621"/>
      <c r="J33" s="621"/>
      <c r="K33" s="621"/>
      <c r="L33" s="621"/>
      <c r="M33" s="621"/>
      <c r="N33" s="621"/>
      <c r="O33" s="621"/>
      <c r="P33" s="621"/>
      <c r="Q33" s="622"/>
      <c r="R33" s="623">
        <v>78339</v>
      </c>
      <c r="S33" s="624"/>
      <c r="T33" s="624"/>
      <c r="U33" s="624"/>
      <c r="V33" s="624"/>
      <c r="W33" s="624"/>
      <c r="X33" s="624"/>
      <c r="Y33" s="625"/>
      <c r="Z33" s="626">
        <v>0.7</v>
      </c>
      <c r="AA33" s="626"/>
      <c r="AB33" s="626"/>
      <c r="AC33" s="626"/>
      <c r="AD33" s="627" t="s">
        <v>130</v>
      </c>
      <c r="AE33" s="627"/>
      <c r="AF33" s="627"/>
      <c r="AG33" s="627"/>
      <c r="AH33" s="627"/>
      <c r="AI33" s="627"/>
      <c r="AJ33" s="627"/>
      <c r="AK33" s="627"/>
      <c r="AL33" s="628" t="s">
        <v>130</v>
      </c>
      <c r="AM33" s="629"/>
      <c r="AN33" s="629"/>
      <c r="AO33" s="630"/>
      <c r="AP33" s="673"/>
      <c r="AQ33" s="674"/>
      <c r="AR33" s="674"/>
      <c r="AS33" s="674"/>
      <c r="AT33" s="677"/>
      <c r="AU33" s="219"/>
      <c r="AV33" s="219"/>
      <c r="AW33" s="219"/>
      <c r="AX33" s="644" t="s">
        <v>321</v>
      </c>
      <c r="AY33" s="645"/>
      <c r="AZ33" s="645"/>
      <c r="BA33" s="645"/>
      <c r="BB33" s="645"/>
      <c r="BC33" s="645"/>
      <c r="BD33" s="645"/>
      <c r="BE33" s="645"/>
      <c r="BF33" s="646"/>
      <c r="BG33" s="681">
        <v>97.5</v>
      </c>
      <c r="BH33" s="682"/>
      <c r="BI33" s="682"/>
      <c r="BJ33" s="682"/>
      <c r="BK33" s="682"/>
      <c r="BL33" s="682"/>
      <c r="BM33" s="683">
        <v>92.3</v>
      </c>
      <c r="BN33" s="682"/>
      <c r="BO33" s="682"/>
      <c r="BP33" s="682"/>
      <c r="BQ33" s="684"/>
      <c r="BR33" s="681">
        <v>97.9</v>
      </c>
      <c r="BS33" s="682"/>
      <c r="BT33" s="682"/>
      <c r="BU33" s="682"/>
      <c r="BV33" s="682"/>
      <c r="BW33" s="682"/>
      <c r="BX33" s="683">
        <v>92.1</v>
      </c>
      <c r="BY33" s="682"/>
      <c r="BZ33" s="682"/>
      <c r="CA33" s="682"/>
      <c r="CB33" s="684"/>
      <c r="CD33" s="620" t="s">
        <v>322</v>
      </c>
      <c r="CE33" s="621"/>
      <c r="CF33" s="621"/>
      <c r="CG33" s="621"/>
      <c r="CH33" s="621"/>
      <c r="CI33" s="621"/>
      <c r="CJ33" s="621"/>
      <c r="CK33" s="621"/>
      <c r="CL33" s="621"/>
      <c r="CM33" s="621"/>
      <c r="CN33" s="621"/>
      <c r="CO33" s="621"/>
      <c r="CP33" s="621"/>
      <c r="CQ33" s="622"/>
      <c r="CR33" s="623">
        <v>1792255</v>
      </c>
      <c r="CS33" s="655"/>
      <c r="CT33" s="655"/>
      <c r="CU33" s="655"/>
      <c r="CV33" s="655"/>
      <c r="CW33" s="655"/>
      <c r="CX33" s="655"/>
      <c r="CY33" s="656"/>
      <c r="CZ33" s="628">
        <v>16.2</v>
      </c>
      <c r="DA33" s="653"/>
      <c r="DB33" s="653"/>
      <c r="DC33" s="657"/>
      <c r="DD33" s="632">
        <v>1225645</v>
      </c>
      <c r="DE33" s="655"/>
      <c r="DF33" s="655"/>
      <c r="DG33" s="655"/>
      <c r="DH33" s="655"/>
      <c r="DI33" s="655"/>
      <c r="DJ33" s="655"/>
      <c r="DK33" s="656"/>
      <c r="DL33" s="632">
        <v>737129</v>
      </c>
      <c r="DM33" s="655"/>
      <c r="DN33" s="655"/>
      <c r="DO33" s="655"/>
      <c r="DP33" s="655"/>
      <c r="DQ33" s="655"/>
      <c r="DR33" s="655"/>
      <c r="DS33" s="655"/>
      <c r="DT33" s="655"/>
      <c r="DU33" s="655"/>
      <c r="DV33" s="656"/>
      <c r="DW33" s="628">
        <v>23.7</v>
      </c>
      <c r="DX33" s="653"/>
      <c r="DY33" s="653"/>
      <c r="DZ33" s="653"/>
      <c r="EA33" s="653"/>
      <c r="EB33" s="653"/>
      <c r="EC33" s="654"/>
    </row>
    <row r="34" spans="2:133" ht="11.25" customHeight="1">
      <c r="B34" s="620" t="s">
        <v>323</v>
      </c>
      <c r="C34" s="621"/>
      <c r="D34" s="621"/>
      <c r="E34" s="621"/>
      <c r="F34" s="621"/>
      <c r="G34" s="621"/>
      <c r="H34" s="621"/>
      <c r="I34" s="621"/>
      <c r="J34" s="621"/>
      <c r="K34" s="621"/>
      <c r="L34" s="621"/>
      <c r="M34" s="621"/>
      <c r="N34" s="621"/>
      <c r="O34" s="621"/>
      <c r="P34" s="621"/>
      <c r="Q34" s="622"/>
      <c r="R34" s="623">
        <v>155180</v>
      </c>
      <c r="S34" s="624"/>
      <c r="T34" s="624"/>
      <c r="U34" s="624"/>
      <c r="V34" s="624"/>
      <c r="W34" s="624"/>
      <c r="X34" s="624"/>
      <c r="Y34" s="625"/>
      <c r="Z34" s="626">
        <v>1.4</v>
      </c>
      <c r="AA34" s="626"/>
      <c r="AB34" s="626"/>
      <c r="AC34" s="626"/>
      <c r="AD34" s="627" t="s">
        <v>130</v>
      </c>
      <c r="AE34" s="627"/>
      <c r="AF34" s="627"/>
      <c r="AG34" s="627"/>
      <c r="AH34" s="627"/>
      <c r="AI34" s="627"/>
      <c r="AJ34" s="627"/>
      <c r="AK34" s="627"/>
      <c r="AL34" s="628" t="s">
        <v>130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659558</v>
      </c>
      <c r="CS34" s="624"/>
      <c r="CT34" s="624"/>
      <c r="CU34" s="624"/>
      <c r="CV34" s="624"/>
      <c r="CW34" s="624"/>
      <c r="CX34" s="624"/>
      <c r="CY34" s="625"/>
      <c r="CZ34" s="628">
        <v>6</v>
      </c>
      <c r="DA34" s="653"/>
      <c r="DB34" s="653"/>
      <c r="DC34" s="657"/>
      <c r="DD34" s="632">
        <v>365015</v>
      </c>
      <c r="DE34" s="624"/>
      <c r="DF34" s="624"/>
      <c r="DG34" s="624"/>
      <c r="DH34" s="624"/>
      <c r="DI34" s="624"/>
      <c r="DJ34" s="624"/>
      <c r="DK34" s="625"/>
      <c r="DL34" s="632">
        <v>244595</v>
      </c>
      <c r="DM34" s="624"/>
      <c r="DN34" s="624"/>
      <c r="DO34" s="624"/>
      <c r="DP34" s="624"/>
      <c r="DQ34" s="624"/>
      <c r="DR34" s="624"/>
      <c r="DS34" s="624"/>
      <c r="DT34" s="624"/>
      <c r="DU34" s="624"/>
      <c r="DV34" s="625"/>
      <c r="DW34" s="628">
        <v>7.9</v>
      </c>
      <c r="DX34" s="653"/>
      <c r="DY34" s="653"/>
      <c r="DZ34" s="653"/>
      <c r="EA34" s="653"/>
      <c r="EB34" s="653"/>
      <c r="EC34" s="654"/>
    </row>
    <row r="35" spans="2:133" ht="11.25" customHeight="1">
      <c r="B35" s="620" t="s">
        <v>325</v>
      </c>
      <c r="C35" s="621"/>
      <c r="D35" s="621"/>
      <c r="E35" s="621"/>
      <c r="F35" s="621"/>
      <c r="G35" s="621"/>
      <c r="H35" s="621"/>
      <c r="I35" s="621"/>
      <c r="J35" s="621"/>
      <c r="K35" s="621"/>
      <c r="L35" s="621"/>
      <c r="M35" s="621"/>
      <c r="N35" s="621"/>
      <c r="O35" s="621"/>
      <c r="P35" s="621"/>
      <c r="Q35" s="622"/>
      <c r="R35" s="623" t="s">
        <v>130</v>
      </c>
      <c r="S35" s="624"/>
      <c r="T35" s="624"/>
      <c r="U35" s="624"/>
      <c r="V35" s="624"/>
      <c r="W35" s="624"/>
      <c r="X35" s="624"/>
      <c r="Y35" s="625"/>
      <c r="Z35" s="626" t="s">
        <v>237</v>
      </c>
      <c r="AA35" s="626"/>
      <c r="AB35" s="626"/>
      <c r="AC35" s="626"/>
      <c r="AD35" s="627" t="s">
        <v>140</v>
      </c>
      <c r="AE35" s="627"/>
      <c r="AF35" s="627"/>
      <c r="AG35" s="627"/>
      <c r="AH35" s="627"/>
      <c r="AI35" s="627"/>
      <c r="AJ35" s="627"/>
      <c r="AK35" s="627"/>
      <c r="AL35" s="628" t="s">
        <v>140</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14874</v>
      </c>
      <c r="CS35" s="655"/>
      <c r="CT35" s="655"/>
      <c r="CU35" s="655"/>
      <c r="CV35" s="655"/>
      <c r="CW35" s="655"/>
      <c r="CX35" s="655"/>
      <c r="CY35" s="656"/>
      <c r="CZ35" s="628">
        <v>0.1</v>
      </c>
      <c r="DA35" s="653"/>
      <c r="DB35" s="653"/>
      <c r="DC35" s="657"/>
      <c r="DD35" s="632">
        <v>3414</v>
      </c>
      <c r="DE35" s="655"/>
      <c r="DF35" s="655"/>
      <c r="DG35" s="655"/>
      <c r="DH35" s="655"/>
      <c r="DI35" s="655"/>
      <c r="DJ35" s="655"/>
      <c r="DK35" s="656"/>
      <c r="DL35" s="632">
        <v>2842</v>
      </c>
      <c r="DM35" s="655"/>
      <c r="DN35" s="655"/>
      <c r="DO35" s="655"/>
      <c r="DP35" s="655"/>
      <c r="DQ35" s="655"/>
      <c r="DR35" s="655"/>
      <c r="DS35" s="655"/>
      <c r="DT35" s="655"/>
      <c r="DU35" s="655"/>
      <c r="DV35" s="656"/>
      <c r="DW35" s="628">
        <v>0.1</v>
      </c>
      <c r="DX35" s="653"/>
      <c r="DY35" s="653"/>
      <c r="DZ35" s="653"/>
      <c r="EA35" s="653"/>
      <c r="EB35" s="653"/>
      <c r="EC35" s="654"/>
    </row>
    <row r="36" spans="2:133" ht="11.25" customHeight="1">
      <c r="B36" s="620" t="s">
        <v>329</v>
      </c>
      <c r="C36" s="621"/>
      <c r="D36" s="621"/>
      <c r="E36" s="621"/>
      <c r="F36" s="621"/>
      <c r="G36" s="621"/>
      <c r="H36" s="621"/>
      <c r="I36" s="621"/>
      <c r="J36" s="621"/>
      <c r="K36" s="621"/>
      <c r="L36" s="621"/>
      <c r="M36" s="621"/>
      <c r="N36" s="621"/>
      <c r="O36" s="621"/>
      <c r="P36" s="621"/>
      <c r="Q36" s="622"/>
      <c r="R36" s="623">
        <v>287705</v>
      </c>
      <c r="S36" s="624"/>
      <c r="T36" s="624"/>
      <c r="U36" s="624"/>
      <c r="V36" s="624"/>
      <c r="W36" s="624"/>
      <c r="X36" s="624"/>
      <c r="Y36" s="625"/>
      <c r="Z36" s="626">
        <v>2.5</v>
      </c>
      <c r="AA36" s="626"/>
      <c r="AB36" s="626"/>
      <c r="AC36" s="626"/>
      <c r="AD36" s="627" t="s">
        <v>130</v>
      </c>
      <c r="AE36" s="627"/>
      <c r="AF36" s="627"/>
      <c r="AG36" s="627"/>
      <c r="AH36" s="627"/>
      <c r="AI36" s="627"/>
      <c r="AJ36" s="627"/>
      <c r="AK36" s="627"/>
      <c r="AL36" s="628" t="s">
        <v>140</v>
      </c>
      <c r="AM36" s="629"/>
      <c r="AN36" s="629"/>
      <c r="AO36" s="630"/>
      <c r="AP36" s="222"/>
      <c r="AQ36" s="689" t="s">
        <v>330</v>
      </c>
      <c r="AR36" s="690"/>
      <c r="AS36" s="690"/>
      <c r="AT36" s="690"/>
      <c r="AU36" s="690"/>
      <c r="AV36" s="690"/>
      <c r="AW36" s="690"/>
      <c r="AX36" s="690"/>
      <c r="AY36" s="691"/>
      <c r="AZ36" s="612">
        <v>208975</v>
      </c>
      <c r="BA36" s="613"/>
      <c r="BB36" s="613"/>
      <c r="BC36" s="613"/>
      <c r="BD36" s="613"/>
      <c r="BE36" s="613"/>
      <c r="BF36" s="685"/>
      <c r="BG36" s="609" t="s">
        <v>331</v>
      </c>
      <c r="BH36" s="610"/>
      <c r="BI36" s="610"/>
      <c r="BJ36" s="610"/>
      <c r="BK36" s="610"/>
      <c r="BL36" s="610"/>
      <c r="BM36" s="610"/>
      <c r="BN36" s="610"/>
      <c r="BO36" s="610"/>
      <c r="BP36" s="610"/>
      <c r="BQ36" s="610"/>
      <c r="BR36" s="610"/>
      <c r="BS36" s="610"/>
      <c r="BT36" s="610"/>
      <c r="BU36" s="611"/>
      <c r="BV36" s="612">
        <v>14766</v>
      </c>
      <c r="BW36" s="613"/>
      <c r="BX36" s="613"/>
      <c r="BY36" s="613"/>
      <c r="BZ36" s="613"/>
      <c r="CA36" s="613"/>
      <c r="CB36" s="685"/>
      <c r="CD36" s="620" t="s">
        <v>332</v>
      </c>
      <c r="CE36" s="621"/>
      <c r="CF36" s="621"/>
      <c r="CG36" s="621"/>
      <c r="CH36" s="621"/>
      <c r="CI36" s="621"/>
      <c r="CJ36" s="621"/>
      <c r="CK36" s="621"/>
      <c r="CL36" s="621"/>
      <c r="CM36" s="621"/>
      <c r="CN36" s="621"/>
      <c r="CO36" s="621"/>
      <c r="CP36" s="621"/>
      <c r="CQ36" s="622"/>
      <c r="CR36" s="623">
        <v>560323</v>
      </c>
      <c r="CS36" s="624"/>
      <c r="CT36" s="624"/>
      <c r="CU36" s="624"/>
      <c r="CV36" s="624"/>
      <c r="CW36" s="624"/>
      <c r="CX36" s="624"/>
      <c r="CY36" s="625"/>
      <c r="CZ36" s="628">
        <v>5.0999999999999996</v>
      </c>
      <c r="DA36" s="653"/>
      <c r="DB36" s="653"/>
      <c r="DC36" s="657"/>
      <c r="DD36" s="632">
        <v>485975</v>
      </c>
      <c r="DE36" s="624"/>
      <c r="DF36" s="624"/>
      <c r="DG36" s="624"/>
      <c r="DH36" s="624"/>
      <c r="DI36" s="624"/>
      <c r="DJ36" s="624"/>
      <c r="DK36" s="625"/>
      <c r="DL36" s="632">
        <v>329040</v>
      </c>
      <c r="DM36" s="624"/>
      <c r="DN36" s="624"/>
      <c r="DO36" s="624"/>
      <c r="DP36" s="624"/>
      <c r="DQ36" s="624"/>
      <c r="DR36" s="624"/>
      <c r="DS36" s="624"/>
      <c r="DT36" s="624"/>
      <c r="DU36" s="624"/>
      <c r="DV36" s="625"/>
      <c r="DW36" s="628">
        <v>10.6</v>
      </c>
      <c r="DX36" s="653"/>
      <c r="DY36" s="653"/>
      <c r="DZ36" s="653"/>
      <c r="EA36" s="653"/>
      <c r="EB36" s="653"/>
      <c r="EC36" s="654"/>
    </row>
    <row r="37" spans="2:133" ht="11.25" customHeight="1">
      <c r="B37" s="620" t="s">
        <v>333</v>
      </c>
      <c r="C37" s="621"/>
      <c r="D37" s="621"/>
      <c r="E37" s="621"/>
      <c r="F37" s="621"/>
      <c r="G37" s="621"/>
      <c r="H37" s="621"/>
      <c r="I37" s="621"/>
      <c r="J37" s="621"/>
      <c r="K37" s="621"/>
      <c r="L37" s="621"/>
      <c r="M37" s="621"/>
      <c r="N37" s="621"/>
      <c r="O37" s="621"/>
      <c r="P37" s="621"/>
      <c r="Q37" s="622"/>
      <c r="R37" s="623">
        <v>109495</v>
      </c>
      <c r="S37" s="624"/>
      <c r="T37" s="624"/>
      <c r="U37" s="624"/>
      <c r="V37" s="624"/>
      <c r="W37" s="624"/>
      <c r="X37" s="624"/>
      <c r="Y37" s="625"/>
      <c r="Z37" s="626">
        <v>1</v>
      </c>
      <c r="AA37" s="626"/>
      <c r="AB37" s="626"/>
      <c r="AC37" s="626"/>
      <c r="AD37" s="627">
        <v>9938</v>
      </c>
      <c r="AE37" s="627"/>
      <c r="AF37" s="627"/>
      <c r="AG37" s="627"/>
      <c r="AH37" s="627"/>
      <c r="AI37" s="627"/>
      <c r="AJ37" s="627"/>
      <c r="AK37" s="627"/>
      <c r="AL37" s="628">
        <v>0.3</v>
      </c>
      <c r="AM37" s="629"/>
      <c r="AN37" s="629"/>
      <c r="AO37" s="630"/>
      <c r="AQ37" s="686" t="s">
        <v>334</v>
      </c>
      <c r="AR37" s="687"/>
      <c r="AS37" s="687"/>
      <c r="AT37" s="687"/>
      <c r="AU37" s="687"/>
      <c r="AV37" s="687"/>
      <c r="AW37" s="687"/>
      <c r="AX37" s="687"/>
      <c r="AY37" s="688"/>
      <c r="AZ37" s="623" t="s">
        <v>237</v>
      </c>
      <c r="BA37" s="624"/>
      <c r="BB37" s="624"/>
      <c r="BC37" s="624"/>
      <c r="BD37" s="655"/>
      <c r="BE37" s="655"/>
      <c r="BF37" s="678"/>
      <c r="BG37" s="620" t="s">
        <v>335</v>
      </c>
      <c r="BH37" s="621"/>
      <c r="BI37" s="621"/>
      <c r="BJ37" s="621"/>
      <c r="BK37" s="621"/>
      <c r="BL37" s="621"/>
      <c r="BM37" s="621"/>
      <c r="BN37" s="621"/>
      <c r="BO37" s="621"/>
      <c r="BP37" s="621"/>
      <c r="BQ37" s="621"/>
      <c r="BR37" s="621"/>
      <c r="BS37" s="621"/>
      <c r="BT37" s="621"/>
      <c r="BU37" s="622"/>
      <c r="BV37" s="623">
        <v>3273</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262512</v>
      </c>
      <c r="CS37" s="655"/>
      <c r="CT37" s="655"/>
      <c r="CU37" s="655"/>
      <c r="CV37" s="655"/>
      <c r="CW37" s="655"/>
      <c r="CX37" s="655"/>
      <c r="CY37" s="656"/>
      <c r="CZ37" s="628">
        <v>2.4</v>
      </c>
      <c r="DA37" s="653"/>
      <c r="DB37" s="653"/>
      <c r="DC37" s="657"/>
      <c r="DD37" s="632">
        <v>262512</v>
      </c>
      <c r="DE37" s="655"/>
      <c r="DF37" s="655"/>
      <c r="DG37" s="655"/>
      <c r="DH37" s="655"/>
      <c r="DI37" s="655"/>
      <c r="DJ37" s="655"/>
      <c r="DK37" s="656"/>
      <c r="DL37" s="632">
        <v>261046</v>
      </c>
      <c r="DM37" s="655"/>
      <c r="DN37" s="655"/>
      <c r="DO37" s="655"/>
      <c r="DP37" s="655"/>
      <c r="DQ37" s="655"/>
      <c r="DR37" s="655"/>
      <c r="DS37" s="655"/>
      <c r="DT37" s="655"/>
      <c r="DU37" s="655"/>
      <c r="DV37" s="656"/>
      <c r="DW37" s="628">
        <v>8.4</v>
      </c>
      <c r="DX37" s="653"/>
      <c r="DY37" s="653"/>
      <c r="DZ37" s="653"/>
      <c r="EA37" s="653"/>
      <c r="EB37" s="653"/>
      <c r="EC37" s="654"/>
    </row>
    <row r="38" spans="2:133" ht="11.25" customHeight="1">
      <c r="B38" s="620" t="s">
        <v>337</v>
      </c>
      <c r="C38" s="621"/>
      <c r="D38" s="621"/>
      <c r="E38" s="621"/>
      <c r="F38" s="621"/>
      <c r="G38" s="621"/>
      <c r="H38" s="621"/>
      <c r="I38" s="621"/>
      <c r="J38" s="621"/>
      <c r="K38" s="621"/>
      <c r="L38" s="621"/>
      <c r="M38" s="621"/>
      <c r="N38" s="621"/>
      <c r="O38" s="621"/>
      <c r="P38" s="621"/>
      <c r="Q38" s="622"/>
      <c r="R38" s="623">
        <v>4898413</v>
      </c>
      <c r="S38" s="624"/>
      <c r="T38" s="624"/>
      <c r="U38" s="624"/>
      <c r="V38" s="624"/>
      <c r="W38" s="624"/>
      <c r="X38" s="624"/>
      <c r="Y38" s="625"/>
      <c r="Z38" s="626">
        <v>43.3</v>
      </c>
      <c r="AA38" s="626"/>
      <c r="AB38" s="626"/>
      <c r="AC38" s="626"/>
      <c r="AD38" s="627" t="s">
        <v>130</v>
      </c>
      <c r="AE38" s="627"/>
      <c r="AF38" s="627"/>
      <c r="AG38" s="627"/>
      <c r="AH38" s="627"/>
      <c r="AI38" s="627"/>
      <c r="AJ38" s="627"/>
      <c r="AK38" s="627"/>
      <c r="AL38" s="628" t="s">
        <v>130</v>
      </c>
      <c r="AM38" s="629"/>
      <c r="AN38" s="629"/>
      <c r="AO38" s="630"/>
      <c r="AQ38" s="686" t="s">
        <v>338</v>
      </c>
      <c r="AR38" s="687"/>
      <c r="AS38" s="687"/>
      <c r="AT38" s="687"/>
      <c r="AU38" s="687"/>
      <c r="AV38" s="687"/>
      <c r="AW38" s="687"/>
      <c r="AX38" s="687"/>
      <c r="AY38" s="688"/>
      <c r="AZ38" s="623" t="s">
        <v>130</v>
      </c>
      <c r="BA38" s="624"/>
      <c r="BB38" s="624"/>
      <c r="BC38" s="624"/>
      <c r="BD38" s="655"/>
      <c r="BE38" s="655"/>
      <c r="BF38" s="678"/>
      <c r="BG38" s="620" t="s">
        <v>339</v>
      </c>
      <c r="BH38" s="621"/>
      <c r="BI38" s="621"/>
      <c r="BJ38" s="621"/>
      <c r="BK38" s="621"/>
      <c r="BL38" s="621"/>
      <c r="BM38" s="621"/>
      <c r="BN38" s="621"/>
      <c r="BO38" s="621"/>
      <c r="BP38" s="621"/>
      <c r="BQ38" s="621"/>
      <c r="BR38" s="621"/>
      <c r="BS38" s="621"/>
      <c r="BT38" s="621"/>
      <c r="BU38" s="622"/>
      <c r="BV38" s="623">
        <v>727</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208975</v>
      </c>
      <c r="CS38" s="624"/>
      <c r="CT38" s="624"/>
      <c r="CU38" s="624"/>
      <c r="CV38" s="624"/>
      <c r="CW38" s="624"/>
      <c r="CX38" s="624"/>
      <c r="CY38" s="625"/>
      <c r="CZ38" s="628">
        <v>1.9</v>
      </c>
      <c r="DA38" s="653"/>
      <c r="DB38" s="653"/>
      <c r="DC38" s="657"/>
      <c r="DD38" s="632">
        <v>160652</v>
      </c>
      <c r="DE38" s="624"/>
      <c r="DF38" s="624"/>
      <c r="DG38" s="624"/>
      <c r="DH38" s="624"/>
      <c r="DI38" s="624"/>
      <c r="DJ38" s="624"/>
      <c r="DK38" s="625"/>
      <c r="DL38" s="632">
        <v>160652</v>
      </c>
      <c r="DM38" s="624"/>
      <c r="DN38" s="624"/>
      <c r="DO38" s="624"/>
      <c r="DP38" s="624"/>
      <c r="DQ38" s="624"/>
      <c r="DR38" s="624"/>
      <c r="DS38" s="624"/>
      <c r="DT38" s="624"/>
      <c r="DU38" s="624"/>
      <c r="DV38" s="625"/>
      <c r="DW38" s="628">
        <v>5.2</v>
      </c>
      <c r="DX38" s="653"/>
      <c r="DY38" s="653"/>
      <c r="DZ38" s="653"/>
      <c r="EA38" s="653"/>
      <c r="EB38" s="653"/>
      <c r="EC38" s="654"/>
    </row>
    <row r="39" spans="2:133" ht="11.25" customHeight="1">
      <c r="B39" s="620" t="s">
        <v>341</v>
      </c>
      <c r="C39" s="621"/>
      <c r="D39" s="621"/>
      <c r="E39" s="621"/>
      <c r="F39" s="621"/>
      <c r="G39" s="621"/>
      <c r="H39" s="621"/>
      <c r="I39" s="621"/>
      <c r="J39" s="621"/>
      <c r="K39" s="621"/>
      <c r="L39" s="621"/>
      <c r="M39" s="621"/>
      <c r="N39" s="621"/>
      <c r="O39" s="621"/>
      <c r="P39" s="621"/>
      <c r="Q39" s="622"/>
      <c r="R39" s="623" t="s">
        <v>130</v>
      </c>
      <c r="S39" s="624"/>
      <c r="T39" s="624"/>
      <c r="U39" s="624"/>
      <c r="V39" s="624"/>
      <c r="W39" s="624"/>
      <c r="X39" s="624"/>
      <c r="Y39" s="625"/>
      <c r="Z39" s="626" t="s">
        <v>237</v>
      </c>
      <c r="AA39" s="626"/>
      <c r="AB39" s="626"/>
      <c r="AC39" s="626"/>
      <c r="AD39" s="627" t="s">
        <v>237</v>
      </c>
      <c r="AE39" s="627"/>
      <c r="AF39" s="627"/>
      <c r="AG39" s="627"/>
      <c r="AH39" s="627"/>
      <c r="AI39" s="627"/>
      <c r="AJ39" s="627"/>
      <c r="AK39" s="627"/>
      <c r="AL39" s="628" t="s">
        <v>130</v>
      </c>
      <c r="AM39" s="629"/>
      <c r="AN39" s="629"/>
      <c r="AO39" s="630"/>
      <c r="AQ39" s="686" t="s">
        <v>342</v>
      </c>
      <c r="AR39" s="687"/>
      <c r="AS39" s="687"/>
      <c r="AT39" s="687"/>
      <c r="AU39" s="687"/>
      <c r="AV39" s="687"/>
      <c r="AW39" s="687"/>
      <c r="AX39" s="687"/>
      <c r="AY39" s="688"/>
      <c r="AZ39" s="623" t="s">
        <v>237</v>
      </c>
      <c r="BA39" s="624"/>
      <c r="BB39" s="624"/>
      <c r="BC39" s="624"/>
      <c r="BD39" s="655"/>
      <c r="BE39" s="655"/>
      <c r="BF39" s="678"/>
      <c r="BG39" s="620" t="s">
        <v>343</v>
      </c>
      <c r="BH39" s="621"/>
      <c r="BI39" s="621"/>
      <c r="BJ39" s="621"/>
      <c r="BK39" s="621"/>
      <c r="BL39" s="621"/>
      <c r="BM39" s="621"/>
      <c r="BN39" s="621"/>
      <c r="BO39" s="621"/>
      <c r="BP39" s="621"/>
      <c r="BQ39" s="621"/>
      <c r="BR39" s="621"/>
      <c r="BS39" s="621"/>
      <c r="BT39" s="621"/>
      <c r="BU39" s="622"/>
      <c r="BV39" s="623">
        <v>1099</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348525</v>
      </c>
      <c r="CS39" s="655"/>
      <c r="CT39" s="655"/>
      <c r="CU39" s="655"/>
      <c r="CV39" s="655"/>
      <c r="CW39" s="655"/>
      <c r="CX39" s="655"/>
      <c r="CY39" s="656"/>
      <c r="CZ39" s="628">
        <v>3.2</v>
      </c>
      <c r="DA39" s="653"/>
      <c r="DB39" s="653"/>
      <c r="DC39" s="657"/>
      <c r="DD39" s="632">
        <v>210589</v>
      </c>
      <c r="DE39" s="655"/>
      <c r="DF39" s="655"/>
      <c r="DG39" s="655"/>
      <c r="DH39" s="655"/>
      <c r="DI39" s="655"/>
      <c r="DJ39" s="655"/>
      <c r="DK39" s="656"/>
      <c r="DL39" s="632" t="s">
        <v>130</v>
      </c>
      <c r="DM39" s="655"/>
      <c r="DN39" s="655"/>
      <c r="DO39" s="655"/>
      <c r="DP39" s="655"/>
      <c r="DQ39" s="655"/>
      <c r="DR39" s="655"/>
      <c r="DS39" s="655"/>
      <c r="DT39" s="655"/>
      <c r="DU39" s="655"/>
      <c r="DV39" s="656"/>
      <c r="DW39" s="628" t="s">
        <v>130</v>
      </c>
      <c r="DX39" s="653"/>
      <c r="DY39" s="653"/>
      <c r="DZ39" s="653"/>
      <c r="EA39" s="653"/>
      <c r="EB39" s="653"/>
      <c r="EC39" s="654"/>
    </row>
    <row r="40" spans="2:133" ht="11.25" customHeight="1">
      <c r="B40" s="620" t="s">
        <v>345</v>
      </c>
      <c r="C40" s="621"/>
      <c r="D40" s="621"/>
      <c r="E40" s="621"/>
      <c r="F40" s="621"/>
      <c r="G40" s="621"/>
      <c r="H40" s="621"/>
      <c r="I40" s="621"/>
      <c r="J40" s="621"/>
      <c r="K40" s="621"/>
      <c r="L40" s="621"/>
      <c r="M40" s="621"/>
      <c r="N40" s="621"/>
      <c r="O40" s="621"/>
      <c r="P40" s="621"/>
      <c r="Q40" s="622"/>
      <c r="R40" s="623">
        <v>27513</v>
      </c>
      <c r="S40" s="624"/>
      <c r="T40" s="624"/>
      <c r="U40" s="624"/>
      <c r="V40" s="624"/>
      <c r="W40" s="624"/>
      <c r="X40" s="624"/>
      <c r="Y40" s="625"/>
      <c r="Z40" s="626">
        <v>0.2</v>
      </c>
      <c r="AA40" s="626"/>
      <c r="AB40" s="626"/>
      <c r="AC40" s="626"/>
      <c r="AD40" s="627" t="s">
        <v>140</v>
      </c>
      <c r="AE40" s="627"/>
      <c r="AF40" s="627"/>
      <c r="AG40" s="627"/>
      <c r="AH40" s="627"/>
      <c r="AI40" s="627"/>
      <c r="AJ40" s="627"/>
      <c r="AK40" s="627"/>
      <c r="AL40" s="628" t="s">
        <v>237</v>
      </c>
      <c r="AM40" s="629"/>
      <c r="AN40" s="629"/>
      <c r="AO40" s="630"/>
      <c r="AQ40" s="686" t="s">
        <v>346</v>
      </c>
      <c r="AR40" s="687"/>
      <c r="AS40" s="687"/>
      <c r="AT40" s="687"/>
      <c r="AU40" s="687"/>
      <c r="AV40" s="687"/>
      <c r="AW40" s="687"/>
      <c r="AX40" s="687"/>
      <c r="AY40" s="688"/>
      <c r="AZ40" s="623" t="s">
        <v>130</v>
      </c>
      <c r="BA40" s="624"/>
      <c r="BB40" s="624"/>
      <c r="BC40" s="624"/>
      <c r="BD40" s="655"/>
      <c r="BE40" s="655"/>
      <c r="BF40" s="678"/>
      <c r="BG40" s="671" t="s">
        <v>347</v>
      </c>
      <c r="BH40" s="672"/>
      <c r="BI40" s="672"/>
      <c r="BJ40" s="672"/>
      <c r="BK40" s="672"/>
      <c r="BL40" s="223"/>
      <c r="BM40" s="621" t="s">
        <v>348</v>
      </c>
      <c r="BN40" s="621"/>
      <c r="BO40" s="621"/>
      <c r="BP40" s="621"/>
      <c r="BQ40" s="621"/>
      <c r="BR40" s="621"/>
      <c r="BS40" s="621"/>
      <c r="BT40" s="621"/>
      <c r="BU40" s="622"/>
      <c r="BV40" s="623">
        <v>87</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t="s">
        <v>130</v>
      </c>
      <c r="CS40" s="624"/>
      <c r="CT40" s="624"/>
      <c r="CU40" s="624"/>
      <c r="CV40" s="624"/>
      <c r="CW40" s="624"/>
      <c r="CX40" s="624"/>
      <c r="CY40" s="625"/>
      <c r="CZ40" s="628" t="s">
        <v>130</v>
      </c>
      <c r="DA40" s="653"/>
      <c r="DB40" s="653"/>
      <c r="DC40" s="657"/>
      <c r="DD40" s="632" t="s">
        <v>130</v>
      </c>
      <c r="DE40" s="624"/>
      <c r="DF40" s="624"/>
      <c r="DG40" s="624"/>
      <c r="DH40" s="624"/>
      <c r="DI40" s="624"/>
      <c r="DJ40" s="624"/>
      <c r="DK40" s="625"/>
      <c r="DL40" s="632" t="s">
        <v>237</v>
      </c>
      <c r="DM40" s="624"/>
      <c r="DN40" s="624"/>
      <c r="DO40" s="624"/>
      <c r="DP40" s="624"/>
      <c r="DQ40" s="624"/>
      <c r="DR40" s="624"/>
      <c r="DS40" s="624"/>
      <c r="DT40" s="624"/>
      <c r="DU40" s="624"/>
      <c r="DV40" s="625"/>
      <c r="DW40" s="628" t="s">
        <v>140</v>
      </c>
      <c r="DX40" s="653"/>
      <c r="DY40" s="653"/>
      <c r="DZ40" s="653"/>
      <c r="EA40" s="653"/>
      <c r="EB40" s="653"/>
      <c r="EC40" s="654"/>
    </row>
    <row r="41" spans="2:133" ht="11.25" customHeight="1">
      <c r="B41" s="644" t="s">
        <v>350</v>
      </c>
      <c r="C41" s="645"/>
      <c r="D41" s="645"/>
      <c r="E41" s="645"/>
      <c r="F41" s="645"/>
      <c r="G41" s="645"/>
      <c r="H41" s="645"/>
      <c r="I41" s="645"/>
      <c r="J41" s="645"/>
      <c r="K41" s="645"/>
      <c r="L41" s="645"/>
      <c r="M41" s="645"/>
      <c r="N41" s="645"/>
      <c r="O41" s="645"/>
      <c r="P41" s="645"/>
      <c r="Q41" s="646"/>
      <c r="R41" s="695">
        <v>11321029</v>
      </c>
      <c r="S41" s="696"/>
      <c r="T41" s="696"/>
      <c r="U41" s="696"/>
      <c r="V41" s="696"/>
      <c r="W41" s="696"/>
      <c r="X41" s="696"/>
      <c r="Y41" s="700"/>
      <c r="Z41" s="701">
        <v>100</v>
      </c>
      <c r="AA41" s="701"/>
      <c r="AB41" s="701"/>
      <c r="AC41" s="701"/>
      <c r="AD41" s="702">
        <v>3084238</v>
      </c>
      <c r="AE41" s="702"/>
      <c r="AF41" s="702"/>
      <c r="AG41" s="702"/>
      <c r="AH41" s="702"/>
      <c r="AI41" s="702"/>
      <c r="AJ41" s="702"/>
      <c r="AK41" s="702"/>
      <c r="AL41" s="703">
        <v>100</v>
      </c>
      <c r="AM41" s="683"/>
      <c r="AN41" s="683"/>
      <c r="AO41" s="704"/>
      <c r="AQ41" s="686" t="s">
        <v>351</v>
      </c>
      <c r="AR41" s="687"/>
      <c r="AS41" s="687"/>
      <c r="AT41" s="687"/>
      <c r="AU41" s="687"/>
      <c r="AV41" s="687"/>
      <c r="AW41" s="687"/>
      <c r="AX41" s="687"/>
      <c r="AY41" s="688"/>
      <c r="AZ41" s="623">
        <v>71708</v>
      </c>
      <c r="BA41" s="624"/>
      <c r="BB41" s="624"/>
      <c r="BC41" s="624"/>
      <c r="BD41" s="655"/>
      <c r="BE41" s="655"/>
      <c r="BF41" s="678"/>
      <c r="BG41" s="671"/>
      <c r="BH41" s="672"/>
      <c r="BI41" s="672"/>
      <c r="BJ41" s="672"/>
      <c r="BK41" s="672"/>
      <c r="BL41" s="223"/>
      <c r="BM41" s="621" t="s">
        <v>352</v>
      </c>
      <c r="BN41" s="621"/>
      <c r="BO41" s="621"/>
      <c r="BP41" s="621"/>
      <c r="BQ41" s="621"/>
      <c r="BR41" s="621"/>
      <c r="BS41" s="621"/>
      <c r="BT41" s="621"/>
      <c r="BU41" s="622"/>
      <c r="BV41" s="623" t="s">
        <v>237</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130</v>
      </c>
      <c r="CS41" s="655"/>
      <c r="CT41" s="655"/>
      <c r="CU41" s="655"/>
      <c r="CV41" s="655"/>
      <c r="CW41" s="655"/>
      <c r="CX41" s="655"/>
      <c r="CY41" s="656"/>
      <c r="CZ41" s="628" t="s">
        <v>130</v>
      </c>
      <c r="DA41" s="653"/>
      <c r="DB41" s="653"/>
      <c r="DC41" s="657"/>
      <c r="DD41" s="632" t="s">
        <v>130</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c r="AQ42" s="692" t="s">
        <v>354</v>
      </c>
      <c r="AR42" s="693"/>
      <c r="AS42" s="693"/>
      <c r="AT42" s="693"/>
      <c r="AU42" s="693"/>
      <c r="AV42" s="693"/>
      <c r="AW42" s="693"/>
      <c r="AX42" s="693"/>
      <c r="AY42" s="694"/>
      <c r="AZ42" s="695">
        <v>137267</v>
      </c>
      <c r="BA42" s="696"/>
      <c r="BB42" s="696"/>
      <c r="BC42" s="696"/>
      <c r="BD42" s="682"/>
      <c r="BE42" s="682"/>
      <c r="BF42" s="684"/>
      <c r="BG42" s="673"/>
      <c r="BH42" s="674"/>
      <c r="BI42" s="674"/>
      <c r="BJ42" s="674"/>
      <c r="BK42" s="674"/>
      <c r="BL42" s="224"/>
      <c r="BM42" s="645" t="s">
        <v>355</v>
      </c>
      <c r="BN42" s="645"/>
      <c r="BO42" s="645"/>
      <c r="BP42" s="645"/>
      <c r="BQ42" s="645"/>
      <c r="BR42" s="645"/>
      <c r="BS42" s="645"/>
      <c r="BT42" s="645"/>
      <c r="BU42" s="646"/>
      <c r="BV42" s="695">
        <v>393</v>
      </c>
      <c r="BW42" s="696"/>
      <c r="BX42" s="696"/>
      <c r="BY42" s="696"/>
      <c r="BZ42" s="696"/>
      <c r="CA42" s="696"/>
      <c r="CB42" s="705"/>
      <c r="CD42" s="620" t="s">
        <v>356</v>
      </c>
      <c r="CE42" s="621"/>
      <c r="CF42" s="621"/>
      <c r="CG42" s="621"/>
      <c r="CH42" s="621"/>
      <c r="CI42" s="621"/>
      <c r="CJ42" s="621"/>
      <c r="CK42" s="621"/>
      <c r="CL42" s="621"/>
      <c r="CM42" s="621"/>
      <c r="CN42" s="621"/>
      <c r="CO42" s="621"/>
      <c r="CP42" s="621"/>
      <c r="CQ42" s="622"/>
      <c r="CR42" s="623">
        <v>5814118</v>
      </c>
      <c r="CS42" s="655"/>
      <c r="CT42" s="655"/>
      <c r="CU42" s="655"/>
      <c r="CV42" s="655"/>
      <c r="CW42" s="655"/>
      <c r="CX42" s="655"/>
      <c r="CY42" s="656"/>
      <c r="CZ42" s="628">
        <v>52.6</v>
      </c>
      <c r="DA42" s="653"/>
      <c r="DB42" s="653"/>
      <c r="DC42" s="657"/>
      <c r="DD42" s="632">
        <v>24882</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c r="B43" s="214" t="s">
        <v>357</v>
      </c>
      <c r="CD43" s="620" t="s">
        <v>358</v>
      </c>
      <c r="CE43" s="621"/>
      <c r="CF43" s="621"/>
      <c r="CG43" s="621"/>
      <c r="CH43" s="621"/>
      <c r="CI43" s="621"/>
      <c r="CJ43" s="621"/>
      <c r="CK43" s="621"/>
      <c r="CL43" s="621"/>
      <c r="CM43" s="621"/>
      <c r="CN43" s="621"/>
      <c r="CO43" s="621"/>
      <c r="CP43" s="621"/>
      <c r="CQ43" s="622"/>
      <c r="CR43" s="623" t="s">
        <v>130</v>
      </c>
      <c r="CS43" s="655"/>
      <c r="CT43" s="655"/>
      <c r="CU43" s="655"/>
      <c r="CV43" s="655"/>
      <c r="CW43" s="655"/>
      <c r="CX43" s="655"/>
      <c r="CY43" s="656"/>
      <c r="CZ43" s="628" t="s">
        <v>140</v>
      </c>
      <c r="DA43" s="653"/>
      <c r="DB43" s="653"/>
      <c r="DC43" s="657"/>
      <c r="DD43" s="632" t="s">
        <v>140</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307</v>
      </c>
      <c r="CE44" s="660"/>
      <c r="CF44" s="620" t="s">
        <v>360</v>
      </c>
      <c r="CG44" s="621"/>
      <c r="CH44" s="621"/>
      <c r="CI44" s="621"/>
      <c r="CJ44" s="621"/>
      <c r="CK44" s="621"/>
      <c r="CL44" s="621"/>
      <c r="CM44" s="621"/>
      <c r="CN44" s="621"/>
      <c r="CO44" s="621"/>
      <c r="CP44" s="621"/>
      <c r="CQ44" s="622"/>
      <c r="CR44" s="623">
        <v>5811002</v>
      </c>
      <c r="CS44" s="624"/>
      <c r="CT44" s="624"/>
      <c r="CU44" s="624"/>
      <c r="CV44" s="624"/>
      <c r="CW44" s="624"/>
      <c r="CX44" s="624"/>
      <c r="CY44" s="625"/>
      <c r="CZ44" s="628">
        <v>52.5</v>
      </c>
      <c r="DA44" s="629"/>
      <c r="DB44" s="629"/>
      <c r="DC44" s="635"/>
      <c r="DD44" s="632">
        <v>21766</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362</v>
      </c>
      <c r="CG45" s="621"/>
      <c r="CH45" s="621"/>
      <c r="CI45" s="621"/>
      <c r="CJ45" s="621"/>
      <c r="CK45" s="621"/>
      <c r="CL45" s="621"/>
      <c r="CM45" s="621"/>
      <c r="CN45" s="621"/>
      <c r="CO45" s="621"/>
      <c r="CP45" s="621"/>
      <c r="CQ45" s="622"/>
      <c r="CR45" s="623">
        <v>3777706</v>
      </c>
      <c r="CS45" s="655"/>
      <c r="CT45" s="655"/>
      <c r="CU45" s="655"/>
      <c r="CV45" s="655"/>
      <c r="CW45" s="655"/>
      <c r="CX45" s="655"/>
      <c r="CY45" s="656"/>
      <c r="CZ45" s="628">
        <v>34.200000000000003</v>
      </c>
      <c r="DA45" s="653"/>
      <c r="DB45" s="653"/>
      <c r="DC45" s="657"/>
      <c r="DD45" s="632">
        <v>8935</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c r="B46" s="225"/>
      <c r="CD46" s="661"/>
      <c r="CE46" s="662"/>
      <c r="CF46" s="620" t="s">
        <v>363</v>
      </c>
      <c r="CG46" s="621"/>
      <c r="CH46" s="621"/>
      <c r="CI46" s="621"/>
      <c r="CJ46" s="621"/>
      <c r="CK46" s="621"/>
      <c r="CL46" s="621"/>
      <c r="CM46" s="621"/>
      <c r="CN46" s="621"/>
      <c r="CO46" s="621"/>
      <c r="CP46" s="621"/>
      <c r="CQ46" s="622"/>
      <c r="CR46" s="623">
        <v>2033296</v>
      </c>
      <c r="CS46" s="624"/>
      <c r="CT46" s="624"/>
      <c r="CU46" s="624"/>
      <c r="CV46" s="624"/>
      <c r="CW46" s="624"/>
      <c r="CX46" s="624"/>
      <c r="CY46" s="625"/>
      <c r="CZ46" s="628">
        <v>18.399999999999999</v>
      </c>
      <c r="DA46" s="629"/>
      <c r="DB46" s="629"/>
      <c r="DC46" s="635"/>
      <c r="DD46" s="632">
        <v>12831</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c r="B47" s="225"/>
      <c r="CD47" s="661"/>
      <c r="CE47" s="662"/>
      <c r="CF47" s="620" t="s">
        <v>364</v>
      </c>
      <c r="CG47" s="621"/>
      <c r="CH47" s="621"/>
      <c r="CI47" s="621"/>
      <c r="CJ47" s="621"/>
      <c r="CK47" s="621"/>
      <c r="CL47" s="621"/>
      <c r="CM47" s="621"/>
      <c r="CN47" s="621"/>
      <c r="CO47" s="621"/>
      <c r="CP47" s="621"/>
      <c r="CQ47" s="622"/>
      <c r="CR47" s="623">
        <v>3116</v>
      </c>
      <c r="CS47" s="655"/>
      <c r="CT47" s="655"/>
      <c r="CU47" s="655"/>
      <c r="CV47" s="655"/>
      <c r="CW47" s="655"/>
      <c r="CX47" s="655"/>
      <c r="CY47" s="656"/>
      <c r="CZ47" s="628">
        <v>0</v>
      </c>
      <c r="DA47" s="653"/>
      <c r="DB47" s="653"/>
      <c r="DC47" s="657"/>
      <c r="DD47" s="632">
        <v>3116</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c r="B48" s="225"/>
      <c r="CD48" s="663"/>
      <c r="CE48" s="664"/>
      <c r="CF48" s="620" t="s">
        <v>365</v>
      </c>
      <c r="CG48" s="621"/>
      <c r="CH48" s="621"/>
      <c r="CI48" s="621"/>
      <c r="CJ48" s="621"/>
      <c r="CK48" s="621"/>
      <c r="CL48" s="621"/>
      <c r="CM48" s="621"/>
      <c r="CN48" s="621"/>
      <c r="CO48" s="621"/>
      <c r="CP48" s="621"/>
      <c r="CQ48" s="622"/>
      <c r="CR48" s="623" t="s">
        <v>130</v>
      </c>
      <c r="CS48" s="624"/>
      <c r="CT48" s="624"/>
      <c r="CU48" s="624"/>
      <c r="CV48" s="624"/>
      <c r="CW48" s="624"/>
      <c r="CX48" s="624"/>
      <c r="CY48" s="625"/>
      <c r="CZ48" s="628" t="s">
        <v>237</v>
      </c>
      <c r="DA48" s="629"/>
      <c r="DB48" s="629"/>
      <c r="DC48" s="635"/>
      <c r="DD48" s="632" t="s">
        <v>130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c r="B49" s="225"/>
      <c r="CD49" s="644" t="s">
        <v>366</v>
      </c>
      <c r="CE49" s="645"/>
      <c r="CF49" s="645"/>
      <c r="CG49" s="645"/>
      <c r="CH49" s="645"/>
      <c r="CI49" s="645"/>
      <c r="CJ49" s="645"/>
      <c r="CK49" s="645"/>
      <c r="CL49" s="645"/>
      <c r="CM49" s="645"/>
      <c r="CN49" s="645"/>
      <c r="CO49" s="645"/>
      <c r="CP49" s="645"/>
      <c r="CQ49" s="646"/>
      <c r="CR49" s="695">
        <v>11060892</v>
      </c>
      <c r="CS49" s="682"/>
      <c r="CT49" s="682"/>
      <c r="CU49" s="682"/>
      <c r="CV49" s="682"/>
      <c r="CW49" s="682"/>
      <c r="CX49" s="682"/>
      <c r="CY49" s="711"/>
      <c r="CZ49" s="703">
        <v>100</v>
      </c>
      <c r="DA49" s="712"/>
      <c r="DB49" s="712"/>
      <c r="DC49" s="713"/>
      <c r="DD49" s="714">
        <v>3724575</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y6Ifur7jZAJclxR+vWVJv9xiWwqqEgaYsyrZ30vUgrRk1rS4Y/y9nicdB7NEXs3nGeAXWin4jBlhpgbbV9crRA==" saltValue="tkT0NJ9YHYdDmkQRvYGDN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8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21" t="s">
        <v>367</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368</v>
      </c>
      <c r="DK2" s="723"/>
      <c r="DL2" s="723"/>
      <c r="DM2" s="723"/>
      <c r="DN2" s="723"/>
      <c r="DO2" s="724"/>
      <c r="DP2" s="228"/>
      <c r="DQ2" s="722" t="s">
        <v>369</v>
      </c>
      <c r="DR2" s="723"/>
      <c r="DS2" s="723"/>
      <c r="DT2" s="723"/>
      <c r="DU2" s="723"/>
      <c r="DV2" s="723"/>
      <c r="DW2" s="723"/>
      <c r="DX2" s="723"/>
      <c r="DY2" s="723"/>
      <c r="DZ2" s="724"/>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25" t="s">
        <v>370</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371</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c r="A5" s="727" t="s">
        <v>372</v>
      </c>
      <c r="B5" s="728"/>
      <c r="C5" s="728"/>
      <c r="D5" s="728"/>
      <c r="E5" s="728"/>
      <c r="F5" s="728"/>
      <c r="G5" s="728"/>
      <c r="H5" s="728"/>
      <c r="I5" s="728"/>
      <c r="J5" s="728"/>
      <c r="K5" s="728"/>
      <c r="L5" s="728"/>
      <c r="M5" s="728"/>
      <c r="N5" s="728"/>
      <c r="O5" s="728"/>
      <c r="P5" s="729"/>
      <c r="Q5" s="733" t="s">
        <v>373</v>
      </c>
      <c r="R5" s="734"/>
      <c r="S5" s="734"/>
      <c r="T5" s="734"/>
      <c r="U5" s="735"/>
      <c r="V5" s="733" t="s">
        <v>374</v>
      </c>
      <c r="W5" s="734"/>
      <c r="X5" s="734"/>
      <c r="Y5" s="734"/>
      <c r="Z5" s="735"/>
      <c r="AA5" s="733" t="s">
        <v>375</v>
      </c>
      <c r="AB5" s="734"/>
      <c r="AC5" s="734"/>
      <c r="AD5" s="734"/>
      <c r="AE5" s="734"/>
      <c r="AF5" s="739" t="s">
        <v>376</v>
      </c>
      <c r="AG5" s="734"/>
      <c r="AH5" s="734"/>
      <c r="AI5" s="734"/>
      <c r="AJ5" s="740"/>
      <c r="AK5" s="734" t="s">
        <v>377</v>
      </c>
      <c r="AL5" s="734"/>
      <c r="AM5" s="734"/>
      <c r="AN5" s="734"/>
      <c r="AO5" s="735"/>
      <c r="AP5" s="733" t="s">
        <v>378</v>
      </c>
      <c r="AQ5" s="734"/>
      <c r="AR5" s="734"/>
      <c r="AS5" s="734"/>
      <c r="AT5" s="735"/>
      <c r="AU5" s="733" t="s">
        <v>379</v>
      </c>
      <c r="AV5" s="734"/>
      <c r="AW5" s="734"/>
      <c r="AX5" s="734"/>
      <c r="AY5" s="740"/>
      <c r="AZ5" s="232"/>
      <c r="BA5" s="232"/>
      <c r="BB5" s="232"/>
      <c r="BC5" s="232"/>
      <c r="BD5" s="232"/>
      <c r="BE5" s="233"/>
      <c r="BF5" s="233"/>
      <c r="BG5" s="233"/>
      <c r="BH5" s="233"/>
      <c r="BI5" s="233"/>
      <c r="BJ5" s="233"/>
      <c r="BK5" s="233"/>
      <c r="BL5" s="233"/>
      <c r="BM5" s="233"/>
      <c r="BN5" s="233"/>
      <c r="BO5" s="233"/>
      <c r="BP5" s="233"/>
      <c r="BQ5" s="727" t="s">
        <v>380</v>
      </c>
      <c r="BR5" s="728"/>
      <c r="BS5" s="728"/>
      <c r="BT5" s="728"/>
      <c r="BU5" s="728"/>
      <c r="BV5" s="728"/>
      <c r="BW5" s="728"/>
      <c r="BX5" s="728"/>
      <c r="BY5" s="728"/>
      <c r="BZ5" s="728"/>
      <c r="CA5" s="728"/>
      <c r="CB5" s="728"/>
      <c r="CC5" s="728"/>
      <c r="CD5" s="728"/>
      <c r="CE5" s="728"/>
      <c r="CF5" s="728"/>
      <c r="CG5" s="729"/>
      <c r="CH5" s="733" t="s">
        <v>381</v>
      </c>
      <c r="CI5" s="734"/>
      <c r="CJ5" s="734"/>
      <c r="CK5" s="734"/>
      <c r="CL5" s="735"/>
      <c r="CM5" s="733" t="s">
        <v>382</v>
      </c>
      <c r="CN5" s="734"/>
      <c r="CO5" s="734"/>
      <c r="CP5" s="734"/>
      <c r="CQ5" s="735"/>
      <c r="CR5" s="733" t="s">
        <v>383</v>
      </c>
      <c r="CS5" s="734"/>
      <c r="CT5" s="734"/>
      <c r="CU5" s="734"/>
      <c r="CV5" s="735"/>
      <c r="CW5" s="733" t="s">
        <v>384</v>
      </c>
      <c r="CX5" s="734"/>
      <c r="CY5" s="734"/>
      <c r="CZ5" s="734"/>
      <c r="DA5" s="735"/>
      <c r="DB5" s="733" t="s">
        <v>385</v>
      </c>
      <c r="DC5" s="734"/>
      <c r="DD5" s="734"/>
      <c r="DE5" s="734"/>
      <c r="DF5" s="735"/>
      <c r="DG5" s="763" t="s">
        <v>386</v>
      </c>
      <c r="DH5" s="764"/>
      <c r="DI5" s="764"/>
      <c r="DJ5" s="764"/>
      <c r="DK5" s="765"/>
      <c r="DL5" s="763" t="s">
        <v>387</v>
      </c>
      <c r="DM5" s="764"/>
      <c r="DN5" s="764"/>
      <c r="DO5" s="764"/>
      <c r="DP5" s="765"/>
      <c r="DQ5" s="733" t="s">
        <v>388</v>
      </c>
      <c r="DR5" s="734"/>
      <c r="DS5" s="734"/>
      <c r="DT5" s="734"/>
      <c r="DU5" s="735"/>
      <c r="DV5" s="733" t="s">
        <v>379</v>
      </c>
      <c r="DW5" s="734"/>
      <c r="DX5" s="734"/>
      <c r="DY5" s="734"/>
      <c r="DZ5" s="740"/>
      <c r="EA5" s="234"/>
    </row>
    <row r="6" spans="1:131" s="235" customFormat="1" ht="26.25" customHeight="1" thickBot="1">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c r="A7" s="236">
        <v>1</v>
      </c>
      <c r="B7" s="749" t="s">
        <v>389</v>
      </c>
      <c r="C7" s="750"/>
      <c r="D7" s="750"/>
      <c r="E7" s="750"/>
      <c r="F7" s="750"/>
      <c r="G7" s="750"/>
      <c r="H7" s="750"/>
      <c r="I7" s="750"/>
      <c r="J7" s="750"/>
      <c r="K7" s="750"/>
      <c r="L7" s="750"/>
      <c r="M7" s="750"/>
      <c r="N7" s="750"/>
      <c r="O7" s="750"/>
      <c r="P7" s="751"/>
      <c r="Q7" s="752">
        <v>5461</v>
      </c>
      <c r="R7" s="753"/>
      <c r="S7" s="753"/>
      <c r="T7" s="753"/>
      <c r="U7" s="753"/>
      <c r="V7" s="753">
        <v>5258</v>
      </c>
      <c r="W7" s="753"/>
      <c r="X7" s="753"/>
      <c r="Y7" s="753"/>
      <c r="Z7" s="753"/>
      <c r="AA7" s="753">
        <v>203</v>
      </c>
      <c r="AB7" s="753"/>
      <c r="AC7" s="753"/>
      <c r="AD7" s="753"/>
      <c r="AE7" s="754"/>
      <c r="AF7" s="755">
        <v>163</v>
      </c>
      <c r="AG7" s="756"/>
      <c r="AH7" s="756"/>
      <c r="AI7" s="756"/>
      <c r="AJ7" s="757"/>
      <c r="AK7" s="758">
        <v>0</v>
      </c>
      <c r="AL7" s="759"/>
      <c r="AM7" s="759"/>
      <c r="AN7" s="759"/>
      <c r="AO7" s="759"/>
      <c r="AP7" s="759">
        <v>6182</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571</v>
      </c>
      <c r="BT7" s="747"/>
      <c r="BU7" s="747"/>
      <c r="BV7" s="747"/>
      <c r="BW7" s="747"/>
      <c r="BX7" s="747"/>
      <c r="BY7" s="747"/>
      <c r="BZ7" s="747"/>
      <c r="CA7" s="747"/>
      <c r="CB7" s="747"/>
      <c r="CC7" s="747"/>
      <c r="CD7" s="747"/>
      <c r="CE7" s="747"/>
      <c r="CF7" s="747"/>
      <c r="CG7" s="762"/>
      <c r="CH7" s="743">
        <v>-8</v>
      </c>
      <c r="CI7" s="744"/>
      <c r="CJ7" s="744"/>
      <c r="CK7" s="744"/>
      <c r="CL7" s="745"/>
      <c r="CM7" s="743">
        <v>20</v>
      </c>
      <c r="CN7" s="744"/>
      <c r="CO7" s="744"/>
      <c r="CP7" s="744"/>
      <c r="CQ7" s="745"/>
      <c r="CR7" s="743">
        <v>9</v>
      </c>
      <c r="CS7" s="744"/>
      <c r="CT7" s="744"/>
      <c r="CU7" s="744"/>
      <c r="CV7" s="745"/>
      <c r="CW7" s="743" t="s">
        <v>504</v>
      </c>
      <c r="CX7" s="744"/>
      <c r="CY7" s="744"/>
      <c r="CZ7" s="744"/>
      <c r="DA7" s="745"/>
      <c r="DB7" s="743" t="s">
        <v>504</v>
      </c>
      <c r="DC7" s="744"/>
      <c r="DD7" s="744"/>
      <c r="DE7" s="744"/>
      <c r="DF7" s="745"/>
      <c r="DG7" s="743" t="s">
        <v>504</v>
      </c>
      <c r="DH7" s="744"/>
      <c r="DI7" s="744"/>
      <c r="DJ7" s="744"/>
      <c r="DK7" s="745"/>
      <c r="DL7" s="743" t="s">
        <v>504</v>
      </c>
      <c r="DM7" s="744"/>
      <c r="DN7" s="744"/>
      <c r="DO7" s="744"/>
      <c r="DP7" s="745"/>
      <c r="DQ7" s="743" t="s">
        <v>504</v>
      </c>
      <c r="DR7" s="744"/>
      <c r="DS7" s="744"/>
      <c r="DT7" s="744"/>
      <c r="DU7" s="745"/>
      <c r="DV7" s="746"/>
      <c r="DW7" s="747"/>
      <c r="DX7" s="747"/>
      <c r="DY7" s="747"/>
      <c r="DZ7" s="748"/>
      <c r="EA7" s="234"/>
    </row>
    <row r="8" spans="1:131" s="235" customFormat="1" ht="26.25" customHeight="1">
      <c r="A8" s="238">
        <v>2</v>
      </c>
      <c r="B8" s="780" t="s">
        <v>390</v>
      </c>
      <c r="C8" s="781"/>
      <c r="D8" s="781"/>
      <c r="E8" s="781"/>
      <c r="F8" s="781"/>
      <c r="G8" s="781"/>
      <c r="H8" s="781"/>
      <c r="I8" s="781"/>
      <c r="J8" s="781"/>
      <c r="K8" s="781"/>
      <c r="L8" s="781"/>
      <c r="M8" s="781"/>
      <c r="N8" s="781"/>
      <c r="O8" s="781"/>
      <c r="P8" s="782"/>
      <c r="Q8" s="783">
        <v>6045</v>
      </c>
      <c r="R8" s="784"/>
      <c r="S8" s="784"/>
      <c r="T8" s="784"/>
      <c r="U8" s="784"/>
      <c r="V8" s="784">
        <v>5988</v>
      </c>
      <c r="W8" s="784"/>
      <c r="X8" s="784"/>
      <c r="Y8" s="784"/>
      <c r="Z8" s="784"/>
      <c r="AA8" s="784">
        <v>57</v>
      </c>
      <c r="AB8" s="784"/>
      <c r="AC8" s="784"/>
      <c r="AD8" s="784"/>
      <c r="AE8" s="785"/>
      <c r="AF8" s="786">
        <v>57</v>
      </c>
      <c r="AG8" s="787"/>
      <c r="AH8" s="787"/>
      <c r="AI8" s="787"/>
      <c r="AJ8" s="788"/>
      <c r="AK8" s="769">
        <v>0</v>
      </c>
      <c r="AL8" s="770"/>
      <c r="AM8" s="770"/>
      <c r="AN8" s="770"/>
      <c r="AO8" s="770"/>
      <c r="AP8" s="770">
        <v>16964</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572</v>
      </c>
      <c r="BT8" s="774"/>
      <c r="BU8" s="774"/>
      <c r="BV8" s="774"/>
      <c r="BW8" s="774"/>
      <c r="BX8" s="774"/>
      <c r="BY8" s="774"/>
      <c r="BZ8" s="774"/>
      <c r="CA8" s="774"/>
      <c r="CB8" s="774"/>
      <c r="CC8" s="774"/>
      <c r="CD8" s="774"/>
      <c r="CE8" s="774"/>
      <c r="CF8" s="774"/>
      <c r="CG8" s="775"/>
      <c r="CH8" s="776">
        <v>12</v>
      </c>
      <c r="CI8" s="777"/>
      <c r="CJ8" s="777"/>
      <c r="CK8" s="777"/>
      <c r="CL8" s="778"/>
      <c r="CM8" s="776">
        <v>17</v>
      </c>
      <c r="CN8" s="777"/>
      <c r="CO8" s="777"/>
      <c r="CP8" s="777"/>
      <c r="CQ8" s="778"/>
      <c r="CR8" s="776">
        <v>5</v>
      </c>
      <c r="CS8" s="777"/>
      <c r="CT8" s="777"/>
      <c r="CU8" s="777"/>
      <c r="CV8" s="778"/>
      <c r="CW8" s="776" t="s">
        <v>504</v>
      </c>
      <c r="CX8" s="777"/>
      <c r="CY8" s="777"/>
      <c r="CZ8" s="777"/>
      <c r="DA8" s="778"/>
      <c r="DB8" s="776" t="s">
        <v>504</v>
      </c>
      <c r="DC8" s="777"/>
      <c r="DD8" s="777"/>
      <c r="DE8" s="777"/>
      <c r="DF8" s="778"/>
      <c r="DG8" s="776" t="s">
        <v>504</v>
      </c>
      <c r="DH8" s="777"/>
      <c r="DI8" s="777"/>
      <c r="DJ8" s="777"/>
      <c r="DK8" s="778"/>
      <c r="DL8" s="776" t="s">
        <v>504</v>
      </c>
      <c r="DM8" s="777"/>
      <c r="DN8" s="777"/>
      <c r="DO8" s="777"/>
      <c r="DP8" s="778"/>
      <c r="DQ8" s="776" t="s">
        <v>504</v>
      </c>
      <c r="DR8" s="777"/>
      <c r="DS8" s="777"/>
      <c r="DT8" s="777"/>
      <c r="DU8" s="778"/>
      <c r="DV8" s="773"/>
      <c r="DW8" s="774"/>
      <c r="DX8" s="774"/>
      <c r="DY8" s="774"/>
      <c r="DZ8" s="779"/>
      <c r="EA8" s="234"/>
    </row>
    <row r="9" spans="1:131" s="235" customFormat="1" ht="26.25" customHeight="1">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391</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c r="A23" s="240" t="s">
        <v>392</v>
      </c>
      <c r="B23" s="789" t="s">
        <v>393</v>
      </c>
      <c r="C23" s="790"/>
      <c r="D23" s="790"/>
      <c r="E23" s="790"/>
      <c r="F23" s="790"/>
      <c r="G23" s="790"/>
      <c r="H23" s="790"/>
      <c r="I23" s="790"/>
      <c r="J23" s="790"/>
      <c r="K23" s="790"/>
      <c r="L23" s="790"/>
      <c r="M23" s="790"/>
      <c r="N23" s="790"/>
      <c r="O23" s="790"/>
      <c r="P23" s="791"/>
      <c r="Q23" s="792">
        <v>11321</v>
      </c>
      <c r="R23" s="793"/>
      <c r="S23" s="793"/>
      <c r="T23" s="793"/>
      <c r="U23" s="793"/>
      <c r="V23" s="793">
        <v>11601</v>
      </c>
      <c r="W23" s="793"/>
      <c r="X23" s="793"/>
      <c r="Y23" s="793"/>
      <c r="Z23" s="793"/>
      <c r="AA23" s="793">
        <v>260</v>
      </c>
      <c r="AB23" s="793"/>
      <c r="AC23" s="793"/>
      <c r="AD23" s="793"/>
      <c r="AE23" s="794"/>
      <c r="AF23" s="795">
        <v>220</v>
      </c>
      <c r="AG23" s="793"/>
      <c r="AH23" s="793"/>
      <c r="AI23" s="793"/>
      <c r="AJ23" s="796"/>
      <c r="AK23" s="797"/>
      <c r="AL23" s="798"/>
      <c r="AM23" s="798"/>
      <c r="AN23" s="798"/>
      <c r="AO23" s="798"/>
      <c r="AP23" s="793">
        <v>23146</v>
      </c>
      <c r="AQ23" s="793"/>
      <c r="AR23" s="793"/>
      <c r="AS23" s="793"/>
      <c r="AT23" s="793"/>
      <c r="AU23" s="809"/>
      <c r="AV23" s="809"/>
      <c r="AW23" s="809"/>
      <c r="AX23" s="809"/>
      <c r="AY23" s="810"/>
      <c r="AZ23" s="811" t="s">
        <v>130</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c r="A24" s="808" t="s">
        <v>394</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c r="A25" s="725" t="s">
        <v>395</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c r="A26" s="727" t="s">
        <v>372</v>
      </c>
      <c r="B26" s="728"/>
      <c r="C26" s="728"/>
      <c r="D26" s="728"/>
      <c r="E26" s="728"/>
      <c r="F26" s="728"/>
      <c r="G26" s="728"/>
      <c r="H26" s="728"/>
      <c r="I26" s="728"/>
      <c r="J26" s="728"/>
      <c r="K26" s="728"/>
      <c r="L26" s="728"/>
      <c r="M26" s="728"/>
      <c r="N26" s="728"/>
      <c r="O26" s="728"/>
      <c r="P26" s="729"/>
      <c r="Q26" s="733" t="s">
        <v>396</v>
      </c>
      <c r="R26" s="734"/>
      <c r="S26" s="734"/>
      <c r="T26" s="734"/>
      <c r="U26" s="735"/>
      <c r="V26" s="733" t="s">
        <v>397</v>
      </c>
      <c r="W26" s="734"/>
      <c r="X26" s="734"/>
      <c r="Y26" s="734"/>
      <c r="Z26" s="735"/>
      <c r="AA26" s="733" t="s">
        <v>398</v>
      </c>
      <c r="AB26" s="734"/>
      <c r="AC26" s="734"/>
      <c r="AD26" s="734"/>
      <c r="AE26" s="734"/>
      <c r="AF26" s="814" t="s">
        <v>399</v>
      </c>
      <c r="AG26" s="815"/>
      <c r="AH26" s="815"/>
      <c r="AI26" s="815"/>
      <c r="AJ26" s="816"/>
      <c r="AK26" s="734" t="s">
        <v>400</v>
      </c>
      <c r="AL26" s="734"/>
      <c r="AM26" s="734"/>
      <c r="AN26" s="734"/>
      <c r="AO26" s="735"/>
      <c r="AP26" s="733" t="s">
        <v>401</v>
      </c>
      <c r="AQ26" s="734"/>
      <c r="AR26" s="734"/>
      <c r="AS26" s="734"/>
      <c r="AT26" s="735"/>
      <c r="AU26" s="733" t="s">
        <v>402</v>
      </c>
      <c r="AV26" s="734"/>
      <c r="AW26" s="734"/>
      <c r="AX26" s="734"/>
      <c r="AY26" s="735"/>
      <c r="AZ26" s="733" t="s">
        <v>403</v>
      </c>
      <c r="BA26" s="734"/>
      <c r="BB26" s="734"/>
      <c r="BC26" s="734"/>
      <c r="BD26" s="735"/>
      <c r="BE26" s="733" t="s">
        <v>379</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c r="A28" s="242">
        <v>1</v>
      </c>
      <c r="B28" s="749" t="s">
        <v>404</v>
      </c>
      <c r="C28" s="750"/>
      <c r="D28" s="750"/>
      <c r="E28" s="750"/>
      <c r="F28" s="750"/>
      <c r="G28" s="750"/>
      <c r="H28" s="750"/>
      <c r="I28" s="750"/>
      <c r="J28" s="750"/>
      <c r="K28" s="750"/>
      <c r="L28" s="750"/>
      <c r="M28" s="750"/>
      <c r="N28" s="750"/>
      <c r="O28" s="750"/>
      <c r="P28" s="751"/>
      <c r="Q28" s="822">
        <v>640</v>
      </c>
      <c r="R28" s="823"/>
      <c r="S28" s="823"/>
      <c r="T28" s="823"/>
      <c r="U28" s="823"/>
      <c r="V28" s="823">
        <v>625</v>
      </c>
      <c r="W28" s="823"/>
      <c r="X28" s="823"/>
      <c r="Y28" s="823"/>
      <c r="Z28" s="823"/>
      <c r="AA28" s="823">
        <v>15</v>
      </c>
      <c r="AB28" s="823"/>
      <c r="AC28" s="823"/>
      <c r="AD28" s="823"/>
      <c r="AE28" s="824"/>
      <c r="AF28" s="825">
        <v>15</v>
      </c>
      <c r="AG28" s="823"/>
      <c r="AH28" s="823"/>
      <c r="AI28" s="823"/>
      <c r="AJ28" s="826"/>
      <c r="AK28" s="827">
        <v>72</v>
      </c>
      <c r="AL28" s="828"/>
      <c r="AM28" s="828"/>
      <c r="AN28" s="828"/>
      <c r="AO28" s="828"/>
      <c r="AP28" s="828" t="s">
        <v>592</v>
      </c>
      <c r="AQ28" s="828"/>
      <c r="AR28" s="828"/>
      <c r="AS28" s="828"/>
      <c r="AT28" s="828"/>
      <c r="AU28" s="828">
        <v>0</v>
      </c>
      <c r="AV28" s="828"/>
      <c r="AW28" s="828"/>
      <c r="AX28" s="828"/>
      <c r="AY28" s="828"/>
      <c r="AZ28" s="829" t="s">
        <v>592</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c r="A29" s="242">
        <v>2</v>
      </c>
      <c r="B29" s="780" t="s">
        <v>405</v>
      </c>
      <c r="C29" s="781"/>
      <c r="D29" s="781"/>
      <c r="E29" s="781"/>
      <c r="F29" s="781"/>
      <c r="G29" s="781"/>
      <c r="H29" s="781"/>
      <c r="I29" s="781"/>
      <c r="J29" s="781"/>
      <c r="K29" s="781"/>
      <c r="L29" s="781"/>
      <c r="M29" s="781"/>
      <c r="N29" s="781"/>
      <c r="O29" s="781"/>
      <c r="P29" s="782"/>
      <c r="Q29" s="783">
        <v>80</v>
      </c>
      <c r="R29" s="784"/>
      <c r="S29" s="784"/>
      <c r="T29" s="784"/>
      <c r="U29" s="784"/>
      <c r="V29" s="784">
        <v>79</v>
      </c>
      <c r="W29" s="784"/>
      <c r="X29" s="784"/>
      <c r="Y29" s="784"/>
      <c r="Z29" s="784"/>
      <c r="AA29" s="784">
        <v>1</v>
      </c>
      <c r="AB29" s="784"/>
      <c r="AC29" s="784"/>
      <c r="AD29" s="784"/>
      <c r="AE29" s="785"/>
      <c r="AF29" s="786">
        <v>1</v>
      </c>
      <c r="AG29" s="787"/>
      <c r="AH29" s="787"/>
      <c r="AI29" s="787"/>
      <c r="AJ29" s="788"/>
      <c r="AK29" s="834">
        <v>27</v>
      </c>
      <c r="AL29" s="830"/>
      <c r="AM29" s="830"/>
      <c r="AN29" s="830"/>
      <c r="AO29" s="830"/>
      <c r="AP29" s="830" t="s">
        <v>592</v>
      </c>
      <c r="AQ29" s="830"/>
      <c r="AR29" s="830"/>
      <c r="AS29" s="830"/>
      <c r="AT29" s="830"/>
      <c r="AU29" s="830">
        <v>0</v>
      </c>
      <c r="AV29" s="830"/>
      <c r="AW29" s="830"/>
      <c r="AX29" s="830"/>
      <c r="AY29" s="830"/>
      <c r="AZ29" s="831" t="s">
        <v>592</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c r="A30" s="242">
        <v>3</v>
      </c>
      <c r="B30" s="780" t="s">
        <v>406</v>
      </c>
      <c r="C30" s="781"/>
      <c r="D30" s="781"/>
      <c r="E30" s="781"/>
      <c r="F30" s="781"/>
      <c r="G30" s="781"/>
      <c r="H30" s="781"/>
      <c r="I30" s="781"/>
      <c r="J30" s="781"/>
      <c r="K30" s="781"/>
      <c r="L30" s="781"/>
      <c r="M30" s="781"/>
      <c r="N30" s="781"/>
      <c r="O30" s="781"/>
      <c r="P30" s="782"/>
      <c r="Q30" s="783">
        <v>136</v>
      </c>
      <c r="R30" s="784"/>
      <c r="S30" s="784"/>
      <c r="T30" s="784"/>
      <c r="U30" s="784"/>
      <c r="V30" s="784">
        <v>130</v>
      </c>
      <c r="W30" s="784"/>
      <c r="X30" s="784"/>
      <c r="Y30" s="784"/>
      <c r="Z30" s="784"/>
      <c r="AA30" s="784">
        <v>6</v>
      </c>
      <c r="AB30" s="784"/>
      <c r="AC30" s="784"/>
      <c r="AD30" s="784"/>
      <c r="AE30" s="785"/>
      <c r="AF30" s="786">
        <v>265</v>
      </c>
      <c r="AG30" s="787"/>
      <c r="AH30" s="787"/>
      <c r="AI30" s="787"/>
      <c r="AJ30" s="788"/>
      <c r="AK30" s="834">
        <v>21</v>
      </c>
      <c r="AL30" s="830"/>
      <c r="AM30" s="830"/>
      <c r="AN30" s="830"/>
      <c r="AO30" s="830"/>
      <c r="AP30" s="830">
        <v>1630</v>
      </c>
      <c r="AQ30" s="830"/>
      <c r="AR30" s="830"/>
      <c r="AS30" s="830"/>
      <c r="AT30" s="830"/>
      <c r="AU30" s="830">
        <v>535</v>
      </c>
      <c r="AV30" s="830"/>
      <c r="AW30" s="830"/>
      <c r="AX30" s="830"/>
      <c r="AY30" s="830"/>
      <c r="AZ30" s="831" t="s">
        <v>592</v>
      </c>
      <c r="BA30" s="831"/>
      <c r="BB30" s="831"/>
      <c r="BC30" s="831"/>
      <c r="BD30" s="831"/>
      <c r="BE30" s="832" t="s">
        <v>407</v>
      </c>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c r="A31" s="242">
        <v>4</v>
      </c>
      <c r="B31" s="780"/>
      <c r="C31" s="781"/>
      <c r="D31" s="781"/>
      <c r="E31" s="781"/>
      <c r="F31" s="781"/>
      <c r="G31" s="781"/>
      <c r="H31" s="781"/>
      <c r="I31" s="781"/>
      <c r="J31" s="781"/>
      <c r="K31" s="781"/>
      <c r="L31" s="781"/>
      <c r="M31" s="781"/>
      <c r="N31" s="781"/>
      <c r="O31" s="781"/>
      <c r="P31" s="782"/>
      <c r="Q31" s="783"/>
      <c r="R31" s="784"/>
      <c r="S31" s="784"/>
      <c r="T31" s="784"/>
      <c r="U31" s="784"/>
      <c r="V31" s="784"/>
      <c r="W31" s="784"/>
      <c r="X31" s="784"/>
      <c r="Y31" s="784"/>
      <c r="Z31" s="784"/>
      <c r="AA31" s="784"/>
      <c r="AB31" s="784"/>
      <c r="AC31" s="784"/>
      <c r="AD31" s="784"/>
      <c r="AE31" s="785"/>
      <c r="AF31" s="786"/>
      <c r="AG31" s="787"/>
      <c r="AH31" s="787"/>
      <c r="AI31" s="787"/>
      <c r="AJ31" s="788"/>
      <c r="AK31" s="834"/>
      <c r="AL31" s="830"/>
      <c r="AM31" s="830"/>
      <c r="AN31" s="830"/>
      <c r="AO31" s="830"/>
      <c r="AP31" s="830"/>
      <c r="AQ31" s="830"/>
      <c r="AR31" s="830"/>
      <c r="AS31" s="830"/>
      <c r="AT31" s="830"/>
      <c r="AU31" s="830"/>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c r="A32" s="242">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408</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c r="A63" s="240" t="s">
        <v>392</v>
      </c>
      <c r="B63" s="789" t="s">
        <v>409</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280</v>
      </c>
      <c r="AG63" s="844"/>
      <c r="AH63" s="844"/>
      <c r="AI63" s="844"/>
      <c r="AJ63" s="845"/>
      <c r="AK63" s="846"/>
      <c r="AL63" s="841"/>
      <c r="AM63" s="841"/>
      <c r="AN63" s="841"/>
      <c r="AO63" s="841"/>
      <c r="AP63" s="844">
        <v>1630</v>
      </c>
      <c r="AQ63" s="844"/>
      <c r="AR63" s="844"/>
      <c r="AS63" s="844"/>
      <c r="AT63" s="844"/>
      <c r="AU63" s="844">
        <v>535</v>
      </c>
      <c r="AV63" s="844"/>
      <c r="AW63" s="844"/>
      <c r="AX63" s="844"/>
      <c r="AY63" s="844"/>
      <c r="AZ63" s="848"/>
      <c r="BA63" s="848"/>
      <c r="BB63" s="848"/>
      <c r="BC63" s="848"/>
      <c r="BD63" s="848"/>
      <c r="BE63" s="849" t="s">
        <v>592</v>
      </c>
      <c r="BF63" s="849"/>
      <c r="BG63" s="849"/>
      <c r="BH63" s="849"/>
      <c r="BI63" s="850"/>
      <c r="BJ63" s="851" t="s">
        <v>130</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c r="A66" s="727" t="s">
        <v>411</v>
      </c>
      <c r="B66" s="728"/>
      <c r="C66" s="728"/>
      <c r="D66" s="728"/>
      <c r="E66" s="728"/>
      <c r="F66" s="728"/>
      <c r="G66" s="728"/>
      <c r="H66" s="728"/>
      <c r="I66" s="728"/>
      <c r="J66" s="728"/>
      <c r="K66" s="728"/>
      <c r="L66" s="728"/>
      <c r="M66" s="728"/>
      <c r="N66" s="728"/>
      <c r="O66" s="728"/>
      <c r="P66" s="729"/>
      <c r="Q66" s="733" t="s">
        <v>396</v>
      </c>
      <c r="R66" s="734"/>
      <c r="S66" s="734"/>
      <c r="T66" s="734"/>
      <c r="U66" s="735"/>
      <c r="V66" s="733" t="s">
        <v>412</v>
      </c>
      <c r="W66" s="734"/>
      <c r="X66" s="734"/>
      <c r="Y66" s="734"/>
      <c r="Z66" s="735"/>
      <c r="AA66" s="733" t="s">
        <v>413</v>
      </c>
      <c r="AB66" s="734"/>
      <c r="AC66" s="734"/>
      <c r="AD66" s="734"/>
      <c r="AE66" s="735"/>
      <c r="AF66" s="854" t="s">
        <v>414</v>
      </c>
      <c r="AG66" s="815"/>
      <c r="AH66" s="815"/>
      <c r="AI66" s="815"/>
      <c r="AJ66" s="855"/>
      <c r="AK66" s="733" t="s">
        <v>400</v>
      </c>
      <c r="AL66" s="728"/>
      <c r="AM66" s="728"/>
      <c r="AN66" s="728"/>
      <c r="AO66" s="729"/>
      <c r="AP66" s="733" t="s">
        <v>401</v>
      </c>
      <c r="AQ66" s="734"/>
      <c r="AR66" s="734"/>
      <c r="AS66" s="734"/>
      <c r="AT66" s="735"/>
      <c r="AU66" s="733" t="s">
        <v>415</v>
      </c>
      <c r="AV66" s="734"/>
      <c r="AW66" s="734"/>
      <c r="AX66" s="734"/>
      <c r="AY66" s="735"/>
      <c r="AZ66" s="733" t="s">
        <v>379</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c r="A68" s="236">
        <v>1</v>
      </c>
      <c r="B68" s="871" t="s">
        <v>574</v>
      </c>
      <c r="C68" s="872"/>
      <c r="D68" s="872"/>
      <c r="E68" s="872"/>
      <c r="F68" s="872"/>
      <c r="G68" s="872"/>
      <c r="H68" s="872"/>
      <c r="I68" s="872"/>
      <c r="J68" s="872"/>
      <c r="K68" s="872"/>
      <c r="L68" s="872"/>
      <c r="M68" s="872"/>
      <c r="N68" s="872"/>
      <c r="O68" s="872"/>
      <c r="P68" s="873"/>
      <c r="Q68" s="874">
        <v>88</v>
      </c>
      <c r="R68" s="867"/>
      <c r="S68" s="867"/>
      <c r="T68" s="867"/>
      <c r="U68" s="868"/>
      <c r="V68" s="866">
        <v>86</v>
      </c>
      <c r="W68" s="867"/>
      <c r="X68" s="867"/>
      <c r="Y68" s="867"/>
      <c r="Z68" s="868"/>
      <c r="AA68" s="866">
        <v>3</v>
      </c>
      <c r="AB68" s="867"/>
      <c r="AC68" s="867"/>
      <c r="AD68" s="867"/>
      <c r="AE68" s="868"/>
      <c r="AF68" s="866">
        <v>3</v>
      </c>
      <c r="AG68" s="867"/>
      <c r="AH68" s="867"/>
      <c r="AI68" s="867"/>
      <c r="AJ68" s="868"/>
      <c r="AK68" s="866">
        <v>0</v>
      </c>
      <c r="AL68" s="867"/>
      <c r="AM68" s="867"/>
      <c r="AN68" s="867"/>
      <c r="AO68" s="868"/>
      <c r="AP68" s="866" t="s">
        <v>577</v>
      </c>
      <c r="AQ68" s="867"/>
      <c r="AR68" s="867"/>
      <c r="AS68" s="867"/>
      <c r="AT68" s="868"/>
      <c r="AU68" s="866" t="s">
        <v>577</v>
      </c>
      <c r="AV68" s="867"/>
      <c r="AW68" s="867"/>
      <c r="AX68" s="867"/>
      <c r="AY68" s="868"/>
      <c r="AZ68" s="869"/>
      <c r="BA68" s="869"/>
      <c r="BB68" s="869"/>
      <c r="BC68" s="869"/>
      <c r="BD68" s="870"/>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c r="A69" s="238">
        <v>2</v>
      </c>
      <c r="B69" s="875" t="s">
        <v>576</v>
      </c>
      <c r="C69" s="876"/>
      <c r="D69" s="876"/>
      <c r="E69" s="876"/>
      <c r="F69" s="876"/>
      <c r="G69" s="876"/>
      <c r="H69" s="876"/>
      <c r="I69" s="876"/>
      <c r="J69" s="876"/>
      <c r="K69" s="876"/>
      <c r="L69" s="876"/>
      <c r="M69" s="876"/>
      <c r="N69" s="876"/>
      <c r="O69" s="876"/>
      <c r="P69" s="877"/>
      <c r="Q69" s="878">
        <v>7567</v>
      </c>
      <c r="R69" s="879"/>
      <c r="S69" s="879"/>
      <c r="T69" s="879"/>
      <c r="U69" s="834"/>
      <c r="V69" s="880">
        <v>7557</v>
      </c>
      <c r="W69" s="879"/>
      <c r="X69" s="879"/>
      <c r="Y69" s="879"/>
      <c r="Z69" s="834"/>
      <c r="AA69" s="880">
        <v>10</v>
      </c>
      <c r="AB69" s="879"/>
      <c r="AC69" s="879"/>
      <c r="AD69" s="879"/>
      <c r="AE69" s="834"/>
      <c r="AF69" s="880">
        <v>10</v>
      </c>
      <c r="AG69" s="879"/>
      <c r="AH69" s="879"/>
      <c r="AI69" s="879"/>
      <c r="AJ69" s="834"/>
      <c r="AK69" s="880">
        <v>0</v>
      </c>
      <c r="AL69" s="879"/>
      <c r="AM69" s="879"/>
      <c r="AN69" s="879"/>
      <c r="AO69" s="834"/>
      <c r="AP69" s="880" t="s">
        <v>575</v>
      </c>
      <c r="AQ69" s="879"/>
      <c r="AR69" s="879"/>
      <c r="AS69" s="879"/>
      <c r="AT69" s="834"/>
      <c r="AU69" s="880" t="s">
        <v>575</v>
      </c>
      <c r="AV69" s="879"/>
      <c r="AW69" s="879"/>
      <c r="AX69" s="879"/>
      <c r="AY69" s="834"/>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c r="A70" s="238">
        <v>3</v>
      </c>
      <c r="B70" s="875" t="s">
        <v>578</v>
      </c>
      <c r="C70" s="876"/>
      <c r="D70" s="876"/>
      <c r="E70" s="876"/>
      <c r="F70" s="876"/>
      <c r="G70" s="876"/>
      <c r="H70" s="876"/>
      <c r="I70" s="876"/>
      <c r="J70" s="876"/>
      <c r="K70" s="876"/>
      <c r="L70" s="876"/>
      <c r="M70" s="876"/>
      <c r="N70" s="876"/>
      <c r="O70" s="876"/>
      <c r="P70" s="877"/>
      <c r="Q70" s="878">
        <v>74</v>
      </c>
      <c r="R70" s="879"/>
      <c r="S70" s="879"/>
      <c r="T70" s="879"/>
      <c r="U70" s="834"/>
      <c r="V70" s="880">
        <v>74</v>
      </c>
      <c r="W70" s="879"/>
      <c r="X70" s="879"/>
      <c r="Y70" s="879"/>
      <c r="Z70" s="834"/>
      <c r="AA70" s="880">
        <v>0</v>
      </c>
      <c r="AB70" s="879"/>
      <c r="AC70" s="879"/>
      <c r="AD70" s="879"/>
      <c r="AE70" s="834"/>
      <c r="AF70" s="880">
        <v>0</v>
      </c>
      <c r="AG70" s="879"/>
      <c r="AH70" s="879"/>
      <c r="AI70" s="879"/>
      <c r="AJ70" s="834"/>
      <c r="AK70" s="880">
        <v>0</v>
      </c>
      <c r="AL70" s="879"/>
      <c r="AM70" s="879"/>
      <c r="AN70" s="879"/>
      <c r="AO70" s="834"/>
      <c r="AP70" s="880" t="s">
        <v>575</v>
      </c>
      <c r="AQ70" s="879"/>
      <c r="AR70" s="879"/>
      <c r="AS70" s="879"/>
      <c r="AT70" s="834"/>
      <c r="AU70" s="880" t="s">
        <v>575</v>
      </c>
      <c r="AV70" s="879"/>
      <c r="AW70" s="879"/>
      <c r="AX70" s="879"/>
      <c r="AY70" s="834"/>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c r="A71" s="238">
        <v>4</v>
      </c>
      <c r="B71" s="875" t="s">
        <v>579</v>
      </c>
      <c r="C71" s="876"/>
      <c r="D71" s="876"/>
      <c r="E71" s="876"/>
      <c r="F71" s="876"/>
      <c r="G71" s="876"/>
      <c r="H71" s="876"/>
      <c r="I71" s="876"/>
      <c r="J71" s="876"/>
      <c r="K71" s="876"/>
      <c r="L71" s="876"/>
      <c r="M71" s="876"/>
      <c r="N71" s="876"/>
      <c r="O71" s="876"/>
      <c r="P71" s="877"/>
      <c r="Q71" s="878">
        <v>203</v>
      </c>
      <c r="R71" s="879"/>
      <c r="S71" s="879"/>
      <c r="T71" s="879"/>
      <c r="U71" s="834"/>
      <c r="V71" s="880">
        <v>193</v>
      </c>
      <c r="W71" s="879"/>
      <c r="X71" s="879"/>
      <c r="Y71" s="879"/>
      <c r="Z71" s="834"/>
      <c r="AA71" s="880">
        <v>11</v>
      </c>
      <c r="AB71" s="879"/>
      <c r="AC71" s="879"/>
      <c r="AD71" s="879"/>
      <c r="AE71" s="834"/>
      <c r="AF71" s="880">
        <v>11</v>
      </c>
      <c r="AG71" s="879"/>
      <c r="AH71" s="879"/>
      <c r="AI71" s="879"/>
      <c r="AJ71" s="834"/>
      <c r="AK71" s="880">
        <v>0</v>
      </c>
      <c r="AL71" s="879"/>
      <c r="AM71" s="879"/>
      <c r="AN71" s="879"/>
      <c r="AO71" s="834"/>
      <c r="AP71" s="880" t="s">
        <v>575</v>
      </c>
      <c r="AQ71" s="879"/>
      <c r="AR71" s="879"/>
      <c r="AS71" s="879"/>
      <c r="AT71" s="834"/>
      <c r="AU71" s="880" t="s">
        <v>575</v>
      </c>
      <c r="AV71" s="879"/>
      <c r="AW71" s="879"/>
      <c r="AX71" s="879"/>
      <c r="AY71" s="834"/>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c r="A72" s="238">
        <v>5</v>
      </c>
      <c r="B72" s="875" t="s">
        <v>580</v>
      </c>
      <c r="C72" s="876"/>
      <c r="D72" s="876"/>
      <c r="E72" s="876"/>
      <c r="F72" s="876"/>
      <c r="G72" s="876"/>
      <c r="H72" s="876"/>
      <c r="I72" s="876"/>
      <c r="J72" s="876"/>
      <c r="K72" s="876"/>
      <c r="L72" s="876"/>
      <c r="M72" s="876"/>
      <c r="N72" s="876"/>
      <c r="O72" s="876"/>
      <c r="P72" s="877"/>
      <c r="Q72" s="878">
        <v>1873</v>
      </c>
      <c r="R72" s="879"/>
      <c r="S72" s="879"/>
      <c r="T72" s="879"/>
      <c r="U72" s="834"/>
      <c r="V72" s="880">
        <v>1844</v>
      </c>
      <c r="W72" s="879"/>
      <c r="X72" s="879"/>
      <c r="Y72" s="879"/>
      <c r="Z72" s="834"/>
      <c r="AA72" s="880">
        <v>30</v>
      </c>
      <c r="AB72" s="879"/>
      <c r="AC72" s="879"/>
      <c r="AD72" s="879"/>
      <c r="AE72" s="834"/>
      <c r="AF72" s="880">
        <v>30</v>
      </c>
      <c r="AG72" s="879"/>
      <c r="AH72" s="879"/>
      <c r="AI72" s="879"/>
      <c r="AJ72" s="834"/>
      <c r="AK72" s="880">
        <v>22</v>
      </c>
      <c r="AL72" s="879"/>
      <c r="AM72" s="879"/>
      <c r="AN72" s="879"/>
      <c r="AO72" s="834"/>
      <c r="AP72" s="880">
        <v>1281</v>
      </c>
      <c r="AQ72" s="879"/>
      <c r="AR72" s="879"/>
      <c r="AS72" s="879"/>
      <c r="AT72" s="834"/>
      <c r="AU72" s="880" t="s">
        <v>575</v>
      </c>
      <c r="AV72" s="879"/>
      <c r="AW72" s="879"/>
      <c r="AX72" s="879"/>
      <c r="AY72" s="834"/>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c r="A73" s="238">
        <v>6</v>
      </c>
      <c r="B73" s="875" t="s">
        <v>581</v>
      </c>
      <c r="C73" s="876"/>
      <c r="D73" s="876"/>
      <c r="E73" s="876"/>
      <c r="F73" s="876"/>
      <c r="G73" s="876"/>
      <c r="H73" s="876"/>
      <c r="I73" s="876"/>
      <c r="J73" s="876"/>
      <c r="K73" s="876"/>
      <c r="L73" s="876"/>
      <c r="M73" s="876"/>
      <c r="N73" s="876"/>
      <c r="O73" s="876"/>
      <c r="P73" s="877"/>
      <c r="Q73" s="878">
        <v>286</v>
      </c>
      <c r="R73" s="879"/>
      <c r="S73" s="879"/>
      <c r="T73" s="879"/>
      <c r="U73" s="834"/>
      <c r="V73" s="880">
        <v>243</v>
      </c>
      <c r="W73" s="879"/>
      <c r="X73" s="879"/>
      <c r="Y73" s="879"/>
      <c r="Z73" s="834"/>
      <c r="AA73" s="880">
        <v>43</v>
      </c>
      <c r="AB73" s="879"/>
      <c r="AC73" s="879"/>
      <c r="AD73" s="879"/>
      <c r="AE73" s="834"/>
      <c r="AF73" s="880">
        <v>27</v>
      </c>
      <c r="AG73" s="879"/>
      <c r="AH73" s="879"/>
      <c r="AI73" s="879"/>
      <c r="AJ73" s="834"/>
      <c r="AK73" s="880">
        <v>0</v>
      </c>
      <c r="AL73" s="879"/>
      <c r="AM73" s="879"/>
      <c r="AN73" s="879"/>
      <c r="AO73" s="834"/>
      <c r="AP73" s="880" t="s">
        <v>585</v>
      </c>
      <c r="AQ73" s="879"/>
      <c r="AR73" s="879"/>
      <c r="AS73" s="879"/>
      <c r="AT73" s="834"/>
      <c r="AU73" s="880" t="s">
        <v>577</v>
      </c>
      <c r="AV73" s="879"/>
      <c r="AW73" s="879"/>
      <c r="AX73" s="879"/>
      <c r="AY73" s="834"/>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c r="A74" s="238">
        <v>7</v>
      </c>
      <c r="B74" s="875" t="s">
        <v>582</v>
      </c>
      <c r="C74" s="876"/>
      <c r="D74" s="876"/>
      <c r="E74" s="876"/>
      <c r="F74" s="876"/>
      <c r="G74" s="876"/>
      <c r="H74" s="876"/>
      <c r="I74" s="876"/>
      <c r="J74" s="876"/>
      <c r="K74" s="876"/>
      <c r="L74" s="876"/>
      <c r="M74" s="876"/>
      <c r="N74" s="876"/>
      <c r="O74" s="876"/>
      <c r="P74" s="877"/>
      <c r="Q74" s="878">
        <v>200</v>
      </c>
      <c r="R74" s="879"/>
      <c r="S74" s="879"/>
      <c r="T74" s="879"/>
      <c r="U74" s="834"/>
      <c r="V74" s="880">
        <v>183</v>
      </c>
      <c r="W74" s="879"/>
      <c r="X74" s="879"/>
      <c r="Y74" s="879"/>
      <c r="Z74" s="834"/>
      <c r="AA74" s="880">
        <v>17</v>
      </c>
      <c r="AB74" s="879"/>
      <c r="AC74" s="879"/>
      <c r="AD74" s="879"/>
      <c r="AE74" s="834"/>
      <c r="AF74" s="880">
        <v>17</v>
      </c>
      <c r="AG74" s="879"/>
      <c r="AH74" s="879"/>
      <c r="AI74" s="879"/>
      <c r="AJ74" s="834"/>
      <c r="AK74" s="880">
        <v>0</v>
      </c>
      <c r="AL74" s="879"/>
      <c r="AM74" s="879"/>
      <c r="AN74" s="879"/>
      <c r="AO74" s="834"/>
      <c r="AP74" s="880" t="s">
        <v>585</v>
      </c>
      <c r="AQ74" s="879"/>
      <c r="AR74" s="879"/>
      <c r="AS74" s="879"/>
      <c r="AT74" s="834"/>
      <c r="AU74" s="880" t="s">
        <v>575</v>
      </c>
      <c r="AV74" s="879"/>
      <c r="AW74" s="879"/>
      <c r="AX74" s="879"/>
      <c r="AY74" s="834"/>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c r="A75" s="238">
        <v>8</v>
      </c>
      <c r="B75" s="875" t="s">
        <v>583</v>
      </c>
      <c r="C75" s="876"/>
      <c r="D75" s="876"/>
      <c r="E75" s="876"/>
      <c r="F75" s="876"/>
      <c r="G75" s="876"/>
      <c r="H75" s="876"/>
      <c r="I75" s="876"/>
      <c r="J75" s="876"/>
      <c r="K75" s="876"/>
      <c r="L75" s="876"/>
      <c r="M75" s="876"/>
      <c r="N75" s="876"/>
      <c r="O75" s="876"/>
      <c r="P75" s="877"/>
      <c r="Q75" s="878">
        <v>495</v>
      </c>
      <c r="R75" s="879"/>
      <c r="S75" s="879"/>
      <c r="T75" s="879"/>
      <c r="U75" s="834"/>
      <c r="V75" s="880">
        <v>493</v>
      </c>
      <c r="W75" s="879"/>
      <c r="X75" s="879"/>
      <c r="Y75" s="879"/>
      <c r="Z75" s="834"/>
      <c r="AA75" s="880">
        <v>1</v>
      </c>
      <c r="AB75" s="879"/>
      <c r="AC75" s="879"/>
      <c r="AD75" s="879"/>
      <c r="AE75" s="834"/>
      <c r="AF75" s="880">
        <v>1</v>
      </c>
      <c r="AG75" s="879"/>
      <c r="AH75" s="879"/>
      <c r="AI75" s="879"/>
      <c r="AJ75" s="834"/>
      <c r="AK75" s="880">
        <v>298</v>
      </c>
      <c r="AL75" s="879"/>
      <c r="AM75" s="879"/>
      <c r="AN75" s="879"/>
      <c r="AO75" s="834"/>
      <c r="AP75" s="880" t="s">
        <v>577</v>
      </c>
      <c r="AQ75" s="879"/>
      <c r="AR75" s="879"/>
      <c r="AS75" s="879"/>
      <c r="AT75" s="834"/>
      <c r="AU75" s="880" t="s">
        <v>575</v>
      </c>
      <c r="AV75" s="879"/>
      <c r="AW75" s="879"/>
      <c r="AX75" s="879"/>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c r="A76" s="238">
        <v>9</v>
      </c>
      <c r="B76" s="875" t="s">
        <v>584</v>
      </c>
      <c r="C76" s="876"/>
      <c r="D76" s="876"/>
      <c r="E76" s="876"/>
      <c r="F76" s="876"/>
      <c r="G76" s="876"/>
      <c r="H76" s="876"/>
      <c r="I76" s="876"/>
      <c r="J76" s="876"/>
      <c r="K76" s="876"/>
      <c r="L76" s="876"/>
      <c r="M76" s="876"/>
      <c r="N76" s="876"/>
      <c r="O76" s="876"/>
      <c r="P76" s="877"/>
      <c r="Q76" s="878">
        <v>68</v>
      </c>
      <c r="R76" s="879"/>
      <c r="S76" s="879"/>
      <c r="T76" s="879"/>
      <c r="U76" s="834"/>
      <c r="V76" s="880">
        <v>68</v>
      </c>
      <c r="W76" s="879"/>
      <c r="X76" s="879"/>
      <c r="Y76" s="879"/>
      <c r="Z76" s="834"/>
      <c r="AA76" s="880">
        <v>0</v>
      </c>
      <c r="AB76" s="879"/>
      <c r="AC76" s="879"/>
      <c r="AD76" s="879"/>
      <c r="AE76" s="834"/>
      <c r="AF76" s="880">
        <v>0</v>
      </c>
      <c r="AG76" s="879"/>
      <c r="AH76" s="879"/>
      <c r="AI76" s="879"/>
      <c r="AJ76" s="834"/>
      <c r="AK76" s="880">
        <v>0</v>
      </c>
      <c r="AL76" s="879"/>
      <c r="AM76" s="879"/>
      <c r="AN76" s="879"/>
      <c r="AO76" s="834"/>
      <c r="AP76" s="880" t="s">
        <v>577</v>
      </c>
      <c r="AQ76" s="879"/>
      <c r="AR76" s="879"/>
      <c r="AS76" s="879"/>
      <c r="AT76" s="834"/>
      <c r="AU76" s="880" t="s">
        <v>577</v>
      </c>
      <c r="AV76" s="879"/>
      <c r="AW76" s="879"/>
      <c r="AX76" s="879"/>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c r="A77" s="238">
        <v>10</v>
      </c>
      <c r="B77" s="875" t="s">
        <v>587</v>
      </c>
      <c r="C77" s="876"/>
      <c r="D77" s="876"/>
      <c r="E77" s="876"/>
      <c r="F77" s="876"/>
      <c r="G77" s="876"/>
      <c r="H77" s="876"/>
      <c r="I77" s="876"/>
      <c r="J77" s="876"/>
      <c r="K77" s="876"/>
      <c r="L77" s="876"/>
      <c r="M77" s="876"/>
      <c r="N77" s="876"/>
      <c r="O77" s="876"/>
      <c r="P77" s="877"/>
      <c r="Q77" s="878">
        <v>1851</v>
      </c>
      <c r="R77" s="879"/>
      <c r="S77" s="879"/>
      <c r="T77" s="879"/>
      <c r="U77" s="834"/>
      <c r="V77" s="880">
        <v>1811</v>
      </c>
      <c r="W77" s="879"/>
      <c r="X77" s="879"/>
      <c r="Y77" s="879"/>
      <c r="Z77" s="834"/>
      <c r="AA77" s="880">
        <v>40</v>
      </c>
      <c r="AB77" s="879"/>
      <c r="AC77" s="879"/>
      <c r="AD77" s="879"/>
      <c r="AE77" s="834"/>
      <c r="AF77" s="880">
        <v>40</v>
      </c>
      <c r="AG77" s="879"/>
      <c r="AH77" s="879"/>
      <c r="AI77" s="879"/>
      <c r="AJ77" s="834"/>
      <c r="AK77" s="880">
        <v>0</v>
      </c>
      <c r="AL77" s="879"/>
      <c r="AM77" s="879"/>
      <c r="AN77" s="879"/>
      <c r="AO77" s="834"/>
      <c r="AP77" s="880" t="s">
        <v>577</v>
      </c>
      <c r="AQ77" s="879"/>
      <c r="AR77" s="879"/>
      <c r="AS77" s="879"/>
      <c r="AT77" s="834"/>
      <c r="AU77" s="880" t="s">
        <v>577</v>
      </c>
      <c r="AV77" s="879"/>
      <c r="AW77" s="879"/>
      <c r="AX77" s="879"/>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c r="A78" s="238">
        <v>11</v>
      </c>
      <c r="B78" s="875" t="s">
        <v>589</v>
      </c>
      <c r="C78" s="876"/>
      <c r="D78" s="876"/>
      <c r="E78" s="876"/>
      <c r="F78" s="876"/>
      <c r="G78" s="876"/>
      <c r="H78" s="876"/>
      <c r="I78" s="876"/>
      <c r="J78" s="876"/>
      <c r="K78" s="876"/>
      <c r="L78" s="876"/>
      <c r="M78" s="876"/>
      <c r="N78" s="876"/>
      <c r="O78" s="876"/>
      <c r="P78" s="877"/>
      <c r="Q78" s="878">
        <v>72965</v>
      </c>
      <c r="R78" s="879"/>
      <c r="S78" s="879"/>
      <c r="T78" s="879"/>
      <c r="U78" s="834"/>
      <c r="V78" s="880">
        <v>69423</v>
      </c>
      <c r="W78" s="879"/>
      <c r="X78" s="879"/>
      <c r="Y78" s="879"/>
      <c r="Z78" s="834"/>
      <c r="AA78" s="880">
        <v>3542</v>
      </c>
      <c r="AB78" s="879"/>
      <c r="AC78" s="879"/>
      <c r="AD78" s="879"/>
      <c r="AE78" s="834"/>
      <c r="AF78" s="880">
        <v>3542</v>
      </c>
      <c r="AG78" s="879"/>
      <c r="AH78" s="879"/>
      <c r="AI78" s="879"/>
      <c r="AJ78" s="834"/>
      <c r="AK78" s="830">
        <v>1058</v>
      </c>
      <c r="AL78" s="830"/>
      <c r="AM78" s="830"/>
      <c r="AN78" s="830"/>
      <c r="AO78" s="830"/>
      <c r="AP78" s="880" t="s">
        <v>577</v>
      </c>
      <c r="AQ78" s="879"/>
      <c r="AR78" s="879"/>
      <c r="AS78" s="879"/>
      <c r="AT78" s="834"/>
      <c r="AU78" s="880" t="s">
        <v>577</v>
      </c>
      <c r="AV78" s="879"/>
      <c r="AW78" s="879"/>
      <c r="AX78" s="879"/>
      <c r="AY78" s="834"/>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c r="A79" s="238">
        <v>12</v>
      </c>
      <c r="B79" s="875" t="s">
        <v>588</v>
      </c>
      <c r="C79" s="876"/>
      <c r="D79" s="876"/>
      <c r="E79" s="876"/>
      <c r="F79" s="876"/>
      <c r="G79" s="876"/>
      <c r="H79" s="876"/>
      <c r="I79" s="876"/>
      <c r="J79" s="876"/>
      <c r="K79" s="876"/>
      <c r="L79" s="876"/>
      <c r="M79" s="876"/>
      <c r="N79" s="876"/>
      <c r="O79" s="876"/>
      <c r="P79" s="877"/>
      <c r="Q79" s="878">
        <v>217</v>
      </c>
      <c r="R79" s="879"/>
      <c r="S79" s="879"/>
      <c r="T79" s="879"/>
      <c r="U79" s="834"/>
      <c r="V79" s="880">
        <v>191</v>
      </c>
      <c r="W79" s="879"/>
      <c r="X79" s="879"/>
      <c r="Y79" s="879"/>
      <c r="Z79" s="834"/>
      <c r="AA79" s="880">
        <v>25</v>
      </c>
      <c r="AB79" s="879"/>
      <c r="AC79" s="879"/>
      <c r="AD79" s="879"/>
      <c r="AE79" s="834"/>
      <c r="AF79" s="880">
        <v>25</v>
      </c>
      <c r="AG79" s="879"/>
      <c r="AH79" s="879"/>
      <c r="AI79" s="879"/>
      <c r="AJ79" s="834"/>
      <c r="AK79" s="830">
        <v>0</v>
      </c>
      <c r="AL79" s="830"/>
      <c r="AM79" s="830"/>
      <c r="AN79" s="830"/>
      <c r="AO79" s="830"/>
      <c r="AP79" s="880" t="s">
        <v>577</v>
      </c>
      <c r="AQ79" s="879"/>
      <c r="AR79" s="879"/>
      <c r="AS79" s="879"/>
      <c r="AT79" s="834"/>
      <c r="AU79" s="880" t="s">
        <v>577</v>
      </c>
      <c r="AV79" s="879"/>
      <c r="AW79" s="879"/>
      <c r="AX79" s="879"/>
      <c r="AY79" s="834"/>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c r="A80" s="238">
        <v>13</v>
      </c>
      <c r="B80" s="875" t="s">
        <v>590</v>
      </c>
      <c r="C80" s="876"/>
      <c r="D80" s="876"/>
      <c r="E80" s="876"/>
      <c r="F80" s="876"/>
      <c r="G80" s="876"/>
      <c r="H80" s="876"/>
      <c r="I80" s="876"/>
      <c r="J80" s="876"/>
      <c r="K80" s="876"/>
      <c r="L80" s="876"/>
      <c r="M80" s="876"/>
      <c r="N80" s="876"/>
      <c r="O80" s="876"/>
      <c r="P80" s="877"/>
      <c r="Q80" s="878">
        <v>823874</v>
      </c>
      <c r="R80" s="879"/>
      <c r="S80" s="879"/>
      <c r="T80" s="879"/>
      <c r="U80" s="834"/>
      <c r="V80" s="880">
        <v>808406</v>
      </c>
      <c r="W80" s="879"/>
      <c r="X80" s="879"/>
      <c r="Y80" s="879"/>
      <c r="Z80" s="834"/>
      <c r="AA80" s="880">
        <v>15468</v>
      </c>
      <c r="AB80" s="879"/>
      <c r="AC80" s="879"/>
      <c r="AD80" s="879"/>
      <c r="AE80" s="834"/>
      <c r="AF80" s="880">
        <v>15468</v>
      </c>
      <c r="AG80" s="879"/>
      <c r="AH80" s="879"/>
      <c r="AI80" s="879"/>
      <c r="AJ80" s="834"/>
      <c r="AK80" s="830">
        <v>0</v>
      </c>
      <c r="AL80" s="830"/>
      <c r="AM80" s="830"/>
      <c r="AN80" s="830"/>
      <c r="AO80" s="830"/>
      <c r="AP80" s="880" t="s">
        <v>577</v>
      </c>
      <c r="AQ80" s="879"/>
      <c r="AR80" s="879"/>
      <c r="AS80" s="879"/>
      <c r="AT80" s="834"/>
      <c r="AU80" s="880" t="s">
        <v>577</v>
      </c>
      <c r="AV80" s="879"/>
      <c r="AW80" s="879"/>
      <c r="AX80" s="879"/>
      <c r="AY80" s="834"/>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c r="A81" s="238">
        <v>14</v>
      </c>
      <c r="B81" s="875" t="s">
        <v>586</v>
      </c>
      <c r="C81" s="876"/>
      <c r="D81" s="876"/>
      <c r="E81" s="876"/>
      <c r="F81" s="876"/>
      <c r="G81" s="876"/>
      <c r="H81" s="876"/>
      <c r="I81" s="876"/>
      <c r="J81" s="876"/>
      <c r="K81" s="876"/>
      <c r="L81" s="876"/>
      <c r="M81" s="876"/>
      <c r="N81" s="876"/>
      <c r="O81" s="876"/>
      <c r="P81" s="877"/>
      <c r="Q81" s="878">
        <v>529</v>
      </c>
      <c r="R81" s="879"/>
      <c r="S81" s="879"/>
      <c r="T81" s="879"/>
      <c r="U81" s="834"/>
      <c r="V81" s="880">
        <v>433</v>
      </c>
      <c r="W81" s="879"/>
      <c r="X81" s="879"/>
      <c r="Y81" s="879"/>
      <c r="Z81" s="834"/>
      <c r="AA81" s="880">
        <v>96</v>
      </c>
      <c r="AB81" s="879"/>
      <c r="AC81" s="879"/>
      <c r="AD81" s="879"/>
      <c r="AE81" s="834"/>
      <c r="AF81" s="880">
        <v>74</v>
      </c>
      <c r="AG81" s="879"/>
      <c r="AH81" s="879"/>
      <c r="AI81" s="879"/>
      <c r="AJ81" s="834"/>
      <c r="AK81" s="830">
        <v>0</v>
      </c>
      <c r="AL81" s="830"/>
      <c r="AM81" s="830"/>
      <c r="AN81" s="830"/>
      <c r="AO81" s="830"/>
      <c r="AP81" s="880" t="s">
        <v>577</v>
      </c>
      <c r="AQ81" s="879"/>
      <c r="AR81" s="879"/>
      <c r="AS81" s="879"/>
      <c r="AT81" s="834"/>
      <c r="AU81" s="880" t="s">
        <v>577</v>
      </c>
      <c r="AV81" s="879"/>
      <c r="AW81" s="879"/>
      <c r="AX81" s="879"/>
      <c r="AY81" s="834"/>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c r="A82" s="238">
        <v>15</v>
      </c>
      <c r="B82" s="875"/>
      <c r="C82" s="876"/>
      <c r="D82" s="876"/>
      <c r="E82" s="876"/>
      <c r="F82" s="876"/>
      <c r="G82" s="876"/>
      <c r="H82" s="876"/>
      <c r="I82" s="876"/>
      <c r="J82" s="876"/>
      <c r="K82" s="876"/>
      <c r="L82" s="876"/>
      <c r="M82" s="876"/>
      <c r="N82" s="876"/>
      <c r="O82" s="876"/>
      <c r="P82" s="877"/>
      <c r="Q82" s="881"/>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c r="A83" s="238">
        <v>16</v>
      </c>
      <c r="B83" s="875"/>
      <c r="C83" s="876"/>
      <c r="D83" s="876"/>
      <c r="E83" s="876"/>
      <c r="F83" s="876"/>
      <c r="G83" s="876"/>
      <c r="H83" s="876"/>
      <c r="I83" s="876"/>
      <c r="J83" s="876"/>
      <c r="K83" s="876"/>
      <c r="L83" s="876"/>
      <c r="M83" s="876"/>
      <c r="N83" s="876"/>
      <c r="O83" s="876"/>
      <c r="P83" s="877"/>
      <c r="Q83" s="881"/>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c r="A84" s="238">
        <v>17</v>
      </c>
      <c r="B84" s="875"/>
      <c r="C84" s="876"/>
      <c r="D84" s="876"/>
      <c r="E84" s="876"/>
      <c r="F84" s="876"/>
      <c r="G84" s="876"/>
      <c r="H84" s="876"/>
      <c r="I84" s="876"/>
      <c r="J84" s="876"/>
      <c r="K84" s="876"/>
      <c r="L84" s="876"/>
      <c r="M84" s="876"/>
      <c r="N84" s="876"/>
      <c r="O84" s="876"/>
      <c r="P84" s="877"/>
      <c r="Q84" s="881"/>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c r="A85" s="238">
        <v>18</v>
      </c>
      <c r="B85" s="875"/>
      <c r="C85" s="876"/>
      <c r="D85" s="876"/>
      <c r="E85" s="876"/>
      <c r="F85" s="876"/>
      <c r="G85" s="876"/>
      <c r="H85" s="876"/>
      <c r="I85" s="876"/>
      <c r="J85" s="876"/>
      <c r="K85" s="876"/>
      <c r="L85" s="876"/>
      <c r="M85" s="876"/>
      <c r="N85" s="876"/>
      <c r="O85" s="876"/>
      <c r="P85" s="877"/>
      <c r="Q85" s="881"/>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c r="A86" s="238">
        <v>19</v>
      </c>
      <c r="B86" s="875"/>
      <c r="C86" s="876"/>
      <c r="D86" s="876"/>
      <c r="E86" s="876"/>
      <c r="F86" s="876"/>
      <c r="G86" s="876"/>
      <c r="H86" s="876"/>
      <c r="I86" s="876"/>
      <c r="J86" s="876"/>
      <c r="K86" s="876"/>
      <c r="L86" s="876"/>
      <c r="M86" s="876"/>
      <c r="N86" s="876"/>
      <c r="O86" s="876"/>
      <c r="P86" s="877"/>
      <c r="Q86" s="881"/>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c r="A87" s="244">
        <v>20</v>
      </c>
      <c r="B87" s="882"/>
      <c r="C87" s="883"/>
      <c r="D87" s="883"/>
      <c r="E87" s="883"/>
      <c r="F87" s="883"/>
      <c r="G87" s="883"/>
      <c r="H87" s="883"/>
      <c r="I87" s="883"/>
      <c r="J87" s="883"/>
      <c r="K87" s="883"/>
      <c r="L87" s="883"/>
      <c r="M87" s="883"/>
      <c r="N87" s="883"/>
      <c r="O87" s="883"/>
      <c r="P87" s="884"/>
      <c r="Q87" s="885"/>
      <c r="R87" s="886"/>
      <c r="S87" s="886"/>
      <c r="T87" s="886"/>
      <c r="U87" s="886"/>
      <c r="V87" s="886"/>
      <c r="W87" s="886"/>
      <c r="X87" s="886"/>
      <c r="Y87" s="886"/>
      <c r="Z87" s="886"/>
      <c r="AA87" s="886"/>
      <c r="AB87" s="886"/>
      <c r="AC87" s="886"/>
      <c r="AD87" s="886"/>
      <c r="AE87" s="886"/>
      <c r="AF87" s="886"/>
      <c r="AG87" s="886"/>
      <c r="AH87" s="886"/>
      <c r="AI87" s="886"/>
      <c r="AJ87" s="886"/>
      <c r="AK87" s="886"/>
      <c r="AL87" s="886"/>
      <c r="AM87" s="886"/>
      <c r="AN87" s="886"/>
      <c r="AO87" s="886"/>
      <c r="AP87" s="886"/>
      <c r="AQ87" s="886"/>
      <c r="AR87" s="886"/>
      <c r="AS87" s="886"/>
      <c r="AT87" s="886"/>
      <c r="AU87" s="886"/>
      <c r="AV87" s="886"/>
      <c r="AW87" s="886"/>
      <c r="AX87" s="886"/>
      <c r="AY87" s="886"/>
      <c r="AZ87" s="887"/>
      <c r="BA87" s="887"/>
      <c r="BB87" s="887"/>
      <c r="BC87" s="887"/>
      <c r="BD87" s="888"/>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c r="A88" s="240" t="s">
        <v>392</v>
      </c>
      <c r="B88" s="789" t="s">
        <v>416</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f>SUM(AF68:AJ81)</f>
        <v>19248</v>
      </c>
      <c r="AG88" s="844"/>
      <c r="AH88" s="844"/>
      <c r="AI88" s="844"/>
      <c r="AJ88" s="844"/>
      <c r="AK88" s="841"/>
      <c r="AL88" s="841"/>
      <c r="AM88" s="841"/>
      <c r="AN88" s="841"/>
      <c r="AO88" s="841"/>
      <c r="AP88" s="844">
        <f>AP72</f>
        <v>1281</v>
      </c>
      <c r="AQ88" s="844"/>
      <c r="AR88" s="844"/>
      <c r="AS88" s="844"/>
      <c r="AT88" s="844"/>
      <c r="AU88" s="844" t="s">
        <v>591</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89" t="s">
        <v>417</v>
      </c>
      <c r="BS102" s="790"/>
      <c r="BT102" s="790"/>
      <c r="BU102" s="790"/>
      <c r="BV102" s="790"/>
      <c r="BW102" s="790"/>
      <c r="BX102" s="790"/>
      <c r="BY102" s="790"/>
      <c r="BZ102" s="790"/>
      <c r="CA102" s="790"/>
      <c r="CB102" s="790"/>
      <c r="CC102" s="790"/>
      <c r="CD102" s="790"/>
      <c r="CE102" s="790"/>
      <c r="CF102" s="790"/>
      <c r="CG102" s="791"/>
      <c r="CH102" s="889"/>
      <c r="CI102" s="890"/>
      <c r="CJ102" s="890"/>
      <c r="CK102" s="890"/>
      <c r="CL102" s="891"/>
      <c r="CM102" s="889"/>
      <c r="CN102" s="890"/>
      <c r="CO102" s="890"/>
      <c r="CP102" s="890"/>
      <c r="CQ102" s="891"/>
      <c r="CR102" s="892">
        <v>14</v>
      </c>
      <c r="CS102" s="852"/>
      <c r="CT102" s="852"/>
      <c r="CU102" s="852"/>
      <c r="CV102" s="893"/>
      <c r="CW102" s="892" t="s">
        <v>592</v>
      </c>
      <c r="CX102" s="852"/>
      <c r="CY102" s="852"/>
      <c r="CZ102" s="852"/>
      <c r="DA102" s="893"/>
      <c r="DB102" s="892" t="s">
        <v>592</v>
      </c>
      <c r="DC102" s="852"/>
      <c r="DD102" s="852"/>
      <c r="DE102" s="852"/>
      <c r="DF102" s="893"/>
      <c r="DG102" s="892" t="s">
        <v>592</v>
      </c>
      <c r="DH102" s="852"/>
      <c r="DI102" s="852"/>
      <c r="DJ102" s="852"/>
      <c r="DK102" s="893"/>
      <c r="DL102" s="892" t="s">
        <v>592</v>
      </c>
      <c r="DM102" s="852"/>
      <c r="DN102" s="852"/>
      <c r="DO102" s="852"/>
      <c r="DP102" s="893"/>
      <c r="DQ102" s="892" t="s">
        <v>592</v>
      </c>
      <c r="DR102" s="852"/>
      <c r="DS102" s="852"/>
      <c r="DT102" s="852"/>
      <c r="DU102" s="893"/>
      <c r="DV102" s="789"/>
      <c r="DW102" s="790"/>
      <c r="DX102" s="790"/>
      <c r="DY102" s="790"/>
      <c r="DZ102" s="916"/>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7" t="s">
        <v>418</v>
      </c>
      <c r="BR103" s="917"/>
      <c r="BS103" s="917"/>
      <c r="BT103" s="917"/>
      <c r="BU103" s="917"/>
      <c r="BV103" s="917"/>
      <c r="BW103" s="917"/>
      <c r="BX103" s="917"/>
      <c r="BY103" s="917"/>
      <c r="BZ103" s="917"/>
      <c r="CA103" s="917"/>
      <c r="CB103" s="917"/>
      <c r="CC103" s="917"/>
      <c r="CD103" s="917"/>
      <c r="CE103" s="917"/>
      <c r="CF103" s="917"/>
      <c r="CG103" s="917"/>
      <c r="CH103" s="917"/>
      <c r="CI103" s="917"/>
      <c r="CJ103" s="917"/>
      <c r="CK103" s="917"/>
      <c r="CL103" s="917"/>
      <c r="CM103" s="917"/>
      <c r="CN103" s="917"/>
      <c r="CO103" s="917"/>
      <c r="CP103" s="917"/>
      <c r="CQ103" s="917"/>
      <c r="CR103" s="917"/>
      <c r="CS103" s="917"/>
      <c r="CT103" s="917"/>
      <c r="CU103" s="917"/>
      <c r="CV103" s="917"/>
      <c r="CW103" s="917"/>
      <c r="CX103" s="917"/>
      <c r="CY103" s="917"/>
      <c r="CZ103" s="917"/>
      <c r="DA103" s="917"/>
      <c r="DB103" s="917"/>
      <c r="DC103" s="917"/>
      <c r="DD103" s="917"/>
      <c r="DE103" s="917"/>
      <c r="DF103" s="917"/>
      <c r="DG103" s="917"/>
      <c r="DH103" s="917"/>
      <c r="DI103" s="917"/>
      <c r="DJ103" s="917"/>
      <c r="DK103" s="917"/>
      <c r="DL103" s="917"/>
      <c r="DM103" s="917"/>
      <c r="DN103" s="917"/>
      <c r="DO103" s="917"/>
      <c r="DP103" s="917"/>
      <c r="DQ103" s="917"/>
      <c r="DR103" s="917"/>
      <c r="DS103" s="917"/>
      <c r="DT103" s="917"/>
      <c r="DU103" s="917"/>
      <c r="DV103" s="917"/>
      <c r="DW103" s="917"/>
      <c r="DX103" s="917"/>
      <c r="DY103" s="917"/>
      <c r="DZ103" s="917"/>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8" t="s">
        <v>419</v>
      </c>
      <c r="BR104" s="918"/>
      <c r="BS104" s="918"/>
      <c r="BT104" s="918"/>
      <c r="BU104" s="918"/>
      <c r="BV104" s="918"/>
      <c r="BW104" s="918"/>
      <c r="BX104" s="918"/>
      <c r="BY104" s="918"/>
      <c r="BZ104" s="918"/>
      <c r="CA104" s="918"/>
      <c r="CB104" s="918"/>
      <c r="CC104" s="918"/>
      <c r="CD104" s="918"/>
      <c r="CE104" s="918"/>
      <c r="CF104" s="918"/>
      <c r="CG104" s="918"/>
      <c r="CH104" s="918"/>
      <c r="CI104" s="918"/>
      <c r="CJ104" s="918"/>
      <c r="CK104" s="918"/>
      <c r="CL104" s="918"/>
      <c r="CM104" s="918"/>
      <c r="CN104" s="918"/>
      <c r="CO104" s="918"/>
      <c r="CP104" s="918"/>
      <c r="CQ104" s="918"/>
      <c r="CR104" s="918"/>
      <c r="CS104" s="918"/>
      <c r="CT104" s="918"/>
      <c r="CU104" s="918"/>
      <c r="CV104" s="918"/>
      <c r="CW104" s="918"/>
      <c r="CX104" s="918"/>
      <c r="CY104" s="918"/>
      <c r="CZ104" s="918"/>
      <c r="DA104" s="918"/>
      <c r="DB104" s="918"/>
      <c r="DC104" s="918"/>
      <c r="DD104" s="918"/>
      <c r="DE104" s="918"/>
      <c r="DF104" s="918"/>
      <c r="DG104" s="918"/>
      <c r="DH104" s="918"/>
      <c r="DI104" s="918"/>
      <c r="DJ104" s="918"/>
      <c r="DK104" s="918"/>
      <c r="DL104" s="918"/>
      <c r="DM104" s="918"/>
      <c r="DN104" s="918"/>
      <c r="DO104" s="918"/>
      <c r="DP104" s="918"/>
      <c r="DQ104" s="918"/>
      <c r="DR104" s="918"/>
      <c r="DS104" s="918"/>
      <c r="DT104" s="918"/>
      <c r="DU104" s="918"/>
      <c r="DV104" s="918"/>
      <c r="DW104" s="918"/>
      <c r="DX104" s="918"/>
      <c r="DY104" s="918"/>
      <c r="DZ104" s="918"/>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9" t="s">
        <v>422</v>
      </c>
      <c r="B108" s="920"/>
      <c r="C108" s="920"/>
      <c r="D108" s="920"/>
      <c r="E108" s="920"/>
      <c r="F108" s="920"/>
      <c r="G108" s="920"/>
      <c r="H108" s="920"/>
      <c r="I108" s="920"/>
      <c r="J108" s="920"/>
      <c r="K108" s="920"/>
      <c r="L108" s="920"/>
      <c r="M108" s="920"/>
      <c r="N108" s="920"/>
      <c r="O108" s="920"/>
      <c r="P108" s="920"/>
      <c r="Q108" s="920"/>
      <c r="R108" s="920"/>
      <c r="S108" s="920"/>
      <c r="T108" s="920"/>
      <c r="U108" s="920"/>
      <c r="V108" s="920"/>
      <c r="W108" s="920"/>
      <c r="X108" s="920"/>
      <c r="Y108" s="920"/>
      <c r="Z108" s="920"/>
      <c r="AA108" s="920"/>
      <c r="AB108" s="920"/>
      <c r="AC108" s="920"/>
      <c r="AD108" s="920"/>
      <c r="AE108" s="920"/>
      <c r="AF108" s="920"/>
      <c r="AG108" s="920"/>
      <c r="AH108" s="920"/>
      <c r="AI108" s="920"/>
      <c r="AJ108" s="920"/>
      <c r="AK108" s="920"/>
      <c r="AL108" s="920"/>
      <c r="AM108" s="920"/>
      <c r="AN108" s="920"/>
      <c r="AO108" s="920"/>
      <c r="AP108" s="920"/>
      <c r="AQ108" s="920"/>
      <c r="AR108" s="920"/>
      <c r="AS108" s="920"/>
      <c r="AT108" s="921"/>
      <c r="AU108" s="919" t="s">
        <v>423</v>
      </c>
      <c r="AV108" s="920"/>
      <c r="AW108" s="920"/>
      <c r="AX108" s="920"/>
      <c r="AY108" s="920"/>
      <c r="AZ108" s="920"/>
      <c r="BA108" s="920"/>
      <c r="BB108" s="920"/>
      <c r="BC108" s="920"/>
      <c r="BD108" s="920"/>
      <c r="BE108" s="920"/>
      <c r="BF108" s="920"/>
      <c r="BG108" s="920"/>
      <c r="BH108" s="920"/>
      <c r="BI108" s="920"/>
      <c r="BJ108" s="920"/>
      <c r="BK108" s="920"/>
      <c r="BL108" s="920"/>
      <c r="BM108" s="920"/>
      <c r="BN108" s="920"/>
      <c r="BO108" s="920"/>
      <c r="BP108" s="920"/>
      <c r="BQ108" s="920"/>
      <c r="BR108" s="920"/>
      <c r="BS108" s="920"/>
      <c r="BT108" s="920"/>
      <c r="BU108" s="920"/>
      <c r="BV108" s="920"/>
      <c r="BW108" s="920"/>
      <c r="BX108" s="920"/>
      <c r="BY108" s="920"/>
      <c r="BZ108" s="920"/>
      <c r="CA108" s="920"/>
      <c r="CB108" s="920"/>
      <c r="CC108" s="920"/>
      <c r="CD108" s="920"/>
      <c r="CE108" s="920"/>
      <c r="CF108" s="920"/>
      <c r="CG108" s="920"/>
      <c r="CH108" s="920"/>
      <c r="CI108" s="920"/>
      <c r="CJ108" s="920"/>
      <c r="CK108" s="920"/>
      <c r="CL108" s="920"/>
      <c r="CM108" s="920"/>
      <c r="CN108" s="920"/>
      <c r="CO108" s="920"/>
      <c r="CP108" s="920"/>
      <c r="CQ108" s="920"/>
      <c r="CR108" s="920"/>
      <c r="CS108" s="920"/>
      <c r="CT108" s="920"/>
      <c r="CU108" s="920"/>
      <c r="CV108" s="920"/>
      <c r="CW108" s="920"/>
      <c r="CX108" s="920"/>
      <c r="CY108" s="920"/>
      <c r="CZ108" s="920"/>
      <c r="DA108" s="920"/>
      <c r="DB108" s="920"/>
      <c r="DC108" s="920"/>
      <c r="DD108" s="920"/>
      <c r="DE108" s="920"/>
      <c r="DF108" s="920"/>
      <c r="DG108" s="920"/>
      <c r="DH108" s="920"/>
      <c r="DI108" s="920"/>
      <c r="DJ108" s="920"/>
      <c r="DK108" s="920"/>
      <c r="DL108" s="920"/>
      <c r="DM108" s="920"/>
      <c r="DN108" s="920"/>
      <c r="DO108" s="920"/>
      <c r="DP108" s="920"/>
      <c r="DQ108" s="920"/>
      <c r="DR108" s="920"/>
      <c r="DS108" s="920"/>
      <c r="DT108" s="920"/>
      <c r="DU108" s="920"/>
      <c r="DV108" s="920"/>
      <c r="DW108" s="920"/>
      <c r="DX108" s="920"/>
      <c r="DY108" s="920"/>
      <c r="DZ108" s="921"/>
    </row>
    <row r="109" spans="1:131" s="230" customFormat="1" ht="26.25" customHeight="1">
      <c r="A109" s="914" t="s">
        <v>424</v>
      </c>
      <c r="B109" s="895"/>
      <c r="C109" s="895"/>
      <c r="D109" s="895"/>
      <c r="E109" s="895"/>
      <c r="F109" s="895"/>
      <c r="G109" s="895"/>
      <c r="H109" s="895"/>
      <c r="I109" s="895"/>
      <c r="J109" s="895"/>
      <c r="K109" s="895"/>
      <c r="L109" s="895"/>
      <c r="M109" s="895"/>
      <c r="N109" s="895"/>
      <c r="O109" s="895"/>
      <c r="P109" s="895"/>
      <c r="Q109" s="895"/>
      <c r="R109" s="895"/>
      <c r="S109" s="895"/>
      <c r="T109" s="895"/>
      <c r="U109" s="895"/>
      <c r="V109" s="895"/>
      <c r="W109" s="895"/>
      <c r="X109" s="895"/>
      <c r="Y109" s="895"/>
      <c r="Z109" s="896"/>
      <c r="AA109" s="894" t="s">
        <v>425</v>
      </c>
      <c r="AB109" s="895"/>
      <c r="AC109" s="895"/>
      <c r="AD109" s="895"/>
      <c r="AE109" s="896"/>
      <c r="AF109" s="894" t="s">
        <v>426</v>
      </c>
      <c r="AG109" s="895"/>
      <c r="AH109" s="895"/>
      <c r="AI109" s="895"/>
      <c r="AJ109" s="896"/>
      <c r="AK109" s="894" t="s">
        <v>309</v>
      </c>
      <c r="AL109" s="895"/>
      <c r="AM109" s="895"/>
      <c r="AN109" s="895"/>
      <c r="AO109" s="896"/>
      <c r="AP109" s="894" t="s">
        <v>427</v>
      </c>
      <c r="AQ109" s="895"/>
      <c r="AR109" s="895"/>
      <c r="AS109" s="895"/>
      <c r="AT109" s="897"/>
      <c r="AU109" s="914" t="s">
        <v>424</v>
      </c>
      <c r="AV109" s="895"/>
      <c r="AW109" s="895"/>
      <c r="AX109" s="895"/>
      <c r="AY109" s="895"/>
      <c r="AZ109" s="895"/>
      <c r="BA109" s="895"/>
      <c r="BB109" s="895"/>
      <c r="BC109" s="895"/>
      <c r="BD109" s="895"/>
      <c r="BE109" s="895"/>
      <c r="BF109" s="895"/>
      <c r="BG109" s="895"/>
      <c r="BH109" s="895"/>
      <c r="BI109" s="895"/>
      <c r="BJ109" s="895"/>
      <c r="BK109" s="895"/>
      <c r="BL109" s="895"/>
      <c r="BM109" s="895"/>
      <c r="BN109" s="895"/>
      <c r="BO109" s="895"/>
      <c r="BP109" s="896"/>
      <c r="BQ109" s="894" t="s">
        <v>425</v>
      </c>
      <c r="BR109" s="895"/>
      <c r="BS109" s="895"/>
      <c r="BT109" s="895"/>
      <c r="BU109" s="896"/>
      <c r="BV109" s="894" t="s">
        <v>426</v>
      </c>
      <c r="BW109" s="895"/>
      <c r="BX109" s="895"/>
      <c r="BY109" s="895"/>
      <c r="BZ109" s="896"/>
      <c r="CA109" s="894" t="s">
        <v>309</v>
      </c>
      <c r="CB109" s="895"/>
      <c r="CC109" s="895"/>
      <c r="CD109" s="895"/>
      <c r="CE109" s="896"/>
      <c r="CF109" s="915" t="s">
        <v>427</v>
      </c>
      <c r="CG109" s="915"/>
      <c r="CH109" s="915"/>
      <c r="CI109" s="915"/>
      <c r="CJ109" s="915"/>
      <c r="CK109" s="894" t="s">
        <v>428</v>
      </c>
      <c r="CL109" s="895"/>
      <c r="CM109" s="895"/>
      <c r="CN109" s="895"/>
      <c r="CO109" s="895"/>
      <c r="CP109" s="895"/>
      <c r="CQ109" s="895"/>
      <c r="CR109" s="895"/>
      <c r="CS109" s="895"/>
      <c r="CT109" s="895"/>
      <c r="CU109" s="895"/>
      <c r="CV109" s="895"/>
      <c r="CW109" s="895"/>
      <c r="CX109" s="895"/>
      <c r="CY109" s="895"/>
      <c r="CZ109" s="895"/>
      <c r="DA109" s="895"/>
      <c r="DB109" s="895"/>
      <c r="DC109" s="895"/>
      <c r="DD109" s="895"/>
      <c r="DE109" s="895"/>
      <c r="DF109" s="896"/>
      <c r="DG109" s="894" t="s">
        <v>425</v>
      </c>
      <c r="DH109" s="895"/>
      <c r="DI109" s="895"/>
      <c r="DJ109" s="895"/>
      <c r="DK109" s="896"/>
      <c r="DL109" s="894" t="s">
        <v>426</v>
      </c>
      <c r="DM109" s="895"/>
      <c r="DN109" s="895"/>
      <c r="DO109" s="895"/>
      <c r="DP109" s="896"/>
      <c r="DQ109" s="894" t="s">
        <v>309</v>
      </c>
      <c r="DR109" s="895"/>
      <c r="DS109" s="895"/>
      <c r="DT109" s="895"/>
      <c r="DU109" s="896"/>
      <c r="DV109" s="894" t="s">
        <v>427</v>
      </c>
      <c r="DW109" s="895"/>
      <c r="DX109" s="895"/>
      <c r="DY109" s="895"/>
      <c r="DZ109" s="897"/>
    </row>
    <row r="110" spans="1:131" s="230" customFormat="1" ht="26.25" customHeight="1">
      <c r="A110" s="898" t="s">
        <v>429</v>
      </c>
      <c r="B110" s="899"/>
      <c r="C110" s="899"/>
      <c r="D110" s="899"/>
      <c r="E110" s="899"/>
      <c r="F110" s="899"/>
      <c r="G110" s="899"/>
      <c r="H110" s="899"/>
      <c r="I110" s="899"/>
      <c r="J110" s="899"/>
      <c r="K110" s="899"/>
      <c r="L110" s="899"/>
      <c r="M110" s="899"/>
      <c r="N110" s="899"/>
      <c r="O110" s="899"/>
      <c r="P110" s="899"/>
      <c r="Q110" s="899"/>
      <c r="R110" s="899"/>
      <c r="S110" s="899"/>
      <c r="T110" s="899"/>
      <c r="U110" s="899"/>
      <c r="V110" s="899"/>
      <c r="W110" s="899"/>
      <c r="X110" s="899"/>
      <c r="Y110" s="899"/>
      <c r="Z110" s="900"/>
      <c r="AA110" s="901">
        <v>1145491</v>
      </c>
      <c r="AB110" s="902"/>
      <c r="AC110" s="902"/>
      <c r="AD110" s="902"/>
      <c r="AE110" s="903"/>
      <c r="AF110" s="904">
        <v>1251326</v>
      </c>
      <c r="AG110" s="902"/>
      <c r="AH110" s="902"/>
      <c r="AI110" s="902"/>
      <c r="AJ110" s="903"/>
      <c r="AK110" s="904">
        <v>1428132</v>
      </c>
      <c r="AL110" s="902"/>
      <c r="AM110" s="902"/>
      <c r="AN110" s="902"/>
      <c r="AO110" s="903"/>
      <c r="AP110" s="905">
        <v>72.3</v>
      </c>
      <c r="AQ110" s="906"/>
      <c r="AR110" s="906"/>
      <c r="AS110" s="906"/>
      <c r="AT110" s="907"/>
      <c r="AU110" s="908" t="s">
        <v>75</v>
      </c>
      <c r="AV110" s="909"/>
      <c r="AW110" s="909"/>
      <c r="AX110" s="909"/>
      <c r="AY110" s="909"/>
      <c r="AZ110" s="931" t="s">
        <v>430</v>
      </c>
      <c r="BA110" s="899"/>
      <c r="BB110" s="899"/>
      <c r="BC110" s="899"/>
      <c r="BD110" s="899"/>
      <c r="BE110" s="899"/>
      <c r="BF110" s="899"/>
      <c r="BG110" s="899"/>
      <c r="BH110" s="899"/>
      <c r="BI110" s="899"/>
      <c r="BJ110" s="899"/>
      <c r="BK110" s="899"/>
      <c r="BL110" s="899"/>
      <c r="BM110" s="899"/>
      <c r="BN110" s="899"/>
      <c r="BO110" s="899"/>
      <c r="BP110" s="900"/>
      <c r="BQ110" s="932">
        <v>20049154</v>
      </c>
      <c r="BR110" s="933"/>
      <c r="BS110" s="933"/>
      <c r="BT110" s="933"/>
      <c r="BU110" s="933"/>
      <c r="BV110" s="933">
        <v>20127948</v>
      </c>
      <c r="BW110" s="933"/>
      <c r="BX110" s="933"/>
      <c r="BY110" s="933"/>
      <c r="BZ110" s="933"/>
      <c r="CA110" s="933">
        <v>23145496</v>
      </c>
      <c r="CB110" s="933"/>
      <c r="CC110" s="933"/>
      <c r="CD110" s="933"/>
      <c r="CE110" s="933"/>
      <c r="CF110" s="946">
        <v>1172.0999999999999</v>
      </c>
      <c r="CG110" s="947"/>
      <c r="CH110" s="947"/>
      <c r="CI110" s="947"/>
      <c r="CJ110" s="947"/>
      <c r="CK110" s="948" t="s">
        <v>431</v>
      </c>
      <c r="CL110" s="949"/>
      <c r="CM110" s="931" t="s">
        <v>432</v>
      </c>
      <c r="CN110" s="899"/>
      <c r="CO110" s="899"/>
      <c r="CP110" s="899"/>
      <c r="CQ110" s="899"/>
      <c r="CR110" s="899"/>
      <c r="CS110" s="899"/>
      <c r="CT110" s="899"/>
      <c r="CU110" s="899"/>
      <c r="CV110" s="899"/>
      <c r="CW110" s="899"/>
      <c r="CX110" s="899"/>
      <c r="CY110" s="899"/>
      <c r="CZ110" s="899"/>
      <c r="DA110" s="899"/>
      <c r="DB110" s="899"/>
      <c r="DC110" s="899"/>
      <c r="DD110" s="899"/>
      <c r="DE110" s="899"/>
      <c r="DF110" s="900"/>
      <c r="DG110" s="932" t="s">
        <v>130</v>
      </c>
      <c r="DH110" s="933"/>
      <c r="DI110" s="933"/>
      <c r="DJ110" s="933"/>
      <c r="DK110" s="933"/>
      <c r="DL110" s="933" t="s">
        <v>130</v>
      </c>
      <c r="DM110" s="933"/>
      <c r="DN110" s="933"/>
      <c r="DO110" s="933"/>
      <c r="DP110" s="933"/>
      <c r="DQ110" s="933" t="s">
        <v>130</v>
      </c>
      <c r="DR110" s="933"/>
      <c r="DS110" s="933"/>
      <c r="DT110" s="933"/>
      <c r="DU110" s="933"/>
      <c r="DV110" s="934" t="s">
        <v>130</v>
      </c>
      <c r="DW110" s="934"/>
      <c r="DX110" s="934"/>
      <c r="DY110" s="934"/>
      <c r="DZ110" s="935"/>
    </row>
    <row r="111" spans="1:131" s="230" customFormat="1" ht="26.25" customHeight="1">
      <c r="A111" s="936" t="s">
        <v>433</v>
      </c>
      <c r="B111" s="937"/>
      <c r="C111" s="937"/>
      <c r="D111" s="937"/>
      <c r="E111" s="937"/>
      <c r="F111" s="937"/>
      <c r="G111" s="937"/>
      <c r="H111" s="937"/>
      <c r="I111" s="937"/>
      <c r="J111" s="937"/>
      <c r="K111" s="937"/>
      <c r="L111" s="937"/>
      <c r="M111" s="937"/>
      <c r="N111" s="937"/>
      <c r="O111" s="937"/>
      <c r="P111" s="937"/>
      <c r="Q111" s="937"/>
      <c r="R111" s="937"/>
      <c r="S111" s="937"/>
      <c r="T111" s="937"/>
      <c r="U111" s="937"/>
      <c r="V111" s="937"/>
      <c r="W111" s="937"/>
      <c r="X111" s="937"/>
      <c r="Y111" s="937"/>
      <c r="Z111" s="938"/>
      <c r="AA111" s="939" t="s">
        <v>130</v>
      </c>
      <c r="AB111" s="940"/>
      <c r="AC111" s="940"/>
      <c r="AD111" s="940"/>
      <c r="AE111" s="941"/>
      <c r="AF111" s="942" t="s">
        <v>130</v>
      </c>
      <c r="AG111" s="940"/>
      <c r="AH111" s="940"/>
      <c r="AI111" s="940"/>
      <c r="AJ111" s="941"/>
      <c r="AK111" s="942" t="s">
        <v>434</v>
      </c>
      <c r="AL111" s="940"/>
      <c r="AM111" s="940"/>
      <c r="AN111" s="940"/>
      <c r="AO111" s="941"/>
      <c r="AP111" s="943" t="s">
        <v>130</v>
      </c>
      <c r="AQ111" s="944"/>
      <c r="AR111" s="944"/>
      <c r="AS111" s="944"/>
      <c r="AT111" s="945"/>
      <c r="AU111" s="910"/>
      <c r="AV111" s="911"/>
      <c r="AW111" s="911"/>
      <c r="AX111" s="911"/>
      <c r="AY111" s="911"/>
      <c r="AZ111" s="924" t="s">
        <v>435</v>
      </c>
      <c r="BA111" s="925"/>
      <c r="BB111" s="925"/>
      <c r="BC111" s="925"/>
      <c r="BD111" s="925"/>
      <c r="BE111" s="925"/>
      <c r="BF111" s="925"/>
      <c r="BG111" s="925"/>
      <c r="BH111" s="925"/>
      <c r="BI111" s="925"/>
      <c r="BJ111" s="925"/>
      <c r="BK111" s="925"/>
      <c r="BL111" s="925"/>
      <c r="BM111" s="925"/>
      <c r="BN111" s="925"/>
      <c r="BO111" s="925"/>
      <c r="BP111" s="926"/>
      <c r="BQ111" s="927" t="s">
        <v>130</v>
      </c>
      <c r="BR111" s="928"/>
      <c r="BS111" s="928"/>
      <c r="BT111" s="928"/>
      <c r="BU111" s="928"/>
      <c r="BV111" s="928" t="s">
        <v>434</v>
      </c>
      <c r="BW111" s="928"/>
      <c r="BX111" s="928"/>
      <c r="BY111" s="928"/>
      <c r="BZ111" s="928"/>
      <c r="CA111" s="928" t="s">
        <v>130</v>
      </c>
      <c r="CB111" s="928"/>
      <c r="CC111" s="928"/>
      <c r="CD111" s="928"/>
      <c r="CE111" s="928"/>
      <c r="CF111" s="922" t="s">
        <v>130</v>
      </c>
      <c r="CG111" s="923"/>
      <c r="CH111" s="923"/>
      <c r="CI111" s="923"/>
      <c r="CJ111" s="923"/>
      <c r="CK111" s="950"/>
      <c r="CL111" s="951"/>
      <c r="CM111" s="924" t="s">
        <v>436</v>
      </c>
      <c r="CN111" s="925"/>
      <c r="CO111" s="925"/>
      <c r="CP111" s="925"/>
      <c r="CQ111" s="925"/>
      <c r="CR111" s="925"/>
      <c r="CS111" s="925"/>
      <c r="CT111" s="925"/>
      <c r="CU111" s="925"/>
      <c r="CV111" s="925"/>
      <c r="CW111" s="925"/>
      <c r="CX111" s="925"/>
      <c r="CY111" s="925"/>
      <c r="CZ111" s="925"/>
      <c r="DA111" s="925"/>
      <c r="DB111" s="925"/>
      <c r="DC111" s="925"/>
      <c r="DD111" s="925"/>
      <c r="DE111" s="925"/>
      <c r="DF111" s="926"/>
      <c r="DG111" s="927" t="s">
        <v>434</v>
      </c>
      <c r="DH111" s="928"/>
      <c r="DI111" s="928"/>
      <c r="DJ111" s="928"/>
      <c r="DK111" s="928"/>
      <c r="DL111" s="928" t="s">
        <v>434</v>
      </c>
      <c r="DM111" s="928"/>
      <c r="DN111" s="928"/>
      <c r="DO111" s="928"/>
      <c r="DP111" s="928"/>
      <c r="DQ111" s="928" t="s">
        <v>130</v>
      </c>
      <c r="DR111" s="928"/>
      <c r="DS111" s="928"/>
      <c r="DT111" s="928"/>
      <c r="DU111" s="928"/>
      <c r="DV111" s="929" t="s">
        <v>130</v>
      </c>
      <c r="DW111" s="929"/>
      <c r="DX111" s="929"/>
      <c r="DY111" s="929"/>
      <c r="DZ111" s="930"/>
    </row>
    <row r="112" spans="1:131" s="230" customFormat="1" ht="26.25" customHeight="1">
      <c r="A112" s="954" t="s">
        <v>437</v>
      </c>
      <c r="B112" s="955"/>
      <c r="C112" s="925" t="s">
        <v>438</v>
      </c>
      <c r="D112" s="925"/>
      <c r="E112" s="925"/>
      <c r="F112" s="925"/>
      <c r="G112" s="925"/>
      <c r="H112" s="925"/>
      <c r="I112" s="925"/>
      <c r="J112" s="925"/>
      <c r="K112" s="925"/>
      <c r="L112" s="925"/>
      <c r="M112" s="925"/>
      <c r="N112" s="925"/>
      <c r="O112" s="925"/>
      <c r="P112" s="925"/>
      <c r="Q112" s="925"/>
      <c r="R112" s="925"/>
      <c r="S112" s="925"/>
      <c r="T112" s="925"/>
      <c r="U112" s="925"/>
      <c r="V112" s="925"/>
      <c r="W112" s="925"/>
      <c r="X112" s="925"/>
      <c r="Y112" s="925"/>
      <c r="Z112" s="926"/>
      <c r="AA112" s="960" t="s">
        <v>434</v>
      </c>
      <c r="AB112" s="961"/>
      <c r="AC112" s="961"/>
      <c r="AD112" s="961"/>
      <c r="AE112" s="962"/>
      <c r="AF112" s="963" t="s">
        <v>434</v>
      </c>
      <c r="AG112" s="961"/>
      <c r="AH112" s="961"/>
      <c r="AI112" s="961"/>
      <c r="AJ112" s="962"/>
      <c r="AK112" s="963" t="s">
        <v>130</v>
      </c>
      <c r="AL112" s="961"/>
      <c r="AM112" s="961"/>
      <c r="AN112" s="961"/>
      <c r="AO112" s="962"/>
      <c r="AP112" s="964" t="s">
        <v>130</v>
      </c>
      <c r="AQ112" s="965"/>
      <c r="AR112" s="965"/>
      <c r="AS112" s="965"/>
      <c r="AT112" s="966"/>
      <c r="AU112" s="910"/>
      <c r="AV112" s="911"/>
      <c r="AW112" s="911"/>
      <c r="AX112" s="911"/>
      <c r="AY112" s="911"/>
      <c r="AZ112" s="924" t="s">
        <v>439</v>
      </c>
      <c r="BA112" s="925"/>
      <c r="BB112" s="925"/>
      <c r="BC112" s="925"/>
      <c r="BD112" s="925"/>
      <c r="BE112" s="925"/>
      <c r="BF112" s="925"/>
      <c r="BG112" s="925"/>
      <c r="BH112" s="925"/>
      <c r="BI112" s="925"/>
      <c r="BJ112" s="925"/>
      <c r="BK112" s="925"/>
      <c r="BL112" s="925"/>
      <c r="BM112" s="925"/>
      <c r="BN112" s="925"/>
      <c r="BO112" s="925"/>
      <c r="BP112" s="926"/>
      <c r="BQ112" s="927">
        <v>726660</v>
      </c>
      <c r="BR112" s="928"/>
      <c r="BS112" s="928"/>
      <c r="BT112" s="928"/>
      <c r="BU112" s="928"/>
      <c r="BV112" s="928">
        <v>743832</v>
      </c>
      <c r="BW112" s="928"/>
      <c r="BX112" s="928"/>
      <c r="BY112" s="928"/>
      <c r="BZ112" s="928"/>
      <c r="CA112" s="928">
        <v>534772</v>
      </c>
      <c r="CB112" s="928"/>
      <c r="CC112" s="928"/>
      <c r="CD112" s="928"/>
      <c r="CE112" s="928"/>
      <c r="CF112" s="922">
        <v>27.1</v>
      </c>
      <c r="CG112" s="923"/>
      <c r="CH112" s="923"/>
      <c r="CI112" s="923"/>
      <c r="CJ112" s="923"/>
      <c r="CK112" s="950"/>
      <c r="CL112" s="951"/>
      <c r="CM112" s="924" t="s">
        <v>440</v>
      </c>
      <c r="CN112" s="925"/>
      <c r="CO112" s="925"/>
      <c r="CP112" s="925"/>
      <c r="CQ112" s="925"/>
      <c r="CR112" s="925"/>
      <c r="CS112" s="925"/>
      <c r="CT112" s="925"/>
      <c r="CU112" s="925"/>
      <c r="CV112" s="925"/>
      <c r="CW112" s="925"/>
      <c r="CX112" s="925"/>
      <c r="CY112" s="925"/>
      <c r="CZ112" s="925"/>
      <c r="DA112" s="925"/>
      <c r="DB112" s="925"/>
      <c r="DC112" s="925"/>
      <c r="DD112" s="925"/>
      <c r="DE112" s="925"/>
      <c r="DF112" s="926"/>
      <c r="DG112" s="927" t="s">
        <v>130</v>
      </c>
      <c r="DH112" s="928"/>
      <c r="DI112" s="928"/>
      <c r="DJ112" s="928"/>
      <c r="DK112" s="928"/>
      <c r="DL112" s="928" t="s">
        <v>130</v>
      </c>
      <c r="DM112" s="928"/>
      <c r="DN112" s="928"/>
      <c r="DO112" s="928"/>
      <c r="DP112" s="928"/>
      <c r="DQ112" s="928" t="s">
        <v>441</v>
      </c>
      <c r="DR112" s="928"/>
      <c r="DS112" s="928"/>
      <c r="DT112" s="928"/>
      <c r="DU112" s="928"/>
      <c r="DV112" s="929" t="s">
        <v>434</v>
      </c>
      <c r="DW112" s="929"/>
      <c r="DX112" s="929"/>
      <c r="DY112" s="929"/>
      <c r="DZ112" s="930"/>
    </row>
    <row r="113" spans="1:130" s="230" customFormat="1" ht="26.25" customHeight="1">
      <c r="A113" s="956"/>
      <c r="B113" s="957"/>
      <c r="C113" s="925" t="s">
        <v>442</v>
      </c>
      <c r="D113" s="925"/>
      <c r="E113" s="925"/>
      <c r="F113" s="925"/>
      <c r="G113" s="925"/>
      <c r="H113" s="925"/>
      <c r="I113" s="925"/>
      <c r="J113" s="925"/>
      <c r="K113" s="925"/>
      <c r="L113" s="925"/>
      <c r="M113" s="925"/>
      <c r="N113" s="925"/>
      <c r="O113" s="925"/>
      <c r="P113" s="925"/>
      <c r="Q113" s="925"/>
      <c r="R113" s="925"/>
      <c r="S113" s="925"/>
      <c r="T113" s="925"/>
      <c r="U113" s="925"/>
      <c r="V113" s="925"/>
      <c r="W113" s="925"/>
      <c r="X113" s="925"/>
      <c r="Y113" s="925"/>
      <c r="Z113" s="926"/>
      <c r="AA113" s="939">
        <v>6862</v>
      </c>
      <c r="AB113" s="940"/>
      <c r="AC113" s="940"/>
      <c r="AD113" s="940"/>
      <c r="AE113" s="941"/>
      <c r="AF113" s="942">
        <v>33405</v>
      </c>
      <c r="AG113" s="940"/>
      <c r="AH113" s="940"/>
      <c r="AI113" s="940"/>
      <c r="AJ113" s="941"/>
      <c r="AK113" s="942">
        <v>21243</v>
      </c>
      <c r="AL113" s="940"/>
      <c r="AM113" s="940"/>
      <c r="AN113" s="940"/>
      <c r="AO113" s="941"/>
      <c r="AP113" s="943">
        <v>1.1000000000000001</v>
      </c>
      <c r="AQ113" s="944"/>
      <c r="AR113" s="944"/>
      <c r="AS113" s="944"/>
      <c r="AT113" s="945"/>
      <c r="AU113" s="910"/>
      <c r="AV113" s="911"/>
      <c r="AW113" s="911"/>
      <c r="AX113" s="911"/>
      <c r="AY113" s="911"/>
      <c r="AZ113" s="924" t="s">
        <v>443</v>
      </c>
      <c r="BA113" s="925"/>
      <c r="BB113" s="925"/>
      <c r="BC113" s="925"/>
      <c r="BD113" s="925"/>
      <c r="BE113" s="925"/>
      <c r="BF113" s="925"/>
      <c r="BG113" s="925"/>
      <c r="BH113" s="925"/>
      <c r="BI113" s="925"/>
      <c r="BJ113" s="925"/>
      <c r="BK113" s="925"/>
      <c r="BL113" s="925"/>
      <c r="BM113" s="925"/>
      <c r="BN113" s="925"/>
      <c r="BO113" s="925"/>
      <c r="BP113" s="926"/>
      <c r="BQ113" s="927">
        <v>86059</v>
      </c>
      <c r="BR113" s="928"/>
      <c r="BS113" s="928"/>
      <c r="BT113" s="928"/>
      <c r="BU113" s="928"/>
      <c r="BV113" s="928">
        <v>77597</v>
      </c>
      <c r="BW113" s="928"/>
      <c r="BX113" s="928"/>
      <c r="BY113" s="928"/>
      <c r="BZ113" s="928"/>
      <c r="CA113" s="928">
        <v>67901</v>
      </c>
      <c r="CB113" s="928"/>
      <c r="CC113" s="928"/>
      <c r="CD113" s="928"/>
      <c r="CE113" s="928"/>
      <c r="CF113" s="922">
        <v>3.4</v>
      </c>
      <c r="CG113" s="923"/>
      <c r="CH113" s="923"/>
      <c r="CI113" s="923"/>
      <c r="CJ113" s="923"/>
      <c r="CK113" s="950"/>
      <c r="CL113" s="951"/>
      <c r="CM113" s="924" t="s">
        <v>444</v>
      </c>
      <c r="CN113" s="925"/>
      <c r="CO113" s="925"/>
      <c r="CP113" s="925"/>
      <c r="CQ113" s="925"/>
      <c r="CR113" s="925"/>
      <c r="CS113" s="925"/>
      <c r="CT113" s="925"/>
      <c r="CU113" s="925"/>
      <c r="CV113" s="925"/>
      <c r="CW113" s="925"/>
      <c r="CX113" s="925"/>
      <c r="CY113" s="925"/>
      <c r="CZ113" s="925"/>
      <c r="DA113" s="925"/>
      <c r="DB113" s="925"/>
      <c r="DC113" s="925"/>
      <c r="DD113" s="925"/>
      <c r="DE113" s="925"/>
      <c r="DF113" s="926"/>
      <c r="DG113" s="960" t="s">
        <v>130</v>
      </c>
      <c r="DH113" s="961"/>
      <c r="DI113" s="961"/>
      <c r="DJ113" s="961"/>
      <c r="DK113" s="962"/>
      <c r="DL113" s="963" t="s">
        <v>130</v>
      </c>
      <c r="DM113" s="961"/>
      <c r="DN113" s="961"/>
      <c r="DO113" s="961"/>
      <c r="DP113" s="962"/>
      <c r="DQ113" s="963" t="s">
        <v>441</v>
      </c>
      <c r="DR113" s="961"/>
      <c r="DS113" s="961"/>
      <c r="DT113" s="961"/>
      <c r="DU113" s="962"/>
      <c r="DV113" s="964" t="s">
        <v>130</v>
      </c>
      <c r="DW113" s="965"/>
      <c r="DX113" s="965"/>
      <c r="DY113" s="965"/>
      <c r="DZ113" s="966"/>
    </row>
    <row r="114" spans="1:130" s="230" customFormat="1" ht="26.25" customHeight="1">
      <c r="A114" s="956"/>
      <c r="B114" s="957"/>
      <c r="C114" s="925" t="s">
        <v>445</v>
      </c>
      <c r="D114" s="925"/>
      <c r="E114" s="925"/>
      <c r="F114" s="925"/>
      <c r="G114" s="925"/>
      <c r="H114" s="925"/>
      <c r="I114" s="925"/>
      <c r="J114" s="925"/>
      <c r="K114" s="925"/>
      <c r="L114" s="925"/>
      <c r="M114" s="925"/>
      <c r="N114" s="925"/>
      <c r="O114" s="925"/>
      <c r="P114" s="925"/>
      <c r="Q114" s="925"/>
      <c r="R114" s="925"/>
      <c r="S114" s="925"/>
      <c r="T114" s="925"/>
      <c r="U114" s="925"/>
      <c r="V114" s="925"/>
      <c r="W114" s="925"/>
      <c r="X114" s="925"/>
      <c r="Y114" s="925"/>
      <c r="Z114" s="926"/>
      <c r="AA114" s="960">
        <v>11673</v>
      </c>
      <c r="AB114" s="961"/>
      <c r="AC114" s="961"/>
      <c r="AD114" s="961"/>
      <c r="AE114" s="962"/>
      <c r="AF114" s="963">
        <v>14099</v>
      </c>
      <c r="AG114" s="961"/>
      <c r="AH114" s="961"/>
      <c r="AI114" s="961"/>
      <c r="AJ114" s="962"/>
      <c r="AK114" s="963">
        <v>16411</v>
      </c>
      <c r="AL114" s="961"/>
      <c r="AM114" s="961"/>
      <c r="AN114" s="961"/>
      <c r="AO114" s="962"/>
      <c r="AP114" s="964">
        <v>0.8</v>
      </c>
      <c r="AQ114" s="965"/>
      <c r="AR114" s="965"/>
      <c r="AS114" s="965"/>
      <c r="AT114" s="966"/>
      <c r="AU114" s="910"/>
      <c r="AV114" s="911"/>
      <c r="AW114" s="911"/>
      <c r="AX114" s="911"/>
      <c r="AY114" s="911"/>
      <c r="AZ114" s="924" t="s">
        <v>446</v>
      </c>
      <c r="BA114" s="925"/>
      <c r="BB114" s="925"/>
      <c r="BC114" s="925"/>
      <c r="BD114" s="925"/>
      <c r="BE114" s="925"/>
      <c r="BF114" s="925"/>
      <c r="BG114" s="925"/>
      <c r="BH114" s="925"/>
      <c r="BI114" s="925"/>
      <c r="BJ114" s="925"/>
      <c r="BK114" s="925"/>
      <c r="BL114" s="925"/>
      <c r="BM114" s="925"/>
      <c r="BN114" s="925"/>
      <c r="BO114" s="925"/>
      <c r="BP114" s="926"/>
      <c r="BQ114" s="927">
        <v>610945</v>
      </c>
      <c r="BR114" s="928"/>
      <c r="BS114" s="928"/>
      <c r="BT114" s="928"/>
      <c r="BU114" s="928"/>
      <c r="BV114" s="928">
        <v>614240</v>
      </c>
      <c r="BW114" s="928"/>
      <c r="BX114" s="928"/>
      <c r="BY114" s="928"/>
      <c r="BZ114" s="928"/>
      <c r="CA114" s="928">
        <v>614598</v>
      </c>
      <c r="CB114" s="928"/>
      <c r="CC114" s="928"/>
      <c r="CD114" s="928"/>
      <c r="CE114" s="928"/>
      <c r="CF114" s="922">
        <v>31.1</v>
      </c>
      <c r="CG114" s="923"/>
      <c r="CH114" s="923"/>
      <c r="CI114" s="923"/>
      <c r="CJ114" s="923"/>
      <c r="CK114" s="950"/>
      <c r="CL114" s="951"/>
      <c r="CM114" s="924" t="s">
        <v>447</v>
      </c>
      <c r="CN114" s="925"/>
      <c r="CO114" s="925"/>
      <c r="CP114" s="925"/>
      <c r="CQ114" s="925"/>
      <c r="CR114" s="925"/>
      <c r="CS114" s="925"/>
      <c r="CT114" s="925"/>
      <c r="CU114" s="925"/>
      <c r="CV114" s="925"/>
      <c r="CW114" s="925"/>
      <c r="CX114" s="925"/>
      <c r="CY114" s="925"/>
      <c r="CZ114" s="925"/>
      <c r="DA114" s="925"/>
      <c r="DB114" s="925"/>
      <c r="DC114" s="925"/>
      <c r="DD114" s="925"/>
      <c r="DE114" s="925"/>
      <c r="DF114" s="926"/>
      <c r="DG114" s="960" t="s">
        <v>130</v>
      </c>
      <c r="DH114" s="961"/>
      <c r="DI114" s="961"/>
      <c r="DJ114" s="961"/>
      <c r="DK114" s="962"/>
      <c r="DL114" s="963" t="s">
        <v>130</v>
      </c>
      <c r="DM114" s="961"/>
      <c r="DN114" s="961"/>
      <c r="DO114" s="961"/>
      <c r="DP114" s="962"/>
      <c r="DQ114" s="963" t="s">
        <v>130</v>
      </c>
      <c r="DR114" s="961"/>
      <c r="DS114" s="961"/>
      <c r="DT114" s="961"/>
      <c r="DU114" s="962"/>
      <c r="DV114" s="964" t="s">
        <v>130</v>
      </c>
      <c r="DW114" s="965"/>
      <c r="DX114" s="965"/>
      <c r="DY114" s="965"/>
      <c r="DZ114" s="966"/>
    </row>
    <row r="115" spans="1:130" s="230" customFormat="1" ht="26.25" customHeight="1">
      <c r="A115" s="956"/>
      <c r="B115" s="957"/>
      <c r="C115" s="925" t="s">
        <v>448</v>
      </c>
      <c r="D115" s="925"/>
      <c r="E115" s="925"/>
      <c r="F115" s="925"/>
      <c r="G115" s="925"/>
      <c r="H115" s="925"/>
      <c r="I115" s="925"/>
      <c r="J115" s="925"/>
      <c r="K115" s="925"/>
      <c r="L115" s="925"/>
      <c r="M115" s="925"/>
      <c r="N115" s="925"/>
      <c r="O115" s="925"/>
      <c r="P115" s="925"/>
      <c r="Q115" s="925"/>
      <c r="R115" s="925"/>
      <c r="S115" s="925"/>
      <c r="T115" s="925"/>
      <c r="U115" s="925"/>
      <c r="V115" s="925"/>
      <c r="W115" s="925"/>
      <c r="X115" s="925"/>
      <c r="Y115" s="925"/>
      <c r="Z115" s="926"/>
      <c r="AA115" s="939" t="s">
        <v>130</v>
      </c>
      <c r="AB115" s="940"/>
      <c r="AC115" s="940"/>
      <c r="AD115" s="940"/>
      <c r="AE115" s="941"/>
      <c r="AF115" s="942" t="s">
        <v>434</v>
      </c>
      <c r="AG115" s="940"/>
      <c r="AH115" s="940"/>
      <c r="AI115" s="940"/>
      <c r="AJ115" s="941"/>
      <c r="AK115" s="942" t="s">
        <v>130</v>
      </c>
      <c r="AL115" s="940"/>
      <c r="AM115" s="940"/>
      <c r="AN115" s="940"/>
      <c r="AO115" s="941"/>
      <c r="AP115" s="943" t="s">
        <v>130</v>
      </c>
      <c r="AQ115" s="944"/>
      <c r="AR115" s="944"/>
      <c r="AS115" s="944"/>
      <c r="AT115" s="945"/>
      <c r="AU115" s="910"/>
      <c r="AV115" s="911"/>
      <c r="AW115" s="911"/>
      <c r="AX115" s="911"/>
      <c r="AY115" s="911"/>
      <c r="AZ115" s="924" t="s">
        <v>449</v>
      </c>
      <c r="BA115" s="925"/>
      <c r="BB115" s="925"/>
      <c r="BC115" s="925"/>
      <c r="BD115" s="925"/>
      <c r="BE115" s="925"/>
      <c r="BF115" s="925"/>
      <c r="BG115" s="925"/>
      <c r="BH115" s="925"/>
      <c r="BI115" s="925"/>
      <c r="BJ115" s="925"/>
      <c r="BK115" s="925"/>
      <c r="BL115" s="925"/>
      <c r="BM115" s="925"/>
      <c r="BN115" s="925"/>
      <c r="BO115" s="925"/>
      <c r="BP115" s="926"/>
      <c r="BQ115" s="927" t="s">
        <v>130</v>
      </c>
      <c r="BR115" s="928"/>
      <c r="BS115" s="928"/>
      <c r="BT115" s="928"/>
      <c r="BU115" s="928"/>
      <c r="BV115" s="928" t="s">
        <v>434</v>
      </c>
      <c r="BW115" s="928"/>
      <c r="BX115" s="928"/>
      <c r="BY115" s="928"/>
      <c r="BZ115" s="928"/>
      <c r="CA115" s="928" t="s">
        <v>130</v>
      </c>
      <c r="CB115" s="928"/>
      <c r="CC115" s="928"/>
      <c r="CD115" s="928"/>
      <c r="CE115" s="928"/>
      <c r="CF115" s="922" t="s">
        <v>434</v>
      </c>
      <c r="CG115" s="923"/>
      <c r="CH115" s="923"/>
      <c r="CI115" s="923"/>
      <c r="CJ115" s="923"/>
      <c r="CK115" s="950"/>
      <c r="CL115" s="951"/>
      <c r="CM115" s="924" t="s">
        <v>450</v>
      </c>
      <c r="CN115" s="925"/>
      <c r="CO115" s="925"/>
      <c r="CP115" s="925"/>
      <c r="CQ115" s="925"/>
      <c r="CR115" s="925"/>
      <c r="CS115" s="925"/>
      <c r="CT115" s="925"/>
      <c r="CU115" s="925"/>
      <c r="CV115" s="925"/>
      <c r="CW115" s="925"/>
      <c r="CX115" s="925"/>
      <c r="CY115" s="925"/>
      <c r="CZ115" s="925"/>
      <c r="DA115" s="925"/>
      <c r="DB115" s="925"/>
      <c r="DC115" s="925"/>
      <c r="DD115" s="925"/>
      <c r="DE115" s="925"/>
      <c r="DF115" s="926"/>
      <c r="DG115" s="960" t="s">
        <v>130</v>
      </c>
      <c r="DH115" s="961"/>
      <c r="DI115" s="961"/>
      <c r="DJ115" s="961"/>
      <c r="DK115" s="962"/>
      <c r="DL115" s="963" t="s">
        <v>130</v>
      </c>
      <c r="DM115" s="961"/>
      <c r="DN115" s="961"/>
      <c r="DO115" s="961"/>
      <c r="DP115" s="962"/>
      <c r="DQ115" s="963" t="s">
        <v>130</v>
      </c>
      <c r="DR115" s="961"/>
      <c r="DS115" s="961"/>
      <c r="DT115" s="961"/>
      <c r="DU115" s="962"/>
      <c r="DV115" s="964" t="s">
        <v>130</v>
      </c>
      <c r="DW115" s="965"/>
      <c r="DX115" s="965"/>
      <c r="DY115" s="965"/>
      <c r="DZ115" s="966"/>
    </row>
    <row r="116" spans="1:130" s="230" customFormat="1" ht="26.25" customHeight="1">
      <c r="A116" s="958"/>
      <c r="B116" s="959"/>
      <c r="C116" s="967" t="s">
        <v>451</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960" t="s">
        <v>441</v>
      </c>
      <c r="AB116" s="961"/>
      <c r="AC116" s="961"/>
      <c r="AD116" s="961"/>
      <c r="AE116" s="962"/>
      <c r="AF116" s="963" t="s">
        <v>130</v>
      </c>
      <c r="AG116" s="961"/>
      <c r="AH116" s="961"/>
      <c r="AI116" s="961"/>
      <c r="AJ116" s="962"/>
      <c r="AK116" s="963" t="s">
        <v>130</v>
      </c>
      <c r="AL116" s="961"/>
      <c r="AM116" s="961"/>
      <c r="AN116" s="961"/>
      <c r="AO116" s="962"/>
      <c r="AP116" s="964" t="s">
        <v>130</v>
      </c>
      <c r="AQ116" s="965"/>
      <c r="AR116" s="965"/>
      <c r="AS116" s="965"/>
      <c r="AT116" s="966"/>
      <c r="AU116" s="910"/>
      <c r="AV116" s="911"/>
      <c r="AW116" s="911"/>
      <c r="AX116" s="911"/>
      <c r="AY116" s="911"/>
      <c r="AZ116" s="969" t="s">
        <v>452</v>
      </c>
      <c r="BA116" s="970"/>
      <c r="BB116" s="970"/>
      <c r="BC116" s="970"/>
      <c r="BD116" s="970"/>
      <c r="BE116" s="970"/>
      <c r="BF116" s="970"/>
      <c r="BG116" s="970"/>
      <c r="BH116" s="970"/>
      <c r="BI116" s="970"/>
      <c r="BJ116" s="970"/>
      <c r="BK116" s="970"/>
      <c r="BL116" s="970"/>
      <c r="BM116" s="970"/>
      <c r="BN116" s="970"/>
      <c r="BO116" s="970"/>
      <c r="BP116" s="971"/>
      <c r="BQ116" s="927" t="s">
        <v>130</v>
      </c>
      <c r="BR116" s="928"/>
      <c r="BS116" s="928"/>
      <c r="BT116" s="928"/>
      <c r="BU116" s="928"/>
      <c r="BV116" s="928" t="s">
        <v>434</v>
      </c>
      <c r="BW116" s="928"/>
      <c r="BX116" s="928"/>
      <c r="BY116" s="928"/>
      <c r="BZ116" s="928"/>
      <c r="CA116" s="928" t="s">
        <v>130</v>
      </c>
      <c r="CB116" s="928"/>
      <c r="CC116" s="928"/>
      <c r="CD116" s="928"/>
      <c r="CE116" s="928"/>
      <c r="CF116" s="922" t="s">
        <v>130</v>
      </c>
      <c r="CG116" s="923"/>
      <c r="CH116" s="923"/>
      <c r="CI116" s="923"/>
      <c r="CJ116" s="923"/>
      <c r="CK116" s="950"/>
      <c r="CL116" s="951"/>
      <c r="CM116" s="924" t="s">
        <v>453</v>
      </c>
      <c r="CN116" s="925"/>
      <c r="CO116" s="925"/>
      <c r="CP116" s="925"/>
      <c r="CQ116" s="925"/>
      <c r="CR116" s="925"/>
      <c r="CS116" s="925"/>
      <c r="CT116" s="925"/>
      <c r="CU116" s="925"/>
      <c r="CV116" s="925"/>
      <c r="CW116" s="925"/>
      <c r="CX116" s="925"/>
      <c r="CY116" s="925"/>
      <c r="CZ116" s="925"/>
      <c r="DA116" s="925"/>
      <c r="DB116" s="925"/>
      <c r="DC116" s="925"/>
      <c r="DD116" s="925"/>
      <c r="DE116" s="925"/>
      <c r="DF116" s="926"/>
      <c r="DG116" s="960" t="s">
        <v>130</v>
      </c>
      <c r="DH116" s="961"/>
      <c r="DI116" s="961"/>
      <c r="DJ116" s="961"/>
      <c r="DK116" s="962"/>
      <c r="DL116" s="963" t="s">
        <v>130</v>
      </c>
      <c r="DM116" s="961"/>
      <c r="DN116" s="961"/>
      <c r="DO116" s="961"/>
      <c r="DP116" s="962"/>
      <c r="DQ116" s="963" t="s">
        <v>434</v>
      </c>
      <c r="DR116" s="961"/>
      <c r="DS116" s="961"/>
      <c r="DT116" s="961"/>
      <c r="DU116" s="962"/>
      <c r="DV116" s="964" t="s">
        <v>434</v>
      </c>
      <c r="DW116" s="965"/>
      <c r="DX116" s="965"/>
      <c r="DY116" s="965"/>
      <c r="DZ116" s="966"/>
    </row>
    <row r="117" spans="1:130" s="230" customFormat="1" ht="26.25" customHeight="1">
      <c r="A117" s="914" t="s">
        <v>190</v>
      </c>
      <c r="B117" s="895"/>
      <c r="C117" s="895"/>
      <c r="D117" s="895"/>
      <c r="E117" s="895"/>
      <c r="F117" s="895"/>
      <c r="G117" s="895"/>
      <c r="H117" s="895"/>
      <c r="I117" s="895"/>
      <c r="J117" s="895"/>
      <c r="K117" s="895"/>
      <c r="L117" s="895"/>
      <c r="M117" s="895"/>
      <c r="N117" s="895"/>
      <c r="O117" s="895"/>
      <c r="P117" s="895"/>
      <c r="Q117" s="895"/>
      <c r="R117" s="895"/>
      <c r="S117" s="895"/>
      <c r="T117" s="895"/>
      <c r="U117" s="895"/>
      <c r="V117" s="895"/>
      <c r="W117" s="895"/>
      <c r="X117" s="895"/>
      <c r="Y117" s="979" t="s">
        <v>454</v>
      </c>
      <c r="Z117" s="896"/>
      <c r="AA117" s="980">
        <v>1164026</v>
      </c>
      <c r="AB117" s="981"/>
      <c r="AC117" s="981"/>
      <c r="AD117" s="981"/>
      <c r="AE117" s="982"/>
      <c r="AF117" s="983">
        <v>1298830</v>
      </c>
      <c r="AG117" s="981"/>
      <c r="AH117" s="981"/>
      <c r="AI117" s="981"/>
      <c r="AJ117" s="982"/>
      <c r="AK117" s="983">
        <v>1465786</v>
      </c>
      <c r="AL117" s="981"/>
      <c r="AM117" s="981"/>
      <c r="AN117" s="981"/>
      <c r="AO117" s="982"/>
      <c r="AP117" s="984"/>
      <c r="AQ117" s="985"/>
      <c r="AR117" s="985"/>
      <c r="AS117" s="985"/>
      <c r="AT117" s="986"/>
      <c r="AU117" s="910"/>
      <c r="AV117" s="911"/>
      <c r="AW117" s="911"/>
      <c r="AX117" s="911"/>
      <c r="AY117" s="911"/>
      <c r="AZ117" s="976" t="s">
        <v>455</v>
      </c>
      <c r="BA117" s="977"/>
      <c r="BB117" s="977"/>
      <c r="BC117" s="977"/>
      <c r="BD117" s="977"/>
      <c r="BE117" s="977"/>
      <c r="BF117" s="977"/>
      <c r="BG117" s="977"/>
      <c r="BH117" s="977"/>
      <c r="BI117" s="977"/>
      <c r="BJ117" s="977"/>
      <c r="BK117" s="977"/>
      <c r="BL117" s="977"/>
      <c r="BM117" s="977"/>
      <c r="BN117" s="977"/>
      <c r="BO117" s="977"/>
      <c r="BP117" s="978"/>
      <c r="BQ117" s="927" t="s">
        <v>130</v>
      </c>
      <c r="BR117" s="928"/>
      <c r="BS117" s="928"/>
      <c r="BT117" s="928"/>
      <c r="BU117" s="928"/>
      <c r="BV117" s="928" t="s">
        <v>434</v>
      </c>
      <c r="BW117" s="928"/>
      <c r="BX117" s="928"/>
      <c r="BY117" s="928"/>
      <c r="BZ117" s="928"/>
      <c r="CA117" s="928" t="s">
        <v>130</v>
      </c>
      <c r="CB117" s="928"/>
      <c r="CC117" s="928"/>
      <c r="CD117" s="928"/>
      <c r="CE117" s="928"/>
      <c r="CF117" s="922" t="s">
        <v>434</v>
      </c>
      <c r="CG117" s="923"/>
      <c r="CH117" s="923"/>
      <c r="CI117" s="923"/>
      <c r="CJ117" s="923"/>
      <c r="CK117" s="950"/>
      <c r="CL117" s="951"/>
      <c r="CM117" s="924" t="s">
        <v>456</v>
      </c>
      <c r="CN117" s="925"/>
      <c r="CO117" s="925"/>
      <c r="CP117" s="925"/>
      <c r="CQ117" s="925"/>
      <c r="CR117" s="925"/>
      <c r="CS117" s="925"/>
      <c r="CT117" s="925"/>
      <c r="CU117" s="925"/>
      <c r="CV117" s="925"/>
      <c r="CW117" s="925"/>
      <c r="CX117" s="925"/>
      <c r="CY117" s="925"/>
      <c r="CZ117" s="925"/>
      <c r="DA117" s="925"/>
      <c r="DB117" s="925"/>
      <c r="DC117" s="925"/>
      <c r="DD117" s="925"/>
      <c r="DE117" s="925"/>
      <c r="DF117" s="926"/>
      <c r="DG117" s="960" t="s">
        <v>434</v>
      </c>
      <c r="DH117" s="961"/>
      <c r="DI117" s="961"/>
      <c r="DJ117" s="961"/>
      <c r="DK117" s="962"/>
      <c r="DL117" s="963" t="s">
        <v>130</v>
      </c>
      <c r="DM117" s="961"/>
      <c r="DN117" s="961"/>
      <c r="DO117" s="961"/>
      <c r="DP117" s="962"/>
      <c r="DQ117" s="963" t="s">
        <v>130</v>
      </c>
      <c r="DR117" s="961"/>
      <c r="DS117" s="961"/>
      <c r="DT117" s="961"/>
      <c r="DU117" s="962"/>
      <c r="DV117" s="964" t="s">
        <v>130</v>
      </c>
      <c r="DW117" s="965"/>
      <c r="DX117" s="965"/>
      <c r="DY117" s="965"/>
      <c r="DZ117" s="966"/>
    </row>
    <row r="118" spans="1:130" s="230" customFormat="1" ht="26.25" customHeight="1">
      <c r="A118" s="914" t="s">
        <v>428</v>
      </c>
      <c r="B118" s="895"/>
      <c r="C118" s="895"/>
      <c r="D118" s="895"/>
      <c r="E118" s="895"/>
      <c r="F118" s="895"/>
      <c r="G118" s="895"/>
      <c r="H118" s="895"/>
      <c r="I118" s="895"/>
      <c r="J118" s="895"/>
      <c r="K118" s="895"/>
      <c r="L118" s="895"/>
      <c r="M118" s="895"/>
      <c r="N118" s="895"/>
      <c r="O118" s="895"/>
      <c r="P118" s="895"/>
      <c r="Q118" s="895"/>
      <c r="R118" s="895"/>
      <c r="S118" s="895"/>
      <c r="T118" s="895"/>
      <c r="U118" s="895"/>
      <c r="V118" s="895"/>
      <c r="W118" s="895"/>
      <c r="X118" s="895"/>
      <c r="Y118" s="895"/>
      <c r="Z118" s="896"/>
      <c r="AA118" s="894" t="s">
        <v>425</v>
      </c>
      <c r="AB118" s="895"/>
      <c r="AC118" s="895"/>
      <c r="AD118" s="895"/>
      <c r="AE118" s="896"/>
      <c r="AF118" s="894" t="s">
        <v>426</v>
      </c>
      <c r="AG118" s="895"/>
      <c r="AH118" s="895"/>
      <c r="AI118" s="895"/>
      <c r="AJ118" s="896"/>
      <c r="AK118" s="894" t="s">
        <v>309</v>
      </c>
      <c r="AL118" s="895"/>
      <c r="AM118" s="895"/>
      <c r="AN118" s="895"/>
      <c r="AO118" s="896"/>
      <c r="AP118" s="972" t="s">
        <v>427</v>
      </c>
      <c r="AQ118" s="973"/>
      <c r="AR118" s="973"/>
      <c r="AS118" s="973"/>
      <c r="AT118" s="974"/>
      <c r="AU118" s="910"/>
      <c r="AV118" s="911"/>
      <c r="AW118" s="911"/>
      <c r="AX118" s="911"/>
      <c r="AY118" s="911"/>
      <c r="AZ118" s="975" t="s">
        <v>457</v>
      </c>
      <c r="BA118" s="967"/>
      <c r="BB118" s="967"/>
      <c r="BC118" s="967"/>
      <c r="BD118" s="967"/>
      <c r="BE118" s="967"/>
      <c r="BF118" s="967"/>
      <c r="BG118" s="967"/>
      <c r="BH118" s="967"/>
      <c r="BI118" s="967"/>
      <c r="BJ118" s="967"/>
      <c r="BK118" s="967"/>
      <c r="BL118" s="967"/>
      <c r="BM118" s="967"/>
      <c r="BN118" s="967"/>
      <c r="BO118" s="967"/>
      <c r="BP118" s="968"/>
      <c r="BQ118" s="1001" t="s">
        <v>130</v>
      </c>
      <c r="BR118" s="1002"/>
      <c r="BS118" s="1002"/>
      <c r="BT118" s="1002"/>
      <c r="BU118" s="1002"/>
      <c r="BV118" s="1002" t="s">
        <v>130</v>
      </c>
      <c r="BW118" s="1002"/>
      <c r="BX118" s="1002"/>
      <c r="BY118" s="1002"/>
      <c r="BZ118" s="1002"/>
      <c r="CA118" s="1002" t="s">
        <v>434</v>
      </c>
      <c r="CB118" s="1002"/>
      <c r="CC118" s="1002"/>
      <c r="CD118" s="1002"/>
      <c r="CE118" s="1002"/>
      <c r="CF118" s="922" t="s">
        <v>130</v>
      </c>
      <c r="CG118" s="923"/>
      <c r="CH118" s="923"/>
      <c r="CI118" s="923"/>
      <c r="CJ118" s="923"/>
      <c r="CK118" s="950"/>
      <c r="CL118" s="951"/>
      <c r="CM118" s="924" t="s">
        <v>458</v>
      </c>
      <c r="CN118" s="925"/>
      <c r="CO118" s="925"/>
      <c r="CP118" s="925"/>
      <c r="CQ118" s="925"/>
      <c r="CR118" s="925"/>
      <c r="CS118" s="925"/>
      <c r="CT118" s="925"/>
      <c r="CU118" s="925"/>
      <c r="CV118" s="925"/>
      <c r="CW118" s="925"/>
      <c r="CX118" s="925"/>
      <c r="CY118" s="925"/>
      <c r="CZ118" s="925"/>
      <c r="DA118" s="925"/>
      <c r="DB118" s="925"/>
      <c r="DC118" s="925"/>
      <c r="DD118" s="925"/>
      <c r="DE118" s="925"/>
      <c r="DF118" s="926"/>
      <c r="DG118" s="960" t="s">
        <v>434</v>
      </c>
      <c r="DH118" s="961"/>
      <c r="DI118" s="961"/>
      <c r="DJ118" s="961"/>
      <c r="DK118" s="962"/>
      <c r="DL118" s="963" t="s">
        <v>434</v>
      </c>
      <c r="DM118" s="961"/>
      <c r="DN118" s="961"/>
      <c r="DO118" s="961"/>
      <c r="DP118" s="962"/>
      <c r="DQ118" s="963" t="s">
        <v>434</v>
      </c>
      <c r="DR118" s="961"/>
      <c r="DS118" s="961"/>
      <c r="DT118" s="961"/>
      <c r="DU118" s="962"/>
      <c r="DV118" s="964" t="s">
        <v>130</v>
      </c>
      <c r="DW118" s="965"/>
      <c r="DX118" s="965"/>
      <c r="DY118" s="965"/>
      <c r="DZ118" s="966"/>
    </row>
    <row r="119" spans="1:130" s="230" customFormat="1" ht="26.25" customHeight="1">
      <c r="A119" s="1058" t="s">
        <v>431</v>
      </c>
      <c r="B119" s="949"/>
      <c r="C119" s="931" t="s">
        <v>432</v>
      </c>
      <c r="D119" s="899"/>
      <c r="E119" s="899"/>
      <c r="F119" s="899"/>
      <c r="G119" s="899"/>
      <c r="H119" s="899"/>
      <c r="I119" s="899"/>
      <c r="J119" s="899"/>
      <c r="K119" s="899"/>
      <c r="L119" s="899"/>
      <c r="M119" s="899"/>
      <c r="N119" s="899"/>
      <c r="O119" s="899"/>
      <c r="P119" s="899"/>
      <c r="Q119" s="899"/>
      <c r="R119" s="899"/>
      <c r="S119" s="899"/>
      <c r="T119" s="899"/>
      <c r="U119" s="899"/>
      <c r="V119" s="899"/>
      <c r="W119" s="899"/>
      <c r="X119" s="899"/>
      <c r="Y119" s="899"/>
      <c r="Z119" s="900"/>
      <c r="AA119" s="901" t="s">
        <v>434</v>
      </c>
      <c r="AB119" s="902"/>
      <c r="AC119" s="902"/>
      <c r="AD119" s="902"/>
      <c r="AE119" s="903"/>
      <c r="AF119" s="904" t="s">
        <v>434</v>
      </c>
      <c r="AG119" s="902"/>
      <c r="AH119" s="902"/>
      <c r="AI119" s="902"/>
      <c r="AJ119" s="903"/>
      <c r="AK119" s="904" t="s">
        <v>130</v>
      </c>
      <c r="AL119" s="902"/>
      <c r="AM119" s="902"/>
      <c r="AN119" s="902"/>
      <c r="AO119" s="903"/>
      <c r="AP119" s="905" t="s">
        <v>434</v>
      </c>
      <c r="AQ119" s="906"/>
      <c r="AR119" s="906"/>
      <c r="AS119" s="906"/>
      <c r="AT119" s="907"/>
      <c r="AU119" s="912"/>
      <c r="AV119" s="913"/>
      <c r="AW119" s="913"/>
      <c r="AX119" s="913"/>
      <c r="AY119" s="913"/>
      <c r="AZ119" s="251" t="s">
        <v>190</v>
      </c>
      <c r="BA119" s="251"/>
      <c r="BB119" s="251"/>
      <c r="BC119" s="251"/>
      <c r="BD119" s="251"/>
      <c r="BE119" s="251"/>
      <c r="BF119" s="251"/>
      <c r="BG119" s="251"/>
      <c r="BH119" s="251"/>
      <c r="BI119" s="251"/>
      <c r="BJ119" s="251"/>
      <c r="BK119" s="251"/>
      <c r="BL119" s="251"/>
      <c r="BM119" s="251"/>
      <c r="BN119" s="251"/>
      <c r="BO119" s="979" t="s">
        <v>459</v>
      </c>
      <c r="BP119" s="1007"/>
      <c r="BQ119" s="1001">
        <v>21472818</v>
      </c>
      <c r="BR119" s="1002"/>
      <c r="BS119" s="1002"/>
      <c r="BT119" s="1002"/>
      <c r="BU119" s="1002"/>
      <c r="BV119" s="1002">
        <v>21563617</v>
      </c>
      <c r="BW119" s="1002"/>
      <c r="BX119" s="1002"/>
      <c r="BY119" s="1002"/>
      <c r="BZ119" s="1002"/>
      <c r="CA119" s="1002">
        <v>24362767</v>
      </c>
      <c r="CB119" s="1002"/>
      <c r="CC119" s="1002"/>
      <c r="CD119" s="1002"/>
      <c r="CE119" s="1002"/>
      <c r="CF119" s="1003"/>
      <c r="CG119" s="1004"/>
      <c r="CH119" s="1004"/>
      <c r="CI119" s="1004"/>
      <c r="CJ119" s="1005"/>
      <c r="CK119" s="952"/>
      <c r="CL119" s="953"/>
      <c r="CM119" s="975" t="s">
        <v>460</v>
      </c>
      <c r="CN119" s="967"/>
      <c r="CO119" s="967"/>
      <c r="CP119" s="967"/>
      <c r="CQ119" s="967"/>
      <c r="CR119" s="967"/>
      <c r="CS119" s="967"/>
      <c r="CT119" s="967"/>
      <c r="CU119" s="967"/>
      <c r="CV119" s="967"/>
      <c r="CW119" s="967"/>
      <c r="CX119" s="967"/>
      <c r="CY119" s="967"/>
      <c r="CZ119" s="967"/>
      <c r="DA119" s="967"/>
      <c r="DB119" s="967"/>
      <c r="DC119" s="967"/>
      <c r="DD119" s="967"/>
      <c r="DE119" s="967"/>
      <c r="DF119" s="968"/>
      <c r="DG119" s="1006" t="s">
        <v>434</v>
      </c>
      <c r="DH119" s="988"/>
      <c r="DI119" s="988"/>
      <c r="DJ119" s="988"/>
      <c r="DK119" s="989"/>
      <c r="DL119" s="987" t="s">
        <v>434</v>
      </c>
      <c r="DM119" s="988"/>
      <c r="DN119" s="988"/>
      <c r="DO119" s="988"/>
      <c r="DP119" s="989"/>
      <c r="DQ119" s="987" t="s">
        <v>130</v>
      </c>
      <c r="DR119" s="988"/>
      <c r="DS119" s="988"/>
      <c r="DT119" s="988"/>
      <c r="DU119" s="989"/>
      <c r="DV119" s="990" t="s">
        <v>441</v>
      </c>
      <c r="DW119" s="991"/>
      <c r="DX119" s="991"/>
      <c r="DY119" s="991"/>
      <c r="DZ119" s="992"/>
    </row>
    <row r="120" spans="1:130" s="230" customFormat="1" ht="26.25" customHeight="1">
      <c r="A120" s="1059"/>
      <c r="B120" s="951"/>
      <c r="C120" s="924" t="s">
        <v>436</v>
      </c>
      <c r="D120" s="925"/>
      <c r="E120" s="925"/>
      <c r="F120" s="925"/>
      <c r="G120" s="925"/>
      <c r="H120" s="925"/>
      <c r="I120" s="925"/>
      <c r="J120" s="925"/>
      <c r="K120" s="925"/>
      <c r="L120" s="925"/>
      <c r="M120" s="925"/>
      <c r="N120" s="925"/>
      <c r="O120" s="925"/>
      <c r="P120" s="925"/>
      <c r="Q120" s="925"/>
      <c r="R120" s="925"/>
      <c r="S120" s="925"/>
      <c r="T120" s="925"/>
      <c r="U120" s="925"/>
      <c r="V120" s="925"/>
      <c r="W120" s="925"/>
      <c r="X120" s="925"/>
      <c r="Y120" s="925"/>
      <c r="Z120" s="926"/>
      <c r="AA120" s="960" t="s">
        <v>434</v>
      </c>
      <c r="AB120" s="961"/>
      <c r="AC120" s="961"/>
      <c r="AD120" s="961"/>
      <c r="AE120" s="962"/>
      <c r="AF120" s="963" t="s">
        <v>434</v>
      </c>
      <c r="AG120" s="961"/>
      <c r="AH120" s="961"/>
      <c r="AI120" s="961"/>
      <c r="AJ120" s="962"/>
      <c r="AK120" s="963" t="s">
        <v>434</v>
      </c>
      <c r="AL120" s="961"/>
      <c r="AM120" s="961"/>
      <c r="AN120" s="961"/>
      <c r="AO120" s="962"/>
      <c r="AP120" s="964" t="s">
        <v>434</v>
      </c>
      <c r="AQ120" s="965"/>
      <c r="AR120" s="965"/>
      <c r="AS120" s="965"/>
      <c r="AT120" s="966"/>
      <c r="AU120" s="993" t="s">
        <v>461</v>
      </c>
      <c r="AV120" s="994"/>
      <c r="AW120" s="994"/>
      <c r="AX120" s="994"/>
      <c r="AY120" s="995"/>
      <c r="AZ120" s="931" t="s">
        <v>462</v>
      </c>
      <c r="BA120" s="899"/>
      <c r="BB120" s="899"/>
      <c r="BC120" s="899"/>
      <c r="BD120" s="899"/>
      <c r="BE120" s="899"/>
      <c r="BF120" s="899"/>
      <c r="BG120" s="899"/>
      <c r="BH120" s="899"/>
      <c r="BI120" s="899"/>
      <c r="BJ120" s="899"/>
      <c r="BK120" s="899"/>
      <c r="BL120" s="899"/>
      <c r="BM120" s="899"/>
      <c r="BN120" s="899"/>
      <c r="BO120" s="899"/>
      <c r="BP120" s="900"/>
      <c r="BQ120" s="932">
        <v>3271342</v>
      </c>
      <c r="BR120" s="933"/>
      <c r="BS120" s="933"/>
      <c r="BT120" s="933"/>
      <c r="BU120" s="933"/>
      <c r="BV120" s="933">
        <v>4054337</v>
      </c>
      <c r="BW120" s="933"/>
      <c r="BX120" s="933"/>
      <c r="BY120" s="933"/>
      <c r="BZ120" s="933"/>
      <c r="CA120" s="933">
        <v>4702781</v>
      </c>
      <c r="CB120" s="933"/>
      <c r="CC120" s="933"/>
      <c r="CD120" s="933"/>
      <c r="CE120" s="933"/>
      <c r="CF120" s="946">
        <v>238.2</v>
      </c>
      <c r="CG120" s="947"/>
      <c r="CH120" s="947"/>
      <c r="CI120" s="947"/>
      <c r="CJ120" s="947"/>
      <c r="CK120" s="1008" t="s">
        <v>463</v>
      </c>
      <c r="CL120" s="1009"/>
      <c r="CM120" s="1009"/>
      <c r="CN120" s="1009"/>
      <c r="CO120" s="1010"/>
      <c r="CP120" s="1016" t="s">
        <v>464</v>
      </c>
      <c r="CQ120" s="1017"/>
      <c r="CR120" s="1017"/>
      <c r="CS120" s="1017"/>
      <c r="CT120" s="1017"/>
      <c r="CU120" s="1017"/>
      <c r="CV120" s="1017"/>
      <c r="CW120" s="1017"/>
      <c r="CX120" s="1017"/>
      <c r="CY120" s="1017"/>
      <c r="CZ120" s="1017"/>
      <c r="DA120" s="1017"/>
      <c r="DB120" s="1017"/>
      <c r="DC120" s="1017"/>
      <c r="DD120" s="1017"/>
      <c r="DE120" s="1017"/>
      <c r="DF120" s="1018"/>
      <c r="DG120" s="932">
        <v>726660</v>
      </c>
      <c r="DH120" s="933"/>
      <c r="DI120" s="933"/>
      <c r="DJ120" s="933"/>
      <c r="DK120" s="933"/>
      <c r="DL120" s="933">
        <v>743832</v>
      </c>
      <c r="DM120" s="933"/>
      <c r="DN120" s="933"/>
      <c r="DO120" s="933"/>
      <c r="DP120" s="933"/>
      <c r="DQ120" s="933">
        <v>534772</v>
      </c>
      <c r="DR120" s="933"/>
      <c r="DS120" s="933"/>
      <c r="DT120" s="933"/>
      <c r="DU120" s="933"/>
      <c r="DV120" s="934">
        <v>27.1</v>
      </c>
      <c r="DW120" s="934"/>
      <c r="DX120" s="934"/>
      <c r="DY120" s="934"/>
      <c r="DZ120" s="935"/>
    </row>
    <row r="121" spans="1:130" s="230" customFormat="1" ht="26.25" customHeight="1">
      <c r="A121" s="1059"/>
      <c r="B121" s="951"/>
      <c r="C121" s="976" t="s">
        <v>465</v>
      </c>
      <c r="D121" s="977"/>
      <c r="E121" s="977"/>
      <c r="F121" s="977"/>
      <c r="G121" s="977"/>
      <c r="H121" s="977"/>
      <c r="I121" s="977"/>
      <c r="J121" s="977"/>
      <c r="K121" s="977"/>
      <c r="L121" s="977"/>
      <c r="M121" s="977"/>
      <c r="N121" s="977"/>
      <c r="O121" s="977"/>
      <c r="P121" s="977"/>
      <c r="Q121" s="977"/>
      <c r="R121" s="977"/>
      <c r="S121" s="977"/>
      <c r="T121" s="977"/>
      <c r="U121" s="977"/>
      <c r="V121" s="977"/>
      <c r="W121" s="977"/>
      <c r="X121" s="977"/>
      <c r="Y121" s="977"/>
      <c r="Z121" s="978"/>
      <c r="AA121" s="960" t="s">
        <v>434</v>
      </c>
      <c r="AB121" s="961"/>
      <c r="AC121" s="961"/>
      <c r="AD121" s="961"/>
      <c r="AE121" s="962"/>
      <c r="AF121" s="963" t="s">
        <v>434</v>
      </c>
      <c r="AG121" s="961"/>
      <c r="AH121" s="961"/>
      <c r="AI121" s="961"/>
      <c r="AJ121" s="962"/>
      <c r="AK121" s="963" t="s">
        <v>434</v>
      </c>
      <c r="AL121" s="961"/>
      <c r="AM121" s="961"/>
      <c r="AN121" s="961"/>
      <c r="AO121" s="962"/>
      <c r="AP121" s="964" t="s">
        <v>434</v>
      </c>
      <c r="AQ121" s="965"/>
      <c r="AR121" s="965"/>
      <c r="AS121" s="965"/>
      <c r="AT121" s="966"/>
      <c r="AU121" s="996"/>
      <c r="AV121" s="997"/>
      <c r="AW121" s="997"/>
      <c r="AX121" s="997"/>
      <c r="AY121" s="998"/>
      <c r="AZ121" s="924" t="s">
        <v>466</v>
      </c>
      <c r="BA121" s="925"/>
      <c r="BB121" s="925"/>
      <c r="BC121" s="925"/>
      <c r="BD121" s="925"/>
      <c r="BE121" s="925"/>
      <c r="BF121" s="925"/>
      <c r="BG121" s="925"/>
      <c r="BH121" s="925"/>
      <c r="BI121" s="925"/>
      <c r="BJ121" s="925"/>
      <c r="BK121" s="925"/>
      <c r="BL121" s="925"/>
      <c r="BM121" s="925"/>
      <c r="BN121" s="925"/>
      <c r="BO121" s="925"/>
      <c r="BP121" s="926"/>
      <c r="BQ121" s="927">
        <v>3249862</v>
      </c>
      <c r="BR121" s="928"/>
      <c r="BS121" s="928"/>
      <c r="BT121" s="928"/>
      <c r="BU121" s="928"/>
      <c r="BV121" s="928">
        <v>4316184</v>
      </c>
      <c r="BW121" s="928"/>
      <c r="BX121" s="928"/>
      <c r="BY121" s="928"/>
      <c r="BZ121" s="928"/>
      <c r="CA121" s="928">
        <v>4230177</v>
      </c>
      <c r="CB121" s="928"/>
      <c r="CC121" s="928"/>
      <c r="CD121" s="928"/>
      <c r="CE121" s="928"/>
      <c r="CF121" s="922">
        <v>214.2</v>
      </c>
      <c r="CG121" s="923"/>
      <c r="CH121" s="923"/>
      <c r="CI121" s="923"/>
      <c r="CJ121" s="923"/>
      <c r="CK121" s="1011"/>
      <c r="CL121" s="1012"/>
      <c r="CM121" s="1012"/>
      <c r="CN121" s="1012"/>
      <c r="CO121" s="1013"/>
      <c r="CP121" s="1021"/>
      <c r="CQ121" s="1022"/>
      <c r="CR121" s="1022"/>
      <c r="CS121" s="1022"/>
      <c r="CT121" s="1022"/>
      <c r="CU121" s="1022"/>
      <c r="CV121" s="1022"/>
      <c r="CW121" s="1022"/>
      <c r="CX121" s="1022"/>
      <c r="CY121" s="1022"/>
      <c r="CZ121" s="1022"/>
      <c r="DA121" s="1022"/>
      <c r="DB121" s="1022"/>
      <c r="DC121" s="1022"/>
      <c r="DD121" s="1022"/>
      <c r="DE121" s="1022"/>
      <c r="DF121" s="1023"/>
      <c r="DG121" s="927"/>
      <c r="DH121" s="928"/>
      <c r="DI121" s="928"/>
      <c r="DJ121" s="928"/>
      <c r="DK121" s="928"/>
      <c r="DL121" s="928"/>
      <c r="DM121" s="928"/>
      <c r="DN121" s="928"/>
      <c r="DO121" s="928"/>
      <c r="DP121" s="928"/>
      <c r="DQ121" s="928"/>
      <c r="DR121" s="928"/>
      <c r="DS121" s="928"/>
      <c r="DT121" s="928"/>
      <c r="DU121" s="928"/>
      <c r="DV121" s="929"/>
      <c r="DW121" s="929"/>
      <c r="DX121" s="929"/>
      <c r="DY121" s="929"/>
      <c r="DZ121" s="930"/>
    </row>
    <row r="122" spans="1:130" s="230" customFormat="1" ht="26.25" customHeight="1">
      <c r="A122" s="1059"/>
      <c r="B122" s="951"/>
      <c r="C122" s="924" t="s">
        <v>447</v>
      </c>
      <c r="D122" s="925"/>
      <c r="E122" s="925"/>
      <c r="F122" s="925"/>
      <c r="G122" s="925"/>
      <c r="H122" s="925"/>
      <c r="I122" s="925"/>
      <c r="J122" s="925"/>
      <c r="K122" s="925"/>
      <c r="L122" s="925"/>
      <c r="M122" s="925"/>
      <c r="N122" s="925"/>
      <c r="O122" s="925"/>
      <c r="P122" s="925"/>
      <c r="Q122" s="925"/>
      <c r="R122" s="925"/>
      <c r="S122" s="925"/>
      <c r="T122" s="925"/>
      <c r="U122" s="925"/>
      <c r="V122" s="925"/>
      <c r="W122" s="925"/>
      <c r="X122" s="925"/>
      <c r="Y122" s="925"/>
      <c r="Z122" s="926"/>
      <c r="AA122" s="960" t="s">
        <v>441</v>
      </c>
      <c r="AB122" s="961"/>
      <c r="AC122" s="961"/>
      <c r="AD122" s="961"/>
      <c r="AE122" s="962"/>
      <c r="AF122" s="963" t="s">
        <v>434</v>
      </c>
      <c r="AG122" s="961"/>
      <c r="AH122" s="961"/>
      <c r="AI122" s="961"/>
      <c r="AJ122" s="962"/>
      <c r="AK122" s="963" t="s">
        <v>130</v>
      </c>
      <c r="AL122" s="961"/>
      <c r="AM122" s="961"/>
      <c r="AN122" s="961"/>
      <c r="AO122" s="962"/>
      <c r="AP122" s="964" t="s">
        <v>434</v>
      </c>
      <c r="AQ122" s="965"/>
      <c r="AR122" s="965"/>
      <c r="AS122" s="965"/>
      <c r="AT122" s="966"/>
      <c r="AU122" s="996"/>
      <c r="AV122" s="997"/>
      <c r="AW122" s="997"/>
      <c r="AX122" s="997"/>
      <c r="AY122" s="998"/>
      <c r="AZ122" s="975" t="s">
        <v>467</v>
      </c>
      <c r="BA122" s="967"/>
      <c r="BB122" s="967"/>
      <c r="BC122" s="967"/>
      <c r="BD122" s="967"/>
      <c r="BE122" s="967"/>
      <c r="BF122" s="967"/>
      <c r="BG122" s="967"/>
      <c r="BH122" s="967"/>
      <c r="BI122" s="967"/>
      <c r="BJ122" s="967"/>
      <c r="BK122" s="967"/>
      <c r="BL122" s="967"/>
      <c r="BM122" s="967"/>
      <c r="BN122" s="967"/>
      <c r="BO122" s="967"/>
      <c r="BP122" s="968"/>
      <c r="BQ122" s="1001">
        <v>13711479</v>
      </c>
      <c r="BR122" s="1002"/>
      <c r="BS122" s="1002"/>
      <c r="BT122" s="1002"/>
      <c r="BU122" s="1002"/>
      <c r="BV122" s="1002">
        <v>13763539</v>
      </c>
      <c r="BW122" s="1002"/>
      <c r="BX122" s="1002"/>
      <c r="BY122" s="1002"/>
      <c r="BZ122" s="1002"/>
      <c r="CA122" s="1002">
        <v>16192753</v>
      </c>
      <c r="CB122" s="1002"/>
      <c r="CC122" s="1002"/>
      <c r="CD122" s="1002"/>
      <c r="CE122" s="1002"/>
      <c r="CF122" s="1019">
        <v>820</v>
      </c>
      <c r="CG122" s="1020"/>
      <c r="CH122" s="1020"/>
      <c r="CI122" s="1020"/>
      <c r="CJ122" s="1020"/>
      <c r="CK122" s="1011"/>
      <c r="CL122" s="1012"/>
      <c r="CM122" s="1012"/>
      <c r="CN122" s="1012"/>
      <c r="CO122" s="1013"/>
      <c r="CP122" s="1021"/>
      <c r="CQ122" s="1022"/>
      <c r="CR122" s="1022"/>
      <c r="CS122" s="1022"/>
      <c r="CT122" s="1022"/>
      <c r="CU122" s="1022"/>
      <c r="CV122" s="1022"/>
      <c r="CW122" s="1022"/>
      <c r="CX122" s="1022"/>
      <c r="CY122" s="1022"/>
      <c r="CZ122" s="1022"/>
      <c r="DA122" s="1022"/>
      <c r="DB122" s="1022"/>
      <c r="DC122" s="1022"/>
      <c r="DD122" s="1022"/>
      <c r="DE122" s="1022"/>
      <c r="DF122" s="1023"/>
      <c r="DG122" s="927"/>
      <c r="DH122" s="928"/>
      <c r="DI122" s="928"/>
      <c r="DJ122" s="928"/>
      <c r="DK122" s="928"/>
      <c r="DL122" s="928"/>
      <c r="DM122" s="928"/>
      <c r="DN122" s="928"/>
      <c r="DO122" s="928"/>
      <c r="DP122" s="928"/>
      <c r="DQ122" s="928"/>
      <c r="DR122" s="928"/>
      <c r="DS122" s="928"/>
      <c r="DT122" s="928"/>
      <c r="DU122" s="928"/>
      <c r="DV122" s="929"/>
      <c r="DW122" s="929"/>
      <c r="DX122" s="929"/>
      <c r="DY122" s="929"/>
      <c r="DZ122" s="930"/>
    </row>
    <row r="123" spans="1:130" s="230" customFormat="1" ht="26.25" customHeight="1">
      <c r="A123" s="1059"/>
      <c r="B123" s="951"/>
      <c r="C123" s="924" t="s">
        <v>453</v>
      </c>
      <c r="D123" s="925"/>
      <c r="E123" s="925"/>
      <c r="F123" s="925"/>
      <c r="G123" s="925"/>
      <c r="H123" s="925"/>
      <c r="I123" s="925"/>
      <c r="J123" s="925"/>
      <c r="K123" s="925"/>
      <c r="L123" s="925"/>
      <c r="M123" s="925"/>
      <c r="N123" s="925"/>
      <c r="O123" s="925"/>
      <c r="P123" s="925"/>
      <c r="Q123" s="925"/>
      <c r="R123" s="925"/>
      <c r="S123" s="925"/>
      <c r="T123" s="925"/>
      <c r="U123" s="925"/>
      <c r="V123" s="925"/>
      <c r="W123" s="925"/>
      <c r="X123" s="925"/>
      <c r="Y123" s="925"/>
      <c r="Z123" s="926"/>
      <c r="AA123" s="960" t="s">
        <v>434</v>
      </c>
      <c r="AB123" s="961"/>
      <c r="AC123" s="961"/>
      <c r="AD123" s="961"/>
      <c r="AE123" s="962"/>
      <c r="AF123" s="963" t="s">
        <v>441</v>
      </c>
      <c r="AG123" s="961"/>
      <c r="AH123" s="961"/>
      <c r="AI123" s="961"/>
      <c r="AJ123" s="962"/>
      <c r="AK123" s="963" t="s">
        <v>130</v>
      </c>
      <c r="AL123" s="961"/>
      <c r="AM123" s="961"/>
      <c r="AN123" s="961"/>
      <c r="AO123" s="962"/>
      <c r="AP123" s="964" t="s">
        <v>441</v>
      </c>
      <c r="AQ123" s="965"/>
      <c r="AR123" s="965"/>
      <c r="AS123" s="965"/>
      <c r="AT123" s="966"/>
      <c r="AU123" s="999"/>
      <c r="AV123" s="1000"/>
      <c r="AW123" s="1000"/>
      <c r="AX123" s="1000"/>
      <c r="AY123" s="1000"/>
      <c r="AZ123" s="251" t="s">
        <v>190</v>
      </c>
      <c r="BA123" s="251"/>
      <c r="BB123" s="251"/>
      <c r="BC123" s="251"/>
      <c r="BD123" s="251"/>
      <c r="BE123" s="251"/>
      <c r="BF123" s="251"/>
      <c r="BG123" s="251"/>
      <c r="BH123" s="251"/>
      <c r="BI123" s="251"/>
      <c r="BJ123" s="251"/>
      <c r="BK123" s="251"/>
      <c r="BL123" s="251"/>
      <c r="BM123" s="251"/>
      <c r="BN123" s="251"/>
      <c r="BO123" s="979" t="s">
        <v>468</v>
      </c>
      <c r="BP123" s="1007"/>
      <c r="BQ123" s="1065">
        <v>20232683</v>
      </c>
      <c r="BR123" s="1066"/>
      <c r="BS123" s="1066"/>
      <c r="BT123" s="1066"/>
      <c r="BU123" s="1066"/>
      <c r="BV123" s="1066">
        <v>22134060</v>
      </c>
      <c r="BW123" s="1066"/>
      <c r="BX123" s="1066"/>
      <c r="BY123" s="1066"/>
      <c r="BZ123" s="1066"/>
      <c r="CA123" s="1066">
        <v>25125711</v>
      </c>
      <c r="CB123" s="1066"/>
      <c r="CC123" s="1066"/>
      <c r="CD123" s="1066"/>
      <c r="CE123" s="1066"/>
      <c r="CF123" s="1003"/>
      <c r="CG123" s="1004"/>
      <c r="CH123" s="1004"/>
      <c r="CI123" s="1004"/>
      <c r="CJ123" s="1005"/>
      <c r="CK123" s="1011"/>
      <c r="CL123" s="1012"/>
      <c r="CM123" s="1012"/>
      <c r="CN123" s="1012"/>
      <c r="CO123" s="1013"/>
      <c r="CP123" s="1021"/>
      <c r="CQ123" s="1022"/>
      <c r="CR123" s="1022"/>
      <c r="CS123" s="1022"/>
      <c r="CT123" s="1022"/>
      <c r="CU123" s="1022"/>
      <c r="CV123" s="1022"/>
      <c r="CW123" s="1022"/>
      <c r="CX123" s="1022"/>
      <c r="CY123" s="1022"/>
      <c r="CZ123" s="1022"/>
      <c r="DA123" s="1022"/>
      <c r="DB123" s="1022"/>
      <c r="DC123" s="1022"/>
      <c r="DD123" s="1022"/>
      <c r="DE123" s="1022"/>
      <c r="DF123" s="1023"/>
      <c r="DG123" s="960"/>
      <c r="DH123" s="961"/>
      <c r="DI123" s="961"/>
      <c r="DJ123" s="961"/>
      <c r="DK123" s="962"/>
      <c r="DL123" s="963"/>
      <c r="DM123" s="961"/>
      <c r="DN123" s="961"/>
      <c r="DO123" s="961"/>
      <c r="DP123" s="962"/>
      <c r="DQ123" s="963"/>
      <c r="DR123" s="961"/>
      <c r="DS123" s="961"/>
      <c r="DT123" s="961"/>
      <c r="DU123" s="962"/>
      <c r="DV123" s="964"/>
      <c r="DW123" s="965"/>
      <c r="DX123" s="965"/>
      <c r="DY123" s="965"/>
      <c r="DZ123" s="966"/>
    </row>
    <row r="124" spans="1:130" s="230" customFormat="1" ht="26.25" customHeight="1" thickBot="1">
      <c r="A124" s="1059"/>
      <c r="B124" s="951"/>
      <c r="C124" s="924" t="s">
        <v>456</v>
      </c>
      <c r="D124" s="925"/>
      <c r="E124" s="925"/>
      <c r="F124" s="925"/>
      <c r="G124" s="925"/>
      <c r="H124" s="925"/>
      <c r="I124" s="925"/>
      <c r="J124" s="925"/>
      <c r="K124" s="925"/>
      <c r="L124" s="925"/>
      <c r="M124" s="925"/>
      <c r="N124" s="925"/>
      <c r="O124" s="925"/>
      <c r="P124" s="925"/>
      <c r="Q124" s="925"/>
      <c r="R124" s="925"/>
      <c r="S124" s="925"/>
      <c r="T124" s="925"/>
      <c r="U124" s="925"/>
      <c r="V124" s="925"/>
      <c r="W124" s="925"/>
      <c r="X124" s="925"/>
      <c r="Y124" s="925"/>
      <c r="Z124" s="926"/>
      <c r="AA124" s="960" t="s">
        <v>130</v>
      </c>
      <c r="AB124" s="961"/>
      <c r="AC124" s="961"/>
      <c r="AD124" s="961"/>
      <c r="AE124" s="962"/>
      <c r="AF124" s="963" t="s">
        <v>130</v>
      </c>
      <c r="AG124" s="961"/>
      <c r="AH124" s="961"/>
      <c r="AI124" s="961"/>
      <c r="AJ124" s="962"/>
      <c r="AK124" s="963" t="s">
        <v>130</v>
      </c>
      <c r="AL124" s="961"/>
      <c r="AM124" s="961"/>
      <c r="AN124" s="961"/>
      <c r="AO124" s="962"/>
      <c r="AP124" s="964" t="s">
        <v>130</v>
      </c>
      <c r="AQ124" s="965"/>
      <c r="AR124" s="965"/>
      <c r="AS124" s="965"/>
      <c r="AT124" s="966"/>
      <c r="AU124" s="1061" t="s">
        <v>469</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70.099999999999994</v>
      </c>
      <c r="BR124" s="1029"/>
      <c r="BS124" s="1029"/>
      <c r="BT124" s="1029"/>
      <c r="BU124" s="1029"/>
      <c r="BV124" s="1029" t="s">
        <v>130</v>
      </c>
      <c r="BW124" s="1029"/>
      <c r="BX124" s="1029"/>
      <c r="BY124" s="1029"/>
      <c r="BZ124" s="1029"/>
      <c r="CA124" s="1029" t="s">
        <v>130</v>
      </c>
      <c r="CB124" s="1029"/>
      <c r="CC124" s="1029"/>
      <c r="CD124" s="1029"/>
      <c r="CE124" s="1029"/>
      <c r="CF124" s="1030"/>
      <c r="CG124" s="1031"/>
      <c r="CH124" s="1031"/>
      <c r="CI124" s="1031"/>
      <c r="CJ124" s="1032"/>
      <c r="CK124" s="1014"/>
      <c r="CL124" s="1014"/>
      <c r="CM124" s="1014"/>
      <c r="CN124" s="1014"/>
      <c r="CO124" s="1015"/>
      <c r="CP124" s="1021" t="s">
        <v>470</v>
      </c>
      <c r="CQ124" s="1022"/>
      <c r="CR124" s="1022"/>
      <c r="CS124" s="1022"/>
      <c r="CT124" s="1022"/>
      <c r="CU124" s="1022"/>
      <c r="CV124" s="1022"/>
      <c r="CW124" s="1022"/>
      <c r="CX124" s="1022"/>
      <c r="CY124" s="1022"/>
      <c r="CZ124" s="1022"/>
      <c r="DA124" s="1022"/>
      <c r="DB124" s="1022"/>
      <c r="DC124" s="1022"/>
      <c r="DD124" s="1022"/>
      <c r="DE124" s="1022"/>
      <c r="DF124" s="1023"/>
      <c r="DG124" s="1006" t="s">
        <v>441</v>
      </c>
      <c r="DH124" s="988"/>
      <c r="DI124" s="988"/>
      <c r="DJ124" s="988"/>
      <c r="DK124" s="989"/>
      <c r="DL124" s="987" t="s">
        <v>130</v>
      </c>
      <c r="DM124" s="988"/>
      <c r="DN124" s="988"/>
      <c r="DO124" s="988"/>
      <c r="DP124" s="989"/>
      <c r="DQ124" s="987" t="s">
        <v>441</v>
      </c>
      <c r="DR124" s="988"/>
      <c r="DS124" s="988"/>
      <c r="DT124" s="988"/>
      <c r="DU124" s="989"/>
      <c r="DV124" s="990" t="s">
        <v>441</v>
      </c>
      <c r="DW124" s="991"/>
      <c r="DX124" s="991"/>
      <c r="DY124" s="991"/>
      <c r="DZ124" s="992"/>
    </row>
    <row r="125" spans="1:130" s="230" customFormat="1" ht="26.25" customHeight="1">
      <c r="A125" s="1059"/>
      <c r="B125" s="951"/>
      <c r="C125" s="924" t="s">
        <v>458</v>
      </c>
      <c r="D125" s="925"/>
      <c r="E125" s="925"/>
      <c r="F125" s="925"/>
      <c r="G125" s="925"/>
      <c r="H125" s="925"/>
      <c r="I125" s="925"/>
      <c r="J125" s="925"/>
      <c r="K125" s="925"/>
      <c r="L125" s="925"/>
      <c r="M125" s="925"/>
      <c r="N125" s="925"/>
      <c r="O125" s="925"/>
      <c r="P125" s="925"/>
      <c r="Q125" s="925"/>
      <c r="R125" s="925"/>
      <c r="S125" s="925"/>
      <c r="T125" s="925"/>
      <c r="U125" s="925"/>
      <c r="V125" s="925"/>
      <c r="W125" s="925"/>
      <c r="X125" s="925"/>
      <c r="Y125" s="925"/>
      <c r="Z125" s="926"/>
      <c r="AA125" s="960" t="s">
        <v>441</v>
      </c>
      <c r="AB125" s="961"/>
      <c r="AC125" s="961"/>
      <c r="AD125" s="961"/>
      <c r="AE125" s="962"/>
      <c r="AF125" s="963" t="s">
        <v>130</v>
      </c>
      <c r="AG125" s="961"/>
      <c r="AH125" s="961"/>
      <c r="AI125" s="961"/>
      <c r="AJ125" s="962"/>
      <c r="AK125" s="963" t="s">
        <v>441</v>
      </c>
      <c r="AL125" s="961"/>
      <c r="AM125" s="961"/>
      <c r="AN125" s="961"/>
      <c r="AO125" s="962"/>
      <c r="AP125" s="964" t="s">
        <v>441</v>
      </c>
      <c r="AQ125" s="965"/>
      <c r="AR125" s="965"/>
      <c r="AS125" s="965"/>
      <c r="AT125" s="96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4" t="s">
        <v>471</v>
      </c>
      <c r="CL125" s="1009"/>
      <c r="CM125" s="1009"/>
      <c r="CN125" s="1009"/>
      <c r="CO125" s="1010"/>
      <c r="CP125" s="931" t="s">
        <v>472</v>
      </c>
      <c r="CQ125" s="899"/>
      <c r="CR125" s="899"/>
      <c r="CS125" s="899"/>
      <c r="CT125" s="899"/>
      <c r="CU125" s="899"/>
      <c r="CV125" s="899"/>
      <c r="CW125" s="899"/>
      <c r="CX125" s="899"/>
      <c r="CY125" s="899"/>
      <c r="CZ125" s="899"/>
      <c r="DA125" s="899"/>
      <c r="DB125" s="899"/>
      <c r="DC125" s="899"/>
      <c r="DD125" s="899"/>
      <c r="DE125" s="899"/>
      <c r="DF125" s="900"/>
      <c r="DG125" s="932" t="s">
        <v>441</v>
      </c>
      <c r="DH125" s="933"/>
      <c r="DI125" s="933"/>
      <c r="DJ125" s="933"/>
      <c r="DK125" s="933"/>
      <c r="DL125" s="933" t="s">
        <v>441</v>
      </c>
      <c r="DM125" s="933"/>
      <c r="DN125" s="933"/>
      <c r="DO125" s="933"/>
      <c r="DP125" s="933"/>
      <c r="DQ125" s="933" t="s">
        <v>130</v>
      </c>
      <c r="DR125" s="933"/>
      <c r="DS125" s="933"/>
      <c r="DT125" s="933"/>
      <c r="DU125" s="933"/>
      <c r="DV125" s="934" t="s">
        <v>441</v>
      </c>
      <c r="DW125" s="934"/>
      <c r="DX125" s="934"/>
      <c r="DY125" s="934"/>
      <c r="DZ125" s="935"/>
    </row>
    <row r="126" spans="1:130" s="230" customFormat="1" ht="26.25" customHeight="1" thickBot="1">
      <c r="A126" s="1059"/>
      <c r="B126" s="951"/>
      <c r="C126" s="924" t="s">
        <v>460</v>
      </c>
      <c r="D126" s="925"/>
      <c r="E126" s="925"/>
      <c r="F126" s="925"/>
      <c r="G126" s="925"/>
      <c r="H126" s="925"/>
      <c r="I126" s="925"/>
      <c r="J126" s="925"/>
      <c r="K126" s="925"/>
      <c r="L126" s="925"/>
      <c r="M126" s="925"/>
      <c r="N126" s="925"/>
      <c r="O126" s="925"/>
      <c r="P126" s="925"/>
      <c r="Q126" s="925"/>
      <c r="R126" s="925"/>
      <c r="S126" s="925"/>
      <c r="T126" s="925"/>
      <c r="U126" s="925"/>
      <c r="V126" s="925"/>
      <c r="W126" s="925"/>
      <c r="X126" s="925"/>
      <c r="Y126" s="925"/>
      <c r="Z126" s="926"/>
      <c r="AA126" s="960" t="s">
        <v>130</v>
      </c>
      <c r="AB126" s="961"/>
      <c r="AC126" s="961"/>
      <c r="AD126" s="961"/>
      <c r="AE126" s="962"/>
      <c r="AF126" s="963" t="s">
        <v>130</v>
      </c>
      <c r="AG126" s="961"/>
      <c r="AH126" s="961"/>
      <c r="AI126" s="961"/>
      <c r="AJ126" s="962"/>
      <c r="AK126" s="963" t="s">
        <v>441</v>
      </c>
      <c r="AL126" s="961"/>
      <c r="AM126" s="961"/>
      <c r="AN126" s="961"/>
      <c r="AO126" s="962"/>
      <c r="AP126" s="964" t="s">
        <v>130</v>
      </c>
      <c r="AQ126" s="965"/>
      <c r="AR126" s="965"/>
      <c r="AS126" s="965"/>
      <c r="AT126" s="96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5"/>
      <c r="CL126" s="1012"/>
      <c r="CM126" s="1012"/>
      <c r="CN126" s="1012"/>
      <c r="CO126" s="1013"/>
      <c r="CP126" s="924" t="s">
        <v>473</v>
      </c>
      <c r="CQ126" s="925"/>
      <c r="CR126" s="925"/>
      <c r="CS126" s="925"/>
      <c r="CT126" s="925"/>
      <c r="CU126" s="925"/>
      <c r="CV126" s="925"/>
      <c r="CW126" s="925"/>
      <c r="CX126" s="925"/>
      <c r="CY126" s="925"/>
      <c r="CZ126" s="925"/>
      <c r="DA126" s="925"/>
      <c r="DB126" s="925"/>
      <c r="DC126" s="925"/>
      <c r="DD126" s="925"/>
      <c r="DE126" s="925"/>
      <c r="DF126" s="926"/>
      <c r="DG126" s="927" t="s">
        <v>441</v>
      </c>
      <c r="DH126" s="928"/>
      <c r="DI126" s="928"/>
      <c r="DJ126" s="928"/>
      <c r="DK126" s="928"/>
      <c r="DL126" s="928" t="s">
        <v>130</v>
      </c>
      <c r="DM126" s="928"/>
      <c r="DN126" s="928"/>
      <c r="DO126" s="928"/>
      <c r="DP126" s="928"/>
      <c r="DQ126" s="928" t="s">
        <v>130</v>
      </c>
      <c r="DR126" s="928"/>
      <c r="DS126" s="928"/>
      <c r="DT126" s="928"/>
      <c r="DU126" s="928"/>
      <c r="DV126" s="929" t="s">
        <v>434</v>
      </c>
      <c r="DW126" s="929"/>
      <c r="DX126" s="929"/>
      <c r="DY126" s="929"/>
      <c r="DZ126" s="930"/>
    </row>
    <row r="127" spans="1:130" s="230" customFormat="1" ht="26.25" customHeight="1">
      <c r="A127" s="1060"/>
      <c r="B127" s="953"/>
      <c r="C127" s="975" t="s">
        <v>474</v>
      </c>
      <c r="D127" s="967"/>
      <c r="E127" s="967"/>
      <c r="F127" s="967"/>
      <c r="G127" s="967"/>
      <c r="H127" s="967"/>
      <c r="I127" s="967"/>
      <c r="J127" s="967"/>
      <c r="K127" s="967"/>
      <c r="L127" s="967"/>
      <c r="M127" s="967"/>
      <c r="N127" s="967"/>
      <c r="O127" s="967"/>
      <c r="P127" s="967"/>
      <c r="Q127" s="967"/>
      <c r="R127" s="967"/>
      <c r="S127" s="967"/>
      <c r="T127" s="967"/>
      <c r="U127" s="967"/>
      <c r="V127" s="967"/>
      <c r="W127" s="967"/>
      <c r="X127" s="967"/>
      <c r="Y127" s="967"/>
      <c r="Z127" s="968"/>
      <c r="AA127" s="960" t="s">
        <v>441</v>
      </c>
      <c r="AB127" s="961"/>
      <c r="AC127" s="961"/>
      <c r="AD127" s="961"/>
      <c r="AE127" s="962"/>
      <c r="AF127" s="963" t="s">
        <v>441</v>
      </c>
      <c r="AG127" s="961"/>
      <c r="AH127" s="961"/>
      <c r="AI127" s="961"/>
      <c r="AJ127" s="962"/>
      <c r="AK127" s="963" t="s">
        <v>441</v>
      </c>
      <c r="AL127" s="961"/>
      <c r="AM127" s="961"/>
      <c r="AN127" s="961"/>
      <c r="AO127" s="962"/>
      <c r="AP127" s="964" t="s">
        <v>434</v>
      </c>
      <c r="AQ127" s="965"/>
      <c r="AR127" s="965"/>
      <c r="AS127" s="965"/>
      <c r="AT127" s="966"/>
      <c r="AU127" s="232"/>
      <c r="AV127" s="232"/>
      <c r="AW127" s="232"/>
      <c r="AX127" s="1033" t="s">
        <v>475</v>
      </c>
      <c r="AY127" s="1034"/>
      <c r="AZ127" s="1034"/>
      <c r="BA127" s="1034"/>
      <c r="BB127" s="1034"/>
      <c r="BC127" s="1034"/>
      <c r="BD127" s="1034"/>
      <c r="BE127" s="1035"/>
      <c r="BF127" s="1036" t="s">
        <v>476</v>
      </c>
      <c r="BG127" s="1034"/>
      <c r="BH127" s="1034"/>
      <c r="BI127" s="1034"/>
      <c r="BJ127" s="1034"/>
      <c r="BK127" s="1034"/>
      <c r="BL127" s="1035"/>
      <c r="BM127" s="1036" t="s">
        <v>477</v>
      </c>
      <c r="BN127" s="1034"/>
      <c r="BO127" s="1034"/>
      <c r="BP127" s="1034"/>
      <c r="BQ127" s="1034"/>
      <c r="BR127" s="1034"/>
      <c r="BS127" s="1035"/>
      <c r="BT127" s="1036" t="s">
        <v>478</v>
      </c>
      <c r="BU127" s="1034"/>
      <c r="BV127" s="1034"/>
      <c r="BW127" s="1034"/>
      <c r="BX127" s="1034"/>
      <c r="BY127" s="1034"/>
      <c r="BZ127" s="1057"/>
      <c r="CA127" s="232"/>
      <c r="CB127" s="232"/>
      <c r="CC127" s="232"/>
      <c r="CD127" s="255"/>
      <c r="CE127" s="255"/>
      <c r="CF127" s="255"/>
      <c r="CG127" s="232"/>
      <c r="CH127" s="232"/>
      <c r="CI127" s="232"/>
      <c r="CJ127" s="254"/>
      <c r="CK127" s="1025"/>
      <c r="CL127" s="1012"/>
      <c r="CM127" s="1012"/>
      <c r="CN127" s="1012"/>
      <c r="CO127" s="1013"/>
      <c r="CP127" s="924" t="s">
        <v>479</v>
      </c>
      <c r="CQ127" s="925"/>
      <c r="CR127" s="925"/>
      <c r="CS127" s="925"/>
      <c r="CT127" s="925"/>
      <c r="CU127" s="925"/>
      <c r="CV127" s="925"/>
      <c r="CW127" s="925"/>
      <c r="CX127" s="925"/>
      <c r="CY127" s="925"/>
      <c r="CZ127" s="925"/>
      <c r="DA127" s="925"/>
      <c r="DB127" s="925"/>
      <c r="DC127" s="925"/>
      <c r="DD127" s="925"/>
      <c r="DE127" s="925"/>
      <c r="DF127" s="926"/>
      <c r="DG127" s="927" t="s">
        <v>441</v>
      </c>
      <c r="DH127" s="928"/>
      <c r="DI127" s="928"/>
      <c r="DJ127" s="928"/>
      <c r="DK127" s="928"/>
      <c r="DL127" s="928" t="s">
        <v>441</v>
      </c>
      <c r="DM127" s="928"/>
      <c r="DN127" s="928"/>
      <c r="DO127" s="928"/>
      <c r="DP127" s="928"/>
      <c r="DQ127" s="928" t="s">
        <v>441</v>
      </c>
      <c r="DR127" s="928"/>
      <c r="DS127" s="928"/>
      <c r="DT127" s="928"/>
      <c r="DU127" s="928"/>
      <c r="DV127" s="929" t="s">
        <v>441</v>
      </c>
      <c r="DW127" s="929"/>
      <c r="DX127" s="929"/>
      <c r="DY127" s="929"/>
      <c r="DZ127" s="930"/>
    </row>
    <row r="128" spans="1:130" s="230" customFormat="1" ht="26.25" customHeight="1" thickBot="1">
      <c r="A128" s="1043" t="s">
        <v>480</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481</v>
      </c>
      <c r="X128" s="1045"/>
      <c r="Y128" s="1045"/>
      <c r="Z128" s="1046"/>
      <c r="AA128" s="1047">
        <v>154581</v>
      </c>
      <c r="AB128" s="1048"/>
      <c r="AC128" s="1048"/>
      <c r="AD128" s="1048"/>
      <c r="AE128" s="1049"/>
      <c r="AF128" s="1050">
        <v>292279</v>
      </c>
      <c r="AG128" s="1048"/>
      <c r="AH128" s="1048"/>
      <c r="AI128" s="1048"/>
      <c r="AJ128" s="1049"/>
      <c r="AK128" s="1050">
        <v>244584</v>
      </c>
      <c r="AL128" s="1048"/>
      <c r="AM128" s="1048"/>
      <c r="AN128" s="1048"/>
      <c r="AO128" s="1049"/>
      <c r="AP128" s="1051"/>
      <c r="AQ128" s="1052"/>
      <c r="AR128" s="1052"/>
      <c r="AS128" s="1052"/>
      <c r="AT128" s="1053"/>
      <c r="AU128" s="232"/>
      <c r="AV128" s="232"/>
      <c r="AW128" s="232"/>
      <c r="AX128" s="898" t="s">
        <v>482</v>
      </c>
      <c r="AY128" s="899"/>
      <c r="AZ128" s="899"/>
      <c r="BA128" s="899"/>
      <c r="BB128" s="899"/>
      <c r="BC128" s="899"/>
      <c r="BD128" s="899"/>
      <c r="BE128" s="900"/>
      <c r="BF128" s="1054" t="s">
        <v>130</v>
      </c>
      <c r="BG128" s="1055"/>
      <c r="BH128" s="1055"/>
      <c r="BI128" s="1055"/>
      <c r="BJ128" s="1055"/>
      <c r="BK128" s="1055"/>
      <c r="BL128" s="1056"/>
      <c r="BM128" s="1054">
        <v>15</v>
      </c>
      <c r="BN128" s="1055"/>
      <c r="BO128" s="1055"/>
      <c r="BP128" s="1055"/>
      <c r="BQ128" s="1055"/>
      <c r="BR128" s="1055"/>
      <c r="BS128" s="1056"/>
      <c r="BT128" s="1054">
        <v>20</v>
      </c>
      <c r="BU128" s="1055"/>
      <c r="BV128" s="1055"/>
      <c r="BW128" s="1055"/>
      <c r="BX128" s="1055"/>
      <c r="BY128" s="1055"/>
      <c r="BZ128" s="1078"/>
      <c r="CA128" s="255"/>
      <c r="CB128" s="255"/>
      <c r="CC128" s="255"/>
      <c r="CD128" s="255"/>
      <c r="CE128" s="255"/>
      <c r="CF128" s="255"/>
      <c r="CG128" s="232"/>
      <c r="CH128" s="232"/>
      <c r="CI128" s="232"/>
      <c r="CJ128" s="254"/>
      <c r="CK128" s="1026"/>
      <c r="CL128" s="1027"/>
      <c r="CM128" s="1027"/>
      <c r="CN128" s="1027"/>
      <c r="CO128" s="1028"/>
      <c r="CP128" s="1037" t="s">
        <v>483</v>
      </c>
      <c r="CQ128" s="726"/>
      <c r="CR128" s="726"/>
      <c r="CS128" s="726"/>
      <c r="CT128" s="726"/>
      <c r="CU128" s="726"/>
      <c r="CV128" s="726"/>
      <c r="CW128" s="726"/>
      <c r="CX128" s="726"/>
      <c r="CY128" s="726"/>
      <c r="CZ128" s="726"/>
      <c r="DA128" s="726"/>
      <c r="DB128" s="726"/>
      <c r="DC128" s="726"/>
      <c r="DD128" s="726"/>
      <c r="DE128" s="726"/>
      <c r="DF128" s="1038"/>
      <c r="DG128" s="1039" t="s">
        <v>441</v>
      </c>
      <c r="DH128" s="1040"/>
      <c r="DI128" s="1040"/>
      <c r="DJ128" s="1040"/>
      <c r="DK128" s="1040"/>
      <c r="DL128" s="1040" t="s">
        <v>441</v>
      </c>
      <c r="DM128" s="1040"/>
      <c r="DN128" s="1040"/>
      <c r="DO128" s="1040"/>
      <c r="DP128" s="1040"/>
      <c r="DQ128" s="1040" t="s">
        <v>441</v>
      </c>
      <c r="DR128" s="1040"/>
      <c r="DS128" s="1040"/>
      <c r="DT128" s="1040"/>
      <c r="DU128" s="1040"/>
      <c r="DV128" s="1041" t="s">
        <v>441</v>
      </c>
      <c r="DW128" s="1041"/>
      <c r="DX128" s="1041"/>
      <c r="DY128" s="1041"/>
      <c r="DZ128" s="1042"/>
    </row>
    <row r="129" spans="1:131" s="230" customFormat="1" ht="26.25" customHeight="1">
      <c r="A129" s="936" t="s">
        <v>108</v>
      </c>
      <c r="B129" s="937"/>
      <c r="C129" s="937"/>
      <c r="D129" s="937"/>
      <c r="E129" s="937"/>
      <c r="F129" s="937"/>
      <c r="G129" s="937"/>
      <c r="H129" s="937"/>
      <c r="I129" s="937"/>
      <c r="J129" s="937"/>
      <c r="K129" s="937"/>
      <c r="L129" s="937"/>
      <c r="M129" s="937"/>
      <c r="N129" s="937"/>
      <c r="O129" s="937"/>
      <c r="P129" s="937"/>
      <c r="Q129" s="937"/>
      <c r="R129" s="937"/>
      <c r="S129" s="937"/>
      <c r="T129" s="937"/>
      <c r="U129" s="937"/>
      <c r="V129" s="937"/>
      <c r="W129" s="1072" t="s">
        <v>484</v>
      </c>
      <c r="X129" s="1073"/>
      <c r="Y129" s="1073"/>
      <c r="Z129" s="1074"/>
      <c r="AA129" s="960">
        <v>2507455</v>
      </c>
      <c r="AB129" s="961"/>
      <c r="AC129" s="961"/>
      <c r="AD129" s="961"/>
      <c r="AE129" s="962"/>
      <c r="AF129" s="963">
        <v>2740283</v>
      </c>
      <c r="AG129" s="961"/>
      <c r="AH129" s="961"/>
      <c r="AI129" s="961"/>
      <c r="AJ129" s="962"/>
      <c r="AK129" s="963">
        <v>3077013</v>
      </c>
      <c r="AL129" s="961"/>
      <c r="AM129" s="961"/>
      <c r="AN129" s="961"/>
      <c r="AO129" s="962"/>
      <c r="AP129" s="1075"/>
      <c r="AQ129" s="1076"/>
      <c r="AR129" s="1076"/>
      <c r="AS129" s="1076"/>
      <c r="AT129" s="1077"/>
      <c r="AU129" s="233"/>
      <c r="AV129" s="233"/>
      <c r="AW129" s="233"/>
      <c r="AX129" s="1067" t="s">
        <v>485</v>
      </c>
      <c r="AY129" s="925"/>
      <c r="AZ129" s="925"/>
      <c r="BA129" s="925"/>
      <c r="BB129" s="925"/>
      <c r="BC129" s="925"/>
      <c r="BD129" s="925"/>
      <c r="BE129" s="926"/>
      <c r="BF129" s="1068" t="s">
        <v>441</v>
      </c>
      <c r="BG129" s="1069"/>
      <c r="BH129" s="1069"/>
      <c r="BI129" s="1069"/>
      <c r="BJ129" s="1069"/>
      <c r="BK129" s="1069"/>
      <c r="BL129" s="1070"/>
      <c r="BM129" s="1068">
        <v>20</v>
      </c>
      <c r="BN129" s="1069"/>
      <c r="BO129" s="1069"/>
      <c r="BP129" s="1069"/>
      <c r="BQ129" s="1069"/>
      <c r="BR129" s="1069"/>
      <c r="BS129" s="1070"/>
      <c r="BT129" s="1068">
        <v>30</v>
      </c>
      <c r="BU129" s="1069"/>
      <c r="BV129" s="1069"/>
      <c r="BW129" s="1069"/>
      <c r="BX129" s="1069"/>
      <c r="BY129" s="1069"/>
      <c r="BZ129" s="1071"/>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6" t="s">
        <v>486</v>
      </c>
      <c r="B130" s="937"/>
      <c r="C130" s="937"/>
      <c r="D130" s="937"/>
      <c r="E130" s="937"/>
      <c r="F130" s="937"/>
      <c r="G130" s="937"/>
      <c r="H130" s="937"/>
      <c r="I130" s="937"/>
      <c r="J130" s="937"/>
      <c r="K130" s="937"/>
      <c r="L130" s="937"/>
      <c r="M130" s="937"/>
      <c r="N130" s="937"/>
      <c r="O130" s="937"/>
      <c r="P130" s="937"/>
      <c r="Q130" s="937"/>
      <c r="R130" s="937"/>
      <c r="S130" s="937"/>
      <c r="T130" s="937"/>
      <c r="U130" s="937"/>
      <c r="V130" s="937"/>
      <c r="W130" s="1072" t="s">
        <v>487</v>
      </c>
      <c r="X130" s="1073"/>
      <c r="Y130" s="1073"/>
      <c r="Z130" s="1074"/>
      <c r="AA130" s="960">
        <v>740436</v>
      </c>
      <c r="AB130" s="961"/>
      <c r="AC130" s="961"/>
      <c r="AD130" s="961"/>
      <c r="AE130" s="962"/>
      <c r="AF130" s="963">
        <v>771236</v>
      </c>
      <c r="AG130" s="961"/>
      <c r="AH130" s="961"/>
      <c r="AI130" s="961"/>
      <c r="AJ130" s="962"/>
      <c r="AK130" s="963">
        <v>1102304</v>
      </c>
      <c r="AL130" s="961"/>
      <c r="AM130" s="961"/>
      <c r="AN130" s="961"/>
      <c r="AO130" s="962"/>
      <c r="AP130" s="1075"/>
      <c r="AQ130" s="1076"/>
      <c r="AR130" s="1076"/>
      <c r="AS130" s="1076"/>
      <c r="AT130" s="1077"/>
      <c r="AU130" s="233"/>
      <c r="AV130" s="233"/>
      <c r="AW130" s="233"/>
      <c r="AX130" s="1067" t="s">
        <v>488</v>
      </c>
      <c r="AY130" s="925"/>
      <c r="AZ130" s="925"/>
      <c r="BA130" s="925"/>
      <c r="BB130" s="925"/>
      <c r="BC130" s="925"/>
      <c r="BD130" s="925"/>
      <c r="BE130" s="926"/>
      <c r="BF130" s="1103">
        <v>11</v>
      </c>
      <c r="BG130" s="1104"/>
      <c r="BH130" s="1104"/>
      <c r="BI130" s="1104"/>
      <c r="BJ130" s="1104"/>
      <c r="BK130" s="1104"/>
      <c r="BL130" s="1105"/>
      <c r="BM130" s="1103">
        <v>25</v>
      </c>
      <c r="BN130" s="1104"/>
      <c r="BO130" s="1104"/>
      <c r="BP130" s="1104"/>
      <c r="BQ130" s="1104"/>
      <c r="BR130" s="1104"/>
      <c r="BS130" s="1105"/>
      <c r="BT130" s="1103">
        <v>35</v>
      </c>
      <c r="BU130" s="1104"/>
      <c r="BV130" s="1104"/>
      <c r="BW130" s="1104"/>
      <c r="BX130" s="1104"/>
      <c r="BY130" s="1104"/>
      <c r="BZ130" s="1106"/>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7"/>
      <c r="B131" s="1108"/>
      <c r="C131" s="1108"/>
      <c r="D131" s="1108"/>
      <c r="E131" s="1108"/>
      <c r="F131" s="1108"/>
      <c r="G131" s="1108"/>
      <c r="H131" s="1108"/>
      <c r="I131" s="1108"/>
      <c r="J131" s="1108"/>
      <c r="K131" s="1108"/>
      <c r="L131" s="1108"/>
      <c r="M131" s="1108"/>
      <c r="N131" s="1108"/>
      <c r="O131" s="1108"/>
      <c r="P131" s="1108"/>
      <c r="Q131" s="1108"/>
      <c r="R131" s="1108"/>
      <c r="S131" s="1108"/>
      <c r="T131" s="1108"/>
      <c r="U131" s="1108"/>
      <c r="V131" s="1108"/>
      <c r="W131" s="1109" t="s">
        <v>489</v>
      </c>
      <c r="X131" s="1110"/>
      <c r="Y131" s="1110"/>
      <c r="Z131" s="1111"/>
      <c r="AA131" s="1006">
        <v>1767019</v>
      </c>
      <c r="AB131" s="988"/>
      <c r="AC131" s="988"/>
      <c r="AD131" s="988"/>
      <c r="AE131" s="989"/>
      <c r="AF131" s="987">
        <v>1969047</v>
      </c>
      <c r="AG131" s="988"/>
      <c r="AH131" s="988"/>
      <c r="AI131" s="988"/>
      <c r="AJ131" s="989"/>
      <c r="AK131" s="987">
        <v>1974709</v>
      </c>
      <c r="AL131" s="988"/>
      <c r="AM131" s="988"/>
      <c r="AN131" s="988"/>
      <c r="AO131" s="989"/>
      <c r="AP131" s="1112"/>
      <c r="AQ131" s="1113"/>
      <c r="AR131" s="1113"/>
      <c r="AS131" s="1113"/>
      <c r="AT131" s="1114"/>
      <c r="AU131" s="233"/>
      <c r="AV131" s="233"/>
      <c r="AW131" s="233"/>
      <c r="AX131" s="1085" t="s">
        <v>490</v>
      </c>
      <c r="AY131" s="726"/>
      <c r="AZ131" s="726"/>
      <c r="BA131" s="726"/>
      <c r="BB131" s="726"/>
      <c r="BC131" s="726"/>
      <c r="BD131" s="726"/>
      <c r="BE131" s="1038"/>
      <c r="BF131" s="1086" t="s">
        <v>441</v>
      </c>
      <c r="BG131" s="1087"/>
      <c r="BH131" s="1087"/>
      <c r="BI131" s="1087"/>
      <c r="BJ131" s="1087"/>
      <c r="BK131" s="1087"/>
      <c r="BL131" s="1088"/>
      <c r="BM131" s="1086">
        <v>350</v>
      </c>
      <c r="BN131" s="1087"/>
      <c r="BO131" s="1087"/>
      <c r="BP131" s="1087"/>
      <c r="BQ131" s="1087"/>
      <c r="BR131" s="1087"/>
      <c r="BS131" s="1088"/>
      <c r="BT131" s="1089"/>
      <c r="BU131" s="1090"/>
      <c r="BV131" s="1090"/>
      <c r="BW131" s="1090"/>
      <c r="BX131" s="1090"/>
      <c r="BY131" s="1090"/>
      <c r="BZ131" s="1091"/>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2" t="s">
        <v>491</v>
      </c>
      <c r="B132" s="1093"/>
      <c r="C132" s="1093"/>
      <c r="D132" s="1093"/>
      <c r="E132" s="1093"/>
      <c r="F132" s="1093"/>
      <c r="G132" s="1093"/>
      <c r="H132" s="1093"/>
      <c r="I132" s="1093"/>
      <c r="J132" s="1093"/>
      <c r="K132" s="1093"/>
      <c r="L132" s="1093"/>
      <c r="M132" s="1093"/>
      <c r="N132" s="1093"/>
      <c r="O132" s="1093"/>
      <c r="P132" s="1093"/>
      <c r="Q132" s="1093"/>
      <c r="R132" s="1093"/>
      <c r="S132" s="1093"/>
      <c r="T132" s="1093"/>
      <c r="U132" s="1093"/>
      <c r="V132" s="1096" t="s">
        <v>492</v>
      </c>
      <c r="W132" s="1096"/>
      <c r="X132" s="1096"/>
      <c r="Y132" s="1096"/>
      <c r="Z132" s="1097"/>
      <c r="AA132" s="1098">
        <v>15.223888369999999</v>
      </c>
      <c r="AB132" s="1099"/>
      <c r="AC132" s="1099"/>
      <c r="AD132" s="1099"/>
      <c r="AE132" s="1100"/>
      <c r="AF132" s="1101">
        <v>11.95070509</v>
      </c>
      <c r="AG132" s="1099"/>
      <c r="AH132" s="1099"/>
      <c r="AI132" s="1099"/>
      <c r="AJ132" s="1100"/>
      <c r="AK132" s="1101">
        <v>6.0210390489999996</v>
      </c>
      <c r="AL132" s="1099"/>
      <c r="AM132" s="1099"/>
      <c r="AN132" s="1099"/>
      <c r="AO132" s="1100"/>
      <c r="AP132" s="1003"/>
      <c r="AQ132" s="1004"/>
      <c r="AR132" s="1004"/>
      <c r="AS132" s="1004"/>
      <c r="AT132" s="1102"/>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4"/>
      <c r="B133" s="1095"/>
      <c r="C133" s="1095"/>
      <c r="D133" s="1095"/>
      <c r="E133" s="1095"/>
      <c r="F133" s="1095"/>
      <c r="G133" s="1095"/>
      <c r="H133" s="1095"/>
      <c r="I133" s="1095"/>
      <c r="J133" s="1095"/>
      <c r="K133" s="1095"/>
      <c r="L133" s="1095"/>
      <c r="M133" s="1095"/>
      <c r="N133" s="1095"/>
      <c r="O133" s="1095"/>
      <c r="P133" s="1095"/>
      <c r="Q133" s="1095"/>
      <c r="R133" s="1095"/>
      <c r="S133" s="1095"/>
      <c r="T133" s="1095"/>
      <c r="U133" s="1095"/>
      <c r="V133" s="1079" t="s">
        <v>493</v>
      </c>
      <c r="W133" s="1079"/>
      <c r="X133" s="1079"/>
      <c r="Y133" s="1079"/>
      <c r="Z133" s="1080"/>
      <c r="AA133" s="1081">
        <v>16.600000000000001</v>
      </c>
      <c r="AB133" s="1082"/>
      <c r="AC133" s="1082"/>
      <c r="AD133" s="1082"/>
      <c r="AE133" s="1083"/>
      <c r="AF133" s="1081">
        <v>15.1</v>
      </c>
      <c r="AG133" s="1082"/>
      <c r="AH133" s="1082"/>
      <c r="AI133" s="1082"/>
      <c r="AJ133" s="1083"/>
      <c r="AK133" s="1081">
        <v>11</v>
      </c>
      <c r="AL133" s="1082"/>
      <c r="AM133" s="1082"/>
      <c r="AN133" s="1082"/>
      <c r="AO133" s="1083"/>
      <c r="AP133" s="1030"/>
      <c r="AQ133" s="1031"/>
      <c r="AR133" s="1031"/>
      <c r="AS133" s="1031"/>
      <c r="AT133" s="1084"/>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WF/XFcZhN7Qpwm2gnIHc8Rfuo/3al16C1PwrIgWs0TQzoMIJTnVEUljnJqWZEGdgL9oPjO2q6TnT71sgV9h+Jw==" saltValue="+MaCnbLZHVO9JuXK6QHhu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573</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GLTvc06XujZg7ZVKtQSnLiILOKK13OPZoh3JBkcDPNAs4UBk47R1tkoFAbEKoDYMyGQhl8ljPhBg29G+0RR93w==" saltValue="8QBZtp1MqKMM6EDAWHs1I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Z+T3PqYzflYNwTYPOeRjlW0+9Bo9w0tCX1sTv2x48uK6so1m0dTdEEt53yXudYFtbMt2e5hxn4pVu/TuIUMqDQ==" saltValue="LbEzyWlckJFGdrZ6yET1qg==" spinCount="100000"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494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495</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6" t="s">
        <v>496</v>
      </c>
      <c r="AP7" s="272"/>
      <c r="AQ7" s="273" t="s">
        <v>497</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7"/>
      <c r="AP8" s="278" t="s">
        <v>498</v>
      </c>
      <c r="AQ8" s="279" t="s">
        <v>499</v>
      </c>
      <c r="AR8" s="280" t="s">
        <v>500</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8" t="s">
        <v>501</v>
      </c>
      <c r="AL9" s="1119"/>
      <c r="AM9" s="1119"/>
      <c r="AN9" s="1120"/>
      <c r="AO9" s="281">
        <v>630578</v>
      </c>
      <c r="AP9" s="281">
        <v>122514</v>
      </c>
      <c r="AQ9" s="282">
        <v>139150</v>
      </c>
      <c r="AR9" s="283">
        <v>-12</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8" t="s">
        <v>502</v>
      </c>
      <c r="AL10" s="1119"/>
      <c r="AM10" s="1119"/>
      <c r="AN10" s="1120"/>
      <c r="AO10" s="284">
        <v>91108</v>
      </c>
      <c r="AP10" s="284">
        <v>17701</v>
      </c>
      <c r="AQ10" s="285">
        <v>19663</v>
      </c>
      <c r="AR10" s="286">
        <v>-10</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8" t="s">
        <v>503</v>
      </c>
      <c r="AL11" s="1119"/>
      <c r="AM11" s="1119"/>
      <c r="AN11" s="1120"/>
      <c r="AO11" s="284" t="s">
        <v>504</v>
      </c>
      <c r="AP11" s="284" t="s">
        <v>504</v>
      </c>
      <c r="AQ11" s="285">
        <v>1097</v>
      </c>
      <c r="AR11" s="286" t="s">
        <v>504</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8" t="s">
        <v>505</v>
      </c>
      <c r="AL12" s="1119"/>
      <c r="AM12" s="1119"/>
      <c r="AN12" s="1120"/>
      <c r="AO12" s="284" t="s">
        <v>504</v>
      </c>
      <c r="AP12" s="284" t="s">
        <v>504</v>
      </c>
      <c r="AQ12" s="285" t="s">
        <v>504</v>
      </c>
      <c r="AR12" s="286" t="s">
        <v>504</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8" t="s">
        <v>506</v>
      </c>
      <c r="AL13" s="1119"/>
      <c r="AM13" s="1119"/>
      <c r="AN13" s="1120"/>
      <c r="AO13" s="284">
        <v>17601</v>
      </c>
      <c r="AP13" s="284">
        <v>3420</v>
      </c>
      <c r="AQ13" s="285">
        <v>5184</v>
      </c>
      <c r="AR13" s="286">
        <v>-34</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8" t="s">
        <v>507</v>
      </c>
      <c r="AL14" s="1119"/>
      <c r="AM14" s="1119"/>
      <c r="AN14" s="1120"/>
      <c r="AO14" s="284" t="s">
        <v>504</v>
      </c>
      <c r="AP14" s="284" t="s">
        <v>504</v>
      </c>
      <c r="AQ14" s="285">
        <v>3143</v>
      </c>
      <c r="AR14" s="286" t="s">
        <v>504</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1" t="s">
        <v>508</v>
      </c>
      <c r="AL15" s="1122"/>
      <c r="AM15" s="1122"/>
      <c r="AN15" s="1123"/>
      <c r="AO15" s="284">
        <v>-33340</v>
      </c>
      <c r="AP15" s="284">
        <v>-6478</v>
      </c>
      <c r="AQ15" s="285">
        <v>-11320</v>
      </c>
      <c r="AR15" s="286">
        <v>-42.8</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1" t="s">
        <v>190</v>
      </c>
      <c r="AL16" s="1122"/>
      <c r="AM16" s="1122"/>
      <c r="AN16" s="1123"/>
      <c r="AO16" s="284">
        <v>705947</v>
      </c>
      <c r="AP16" s="284">
        <v>137157</v>
      </c>
      <c r="AQ16" s="285">
        <v>156916</v>
      </c>
      <c r="AR16" s="286">
        <v>-12.6</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509</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510</v>
      </c>
      <c r="AP20" s="293" t="s">
        <v>511</v>
      </c>
      <c r="AQ20" s="294" t="s">
        <v>512</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4" t="s">
        <v>513</v>
      </c>
      <c r="AL21" s="1125"/>
      <c r="AM21" s="1125"/>
      <c r="AN21" s="1126"/>
      <c r="AO21" s="297">
        <v>12.82</v>
      </c>
      <c r="AP21" s="298">
        <v>13.85</v>
      </c>
      <c r="AQ21" s="299">
        <v>-1.03</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4" t="s">
        <v>514</v>
      </c>
      <c r="AL22" s="1125"/>
      <c r="AM22" s="1125"/>
      <c r="AN22" s="1126"/>
      <c r="AO22" s="302">
        <v>91.2</v>
      </c>
      <c r="AP22" s="303">
        <v>95.5</v>
      </c>
      <c r="AQ22" s="304">
        <v>-4.3</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15" t="s">
        <v>515</v>
      </c>
      <c r="B26" s="1115"/>
      <c r="C26" s="1115"/>
      <c r="D26" s="1115"/>
      <c r="E26" s="1115"/>
      <c r="F26" s="1115"/>
      <c r="G26" s="1115"/>
      <c r="H26" s="1115"/>
      <c r="I26" s="1115"/>
      <c r="J26" s="1115"/>
      <c r="K26" s="1115"/>
      <c r="L26" s="1115"/>
      <c r="M26" s="1115"/>
      <c r="N26" s="1115"/>
      <c r="O26" s="1115"/>
      <c r="P26" s="1115"/>
      <c r="Q26" s="1115"/>
      <c r="R26" s="1115"/>
      <c r="S26" s="1115"/>
      <c r="T26" s="1115"/>
      <c r="U26" s="1115"/>
      <c r="V26" s="1115"/>
      <c r="W26" s="1115"/>
      <c r="X26" s="1115"/>
      <c r="Y26" s="1115"/>
      <c r="Z26" s="1115"/>
      <c r="AA26" s="1115"/>
      <c r="AB26" s="1115"/>
      <c r="AC26" s="1115"/>
      <c r="AD26" s="1115"/>
      <c r="AE26" s="1115"/>
      <c r="AF26" s="1115"/>
      <c r="AG26" s="1115"/>
      <c r="AH26" s="1115"/>
      <c r="AI26" s="1115"/>
      <c r="AJ26" s="1115"/>
      <c r="AK26" s="1115"/>
      <c r="AL26" s="1115"/>
      <c r="AM26" s="1115"/>
      <c r="AN26" s="1115"/>
      <c r="AO26" s="1115"/>
      <c r="AP26" s="1115"/>
      <c r="AQ26" s="1115"/>
      <c r="AR26" s="1115"/>
      <c r="AS26" s="1115"/>
      <c r="AT26" s="267"/>
    </row>
    <row r="27" spans="1:46">
      <c r="A27" s="309"/>
      <c r="AO27" s="262"/>
      <c r="AP27" s="262"/>
      <c r="AQ27" s="262"/>
      <c r="AR27" s="262"/>
      <c r="AS27" s="262"/>
      <c r="AT27" s="262"/>
    </row>
    <row r="28" spans="1:46" ht="17.25">
      <c r="A28" s="263" t="s">
        <v>516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517</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6" t="s">
        <v>496</v>
      </c>
      <c r="AP30" s="272"/>
      <c r="AQ30" s="273" t="s">
        <v>497</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7"/>
      <c r="AP31" s="278" t="s">
        <v>498</v>
      </c>
      <c r="AQ31" s="279" t="s">
        <v>499</v>
      </c>
      <c r="AR31" s="280" t="s">
        <v>500</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2" t="s">
        <v>518</v>
      </c>
      <c r="AL32" s="1133"/>
      <c r="AM32" s="1133"/>
      <c r="AN32" s="1134"/>
      <c r="AO32" s="312">
        <v>1428132</v>
      </c>
      <c r="AP32" s="312">
        <v>277469</v>
      </c>
      <c r="AQ32" s="313">
        <v>83132</v>
      </c>
      <c r="AR32" s="314">
        <v>233.8</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2" t="s">
        <v>519</v>
      </c>
      <c r="AL33" s="1133"/>
      <c r="AM33" s="1133"/>
      <c r="AN33" s="1134"/>
      <c r="AO33" s="312" t="s">
        <v>504</v>
      </c>
      <c r="AP33" s="312" t="s">
        <v>504</v>
      </c>
      <c r="AQ33" s="313" t="s">
        <v>504</v>
      </c>
      <c r="AR33" s="314" t="s">
        <v>504</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2" t="s">
        <v>520</v>
      </c>
      <c r="AL34" s="1133"/>
      <c r="AM34" s="1133"/>
      <c r="AN34" s="1134"/>
      <c r="AO34" s="312" t="s">
        <v>504</v>
      </c>
      <c r="AP34" s="312" t="s">
        <v>504</v>
      </c>
      <c r="AQ34" s="313" t="s">
        <v>504</v>
      </c>
      <c r="AR34" s="314" t="s">
        <v>504</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2" t="s">
        <v>521</v>
      </c>
      <c r="AL35" s="1133"/>
      <c r="AM35" s="1133"/>
      <c r="AN35" s="1134"/>
      <c r="AO35" s="312">
        <v>21243</v>
      </c>
      <c r="AP35" s="312">
        <v>4127</v>
      </c>
      <c r="AQ35" s="313">
        <v>18852</v>
      </c>
      <c r="AR35" s="314">
        <v>-78.099999999999994</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2" t="s">
        <v>522</v>
      </c>
      <c r="AL36" s="1133"/>
      <c r="AM36" s="1133"/>
      <c r="AN36" s="1134"/>
      <c r="AO36" s="312">
        <v>16411</v>
      </c>
      <c r="AP36" s="312">
        <v>3188</v>
      </c>
      <c r="AQ36" s="313">
        <v>4344</v>
      </c>
      <c r="AR36" s="314">
        <v>-26.6</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2" t="s">
        <v>523</v>
      </c>
      <c r="AL37" s="1133"/>
      <c r="AM37" s="1133"/>
      <c r="AN37" s="1134"/>
      <c r="AO37" s="312" t="s">
        <v>504</v>
      </c>
      <c r="AP37" s="312" t="s">
        <v>504</v>
      </c>
      <c r="AQ37" s="313">
        <v>1642</v>
      </c>
      <c r="AR37" s="314" t="s">
        <v>504</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5" t="s">
        <v>524</v>
      </c>
      <c r="AL38" s="1136"/>
      <c r="AM38" s="1136"/>
      <c r="AN38" s="1137"/>
      <c r="AO38" s="315" t="s">
        <v>504</v>
      </c>
      <c r="AP38" s="315" t="s">
        <v>504</v>
      </c>
      <c r="AQ38" s="316">
        <v>19</v>
      </c>
      <c r="AR38" s="304" t="s">
        <v>504</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5" t="s">
        <v>525</v>
      </c>
      <c r="AL39" s="1136"/>
      <c r="AM39" s="1136"/>
      <c r="AN39" s="1137"/>
      <c r="AO39" s="312">
        <v>-244584</v>
      </c>
      <c r="AP39" s="312">
        <v>-47520</v>
      </c>
      <c r="AQ39" s="313">
        <v>-4399</v>
      </c>
      <c r="AR39" s="314">
        <v>980.2</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2" t="s">
        <v>526</v>
      </c>
      <c r="AL40" s="1133"/>
      <c r="AM40" s="1133"/>
      <c r="AN40" s="1134"/>
      <c r="AO40" s="312">
        <v>-1102304</v>
      </c>
      <c r="AP40" s="312">
        <v>-214164</v>
      </c>
      <c r="AQ40" s="313">
        <v>-69608</v>
      </c>
      <c r="AR40" s="314">
        <v>207.7</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8" t="s">
        <v>302</v>
      </c>
      <c r="AL41" s="1139"/>
      <c r="AM41" s="1139"/>
      <c r="AN41" s="1140"/>
      <c r="AO41" s="312">
        <v>118898</v>
      </c>
      <c r="AP41" s="312">
        <v>23100</v>
      </c>
      <c r="AQ41" s="313">
        <v>33982</v>
      </c>
      <c r="AR41" s="314">
        <v>-32</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527</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528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529</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7" t="s">
        <v>496</v>
      </c>
      <c r="AN49" s="1129" t="s">
        <v>530</v>
      </c>
      <c r="AO49" s="1130"/>
      <c r="AP49" s="1130"/>
      <c r="AQ49" s="1130"/>
      <c r="AR49" s="1131"/>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8"/>
      <c r="AN50" s="328" t="s">
        <v>531</v>
      </c>
      <c r="AO50" s="329" t="s">
        <v>532</v>
      </c>
      <c r="AP50" s="330" t="s">
        <v>533</v>
      </c>
      <c r="AQ50" s="331" t="s">
        <v>534</v>
      </c>
      <c r="AR50" s="332" t="s">
        <v>535</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536</v>
      </c>
      <c r="AL51" s="325"/>
      <c r="AM51" s="333">
        <v>4652848</v>
      </c>
      <c r="AN51" s="334">
        <v>879057</v>
      </c>
      <c r="AO51" s="335">
        <v>77.2</v>
      </c>
      <c r="AP51" s="336">
        <v>121449</v>
      </c>
      <c r="AQ51" s="337">
        <v>4.5999999999999996</v>
      </c>
      <c r="AR51" s="338">
        <v>72.599999999999994</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537</v>
      </c>
      <c r="AM52" s="341">
        <v>1326756</v>
      </c>
      <c r="AN52" s="342">
        <v>250662</v>
      </c>
      <c r="AO52" s="343">
        <v>19.899999999999999</v>
      </c>
      <c r="AP52" s="344">
        <v>62922</v>
      </c>
      <c r="AQ52" s="345">
        <v>2.2000000000000002</v>
      </c>
      <c r="AR52" s="346">
        <v>17.7</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538</v>
      </c>
      <c r="AL53" s="325"/>
      <c r="AM53" s="333">
        <v>6276134</v>
      </c>
      <c r="AN53" s="334">
        <v>1192048</v>
      </c>
      <c r="AO53" s="335">
        <v>35.6</v>
      </c>
      <c r="AP53" s="336">
        <v>145139</v>
      </c>
      <c r="AQ53" s="337">
        <v>19.5</v>
      </c>
      <c r="AR53" s="338">
        <v>16.100000000000001</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537</v>
      </c>
      <c r="AM54" s="341">
        <v>1831846</v>
      </c>
      <c r="AN54" s="342">
        <v>347929</v>
      </c>
      <c r="AO54" s="343">
        <v>38.799999999999997</v>
      </c>
      <c r="AP54" s="344">
        <v>83762</v>
      </c>
      <c r="AQ54" s="345">
        <v>33.1</v>
      </c>
      <c r="AR54" s="346">
        <v>5.7</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539</v>
      </c>
      <c r="AL55" s="325"/>
      <c r="AM55" s="333">
        <v>4941900</v>
      </c>
      <c r="AN55" s="334">
        <v>946543</v>
      </c>
      <c r="AO55" s="335">
        <v>-20.6</v>
      </c>
      <c r="AP55" s="336">
        <v>125391</v>
      </c>
      <c r="AQ55" s="337">
        <v>-13.6</v>
      </c>
      <c r="AR55" s="338">
        <v>-7</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537</v>
      </c>
      <c r="AM56" s="341">
        <v>1692569</v>
      </c>
      <c r="AN56" s="342">
        <v>324185</v>
      </c>
      <c r="AO56" s="343">
        <v>-6.8</v>
      </c>
      <c r="AP56" s="344">
        <v>68516</v>
      </c>
      <c r="AQ56" s="345">
        <v>-18.2</v>
      </c>
      <c r="AR56" s="346">
        <v>11.4</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540</v>
      </c>
      <c r="AL57" s="325"/>
      <c r="AM57" s="333">
        <v>2346410</v>
      </c>
      <c r="AN57" s="334">
        <v>450973</v>
      </c>
      <c r="AO57" s="335">
        <v>-52.4</v>
      </c>
      <c r="AP57" s="336">
        <v>138402</v>
      </c>
      <c r="AQ57" s="337">
        <v>10.4</v>
      </c>
      <c r="AR57" s="338">
        <v>-62.8</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537</v>
      </c>
      <c r="AM58" s="341">
        <v>1179575</v>
      </c>
      <c r="AN58" s="342">
        <v>226711</v>
      </c>
      <c r="AO58" s="343">
        <v>-30.1</v>
      </c>
      <c r="AP58" s="344">
        <v>70652</v>
      </c>
      <c r="AQ58" s="345">
        <v>3.1</v>
      </c>
      <c r="AR58" s="346">
        <v>-33.200000000000003</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541</v>
      </c>
      <c r="AL59" s="325"/>
      <c r="AM59" s="333">
        <v>5811002</v>
      </c>
      <c r="AN59" s="334">
        <v>1129008</v>
      </c>
      <c r="AO59" s="335">
        <v>150.30000000000001</v>
      </c>
      <c r="AP59" s="336">
        <v>146367</v>
      </c>
      <c r="AQ59" s="337">
        <v>5.8</v>
      </c>
      <c r="AR59" s="338">
        <v>144.5</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537</v>
      </c>
      <c r="AM60" s="341">
        <v>2033296</v>
      </c>
      <c r="AN60" s="342">
        <v>395045</v>
      </c>
      <c r="AO60" s="343">
        <v>74.3</v>
      </c>
      <c r="AP60" s="344">
        <v>79441</v>
      </c>
      <c r="AQ60" s="345">
        <v>12.4</v>
      </c>
      <c r="AR60" s="346">
        <v>61.9</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542</v>
      </c>
      <c r="AL61" s="347"/>
      <c r="AM61" s="348">
        <v>4805659</v>
      </c>
      <c r="AN61" s="349">
        <v>919526</v>
      </c>
      <c r="AO61" s="350">
        <v>38</v>
      </c>
      <c r="AP61" s="351">
        <v>135350</v>
      </c>
      <c r="AQ61" s="352">
        <v>5.3</v>
      </c>
      <c r="AR61" s="338">
        <v>32.700000000000003</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537</v>
      </c>
      <c r="AM62" s="341">
        <v>1612808</v>
      </c>
      <c r="AN62" s="342">
        <v>308906</v>
      </c>
      <c r="AO62" s="343">
        <v>19.2</v>
      </c>
      <c r="AP62" s="344">
        <v>73059</v>
      </c>
      <c r="AQ62" s="345">
        <v>6.5</v>
      </c>
      <c r="AR62" s="346">
        <v>12.7</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vC/QRbohIFYuYq7AK9y/zhCQdzJpUhuL044xAjwPhSmmUhLozZwXwwpxa6a8M78v33F8j/kHbRBunxhq+o/rgg==" saltValue="LNa/o1u51BxfmZwVjtq+K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544</v>
      </c>
    </row>
    <row r="120" spans="125:125" ht="13.5" hidden="1" customHeight="1"/>
    <row r="121" spans="125:125" ht="13.5" hidden="1" customHeight="1">
      <c r="DU121" s="259"/>
    </row>
  </sheetData>
  <sheetProtection algorithmName="SHA-512" hashValue="KOD8ueWx3y5x6HC8r6SqrSIkxKjDRNQbNi4iUQkqEJTw76Ye4Ev2CObn1TEwhsvLEg5rLMEoPQMXH6xS+Wk/Kg==" saltValue="GPvGgxwf5/H2O6jVuhidc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545</v>
      </c>
    </row>
  </sheetData>
  <sheetProtection algorithmName="SHA-512" hashValue="85mo4ElO5KVBms8igkcdfJRMVrwgkIDJ9Zh4qzEL/o1MlbVoY6DSEvMP2gH/2e6VXj81sU0SGqdCQBjUJpMXWw==" saltValue="39tz9taSsb3SXVesDJHsH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546</v>
      </c>
      <c r="G46" s="8" t="s">
        <v>547</v>
      </c>
      <c r="H46" s="8" t="s">
        <v>548</v>
      </c>
      <c r="I46" s="8" t="s">
        <v>549</v>
      </c>
      <c r="J46" s="9" t="s">
        <v>550</v>
      </c>
    </row>
    <row r="47" spans="2:10" ht="57.75" customHeight="1">
      <c r="B47" s="10"/>
      <c r="C47" s="1141" t="s">
        <v>3</v>
      </c>
      <c r="D47" s="1141"/>
      <c r="E47" s="1142"/>
      <c r="F47" s="11">
        <v>53.54</v>
      </c>
      <c r="G47" s="12">
        <v>42.6</v>
      </c>
      <c r="H47" s="12">
        <v>38.96</v>
      </c>
      <c r="I47" s="12">
        <v>60.69</v>
      </c>
      <c r="J47" s="13">
        <v>71.67</v>
      </c>
    </row>
    <row r="48" spans="2:10" ht="57.75" customHeight="1">
      <c r="B48" s="14"/>
      <c r="C48" s="1143" t="s">
        <v>4</v>
      </c>
      <c r="D48" s="1143"/>
      <c r="E48" s="1144"/>
      <c r="F48" s="15">
        <v>22.28</v>
      </c>
      <c r="G48" s="16">
        <v>20.66</v>
      </c>
      <c r="H48" s="16">
        <v>32.119999999999997</v>
      </c>
      <c r="I48" s="16">
        <v>21.44</v>
      </c>
      <c r="J48" s="17">
        <v>7.14</v>
      </c>
    </row>
    <row r="49" spans="2:10" ht="57.75" customHeight="1" thickBot="1">
      <c r="B49" s="18"/>
      <c r="C49" s="1145" t="s">
        <v>5</v>
      </c>
      <c r="D49" s="1145"/>
      <c r="E49" s="1146"/>
      <c r="F49" s="19" t="s">
        <v>551</v>
      </c>
      <c r="G49" s="20" t="s">
        <v>552</v>
      </c>
      <c r="H49" s="20">
        <v>12.24</v>
      </c>
      <c r="I49" s="20">
        <v>17.05</v>
      </c>
      <c r="J49" s="21">
        <v>11.91</v>
      </c>
    </row>
    <row r="50" spans="2:10"/>
  </sheetData>
  <sheetProtection algorithmName="SHA-512" hashValue="k8/d5AtIeGvzHwh0BOpGGs/a+DBIaOjOncqST4Bfv7/9yOpK9MZgYB29i3t1NOa/+5w0ED8X6gsfopFYOXyXZA==" saltValue="RYtd6Z+Dj5B28ls9sqOD0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2024-03-14T02:52:49Z</cp:lastPrinted>
  <dcterms:created xsi:type="dcterms:W3CDTF">2024-02-05T03:27:17Z</dcterms:created>
  <dcterms:modified xsi:type="dcterms:W3CDTF">2024-03-28T11:19:15Z</dcterms:modified>
  <cp:category/>
</cp:coreProperties>
</file>