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120" yWindow="-120" windowWidth="20730" windowHeight="110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88" i="12" l="1"/>
  <c r="AF88" i="12"/>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AM35" i="10"/>
  <c r="C35" i="10"/>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<sst xmlns="http://schemas.openxmlformats.org/spreadsheetml/2006/main" count="1160" uniqueCount="614">
  <si>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</si>
  <si>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</si>
  <si>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</si>
  <si>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</si>
  <si>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</si>
  <si>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</si>
  <si>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</si>
  <si>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</si>
  <si>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</si>
  <si>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</si>
  <si>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</si>
  <si>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</si>
  <si>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</si>
  <si>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</si>
  <si>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</si>
  <si>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</si>
  <si>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</si>
  <si>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</si>
  <si>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</si>
  <si>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</si>
  <si>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</si>
  <si>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</si>
  <si>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</si>
  <si>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</si>
  <si>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</si>
  <si>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</si>
  <si>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</si>
  <si>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</si>
  <si>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</si>
  <si>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</si>
  <si>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</si>
  <si>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</si>
  <si>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</si>
  <si>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</si>
  <si>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</si>
  <si>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</si>
  <si>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</si>
  <si>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</si>
  <si>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</si>
  <si>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</si>
  <si>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</si>
  <si>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</si>
  <si>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</si>
  <si>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</si>
  <si>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</si>
  <si>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</si>
  <si>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</si>
  <si>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</si>
  <si>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</si>
  <si>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</si>
  <si>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</si>
  <si>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</si>
  <si>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</si>
  <si>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</si>
  <si>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</si>
  <si>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</si>
  <si>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</si>
  <si>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</si>
  <si>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</si>
  <si>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</si>
  <si>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</si>
  <si>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</si>
  <si>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</si>
  <si>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</si>
  <si>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</si>
  <si>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</si>
  <si>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</si>
  <si>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</si>
  <si>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</si>
  <si>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</si>
  <si>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</si>
  <si>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</si>
  <si>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</si>
  <si>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</si>
  <si>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</si>
  <si>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</si>
  <si>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</si>
  <si>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</si>
  <si>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</si>
  <si>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</si>
  <si>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</si>
  <si>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</si>
  <si>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</si>
  <si>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</si>
  <si>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</si>
  <si>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</si>
  <si>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</si>
  <si>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</si>
  <si>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</si>
  <si>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</si>
  <si>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</si>
  <si>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</si>
  <si>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</si>
  <si>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</si>
  <si>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</si>
  <si>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</si>
  <si>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</si>
  <si>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</si>
  <si>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</si>
  <si>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</si>
  <si>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</si>
  <si>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</si>
  <si>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</si>
  <si>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</si>
  <si>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</si>
  <si>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</si>
  <si>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</si>
  <si>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</si>
  <si>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</si>
  <si>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</si>
  <si>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</si>
  <si>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</si>
  <si>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</si>
  <si>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</si>
  <si>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</si>
  <si>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</si>
  <si>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</si>
  <si>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</si>
  <si>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</si>
  <si>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</si>
  <si>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</si>
  <si>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</si>
  <si>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</si>
  <si>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</si>
  <si>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</si>
  <si>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</si>
  <si>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</si>
  <si>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</si>
  <si>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</si>
  <si>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</si>
  <si>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</si>
  <si>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</si>
  <si>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</si>
  <si>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</si>
  <si>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</si>
  <si>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</si>
  <si>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</si>
  <si>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</si>
  <si>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</si>
  <si>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</si>
  <si>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</si>
  <si>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</si>
  <si>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</si>
  <si>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</si>
  <si>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</si>
  <si>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</si>
  <si>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</si>
  <si>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</si>
  <si>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</si>
  <si>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</si>
  <si>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</si>
  <si>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</si>
  <si>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</si>
  <si>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</si>
  <si>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</si>
  <si>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</si>
  <si>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</si>
  <si>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</si>
  <si>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</si>
  <si>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</si>
  <si>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</si>
  <si>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</si>
  <si>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</si>
  <si>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</si>
  <si>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</si>
  <si>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</si>
  <si>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</si>
  <si>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</si>
  <si>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</si>
  <si>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</si>
  <si>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</si>
  <si>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</si>
  <si>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</si>
  <si>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</si>
  <si>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</si>
  <si>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</si>
  <si>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</si>
  <si>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</si>
  <si>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</si>
  <si>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</si>
  <si>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</si>
  <si>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</si>
  <si>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</si>
  <si>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</si>
  <si>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</si>
  <si>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</si>
  <si>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</si>
  <si>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</si>
  <si>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</si>
  <si>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</si>
  <si>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</si>
  <si>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</si>
  <si>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</si>
  <si>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</si>
  <si>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</si>
  <si>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</si>
  <si>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</si>
  <si>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</si>
  <si>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</si>
  <si>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</si>
  <si>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</si>
  <si>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</si>
  <si>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</si>
  <si>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</si>
  <si>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</si>
  <si>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</si>
  <si>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</si>
  <si>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</si>
  <si>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</si>
  <si>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</si>
  <si>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</si>
  <si>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</si>
  <si>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</si>
  <si>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</si>
  <si>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</si>
  <si>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</si>
  <si>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</si>
  <si>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</si>
  <si>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</si>
  <si>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</si>
  <si>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</si>
  <si>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福岡県上毛町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</si>
  <si>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</si>
  <si>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</si>
  <si>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</si>
  <si>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</si>
  <si>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</si>
  <si>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</si>
  <si>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</si>
  <si>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</si>
  <si>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</si>
  <si>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</si>
  <si>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</si>
  <si>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</si>
  <si>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</si>
  <si>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</si>
  <si>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</si>
  <si>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</si>
  <si>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</si>
  <si>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</si>
  <si>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</si>
  <si>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</si>
  <si>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</si>
  <si>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</si>
  <si>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</si>
  <si>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</si>
  <si>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</si>
  <si>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</si>
  <si>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</si>
  <si>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</si>
  <si>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</si>
  <si>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</si>
  <si>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</si>
  <si>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</si>
  <si>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</si>
  <si>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</si>
  <si>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</si>
  <si>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</si>
  <si>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</si>
  <si>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</si>
  <si>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</si>
  <si>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</si>
  <si>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</si>
  <si>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</si>
  <si>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</si>
  <si>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</si>
  <si>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</si>
  <si>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</si>
  <si>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</si>
  <si>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</si>
  <si>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</si>
  <si>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</si>
  <si>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</si>
  <si>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</si>
  <si>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</si>
  <si>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</si>
  <si>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</si>
  <si>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</si>
  <si>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</si>
  <si>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</si>
  <si>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</si>
  <si>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</si>
  <si>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</si>
  <si>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</si>
  <si>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</si>
  <si>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</si>
  <si>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</si>
  <si>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</si>
  <si>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</si>
  <si>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</si>
  <si>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</si>
  <si>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</si>
  <si>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</si>
  <si>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</si>
  <si>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</si>
  <si>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</si>
  <si>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</si>
  <si>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</si>
  <si>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</si>
  <si>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</si>
  <si>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</si>
  <si>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</si>
  <si>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</si>
  <si>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</si>
  <si>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</si>
  <si>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</si>
  <si>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</si>
  <si>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</si>
  <si>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</si>
  <si>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</si>
  <si>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</si>
  <si>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</si>
  <si>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</si>
  <si>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</si>
  <si>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</si>
  <si>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</si>
  <si>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</si>
  <si>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</si>
  <si>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</si>
  <si>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</si>
  <si>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</si>
  <si>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</si>
  <si>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</si>
  <si>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</si>
  <si>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</si>
  <si>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</si>
  <si>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</si>
  <si>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</si>
  <si>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</si>
  <si>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</si>
  <si>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</si>
  <si>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</si>
  <si>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</si>
  <si>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</si>
  <si>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</si>
  <si>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</si>
  <si>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</si>
  <si>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</si>
  <si>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</si>
  <si>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</si>
  <si>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</si>
  <si>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</si>
  <si>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</si>
  <si>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</si>
  <si>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</si>
  <si>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</si>
  <si>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</si>
  <si>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</si>
  <si>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</si>
  <si>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</si>
  <si>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</si>
  <si>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</si>
  <si>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</si>
  <si>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</si>
  <si>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</si>
  <si>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</si>
  <si>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</si>
  <si>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</si>
  <si>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</si>
  <si>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</si>
  <si>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</si>
  <si>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</si>
  <si>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</si>
  <si>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</si>
  <si>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</si>
  <si>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</si>
  <si>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</si>
  <si>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</si>
  <si>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</si>
  <si>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</si>
  <si>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</si>
  <si>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</si>
  <si>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</si>
  <si>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福岡県上毛町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</si>
  <si>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</si>
  <si>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</si>
  <si>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</si>
  <si>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</si>
  <si>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</si>
  <si>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</si>
  <si>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</si>
  <si>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</si>
  <si>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</si>
  <si>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</si>
  <si>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</si>
  <si>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</si>
  <si>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</si>
  <si>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</si>
  <si>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</si>
  <si>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</si>
  <si>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</si>
  <si>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</si>
  <si>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</si>
  <si>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</si>
  <si>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</si>
  <si>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</si>
  <si>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</si>
  <si>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</si>
  <si>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</si>
  <si>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</si>
  <si>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</si>
  <si>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</si>
  <si>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</si>
  <si>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</si>
  <si>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</si>
  <si>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</si>
  <si>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</si>
  <si>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</si>
  <si>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</si>
  <si>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</si>
  <si>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農業集落排水事業特別会計</t>
    <phoneticPr fontId="5"/>
  </si>
  <si>
    <t>法非適用企業</t>
    <phoneticPr fontId="5"/>
  </si>
  <si>
    <t>簡易水道事業特別会計</t>
    <phoneticPr fontId="5"/>
  </si>
  <si>
    <t>工業等用地造成事業特別会計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</si>
  <si>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</si>
  <si>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</si>
  <si>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</si>
  <si>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</si>
  <si>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</si>
  <si>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</si>
  <si>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</si>
  <si>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</si>
  <si>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</si>
  <si>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</si>
  <si>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</si>
  <si>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</si>
  <si>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</si>
  <si>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</si>
  <si>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</si>
  <si>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</si>
  <si>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</si>
  <si>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</si>
  <si>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</si>
  <si>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</si>
  <si>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</si>
  <si>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</si>
  <si>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</si>
  <si>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</si>
  <si>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</si>
  <si>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</si>
  <si>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</si>
  <si>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</si>
  <si>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</si>
  <si>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</si>
  <si>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</si>
  <si>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</si>
  <si>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</si>
  <si>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</si>
  <si>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</si>
  <si>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</si>
  <si>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</si>
  <si>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</si>
  <si>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</si>
  <si>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</si>
  <si>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</si>
  <si>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</si>
  <si>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</si>
  <si>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</si>
  <si>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</si>
  <si>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</si>
  <si>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</si>
  <si>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</si>
  <si>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</si>
  <si>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</si>
  <si>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</si>
  <si>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</si>
  <si>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</si>
  <si>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</si>
  <si>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</si>
  <si>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</si>
  <si>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</si>
  <si>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</si>
  <si>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</si>
  <si>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</si>
  <si>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</si>
  <si>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</si>
  <si>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</si>
  <si>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工業等用地造成事業特別会計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</si>
  <si>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</si>
  <si>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</si>
  <si>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</si>
  <si>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</si>
  <si>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</si>
  <si>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</si>
  <si>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</si>
  <si>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</si>
  <si>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</si>
  <si>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</si>
  <si>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</si>
  <si>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</si>
  <si>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</si>
  <si>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</si>
  <si>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</si>
  <si>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</si>
  <si>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</si>
  <si>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</si>
  <si>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</si>
  <si>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</si>
  <si>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</si>
  <si>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</si>
  <si>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</si>
  <si>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</si>
  <si>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</si>
  <si>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</si>
  <si>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</si>
  <si>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</si>
  <si>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</si>
  <si>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</si>
  <si>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</si>
  <si>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</si>
  <si>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</si>
  <si>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</si>
  <si>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</si>
  <si>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</si>
  <si>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</si>
  <si>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</si>
  <si>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</si>
  <si>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</si>
  <si>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</si>
  <si>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</si>
  <si>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</si>
  <si>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</si>
  <si>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</si>
  <si>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</si>
  <si>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</si>
  <si>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</si>
  <si>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</si>
  <si>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</si>
  <si>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</si>
  <si>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</si>
  <si>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</si>
  <si>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</si>
  <si>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</si>
  <si>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</si>
  <si>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</si>
  <si>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</si>
  <si>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</si>
  <si>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</si>
  <si>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</si>
  <si>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</si>
  <si>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</si>
  <si>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</si>
  <si>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</si>
  <si>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</si>
  <si>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</si>
  <si>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</si>
  <si>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</si>
  <si>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</si>
  <si>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</si>
  <si>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</si>
  <si>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</si>
  <si>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</si>
  <si>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</si>
  <si>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</si>
  <si>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</si>
  <si>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</si>
  <si>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</si>
  <si>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</si>
  <si>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</si>
  <si>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</si>
  <si>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</si>
  <si>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</si>
  <si>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</si>
  <si>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</si>
  <si>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</si>
  <si>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</si>
  <si>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</si>
  <si>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</si>
  <si>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</si>
  <si>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工業等用地造成事業特別会計</t>
  </si>
  <si>
    <t>国民健康保険特別会計</t>
  </si>
  <si>
    <t>簡易水道事業特別会計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</si>
  <si>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</si>
  <si>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</si>
  <si>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</si>
  <si>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</si>
  <si>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</si>
  <si>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</si>
  <si>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</si>
  <si>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</si>
  <si>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</si>
  <si>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</si>
  <si>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</si>
  <si>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上毛町外一市一町矢方池土木組合（一般会計）</t>
    <rPh sb="0" eb="2">
      <t>コウゲ</t>
    </rPh>
    <rPh sb="2" eb="3">
      <t>マチ</t>
    </rPh>
    <rPh sb="3" eb="4">
      <t>ホカ</t>
    </rPh>
    <rPh sb="4" eb="5">
      <t>イッ</t>
    </rPh>
    <rPh sb="5" eb="6">
      <t>シ</t>
    </rPh>
    <rPh sb="6" eb="8">
      <t>イッチョウ</t>
    </rPh>
    <rPh sb="8" eb="10">
      <t>ヤカタ</t>
    </rPh>
    <rPh sb="10" eb="11">
      <t>イケ</t>
    </rPh>
    <rPh sb="11" eb="13">
      <t>ドボク</t>
    </rPh>
    <rPh sb="13" eb="15">
      <t>クミアイ</t>
    </rPh>
    <rPh sb="16" eb="18">
      <t>イッパン</t>
    </rPh>
    <rPh sb="18" eb="20">
      <t>カイケイ</t>
    </rPh>
    <phoneticPr fontId="2"/>
  </si>
  <si>
    <t>吉富町外１町環境衛生事務組合（一般会計）</t>
    <rPh sb="0" eb="2">
      <t>ヨシトミ</t>
    </rPh>
    <rPh sb="2" eb="3">
      <t>マチ</t>
    </rPh>
    <rPh sb="3" eb="4">
      <t>ホカ</t>
    </rPh>
    <rPh sb="5" eb="6">
      <t>マチ</t>
    </rPh>
    <rPh sb="6" eb="8">
      <t>カンキョウ</t>
    </rPh>
    <rPh sb="8" eb="10">
      <t>エイセイ</t>
    </rPh>
    <rPh sb="10" eb="12">
      <t>ジム</t>
    </rPh>
    <rPh sb="12" eb="14">
      <t>クミアイ</t>
    </rPh>
    <rPh sb="15" eb="17">
      <t>イッパン</t>
    </rPh>
    <rPh sb="17" eb="19">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</si>
  <si>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</si>
  <si>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</si>
  <si>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</si>
  <si>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</si>
  <si>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豊前市外二町財産組合（一般会計）</t>
    <rPh sb="0" eb="3">
      <t>ブゼンシ</t>
    </rPh>
    <rPh sb="3" eb="4">
      <t>ホカ</t>
    </rPh>
    <rPh sb="4" eb="6">
      <t>ニチョウ</t>
    </rPh>
    <rPh sb="6" eb="8">
      <t>ザイサン</t>
    </rPh>
    <rPh sb="8" eb="10">
      <t>クミアイ</t>
    </rPh>
    <rPh sb="11" eb="13">
      <t>イッパン</t>
    </rPh>
    <rPh sb="13" eb="15">
      <t>カイケイ</t>
    </rPh>
    <phoneticPr fontId="2"/>
  </si>
  <si>
    <t>京築広域市町村圏事務組合（一般会計）</t>
    <rPh sb="0" eb="1">
      <t>ケイ</t>
    </rPh>
    <rPh sb="1" eb="2">
      <t>チク</t>
    </rPh>
    <rPh sb="2" eb="4">
      <t>コウイキ</t>
    </rPh>
    <rPh sb="4" eb="7">
      <t>シチョウソン</t>
    </rPh>
    <rPh sb="7" eb="8">
      <t>ケン</t>
    </rPh>
    <rPh sb="8" eb="10">
      <t>ジム</t>
    </rPh>
    <rPh sb="10" eb="12">
      <t>クミアイ</t>
    </rPh>
    <rPh sb="13" eb="15">
      <t>イッパン</t>
    </rPh>
    <rPh sb="15" eb="17">
      <t>カイケイ</t>
    </rPh>
    <phoneticPr fontId="2"/>
  </si>
  <si>
    <t>築上郡自治会館等資産管理組合（一般会計）</t>
    <rPh sb="0" eb="3">
      <t>チクジョウグン</t>
    </rPh>
    <rPh sb="3" eb="5">
      <t>ジチ</t>
    </rPh>
    <rPh sb="5" eb="7">
      <t>カイカン</t>
    </rPh>
    <rPh sb="7" eb="8">
      <t>トウ</t>
    </rPh>
    <rPh sb="8" eb="10">
      <t>シサン</t>
    </rPh>
    <rPh sb="10" eb="12">
      <t>カンリ</t>
    </rPh>
    <rPh sb="12" eb="14">
      <t>クミアイ</t>
    </rPh>
    <rPh sb="15" eb="17">
      <t>イッパン</t>
    </rPh>
    <rPh sb="17" eb="19">
      <t>カイケイ</t>
    </rPh>
    <phoneticPr fontId="2"/>
  </si>
  <si>
    <t>豊前市外二町清掃施設組合（一般会計）</t>
    <rPh sb="0" eb="3">
      <t>ブゼンシ</t>
    </rPh>
    <rPh sb="3" eb="4">
      <t>ホカ</t>
    </rPh>
    <rPh sb="4" eb="6">
      <t>ニチョウ</t>
    </rPh>
    <rPh sb="6" eb="8">
      <t>セイソウ</t>
    </rPh>
    <rPh sb="8" eb="10">
      <t>シセツ</t>
    </rPh>
    <rPh sb="10" eb="12">
      <t>クミアイ</t>
    </rPh>
    <rPh sb="13" eb="15">
      <t>イッパン</t>
    </rPh>
    <rPh sb="15" eb="17">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</si>
  <si>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</si>
  <si>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</si>
  <si>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</si>
  <si>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</si>
  <si>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京築地区水道企業団</t>
    <rPh sb="0" eb="1">
      <t>ケイ</t>
    </rPh>
    <rPh sb="1" eb="2">
      <t>チク</t>
    </rPh>
    <rPh sb="2" eb="4">
      <t>チク</t>
    </rPh>
    <rPh sb="4" eb="6">
      <t>スイドウ</t>
    </rPh>
    <rPh sb="6" eb="8">
      <t>キギョウ</t>
    </rPh>
    <rPh sb="8" eb="9">
      <t>ダン</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</si>
  <si>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8">
      <t>カイ</t>
    </rPh>
    <rPh sb="18" eb="19">
      <t>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</si>
  <si>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</si>
  <si>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しんよしとみ街づくり</t>
    <rPh sb="6" eb="7">
      <t>マチ</t>
    </rPh>
    <phoneticPr fontId="2"/>
  </si>
  <si>
    <t>上毛町土地開発公社</t>
    <rPh sb="0" eb="3">
      <t>コウゲマチ</t>
    </rPh>
    <rPh sb="3" eb="9">
      <t>トチカイハツコウシャ</t>
    </rPh>
    <phoneticPr fontId="2"/>
  </si>
  <si>
    <t>‐</t>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</si>
  <si>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</si>
  <si>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</si>
  <si>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ふるさと応援基金</t>
    <rPh sb="4" eb="6">
      <t>オウエン</t>
    </rPh>
    <rPh sb="6" eb="8">
      <t>キキン</t>
    </rPh>
    <phoneticPr fontId="5"/>
  </si>
  <si>
    <t>まちづくり基金</t>
    <rPh sb="5" eb="7">
      <t>キキン</t>
    </rPh>
    <phoneticPr fontId="5"/>
  </si>
  <si>
    <t>地域福祉基金</t>
    <rPh sb="0" eb="2">
      <t>チイキ</t>
    </rPh>
    <rPh sb="2" eb="4">
      <t>フクシ</t>
    </rPh>
    <rPh sb="4" eb="6">
      <t>キキン</t>
    </rPh>
    <phoneticPr fontId="5"/>
  </si>
  <si>
    <t>-</t>
    <phoneticPr fontId="2"/>
  </si>
  <si>
    <t>-</t>
    <phoneticPr fontId="2"/>
  </si>
  <si>
    <t>-</t>
    <phoneticPr fontId="2"/>
  </si>
  <si>
    <t>-</t>
    <phoneticPr fontId="2"/>
  </si>
  <si>
    <t>法適用企業</t>
    <rPh sb="0" eb="5">
      <t>ホウテキヨウキギョウ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</si>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</sst>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xmlns:c16r2="http://schemas.microsoft.com/office/drawing/2015/06/chart">
            <c:ext xmlns:c16="http://schemas.microsoft.com/office/drawing/2014/chart" uri="{C3380CC4-5D6E-409C-BE32-E72D297353CC}">
              <c16:uniqueId val="{00000000-6A76-4073-81E8-1B76C0E045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71029</c:v>
                </c:pt>
                <c:pt idx="1">
                  <c:v>79081</c:v>
                </c:pt>
                <c:pt idx="2">
                  <c:v>163422</c:v>
                </c:pt>
                <c:pt idx="3">
                  <c:v>169683</c:v>
                </c:pt>
                <c:pt idx="4">
                  <c:v>210572</c:v>
                </c:pt>
              </c:numCache>
            </c:numRef>
          </c:val>
          <c:smooth val="0"/>
          <c:extLst xmlns:c16r2="http://schemas.microsoft.com/office/drawing/2015/06/chart">
            <c:ext xmlns:c16="http://schemas.microsoft.com/office/drawing/2014/chart" uri="{C3380CC4-5D6E-409C-BE32-E72D297353CC}">
              <c16:uniqueId val="{00000001-6A76-4073-81E8-1B76C0E045C3}"/>
            </c:ext>
          </c:extLst>
        </c:ser>
        <c:dLbls>
          <c:showLegendKey val="0"/>
          <c:showVal val="0"/>
          <c:showCatName val="0"/>
          <c:showSerName val="0"/>
          <c:showPercent val="0"/>
          <c:showBubbleSize val="0"/>
        </c:dLbls>
        <c:marker val="1"/>
        <c:smooth val="0"/>
        <c:axId val="498712504"/>
        <c:axId val="498712888"/>
      </c:lineChart>
      <c:catAx>
        <c:axId val="498712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712888"/>
        <c:crosses val="autoZero"/>
        <c:auto val="1"/>
        <c:lblAlgn val="ctr"/>
        <c:lblOffset val="100"/>
        <c:tickLblSkip val="1"/>
        <c:tickMarkSkip val="1"/>
        <c:noMultiLvlLbl val="0"/>
      </c:catAx>
      <c:valAx>
        <c:axId val="4987128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712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9.1999999999999993</c:v>
                </c:pt>
                <c:pt idx="1">
                  <c:v>11.3</c:v>
                </c:pt>
                <c:pt idx="2">
                  <c:v>12.54</c:v>
                </c:pt>
                <c:pt idx="3">
                  <c:v>12.88</c:v>
                </c:pt>
                <c:pt idx="4">
                  <c:v>12.91</c:v>
                </c:pt>
              </c:numCache>
            </c:numRef>
          </c:val>
          <c:extLst xmlns:c16r2="http://schemas.microsoft.com/office/drawing/2015/06/chart">
            <c:ext xmlns:c16="http://schemas.microsoft.com/office/drawing/2014/chart" uri="{C3380CC4-5D6E-409C-BE32-E72D297353CC}">
              <c16:uniqueId val="{00000000-2135-465C-AA3B-0B47176B60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67.959999999999994</c:v>
                </c:pt>
                <c:pt idx="1">
                  <c:v>75.16</c:v>
                </c:pt>
                <c:pt idx="2">
                  <c:v>72.650000000000006</c:v>
                </c:pt>
                <c:pt idx="3">
                  <c:v>69.150000000000006</c:v>
                </c:pt>
                <c:pt idx="4">
                  <c:v>78.069999999999993</c:v>
                </c:pt>
              </c:numCache>
            </c:numRef>
          </c:val>
          <c:extLst xmlns:c16r2="http://schemas.microsoft.com/office/drawing/2015/06/chart">
            <c:ext xmlns:c16="http://schemas.microsoft.com/office/drawing/2014/chart" uri="{C3380CC4-5D6E-409C-BE32-E72D297353CC}">
              <c16:uniqueId val="{00000001-2135-465C-AA3B-0B47176B60C4}"/>
            </c:ext>
          </c:extLst>
        </c:ser>
        <c:dLbls>
          <c:showLegendKey val="0"/>
          <c:showVal val="0"/>
          <c:showCatName val="0"/>
          <c:showSerName val="0"/>
          <c:showPercent val="0"/>
          <c:showBubbleSize val="0"/>
        </c:dLbls>
        <c:gapWidth val="250"/>
        <c:overlap val="100"/>
        <c:axId val="504565832"/>
        <c:axId val="504566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14.34</c:v>
                </c:pt>
                <c:pt idx="1">
                  <c:v>14.05</c:v>
                </c:pt>
                <c:pt idx="2">
                  <c:v>10.35</c:v>
                </c:pt>
                <c:pt idx="3">
                  <c:v>0.94</c:v>
                </c:pt>
                <c:pt idx="4">
                  <c:v>6.46</c:v>
                </c:pt>
              </c:numCache>
            </c:numRef>
          </c:val>
          <c:smooth val="0"/>
          <c:extLst xmlns:c16r2="http://schemas.microsoft.com/office/drawing/2015/06/chart">
            <c:ext xmlns:c16="http://schemas.microsoft.com/office/drawing/2014/chart" uri="{C3380CC4-5D6E-409C-BE32-E72D297353CC}">
              <c16:uniqueId val="{00000002-2135-465C-AA3B-0B47176B60C4}"/>
            </c:ext>
          </c:extLst>
        </c:ser>
        <c:dLbls>
          <c:showLegendKey val="0"/>
          <c:showVal val="0"/>
          <c:showCatName val="0"/>
          <c:showSerName val="0"/>
          <c:showPercent val="0"/>
          <c:showBubbleSize val="0"/>
        </c:dLbls>
        <c:marker val="1"/>
        <c:smooth val="0"/>
        <c:axId val="504565832"/>
        <c:axId val="504566216"/>
      </c:lineChart>
      <c:catAx>
        <c:axId val="504565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4566216"/>
        <c:crosses val="autoZero"/>
        <c:auto val="1"/>
        <c:lblAlgn val="ctr"/>
        <c:lblOffset val="100"/>
        <c:tickLblSkip val="1"/>
        <c:tickMarkSkip val="1"/>
        <c:noMultiLvlLbl val="0"/>
      </c:catAx>
      <c:valAx>
        <c:axId val="504566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565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0.05</c:v>
                </c:pt>
                <c:pt idx="4">
                  <c:v>#N/A</c:v>
                </c:pt>
                <c:pt idx="5">
                  <c:v>0.1</c:v>
                </c:pt>
                <c:pt idx="6">
                  <c:v>#N/A</c:v>
                </c:pt>
                <c:pt idx="7">
                  <c:v>0.05</c:v>
                </c:pt>
                <c:pt idx="8">
                  <c:v>0</c:v>
                </c:pt>
                <c:pt idx="9">
                  <c:v>0</c:v>
                </c:pt>
              </c:numCache>
            </c:numRef>
          </c:val>
          <c:extLst xmlns:c16r2="http://schemas.microsoft.com/office/drawing/2015/06/chart">
            <c:ext xmlns:c16="http://schemas.microsoft.com/office/drawing/2014/chart" uri="{C3380CC4-5D6E-409C-BE32-E72D297353CC}">
              <c16:uniqueId val="{00000000-C22D-4AE2-A455-807FC991F3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22D-4AE2-A455-807FC991F3D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22D-4AE2-A455-807FC991F3D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22D-4AE2-A455-807FC991F3D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0.12</c:v>
                </c:pt>
                <c:pt idx="4">
                  <c:v>#N/A</c:v>
                </c:pt>
                <c:pt idx="5">
                  <c:v>0.12</c:v>
                </c:pt>
                <c:pt idx="6">
                  <c:v>#N/A</c:v>
                </c:pt>
                <c:pt idx="7">
                  <c:v>0.1</c:v>
                </c:pt>
                <c:pt idx="8">
                  <c:v>#N/A</c:v>
                </c:pt>
                <c:pt idx="9">
                  <c:v>0.13</c:v>
                </c:pt>
              </c:numCache>
            </c:numRef>
          </c:val>
          <c:extLst xmlns:c16r2="http://schemas.microsoft.com/office/drawing/2015/06/chart">
            <c:ext xmlns:c16="http://schemas.microsoft.com/office/drawing/2014/chart" uri="{C3380CC4-5D6E-409C-BE32-E72D297353CC}">
              <c16:uniqueId val="{00000004-C22D-4AE2-A455-807FC991F3D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0.01</c:v>
                </c:pt>
                <c:pt idx="4">
                  <c:v>#N/A</c:v>
                </c:pt>
                <c:pt idx="5">
                  <c:v>0.01</c:v>
                </c:pt>
                <c:pt idx="6">
                  <c:v>#N/A</c:v>
                </c:pt>
                <c:pt idx="7">
                  <c:v>0.01</c:v>
                </c:pt>
                <c:pt idx="8">
                  <c:v>#N/A</c:v>
                </c:pt>
                <c:pt idx="9">
                  <c:v>0.3</c:v>
                </c:pt>
              </c:numCache>
            </c:numRef>
          </c:val>
          <c:extLst xmlns:c16r2="http://schemas.microsoft.com/office/drawing/2015/06/chart">
            <c:ext xmlns:c16="http://schemas.microsoft.com/office/drawing/2014/chart" uri="{C3380CC4-5D6E-409C-BE32-E72D297353CC}">
              <c16:uniqueId val="{00000005-C22D-4AE2-A455-807FC991F3D8}"/>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0.04</c:v>
                </c:pt>
                <c:pt idx="4">
                  <c:v>#N/A</c:v>
                </c:pt>
                <c:pt idx="5">
                  <c:v>0.05</c:v>
                </c:pt>
                <c:pt idx="6">
                  <c:v>#N/A</c:v>
                </c:pt>
                <c:pt idx="7">
                  <c:v>0.03</c:v>
                </c:pt>
                <c:pt idx="8">
                  <c:v>#N/A</c:v>
                </c:pt>
                <c:pt idx="9">
                  <c:v>0.43</c:v>
                </c:pt>
              </c:numCache>
            </c:numRef>
          </c:val>
          <c:extLst xmlns:c16r2="http://schemas.microsoft.com/office/drawing/2015/06/chart">
            <c:ext xmlns:c16="http://schemas.microsoft.com/office/drawing/2014/chart" uri="{C3380CC4-5D6E-409C-BE32-E72D297353CC}">
              <c16:uniqueId val="{00000006-C22D-4AE2-A455-807FC991F3D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0.41</c:v>
                </c:pt>
                <c:pt idx="2">
                  <c:v>#N/A</c:v>
                </c:pt>
                <c:pt idx="3">
                  <c:v>1.03</c:v>
                </c:pt>
                <c:pt idx="4">
                  <c:v>#N/A</c:v>
                </c:pt>
                <c:pt idx="5">
                  <c:v>1.34</c:v>
                </c:pt>
                <c:pt idx="6">
                  <c:v>#N/A</c:v>
                </c:pt>
                <c:pt idx="7">
                  <c:v>0.93</c:v>
                </c:pt>
                <c:pt idx="8">
                  <c:v>#N/A</c:v>
                </c:pt>
                <c:pt idx="9">
                  <c:v>0.59</c:v>
                </c:pt>
              </c:numCache>
            </c:numRef>
          </c:val>
          <c:extLst xmlns:c16r2="http://schemas.microsoft.com/office/drawing/2015/06/chart">
            <c:ext xmlns:c16="http://schemas.microsoft.com/office/drawing/2014/chart" uri="{C3380CC4-5D6E-409C-BE32-E72D297353CC}">
              <c16:uniqueId val="{00000007-C22D-4AE2-A455-807FC991F3D8}"/>
            </c:ext>
          </c:extLst>
        </c:ser>
        <c:ser>
          <c:idx val="8"/>
          <c:order val="8"/>
          <c:tx>
            <c:strRef>
              <c:f>データシート!$A$35</c:f>
              <c:strCache>
                <c:ptCount val="1"/>
                <c:pt idx="0">
                  <c:v>工業等用地造成事業特別会計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0.15</c:v>
                </c:pt>
                <c:pt idx="4">
                  <c:v>#N/A</c:v>
                </c:pt>
                <c:pt idx="5">
                  <c:v>0.32</c:v>
                </c:pt>
                <c:pt idx="6">
                  <c:v>#N/A</c:v>
                </c:pt>
                <c:pt idx="7">
                  <c:v>3.84</c:v>
                </c:pt>
                <c:pt idx="8">
                  <c:v>#N/A</c:v>
                </c:pt>
                <c:pt idx="9">
                  <c:v>3.94</c:v>
                </c:pt>
              </c:numCache>
            </c:numRef>
          </c:val>
          <c:extLst xmlns:c16r2="http://schemas.microsoft.com/office/drawing/2015/06/chart">
            <c:ext xmlns:c16="http://schemas.microsoft.com/office/drawing/2014/chart" uri="{C3380CC4-5D6E-409C-BE32-E72D297353CC}">
              <c16:uniqueId val="{00000008-C22D-4AE2-A455-807FC991F3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9.15</c:v>
                </c:pt>
                <c:pt idx="2">
                  <c:v>#N/A</c:v>
                </c:pt>
                <c:pt idx="3">
                  <c:v>11.24</c:v>
                </c:pt>
                <c:pt idx="4">
                  <c:v>#N/A</c:v>
                </c:pt>
                <c:pt idx="5">
                  <c:v>12.43</c:v>
                </c:pt>
                <c:pt idx="6">
                  <c:v>#N/A</c:v>
                </c:pt>
                <c:pt idx="7">
                  <c:v>12.83</c:v>
                </c:pt>
                <c:pt idx="8">
                  <c:v>#N/A</c:v>
                </c:pt>
                <c:pt idx="9">
                  <c:v>12.9</c:v>
                </c:pt>
              </c:numCache>
            </c:numRef>
          </c:val>
          <c:extLst xmlns:c16r2="http://schemas.microsoft.com/office/drawing/2015/06/chart">
            <c:ext xmlns:c16="http://schemas.microsoft.com/office/drawing/2014/chart" uri="{C3380CC4-5D6E-409C-BE32-E72D297353CC}">
              <c16:uniqueId val="{00000009-C22D-4AE2-A455-807FC991F3D8}"/>
            </c:ext>
          </c:extLst>
        </c:ser>
        <c:dLbls>
          <c:showLegendKey val="0"/>
          <c:showVal val="0"/>
          <c:showCatName val="0"/>
          <c:showSerName val="0"/>
          <c:showPercent val="0"/>
          <c:showBubbleSize val="0"/>
        </c:dLbls>
        <c:gapWidth val="150"/>
        <c:overlap val="100"/>
        <c:axId val="499842504"/>
        <c:axId val="499842888"/>
      </c:barChart>
      <c:catAx>
        <c:axId val="499842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842888"/>
        <c:crosses val="autoZero"/>
        <c:auto val="1"/>
        <c:lblAlgn val="ctr"/>
        <c:lblOffset val="100"/>
        <c:tickLblSkip val="1"/>
        <c:tickMarkSkip val="1"/>
        <c:noMultiLvlLbl val="0"/>
      </c:catAx>
      <c:valAx>
        <c:axId val="499842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842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471</c:v>
                </c:pt>
                <c:pt idx="5">
                  <c:v>428</c:v>
                </c:pt>
                <c:pt idx="8">
                  <c:v>421</c:v>
                </c:pt>
                <c:pt idx="11">
                  <c:v>393</c:v>
                </c:pt>
                <c:pt idx="14">
                  <c:v>377</c:v>
                </c:pt>
              </c:numCache>
            </c:numRef>
          </c:val>
          <c:extLst xmlns:c16r2="http://schemas.microsoft.com/office/drawing/2015/06/chart">
            <c:ext xmlns:c16="http://schemas.microsoft.com/office/drawing/2014/chart" uri="{C3380CC4-5D6E-409C-BE32-E72D297353CC}">
              <c16:uniqueId val="{00000000-8EF5-4B5B-BEE0-76469B6674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EF5-4B5B-BEE0-76469B6674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30</c:v>
                </c:pt>
                <c:pt idx="3">
                  <c:v>31</c:v>
                </c:pt>
                <c:pt idx="6">
                  <c:v>31</c:v>
                </c:pt>
                <c:pt idx="9">
                  <c:v>28</c:v>
                </c:pt>
                <c:pt idx="12">
                  <c:v>17</c:v>
                </c:pt>
              </c:numCache>
            </c:numRef>
          </c:val>
          <c:extLst xmlns:c16r2="http://schemas.microsoft.com/office/drawing/2015/06/chart">
            <c:ext xmlns:c16="http://schemas.microsoft.com/office/drawing/2014/chart" uri="{C3380CC4-5D6E-409C-BE32-E72D297353CC}">
              <c16:uniqueId val="{00000002-8EF5-4B5B-BEE0-76469B6674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EF5-4B5B-BEE0-76469B6674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62</c:v>
                </c:pt>
                <c:pt idx="3">
                  <c:v>58</c:v>
                </c:pt>
                <c:pt idx="6">
                  <c:v>58</c:v>
                </c:pt>
                <c:pt idx="9">
                  <c:v>58</c:v>
                </c:pt>
                <c:pt idx="12">
                  <c:v>60</c:v>
                </c:pt>
              </c:numCache>
            </c:numRef>
          </c:val>
          <c:extLst xmlns:c16r2="http://schemas.microsoft.com/office/drawing/2015/06/chart">
            <c:ext xmlns:c16="http://schemas.microsoft.com/office/drawing/2014/chart" uri="{C3380CC4-5D6E-409C-BE32-E72D297353CC}">
              <c16:uniqueId val="{00000004-8EF5-4B5B-BEE0-76469B6674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EF5-4B5B-BEE0-76469B6674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EF5-4B5B-BEE0-76469B6674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335</c:v>
                </c:pt>
                <c:pt idx="3">
                  <c:v>264</c:v>
                </c:pt>
                <c:pt idx="6">
                  <c:v>243</c:v>
                </c:pt>
                <c:pt idx="9">
                  <c:v>244</c:v>
                </c:pt>
                <c:pt idx="12">
                  <c:v>303</c:v>
                </c:pt>
              </c:numCache>
            </c:numRef>
          </c:val>
          <c:extLst xmlns:c16r2="http://schemas.microsoft.com/office/drawing/2015/06/chart">
            <c:ext xmlns:c16="http://schemas.microsoft.com/office/drawing/2014/chart" uri="{C3380CC4-5D6E-409C-BE32-E72D297353CC}">
              <c16:uniqueId val="{00000007-8EF5-4B5B-BEE0-76469B6674F3}"/>
            </c:ext>
          </c:extLst>
        </c:ser>
        <c:dLbls>
          <c:showLegendKey val="0"/>
          <c:showVal val="0"/>
          <c:showCatName val="0"/>
          <c:showSerName val="0"/>
          <c:showPercent val="0"/>
          <c:showBubbleSize val="0"/>
        </c:dLbls>
        <c:gapWidth val="100"/>
        <c:overlap val="100"/>
        <c:axId val="506040992"/>
        <c:axId val="506041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c:v>
                </c:pt>
                <c:pt idx="2">
                  <c:v>#N/A</c:v>
                </c:pt>
                <c:pt idx="3">
                  <c:v>#N/A</c:v>
                </c:pt>
                <c:pt idx="4">
                  <c:v>-75</c:v>
                </c:pt>
                <c:pt idx="5">
                  <c:v>#N/A</c:v>
                </c:pt>
                <c:pt idx="6">
                  <c:v>#N/A</c:v>
                </c:pt>
                <c:pt idx="7">
                  <c:v>-89</c:v>
                </c:pt>
                <c:pt idx="8">
                  <c:v>#N/A</c:v>
                </c:pt>
                <c:pt idx="9">
                  <c:v>#N/A</c:v>
                </c:pt>
                <c:pt idx="10">
                  <c:v>-63</c:v>
                </c:pt>
                <c:pt idx="11">
                  <c:v>#N/A</c:v>
                </c:pt>
                <c:pt idx="12">
                  <c:v>#N/A</c:v>
                </c:pt>
                <c:pt idx="13">
                  <c:v>3</c:v>
                </c:pt>
                <c:pt idx="14">
                  <c:v>#N/A</c:v>
                </c:pt>
              </c:numCache>
            </c:numRef>
          </c:val>
          <c:smooth val="0"/>
          <c:extLst xmlns:c16r2="http://schemas.microsoft.com/office/drawing/2015/06/chart">
            <c:ext xmlns:c16="http://schemas.microsoft.com/office/drawing/2014/chart" uri="{C3380CC4-5D6E-409C-BE32-E72D297353CC}">
              <c16:uniqueId val="{00000008-8EF5-4B5B-BEE0-76469B6674F3}"/>
            </c:ext>
          </c:extLst>
        </c:ser>
        <c:dLbls>
          <c:showLegendKey val="0"/>
          <c:showVal val="0"/>
          <c:showCatName val="0"/>
          <c:showSerName val="0"/>
          <c:showPercent val="0"/>
          <c:showBubbleSize val="0"/>
        </c:dLbls>
        <c:marker val="1"/>
        <c:smooth val="0"/>
        <c:axId val="506040992"/>
        <c:axId val="506041376"/>
      </c:lineChart>
      <c:catAx>
        <c:axId val="50604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041376"/>
        <c:crosses val="autoZero"/>
        <c:auto val="1"/>
        <c:lblAlgn val="ctr"/>
        <c:lblOffset val="100"/>
        <c:tickLblSkip val="1"/>
        <c:tickMarkSkip val="1"/>
        <c:noMultiLvlLbl val="0"/>
      </c:catAx>
      <c:valAx>
        <c:axId val="50604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04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3377</c:v>
                </c:pt>
                <c:pt idx="5">
                  <c:v>3165</c:v>
                </c:pt>
                <c:pt idx="8">
                  <c:v>3125</c:v>
                </c:pt>
                <c:pt idx="11">
                  <c:v>3037</c:v>
                </c:pt>
                <c:pt idx="14">
                  <c:v>3207</c:v>
                </c:pt>
              </c:numCache>
            </c:numRef>
          </c:val>
          <c:extLst xmlns:c16r2="http://schemas.microsoft.com/office/drawing/2015/06/chart">
            <c:ext xmlns:c16="http://schemas.microsoft.com/office/drawing/2014/chart" uri="{C3380CC4-5D6E-409C-BE32-E72D297353CC}">
              <c16:uniqueId val="{00000000-F33F-4281-88BB-C0630281A5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F33F-4281-88BB-C0630281A5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8458</c:v>
                </c:pt>
                <c:pt idx="5">
                  <c:v>8372</c:v>
                </c:pt>
                <c:pt idx="8">
                  <c:v>7994</c:v>
                </c:pt>
                <c:pt idx="11">
                  <c:v>8646</c:v>
                </c:pt>
                <c:pt idx="14">
                  <c:v>8836</c:v>
                </c:pt>
              </c:numCache>
            </c:numRef>
          </c:val>
          <c:extLst xmlns:c16r2="http://schemas.microsoft.com/office/drawing/2015/06/chart">
            <c:ext xmlns:c16="http://schemas.microsoft.com/office/drawing/2014/chart" uri="{C3380CC4-5D6E-409C-BE32-E72D297353CC}">
              <c16:uniqueId val="{00000002-F33F-4281-88BB-C0630281A5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33F-4281-88BB-C0630281A5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33F-4281-88BB-C0630281A5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33F-4281-88BB-C0630281A5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938</c:v>
                </c:pt>
                <c:pt idx="3">
                  <c:v>924</c:v>
                </c:pt>
                <c:pt idx="6">
                  <c:v>930</c:v>
                </c:pt>
                <c:pt idx="9">
                  <c:v>973</c:v>
                </c:pt>
                <c:pt idx="12">
                  <c:v>935</c:v>
                </c:pt>
              </c:numCache>
            </c:numRef>
          </c:val>
          <c:extLst xmlns:c16r2="http://schemas.microsoft.com/office/drawing/2015/06/chart">
            <c:ext xmlns:c16="http://schemas.microsoft.com/office/drawing/2014/chart" uri="{C3380CC4-5D6E-409C-BE32-E72D297353CC}">
              <c16:uniqueId val="{00000006-F33F-4281-88BB-C0630281A5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127</c:v>
                </c:pt>
                <c:pt idx="3">
                  <c:v>100</c:v>
                </c:pt>
                <c:pt idx="6">
                  <c:v>70</c:v>
                </c:pt>
                <c:pt idx="9">
                  <c:v>47</c:v>
                </c:pt>
                <c:pt idx="12">
                  <c:v>36</c:v>
                </c:pt>
              </c:numCache>
            </c:numRef>
          </c:val>
          <c:extLst xmlns:c16r2="http://schemas.microsoft.com/office/drawing/2015/06/chart">
            <c:ext xmlns:c16="http://schemas.microsoft.com/office/drawing/2014/chart" uri="{C3380CC4-5D6E-409C-BE32-E72D297353CC}">
              <c16:uniqueId val="{00000007-F33F-4281-88BB-C0630281A5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541</c:v>
                </c:pt>
                <c:pt idx="3">
                  <c:v>481</c:v>
                </c:pt>
                <c:pt idx="6">
                  <c:v>443</c:v>
                </c:pt>
                <c:pt idx="9">
                  <c:v>394</c:v>
                </c:pt>
                <c:pt idx="12">
                  <c:v>371</c:v>
                </c:pt>
              </c:numCache>
            </c:numRef>
          </c:val>
          <c:extLst xmlns:c16r2="http://schemas.microsoft.com/office/drawing/2015/06/chart">
            <c:ext xmlns:c16="http://schemas.microsoft.com/office/drawing/2014/chart" uri="{C3380CC4-5D6E-409C-BE32-E72D297353CC}">
              <c16:uniqueId val="{00000008-F33F-4281-88BB-C0630281A5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33F-4281-88BB-C0630281A5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2863</c:v>
                </c:pt>
                <c:pt idx="3">
                  <c:v>2560</c:v>
                </c:pt>
                <c:pt idx="6">
                  <c:v>2397</c:v>
                </c:pt>
                <c:pt idx="9">
                  <c:v>2981</c:v>
                </c:pt>
                <c:pt idx="12">
                  <c:v>3216</c:v>
                </c:pt>
              </c:numCache>
            </c:numRef>
          </c:val>
          <c:extLst xmlns:c16r2="http://schemas.microsoft.com/office/drawing/2015/06/chart">
            <c:ext xmlns:c16="http://schemas.microsoft.com/office/drawing/2014/chart" uri="{C3380CC4-5D6E-409C-BE32-E72D297353CC}">
              <c16:uniqueId val="{0000000A-F33F-4281-88BB-C0630281A585}"/>
            </c:ext>
          </c:extLst>
        </c:ser>
        <c:dLbls>
          <c:showLegendKey val="0"/>
          <c:showVal val="0"/>
          <c:showCatName val="0"/>
          <c:showSerName val="0"/>
          <c:showPercent val="0"/>
          <c:showBubbleSize val="0"/>
        </c:dLbls>
        <c:gapWidth val="100"/>
        <c:overlap val="100"/>
        <c:axId val="511516264"/>
        <c:axId val="506036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33F-4281-88BB-C0630281A585}"/>
            </c:ext>
          </c:extLst>
        </c:ser>
        <c:dLbls>
          <c:showLegendKey val="0"/>
          <c:showVal val="0"/>
          <c:showCatName val="0"/>
          <c:showSerName val="0"/>
          <c:showPercent val="0"/>
          <c:showBubbleSize val="0"/>
        </c:dLbls>
        <c:marker val="1"/>
        <c:smooth val="0"/>
        <c:axId val="511516264"/>
        <c:axId val="506036608"/>
      </c:lineChart>
      <c:catAx>
        <c:axId val="51151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036608"/>
        <c:crosses val="autoZero"/>
        <c:auto val="1"/>
        <c:lblAlgn val="ctr"/>
        <c:lblOffset val="100"/>
        <c:tickLblSkip val="1"/>
        <c:tickMarkSkip val="1"/>
        <c:noMultiLvlLbl val="0"/>
      </c:catAx>
      <c:valAx>
        <c:axId val="50603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516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2262</c:v>
                </c:pt>
                <c:pt idx="1">
                  <c:v>2262</c:v>
                </c:pt>
                <c:pt idx="2">
                  <c:v>2479</c:v>
                </c:pt>
              </c:numCache>
            </c:numRef>
          </c:val>
          <c:extLst xmlns:c16r2="http://schemas.microsoft.com/office/drawing/2015/06/chart">
            <c:ext xmlns:c16="http://schemas.microsoft.com/office/drawing/2014/chart" uri="{C3380CC4-5D6E-409C-BE32-E72D297353CC}">
              <c16:uniqueId val="{00000000-59A2-47C7-AF27-E5C0DA41D9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885</c:v>
                </c:pt>
                <c:pt idx="1">
                  <c:v>1039</c:v>
                </c:pt>
                <c:pt idx="2">
                  <c:v>1095</c:v>
                </c:pt>
              </c:numCache>
            </c:numRef>
          </c:val>
          <c:extLst xmlns:c16r2="http://schemas.microsoft.com/office/drawing/2015/06/chart">
            <c:ext xmlns:c16="http://schemas.microsoft.com/office/drawing/2014/chart" uri="{C3380CC4-5D6E-409C-BE32-E72D297353CC}">
              <c16:uniqueId val="{00000001-59A2-47C7-AF27-E5C0DA41D9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5847</c:v>
                </c:pt>
                <c:pt idx="1">
                  <c:v>6346</c:v>
                </c:pt>
                <c:pt idx="2">
                  <c:v>6262</c:v>
                </c:pt>
              </c:numCache>
            </c:numRef>
          </c:val>
          <c:extLst xmlns:c16r2="http://schemas.microsoft.com/office/drawing/2015/06/chart">
            <c:ext xmlns:c16="http://schemas.microsoft.com/office/drawing/2014/chart" uri="{C3380CC4-5D6E-409C-BE32-E72D297353CC}">
              <c16:uniqueId val="{00000002-59A2-47C7-AF27-E5C0DA41D96B}"/>
            </c:ext>
          </c:extLst>
        </c:ser>
        <c:dLbls>
          <c:showLegendKey val="0"/>
          <c:showVal val="0"/>
          <c:showCatName val="0"/>
          <c:showSerName val="0"/>
          <c:showPercent val="0"/>
          <c:showBubbleSize val="0"/>
        </c:dLbls>
        <c:gapWidth val="120"/>
        <c:overlap val="100"/>
        <c:axId val="511514552"/>
        <c:axId val="511514160"/>
      </c:barChart>
      <c:catAx>
        <c:axId val="51151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1514160"/>
        <c:crosses val="autoZero"/>
        <c:auto val="1"/>
        <c:lblAlgn val="ctr"/>
        <c:lblOffset val="100"/>
        <c:tickLblSkip val="1"/>
        <c:tickMarkSkip val="1"/>
        <c:noMultiLvlLbl val="0"/>
      </c:catAx>
      <c:valAx>
        <c:axId val="511514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1514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算入終了により算入公債費等の額が減少していることに伴い、</a:t>
          </a:r>
          <a:r>
            <a:rPr kumimoji="1" lang="ja-JP" altLang="en-US" sz="1100">
              <a:solidFill>
                <a:schemeClr val="dk1"/>
              </a:solidFill>
              <a:effectLst/>
              <a:latin typeface="+mn-lt"/>
              <a:ea typeface="+mn-ea"/>
              <a:cs typeface="+mn-cs"/>
            </a:rPr>
            <a:t>実質公債費比率の</a:t>
          </a:r>
          <a:r>
            <a:rPr kumimoji="1" lang="ja-JP" altLang="ja-JP" sz="1100">
              <a:solidFill>
                <a:schemeClr val="dk1"/>
              </a:solidFill>
              <a:effectLst/>
              <a:latin typeface="+mn-lt"/>
              <a:ea typeface="+mn-ea"/>
              <a:cs typeface="+mn-cs"/>
            </a:rPr>
            <a:t>分子は増加し</a:t>
          </a:r>
          <a:r>
            <a:rPr kumimoji="1" lang="ja-JP" altLang="en-US" sz="1100">
              <a:solidFill>
                <a:schemeClr val="dk1"/>
              </a:solidFill>
              <a:effectLst/>
              <a:latin typeface="+mn-lt"/>
              <a:ea typeface="+mn-ea"/>
              <a:cs typeface="+mn-cs"/>
            </a:rPr>
            <a:t>ており、令和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年度は新体育館建設事業の起債償還が開始したことが影響し、分子がプラスに転じることとなった。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体育館建設事業により借入</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起債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償還が</a:t>
          </a:r>
          <a:r>
            <a:rPr kumimoji="1" lang="ja-JP" altLang="en-US" sz="1100">
              <a:solidFill>
                <a:schemeClr val="dk1"/>
              </a:solidFill>
              <a:effectLst/>
              <a:latin typeface="+mn-lt"/>
              <a:ea typeface="+mn-ea"/>
              <a:cs typeface="+mn-cs"/>
            </a:rPr>
            <a:t>開始するため</a:t>
          </a:r>
          <a:r>
            <a:rPr kumimoji="1" lang="ja-JP" altLang="ja-JP" sz="1100">
              <a:solidFill>
                <a:schemeClr val="dk1"/>
              </a:solidFill>
              <a:effectLst/>
              <a:latin typeface="+mn-lt"/>
              <a:ea typeface="+mn-ea"/>
              <a:cs typeface="+mn-cs"/>
            </a:rPr>
            <a:t>、元利償還金が増加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、分子が増加</a:t>
          </a:r>
          <a:r>
            <a:rPr kumimoji="1" lang="ja-JP" altLang="en-US" sz="1100">
              <a:solidFill>
                <a:schemeClr val="dk1"/>
              </a:solidFill>
              <a:effectLst/>
              <a:latin typeface="+mn-lt"/>
              <a:ea typeface="+mn-ea"/>
              <a:cs typeface="+mn-cs"/>
            </a:rPr>
            <a:t>する見込みである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今後は大規模事業以外の</a:t>
          </a:r>
          <a:r>
            <a:rPr kumimoji="1" lang="ja-JP" altLang="ja-JP" sz="1100">
              <a:solidFill>
                <a:schemeClr val="dk1"/>
              </a:solidFill>
              <a:effectLst/>
              <a:latin typeface="+mn-lt"/>
              <a:ea typeface="+mn-ea"/>
              <a:cs typeface="+mn-cs"/>
            </a:rPr>
            <a:t>新規発行は最小限に抑え、実質公債費比率の抑制に努める。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満期一括償還を実施していないため該当なし。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体育館建設事業等により地方債現在高が増加しているが、充当可能基金が増加しているため、将来負担比率の分子は減少している。</a:t>
          </a:r>
          <a:endParaRPr lang="ja-JP" altLang="ja-JP" sz="1400">
            <a:effectLst/>
          </a:endParaRPr>
        </a:p>
        <a:p>
          <a:r>
            <a:rPr kumimoji="1" lang="ja-JP" altLang="en-US" sz="1100">
              <a:solidFill>
                <a:schemeClr val="dk1"/>
              </a:solidFill>
              <a:effectLst/>
              <a:latin typeface="+mn-lt"/>
              <a:ea typeface="+mn-ea"/>
              <a:cs typeface="+mn-cs"/>
            </a:rPr>
            <a:t>今年度の</a:t>
          </a:r>
          <a:r>
            <a:rPr kumimoji="1" lang="ja-JP" altLang="ja-JP" sz="1100">
              <a:solidFill>
                <a:schemeClr val="dk1"/>
              </a:solidFill>
              <a:effectLst/>
              <a:latin typeface="+mn-lt"/>
              <a:ea typeface="+mn-ea"/>
              <a:cs typeface="+mn-cs"/>
            </a:rPr>
            <a:t>起債残高</a:t>
          </a:r>
          <a:r>
            <a:rPr kumimoji="1" lang="ja-JP" altLang="en-US" sz="1100">
              <a:solidFill>
                <a:schemeClr val="dk1"/>
              </a:solidFill>
              <a:effectLst/>
              <a:latin typeface="+mn-lt"/>
              <a:ea typeface="+mn-ea"/>
              <a:cs typeface="+mn-cs"/>
            </a:rPr>
            <a:t>がピークとなる見込みであり、今後</a:t>
          </a:r>
          <a:r>
            <a:rPr kumimoji="1" lang="ja-JP" altLang="ja-JP" sz="1100">
              <a:solidFill>
                <a:schemeClr val="dk1"/>
              </a:solidFill>
              <a:effectLst/>
              <a:latin typeface="+mn-lt"/>
              <a:ea typeface="+mn-ea"/>
              <a:cs typeface="+mn-cs"/>
            </a:rPr>
            <a:t>起債額は必要最小限に抑え、基金残高についても施設の老朽化等に備えて積立を行い、将来負担比率がプラスに転じないよう努める。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福岡県上毛町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決算剰余金の約二分の一の</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百万円及び運用益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百万円を財政調整基金に積立て、</a:t>
          </a:r>
          <a:r>
            <a:rPr kumimoji="1" lang="ja-JP" altLang="en-US" sz="1100">
              <a:solidFill>
                <a:schemeClr val="dk1"/>
              </a:solidFill>
              <a:effectLst/>
              <a:latin typeface="+mn-lt"/>
              <a:ea typeface="+mn-ea"/>
              <a:cs typeface="+mn-cs"/>
            </a:rPr>
            <a:t>減債基金に</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百万円及び運用益</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その他目的基金に各目的事業の見込み額を積立てた。（公共施設整備基金に</a:t>
          </a:r>
          <a:r>
            <a:rPr kumimoji="1" lang="en-US" altLang="ja-JP" sz="1100">
              <a:solidFill>
                <a:schemeClr val="dk1"/>
              </a:solidFill>
              <a:effectLst/>
              <a:latin typeface="+mn-lt"/>
              <a:ea typeface="+mn-ea"/>
              <a:cs typeface="+mn-cs"/>
            </a:rPr>
            <a:t>307</a:t>
          </a:r>
          <a:r>
            <a:rPr kumimoji="1" lang="ja-JP" altLang="ja-JP" sz="1100">
              <a:solidFill>
                <a:schemeClr val="dk1"/>
              </a:solidFill>
              <a:effectLst/>
              <a:latin typeface="+mn-lt"/>
              <a:ea typeface="+mn-ea"/>
              <a:cs typeface="+mn-cs"/>
            </a:rPr>
            <a:t>百万円、ふるさと応援基金に</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百万円など）</a:t>
          </a:r>
          <a:endParaRPr lang="ja-JP" altLang="ja-JP" sz="1400">
            <a:effectLst/>
          </a:endParaRPr>
        </a:p>
        <a:p>
          <a:r>
            <a:rPr kumimoji="1" lang="ja-JP" altLang="ja-JP" sz="1100">
              <a:solidFill>
                <a:schemeClr val="dk1"/>
              </a:solidFill>
              <a:effectLst/>
              <a:latin typeface="+mn-lt"/>
              <a:ea typeface="+mn-ea"/>
              <a:cs typeface="+mn-cs"/>
            </a:rPr>
            <a:t>　また、公共施設整備基金から</a:t>
          </a:r>
          <a:r>
            <a:rPr kumimoji="1" lang="ja-JP" altLang="en-US" sz="1100">
              <a:solidFill>
                <a:schemeClr val="dk1"/>
              </a:solidFill>
              <a:effectLst/>
              <a:latin typeface="+mn-lt"/>
              <a:ea typeface="+mn-ea"/>
              <a:cs typeface="+mn-cs"/>
            </a:rPr>
            <a:t>体育館建設事業に</a:t>
          </a:r>
          <a:r>
            <a:rPr kumimoji="1" lang="en-US" altLang="ja-JP" sz="1100">
              <a:solidFill>
                <a:schemeClr val="dk1"/>
              </a:solidFill>
              <a:effectLst/>
              <a:latin typeface="+mn-lt"/>
              <a:ea typeface="+mn-ea"/>
              <a:cs typeface="+mn-cs"/>
            </a:rPr>
            <a:t>362</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道路新設改良事業に</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百万円、ふるさと応援基金から体育館建設事業</a:t>
          </a:r>
          <a:r>
            <a:rPr kumimoji="1" lang="ja-JP" altLang="en-US" sz="1100">
              <a:solidFill>
                <a:schemeClr val="dk1"/>
              </a:solidFill>
              <a:effectLst/>
              <a:latin typeface="+mn-lt"/>
              <a:ea typeface="+mn-ea"/>
              <a:cs typeface="+mn-cs"/>
            </a:rPr>
            <a:t>、げんきの杜福祉の拠点整備事業、牛頭天王公園園路整備事業等に充当するため</a:t>
          </a:r>
          <a:r>
            <a:rPr kumimoji="1" lang="en-US" altLang="ja-JP" sz="1100">
              <a:solidFill>
                <a:schemeClr val="dk1"/>
              </a:solidFill>
              <a:effectLst/>
              <a:latin typeface="+mn-lt"/>
              <a:ea typeface="+mn-ea"/>
              <a:cs typeface="+mn-cs"/>
            </a:rPr>
            <a:t>186</a:t>
          </a:r>
          <a:r>
            <a:rPr kumimoji="1" lang="ja-JP" altLang="ja-JP" sz="1100">
              <a:solidFill>
                <a:schemeClr val="dk1"/>
              </a:solidFill>
              <a:effectLst/>
              <a:latin typeface="+mn-lt"/>
              <a:ea typeface="+mn-ea"/>
              <a:cs typeface="+mn-cs"/>
            </a:rPr>
            <a:t>百万円を取崩し、基金全体として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189</a:t>
          </a:r>
          <a:r>
            <a:rPr kumimoji="1" lang="ja-JP" altLang="ja-JP" sz="1100">
              <a:solidFill>
                <a:schemeClr val="dk1"/>
              </a:solidFill>
              <a:effectLst/>
              <a:latin typeface="+mn-lt"/>
              <a:ea typeface="+mn-ea"/>
              <a:cs typeface="+mn-cs"/>
            </a:rPr>
            <a:t>百万円の増となった。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ふるさと応援基金については、活用目的が明確であるため、積極的に活用していく。</a:t>
          </a:r>
          <a:endParaRPr lang="ja-JP" altLang="ja-JP" sz="1400">
            <a:effectLst/>
          </a:endParaRPr>
        </a:p>
        <a:p>
          <a:r>
            <a:rPr kumimoji="1" lang="ja-JP" altLang="ja-JP" sz="1100">
              <a:solidFill>
                <a:schemeClr val="dk1"/>
              </a:solidFill>
              <a:effectLst/>
              <a:latin typeface="+mn-lt"/>
              <a:ea typeface="+mn-ea"/>
              <a:cs typeface="+mn-cs"/>
            </a:rPr>
            <a:t>　その他の基金については、今後、普通交付税や町民税の減少が見込まれることから、財源の確保、公共施設等の老朽化に伴う施設の更新等の財源として、また、災害への備えとして積立てを行い、各目的に応じた事業に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・上毛町公共施設整備基金：公共施設の整備</a:t>
          </a:r>
          <a:endParaRPr lang="ja-JP" altLang="ja-JP" sz="1400">
            <a:effectLst/>
          </a:endParaRPr>
        </a:p>
        <a:p>
          <a:r>
            <a:rPr kumimoji="1" lang="ja-JP" altLang="ja-JP" sz="1100">
              <a:solidFill>
                <a:schemeClr val="dk1"/>
              </a:solidFill>
              <a:effectLst/>
              <a:latin typeface="+mn-lt"/>
              <a:ea typeface="+mn-ea"/>
              <a:cs typeface="+mn-cs"/>
            </a:rPr>
            <a:t>・上毛町まちづくり基金：個性豊かで魅力ある地域づくりを推進し、人材育成及び伝統文化の振興並びに観光の活性化に資する事業</a:t>
          </a:r>
          <a:endParaRPr lang="ja-JP" altLang="ja-JP" sz="1400">
            <a:effectLst/>
          </a:endParaRPr>
        </a:p>
        <a:p>
          <a:r>
            <a:rPr kumimoji="1" lang="ja-JP" altLang="ja-JP" sz="1100">
              <a:solidFill>
                <a:schemeClr val="dk1"/>
              </a:solidFill>
              <a:effectLst/>
              <a:latin typeface="+mn-lt"/>
              <a:ea typeface="+mn-ea"/>
              <a:cs typeface="+mn-cs"/>
            </a:rPr>
            <a:t>・上毛町ふるさと応援基金：上毛町に貢献又は応援したいという想いのもとに贈られた寄附金を活用し、魅力あるまちづくりの施策を推進する事業</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0" i="0" baseline="0">
              <a:solidFill>
                <a:schemeClr val="dk1"/>
              </a:solidFill>
              <a:effectLst/>
              <a:latin typeface="+mn-lt"/>
              <a:ea typeface="+mn-ea"/>
              <a:cs typeface="+mn-cs"/>
            </a:rPr>
            <a:t>・上毛町公共施設整備基金：体育館建設事業に</a:t>
          </a:r>
          <a:r>
            <a:rPr kumimoji="1" lang="en-US" altLang="ja-JP" sz="1100" b="0" i="0" baseline="0">
              <a:solidFill>
                <a:schemeClr val="dk1"/>
              </a:solidFill>
              <a:effectLst/>
              <a:latin typeface="+mn-lt"/>
              <a:ea typeface="+mn-ea"/>
              <a:cs typeface="+mn-cs"/>
            </a:rPr>
            <a:t>362</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道路新設改良事業に</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百万円を充当し、公共施設の老朽化による更新整備等への備えとして</a:t>
          </a:r>
          <a:r>
            <a:rPr kumimoji="1" lang="en-US" altLang="ja-JP" sz="1100" b="0" i="0" baseline="0">
              <a:solidFill>
                <a:schemeClr val="dk1"/>
              </a:solidFill>
              <a:effectLst/>
              <a:latin typeface="+mn-lt"/>
              <a:ea typeface="+mn-ea"/>
              <a:cs typeface="+mn-cs"/>
            </a:rPr>
            <a:t>307</a:t>
          </a:r>
          <a:r>
            <a:rPr kumimoji="1" lang="ja-JP" altLang="ja-JP" sz="1100" b="0" i="0" baseline="0">
              <a:solidFill>
                <a:schemeClr val="dk1"/>
              </a:solidFill>
              <a:effectLst/>
              <a:latin typeface="+mn-lt"/>
              <a:ea typeface="+mn-ea"/>
              <a:cs typeface="+mn-cs"/>
            </a:rPr>
            <a:t>百万円を積立てたことにより</a:t>
          </a:r>
          <a:r>
            <a:rPr kumimoji="1" lang="en-US" altLang="ja-JP" sz="1100" b="0" i="0" baseline="0">
              <a:solidFill>
                <a:schemeClr val="dk1"/>
              </a:solidFill>
              <a:effectLst/>
              <a:latin typeface="+mn-lt"/>
              <a:ea typeface="+mn-ea"/>
              <a:cs typeface="+mn-cs"/>
            </a:rPr>
            <a:t>86</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・上毛町ふるさと応援基金：</a:t>
          </a:r>
          <a:r>
            <a:rPr kumimoji="1" lang="ja-JP" altLang="ja-JP" sz="1100">
              <a:solidFill>
                <a:schemeClr val="dk1"/>
              </a:solidFill>
              <a:effectLst/>
              <a:latin typeface="+mn-lt"/>
              <a:ea typeface="+mn-ea"/>
              <a:cs typeface="+mn-cs"/>
            </a:rPr>
            <a:t>体育館建設事業、げんきの杜福祉の拠点整備事業、牛頭天王公園園路整備事業等に</a:t>
          </a:r>
          <a:r>
            <a:rPr kumimoji="1" lang="en-US" altLang="ja-JP" sz="1100" b="0" i="0" baseline="0">
              <a:solidFill>
                <a:schemeClr val="dk1"/>
              </a:solidFill>
              <a:effectLst/>
              <a:latin typeface="+mn-lt"/>
              <a:ea typeface="+mn-ea"/>
              <a:cs typeface="+mn-cs"/>
            </a:rPr>
            <a:t>186</a:t>
          </a:r>
          <a:r>
            <a:rPr kumimoji="1" lang="ja-JP" altLang="ja-JP" sz="1100" b="0" i="0" baseline="0">
              <a:solidFill>
                <a:schemeClr val="dk1"/>
              </a:solidFill>
              <a:effectLst/>
              <a:latin typeface="+mn-lt"/>
              <a:ea typeface="+mn-ea"/>
              <a:cs typeface="+mn-cs"/>
            </a:rPr>
            <a:t>百万円を充当し、ふるさと納税による寄附金のうち</a:t>
          </a:r>
          <a:r>
            <a:rPr kumimoji="1" lang="en-US" altLang="ja-JP" sz="1100" b="0" i="0" baseline="0">
              <a:solidFill>
                <a:schemeClr val="dk1"/>
              </a:solidFill>
              <a:effectLst/>
              <a:latin typeface="+mn-lt"/>
              <a:ea typeface="+mn-ea"/>
              <a:cs typeface="+mn-cs"/>
            </a:rPr>
            <a:t>191</a:t>
          </a:r>
          <a:r>
            <a:rPr kumimoji="1" lang="ja-JP" altLang="ja-JP" sz="1100" b="0" i="0" baseline="0">
              <a:solidFill>
                <a:schemeClr val="dk1"/>
              </a:solidFill>
              <a:effectLst/>
              <a:latin typeface="+mn-lt"/>
              <a:ea typeface="+mn-ea"/>
              <a:cs typeface="+mn-cs"/>
            </a:rPr>
            <a:t>百万円を積立てたことにより</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百万円の増となった。</a:t>
          </a:r>
          <a:endParaRPr lang="ja-JP" altLang="ja-JP" sz="1400">
            <a:effectLst/>
          </a:endParaRPr>
        </a:p>
        <a:p>
          <a:r>
            <a:rPr kumimoji="1" lang="ja-JP" altLang="ja-JP" sz="1100" b="0" i="0" baseline="0">
              <a:solidFill>
                <a:schemeClr val="dk1"/>
              </a:solidFill>
              <a:effectLst/>
              <a:latin typeface="+mn-lt"/>
              <a:ea typeface="+mn-ea"/>
              <a:cs typeface="+mn-cs"/>
            </a:rPr>
            <a:t>・上毛町まちづくり基金：</a:t>
          </a:r>
          <a:r>
            <a:rPr kumimoji="1" lang="ja-JP" altLang="en-US" sz="1100" b="0" i="0" baseline="0">
              <a:solidFill>
                <a:schemeClr val="dk1"/>
              </a:solidFill>
              <a:effectLst/>
              <a:latin typeface="+mn-lt"/>
              <a:ea typeface="+mn-ea"/>
              <a:cs typeface="+mn-cs"/>
            </a:rPr>
            <a:t>観光パンフレット作成事業、国際交流事業に</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百万円充当し、</a:t>
          </a:r>
          <a:r>
            <a:rPr kumimoji="1" lang="ja-JP" altLang="ja-JP" sz="1100" b="0" i="0" baseline="0">
              <a:solidFill>
                <a:schemeClr val="dk1"/>
              </a:solidFill>
              <a:effectLst/>
              <a:latin typeface="+mn-lt"/>
              <a:ea typeface="+mn-ea"/>
              <a:cs typeface="+mn-cs"/>
            </a:rPr>
            <a:t>運用益</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百円の積立てにより</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b="0" i="0" baseline="0">
              <a:solidFill>
                <a:schemeClr val="dk1"/>
              </a:solidFill>
              <a:effectLst/>
              <a:latin typeface="+mn-lt"/>
              <a:ea typeface="+mn-ea"/>
              <a:cs typeface="+mn-cs"/>
            </a:rPr>
            <a:t>・上毛町公共施設整備基金：公共施設の老朽化による更新整備への備えとして決算剰余金を積立てる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・上毛町まちづくり基金：国際交流事業の拡充に備え、積立を行う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・上毛町ふるさと応援基金：ふるさと納税による寄附金を積立て、目的に沿った事業に充当するため、積極的に取崩しを行っていく。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取崩し</a:t>
          </a:r>
          <a:r>
            <a:rPr kumimoji="1" lang="ja-JP" altLang="en-US" sz="1100">
              <a:solidFill>
                <a:schemeClr val="dk1"/>
              </a:solidFill>
              <a:effectLst/>
              <a:latin typeface="+mn-lt"/>
              <a:ea typeface="+mn-ea"/>
              <a:cs typeface="+mn-cs"/>
            </a:rPr>
            <a:t>を行わず</a:t>
          </a:r>
          <a:r>
            <a:rPr kumimoji="1" lang="ja-JP" altLang="ja-JP" sz="1100">
              <a:solidFill>
                <a:schemeClr val="dk1"/>
              </a:solidFill>
              <a:effectLst/>
              <a:latin typeface="+mn-lt"/>
              <a:ea typeface="+mn-ea"/>
              <a:cs typeface="+mn-cs"/>
            </a:rPr>
            <a:t>、前年度決算剰余金</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百万円及び運用益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百万円を積立てた。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災害や普通交付税の減による財源不足に備えて積立を行うこととしている。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将来の元利償還金の増に備えて</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百万円及び運用益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百万円を積立</a:t>
          </a:r>
          <a:r>
            <a:rPr kumimoji="1" lang="ja-JP" altLang="en-US" sz="1100">
              <a:solidFill>
                <a:schemeClr val="dk1"/>
              </a:solidFill>
              <a:effectLst/>
              <a:latin typeface="+mn-lt"/>
              <a:ea typeface="+mn-ea"/>
              <a:cs typeface="+mn-cs"/>
            </a:rPr>
            <a:t>てし、</a:t>
          </a:r>
          <a:r>
            <a:rPr kumimoji="1" lang="en-US" altLang="ja-JP" sz="1100">
              <a:solidFill>
                <a:schemeClr val="dk1"/>
              </a:solidFill>
              <a:effectLst/>
              <a:latin typeface="+mn-lt"/>
              <a:ea typeface="+mn-ea"/>
              <a:cs typeface="+mn-cs"/>
            </a:rPr>
            <a:t>46</a:t>
          </a:r>
          <a:r>
            <a:rPr kumimoji="1" lang="ja-JP" altLang="en-US" sz="1100">
              <a:solidFill>
                <a:schemeClr val="dk1"/>
              </a:solidFill>
              <a:effectLst/>
              <a:latin typeface="+mn-lt"/>
              <a:ea typeface="+mn-ea"/>
              <a:cs typeface="+mn-cs"/>
            </a:rPr>
            <a:t>百万円を取崩した。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体育館建設事業や防災行政無線デジタル化事業等に起債を充当しており、今後数年間は公債費が増加する見込みであるため、財源不足に備えて積立てを行っていく。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
7,342
62.44
6,877,342
6,424,147
409,725
3,174,708
3,216,288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前年度と同水準であるが、全国平均、福岡県平均、類似団体平均に比べると依然低い水準にある。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今後は一層の行財政改革を進め、自主財源の確保を図り、財政基盤強化に努める。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41628</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28222</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前年度から</a:t>
          </a:r>
          <a:r>
            <a:rPr kumimoji="1" lang="en-US" altLang="ja-JP" sz="1100" b="0" i="0" u="none" strike="noStrike" kern="0" cap="none" spc="0" normalizeH="0" baseline="0" noProof="0">
              <a:ln>
                <a:noFill/>
              </a:ln>
              <a:solidFill>
                <a:prstClr val="black"/>
              </a:solidFill>
              <a:effectLst/>
              <a:uLnTx/>
              <a:uFillTx/>
              <a:latin typeface="+mn-lt"/>
              <a:ea typeface="+mn-ea"/>
              <a:cs typeface="+mn-cs"/>
            </a:rPr>
            <a:t>4.4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上昇</a:t>
          </a:r>
          <a:r>
            <a:rPr kumimoji="1" lang="ja-JP" altLang="ja-JP" sz="1100" b="0" i="0" u="none" strike="noStrike" kern="0" cap="none" spc="0" normalizeH="0" baseline="0" noProof="0">
              <a:ln>
                <a:noFill/>
              </a:ln>
              <a:solidFill>
                <a:prstClr val="black"/>
              </a:solidFill>
              <a:effectLst/>
              <a:uLnTx/>
              <a:uFillTx/>
              <a:latin typeface="+mn-lt"/>
              <a:ea typeface="+mn-ea"/>
              <a:cs typeface="+mn-cs"/>
            </a:rPr>
            <a:t>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いるが</a:t>
          </a:r>
          <a:r>
            <a:rPr kumimoji="1" lang="ja-JP" altLang="ja-JP" sz="1100" b="0" i="0" u="none" strike="noStrike" kern="0" cap="none" spc="0" normalizeH="0" baseline="0" noProof="0">
              <a:ln>
                <a:noFill/>
              </a:ln>
              <a:solidFill>
                <a:prstClr val="black"/>
              </a:solidFill>
              <a:effectLst/>
              <a:uLnTx/>
              <a:uFillTx/>
              <a:latin typeface="+mn-lt"/>
              <a:ea typeface="+mn-ea"/>
              <a:cs typeface="+mn-cs"/>
            </a:rPr>
            <a:t>、全国平均、福岡県平均、類似団体平均よりも低い水準に抑えられている。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前年度と比較して上昇</a:t>
          </a:r>
          <a:r>
            <a:rPr kumimoji="1" lang="ja-JP" altLang="ja-JP" sz="1100" b="0" i="0" u="none" strike="noStrike" kern="0" cap="none" spc="0" normalizeH="0" baseline="0" noProof="0">
              <a:ln>
                <a:noFill/>
              </a:ln>
              <a:solidFill>
                <a:prstClr val="black"/>
              </a:solidFill>
              <a:effectLst/>
              <a:uLnTx/>
              <a:uFillTx/>
              <a:latin typeface="+mn-lt"/>
              <a:ea typeface="+mn-ea"/>
              <a:cs typeface="+mn-cs"/>
            </a:rPr>
            <a:t>した主な要因は、経常的一般財源である地方交付税や地方特例交付金、臨時財政対策債等が</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したことによる。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経常的経費は今後、新体育館建設</a:t>
          </a:r>
          <a:r>
            <a:rPr kumimoji="1" lang="ja-JP" altLang="en-US" sz="1100" b="0" i="0" u="none" strike="noStrike" kern="0" cap="none" spc="0" normalizeH="0" baseline="0" noProof="0">
              <a:ln>
                <a:noFill/>
              </a:ln>
              <a:solidFill>
                <a:prstClr val="black"/>
              </a:solidFill>
              <a:effectLst/>
              <a:uLnTx/>
              <a:uFillTx/>
              <a:latin typeface="+mn-lt"/>
              <a:ea typeface="+mn-ea"/>
              <a:cs typeface="+mn-cs"/>
            </a:rPr>
            <a:t>に要した起債にかかる</a:t>
          </a:r>
          <a:r>
            <a:rPr kumimoji="1" lang="ja-JP" altLang="ja-JP" sz="1100" b="0" i="0" u="none" strike="noStrike" kern="0" cap="none" spc="0" normalizeH="0" baseline="0" noProof="0">
              <a:ln>
                <a:noFill/>
              </a:ln>
              <a:solidFill>
                <a:prstClr val="black"/>
              </a:solidFill>
              <a:effectLst/>
              <a:uLnTx/>
              <a:uFillTx/>
              <a:latin typeface="+mn-lt"/>
              <a:ea typeface="+mn-ea"/>
              <a:cs typeface="+mn-cs"/>
            </a:rPr>
            <a:t>公債費や維持管理費の増加等が予想されるため、引き続き経常的経費の抑制と自主財源の確保に努める。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37338</xdr:rowOff>
    </xdr:from>
    <xdr:to>
      <xdr:col>23</xdr:col>
      <xdr:colOff>133350</xdr:colOff>
      <xdr:row>61</xdr:row>
      <xdr:rowOff>143510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049578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37338</xdr:rowOff>
    </xdr:from>
    <xdr:to>
      <xdr:col>19</xdr:col>
      <xdr:colOff>133350</xdr:colOff>
      <xdr:row>61</xdr:row>
      <xdr:rowOff>141097</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3225800" y="10495788"/>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141097</xdr:rowOff>
    </xdr:from>
    <xdr:to>
      <xdr:col>15</xdr:col>
      <xdr:colOff>82550</xdr:colOff>
      <xdr:row>61</xdr:row>
      <xdr:rowOff>148336</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2336800" y="1059954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129032</xdr:rowOff>
    </xdr:from>
    <xdr:to>
      <xdr:col>11</xdr:col>
      <xdr:colOff>31750</xdr:colOff>
      <xdr:row>61</xdr:row>
      <xdr:rowOff>148336</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1447800" y="105874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157988</xdr:rowOff>
    </xdr:from>
    <xdr:to>
      <xdr:col>19</xdr:col>
      <xdr:colOff>184150</xdr:colOff>
      <xdr:row>61</xdr:row>
      <xdr:rowOff>88138</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98315</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90297</xdr:rowOff>
    </xdr:from>
    <xdr:to>
      <xdr:col>15</xdr:col>
      <xdr:colOff>133350</xdr:colOff>
      <xdr:row>62</xdr:row>
      <xdr:rowOff>20447</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30624</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03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37863</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78232</xdr:rowOff>
    </xdr:from>
    <xdr:to>
      <xdr:col>7</xdr:col>
      <xdr:colOff>31750</xdr:colOff>
      <xdr:row>62</xdr:row>
      <xdr:rowOff>8382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18559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前年度から</a:t>
          </a:r>
          <a:r>
            <a:rPr kumimoji="1" lang="en-US" altLang="ja-JP" sz="1100" b="0" i="0" u="none" strike="noStrike" kern="0" cap="none" spc="0" normalizeH="0" baseline="0" noProof="0">
              <a:ln>
                <a:noFill/>
              </a:ln>
              <a:solidFill>
                <a:prstClr val="black"/>
              </a:solidFill>
              <a:effectLst/>
              <a:uLnTx/>
              <a:uFillTx/>
              <a:latin typeface="+mn-lt"/>
              <a:ea typeface="+mn-ea"/>
              <a:cs typeface="+mn-cs"/>
            </a:rPr>
            <a:t>15,171</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おり</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、類似団体平均に比べると低い水準となっている。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これは前年度に比べて人件費</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r>
            <a:rPr kumimoji="1" lang="en-US" altLang="ja-JP" sz="1100" b="0" i="0" u="none" strike="noStrike" kern="0" cap="none" spc="0" normalizeH="0" baseline="0" noProof="0">
              <a:ln>
                <a:noFill/>
              </a:ln>
              <a:solidFill>
                <a:prstClr val="black"/>
              </a:solidFill>
              <a:effectLst/>
              <a:uLnTx/>
              <a:uFillTx/>
              <a:latin typeface="+mn-lt"/>
              <a:ea typeface="+mn-ea"/>
              <a:cs typeface="+mn-cs"/>
            </a:rPr>
            <a:t>21,349</a:t>
          </a:r>
          <a:r>
            <a:rPr kumimoji="1" lang="ja-JP" altLang="ja-JP" sz="1100" b="0" i="0" u="none" strike="noStrike" kern="0" cap="none" spc="0" normalizeH="0" baseline="0" noProof="0">
              <a:ln>
                <a:noFill/>
              </a:ln>
              <a:solidFill>
                <a:prstClr val="black"/>
              </a:solidFill>
              <a:effectLst/>
              <a:uLnTx/>
              <a:uFillTx/>
              <a:latin typeface="+mn-lt"/>
              <a:ea typeface="+mn-ea"/>
              <a:cs typeface="+mn-cs"/>
            </a:rPr>
            <a:t>千円</a:t>
          </a:r>
          <a:r>
            <a:rPr kumimoji="1" lang="ja-JP" altLang="en-US" sz="1100" b="0" i="0" u="none" strike="noStrike" kern="0" cap="none" spc="0" normalizeH="0" baseline="0" noProof="0">
              <a:ln>
                <a:noFill/>
              </a:ln>
              <a:solidFill>
                <a:prstClr val="black"/>
              </a:solidFill>
              <a:effectLst/>
              <a:uLnTx/>
              <a:uFillTx/>
              <a:latin typeface="+mn-lt"/>
              <a:ea typeface="+mn-ea"/>
              <a:cs typeface="+mn-cs"/>
            </a:rPr>
            <a:t>減少し、物件費も</a:t>
          </a:r>
          <a:r>
            <a:rPr kumimoji="1" lang="en-US" altLang="ja-JP" sz="1100" b="0" i="0" u="none" strike="noStrike" kern="0" cap="none" spc="0" normalizeH="0" baseline="0" noProof="0">
              <a:ln>
                <a:noFill/>
              </a:ln>
              <a:solidFill>
                <a:prstClr val="black"/>
              </a:solidFill>
              <a:effectLst/>
              <a:uLnTx/>
              <a:uFillTx/>
              <a:latin typeface="+mn-lt"/>
              <a:ea typeface="+mn-ea"/>
              <a:cs typeface="+mn-cs"/>
            </a:rPr>
            <a:t>127,263</a:t>
          </a:r>
          <a:r>
            <a:rPr kumimoji="1" lang="ja-JP" altLang="en-US" sz="1100" b="0" i="0" u="none" strike="noStrike" kern="0" cap="none" spc="0" normalizeH="0" baseline="0" noProof="0">
              <a:ln>
                <a:noFill/>
              </a:ln>
              <a:solidFill>
                <a:prstClr val="black"/>
              </a:solidFill>
              <a:effectLst/>
              <a:uLnTx/>
              <a:uFillTx/>
              <a:latin typeface="+mn-lt"/>
              <a:ea typeface="+mn-ea"/>
              <a:cs typeface="+mn-cs"/>
            </a:rPr>
            <a:t>千円減少した</a:t>
          </a:r>
          <a:r>
            <a:rPr kumimoji="1" lang="ja-JP" altLang="ja-JP" sz="1100" b="0" i="0" u="none" strike="noStrike" kern="0" cap="none" spc="0" normalizeH="0" baseline="0" noProof="0">
              <a:ln>
                <a:noFill/>
              </a:ln>
              <a:solidFill>
                <a:prstClr val="black"/>
              </a:solidFill>
              <a:effectLst/>
              <a:uLnTx/>
              <a:uFillTx/>
              <a:latin typeface="+mn-lt"/>
              <a:ea typeface="+mn-ea"/>
              <a:cs typeface="+mn-cs"/>
            </a:rPr>
            <a:t>ことによる。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人件費減少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の主な要因は</a:t>
          </a:r>
          <a:r>
            <a:rPr kumimoji="1" lang="ja-JP" altLang="en-US" sz="1100" b="0" i="0" u="none" strike="noStrike" kern="0" cap="none" spc="0" normalizeH="0" baseline="0" noProof="0">
              <a:ln>
                <a:noFill/>
              </a:ln>
              <a:solidFill>
                <a:prstClr val="black"/>
              </a:solidFill>
              <a:effectLst/>
              <a:uLnTx/>
              <a:uFillTx/>
              <a:latin typeface="+mn-lt"/>
              <a:ea typeface="+mn-ea"/>
              <a:cs typeface="+mn-cs"/>
            </a:rPr>
            <a:t>、定年延長に伴う退職手当組合負担率の減額調整によるもの、期末手当支給率の減</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による</a:t>
          </a:r>
          <a:r>
            <a:rPr kumimoji="1" lang="ja-JP" altLang="en-US" sz="1100" b="0" i="0" u="none" strike="noStrike" kern="0" cap="none" spc="0" normalizeH="0" baseline="0" noProof="0">
              <a:ln>
                <a:noFill/>
              </a:ln>
              <a:solidFill>
                <a:prstClr val="black"/>
              </a:solidFill>
              <a:effectLst/>
              <a:uLnTx/>
              <a:uFillTx/>
              <a:latin typeface="+mn-lt"/>
              <a:ea typeface="+mn-ea"/>
              <a:cs typeface="+mn-cs"/>
            </a:rPr>
            <a:t>ものである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物件費については、ふるさと納税関連経費や新型コロナワクチン接種体制確保事業の減により大幅な減少となった。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今後は、物件費をはじめとする経常経費の削減に努める。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142466</xdr:rowOff>
    </xdr:from>
    <xdr:to>
      <xdr:col>23</xdr:col>
      <xdr:colOff>133350</xdr:colOff>
      <xdr:row>81</xdr:row>
      <xdr:rowOff>159897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114800" y="14029916"/>
          <a:ext cx="8382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127242</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014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137598</xdr:rowOff>
    </xdr:from>
    <xdr:to>
      <xdr:col>19</xdr:col>
      <xdr:colOff>133350</xdr:colOff>
      <xdr:row>81</xdr:row>
      <xdr:rowOff>159897</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025048"/>
          <a:ext cx="889000" cy="2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107606</xdr:rowOff>
    </xdr:from>
    <xdr:to>
      <xdr:col>15</xdr:col>
      <xdr:colOff>82550</xdr:colOff>
      <xdr:row>81</xdr:row>
      <xdr:rowOff>137598</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3995056"/>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107606</xdr:rowOff>
    </xdr:from>
    <xdr:to>
      <xdr:col>11</xdr:col>
      <xdr:colOff>31750</xdr:colOff>
      <xdr:row>83</xdr:row>
      <xdr:rowOff>142332</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1447800" y="13995056"/>
          <a:ext cx="889000" cy="37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91666</xdr:rowOff>
    </xdr:from>
    <xdr:to>
      <xdr:col>23</xdr:col>
      <xdr:colOff>184150</xdr:colOff>
      <xdr:row>82</xdr:row>
      <xdr:rowOff>21816</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397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12943</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90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109097</xdr:rowOff>
    </xdr:from>
    <xdr:to>
      <xdr:col>19</xdr:col>
      <xdr:colOff>184150</xdr:colOff>
      <xdr:row>82</xdr:row>
      <xdr:rowOff>39247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39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49424</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765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86798</xdr:rowOff>
    </xdr:from>
    <xdr:to>
      <xdr:col>15</xdr:col>
      <xdr:colOff>133350</xdr:colOff>
      <xdr:row>82</xdr:row>
      <xdr:rowOff>16948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97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27125</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74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56806</xdr:rowOff>
    </xdr:from>
    <xdr:to>
      <xdr:col>11</xdr:col>
      <xdr:colOff>82550</xdr:colOff>
      <xdr:row>81</xdr:row>
      <xdr:rowOff>158406</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9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168583</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71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91532</xdr:rowOff>
    </xdr:from>
    <xdr:to>
      <xdr:col>7</xdr:col>
      <xdr:colOff>31750</xdr:colOff>
      <xdr:row>84</xdr:row>
      <xdr:rowOff>21682</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3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6459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40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小規模団体であるため職員構成の偏在等があり、一概に給与水準を比較することはできないが、全体的に適正化は進んでおり、今後も継続して職員給与の適正化に取り組んでいく。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125589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57818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31750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5781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98778</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4401800" y="146050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165805</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6720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全国平均、福岡県平均を上回っているが、類似団体平均は下回っている。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前年度に比べて</a:t>
          </a:r>
          <a:r>
            <a:rPr kumimoji="1" lang="en-US" altLang="ja-JP" sz="1100" b="0" i="0" u="none" strike="noStrike" kern="0" cap="none" spc="0" normalizeH="0" baseline="0" noProof="0">
              <a:ln>
                <a:noFill/>
              </a:ln>
              <a:solidFill>
                <a:prstClr val="black"/>
              </a:solidFill>
              <a:effectLst/>
              <a:uLnTx/>
              <a:uFillTx/>
              <a:latin typeface="+mn-lt"/>
              <a:ea typeface="+mn-ea"/>
              <a:cs typeface="+mn-cs"/>
            </a:rPr>
            <a:t>0.29</a:t>
          </a:r>
          <a:r>
            <a:rPr kumimoji="1" lang="ja-JP" altLang="ja-JP" sz="1100" b="0" i="0" u="none" strike="noStrike" kern="0" cap="none" spc="0" normalizeH="0" baseline="0" noProof="0">
              <a:ln>
                <a:noFill/>
              </a:ln>
              <a:solidFill>
                <a:prstClr val="black"/>
              </a:solidFill>
              <a:effectLst/>
              <a:uLnTx/>
              <a:uFillTx/>
              <a:latin typeface="+mn-lt"/>
              <a:ea typeface="+mn-ea"/>
              <a:cs typeface="+mn-cs"/>
            </a:rPr>
            <a:t>人増加して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おり</a:t>
          </a:r>
          <a:r>
            <a:rPr kumimoji="1" lang="ja-JP" altLang="ja-JP" sz="1100" b="0" i="0" u="none" strike="noStrike" kern="0" cap="none" spc="0" normalizeH="0" baseline="0" noProof="0">
              <a:ln>
                <a:noFill/>
              </a:ln>
              <a:solidFill>
                <a:prstClr val="black"/>
              </a:solidFill>
              <a:effectLst/>
              <a:uLnTx/>
              <a:uFillTx/>
              <a:latin typeface="+mn-lt"/>
              <a:ea typeface="+mn-ea"/>
              <a:cs typeface="+mn-cs"/>
            </a:rPr>
            <a:t>、職員数</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名増と</a:t>
          </a:r>
          <a:r>
            <a:rPr kumimoji="1" lang="ja-JP" altLang="ja-JP" sz="1100" b="0" i="0" u="none" strike="noStrike" kern="0" cap="none" spc="0" normalizeH="0" baseline="0" noProof="0">
              <a:ln>
                <a:noFill/>
              </a:ln>
              <a:solidFill>
                <a:prstClr val="black"/>
              </a:solidFill>
              <a:effectLst/>
              <a:uLnTx/>
              <a:uFillTx/>
              <a:latin typeface="+mn-lt"/>
              <a:ea typeface="+mn-ea"/>
              <a:cs typeface="+mn-cs"/>
            </a:rPr>
            <a:t>人口の減少による影響と考えられる。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引き続き、事務の効率化を図り、住民サービスの質を低下させることなく定員管理を行っていく。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55735</xdr:rowOff>
    </xdr:from>
    <xdr:to>
      <xdr:col>81</xdr:col>
      <xdr:colOff>44450</xdr:colOff>
      <xdr:row>60</xdr:row>
      <xdr:rowOff>75728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342735"/>
          <a:ext cx="8382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47461</xdr:rowOff>
    </xdr:from>
    <xdr:to>
      <xdr:col>77</xdr:col>
      <xdr:colOff>44450</xdr:colOff>
      <xdr:row>60</xdr:row>
      <xdr:rowOff>55735</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334461"/>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43325</xdr:rowOff>
    </xdr:from>
    <xdr:to>
      <xdr:col>72</xdr:col>
      <xdr:colOff>203200</xdr:colOff>
      <xdr:row>60</xdr:row>
      <xdr:rowOff>47461</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330325"/>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43325</xdr:rowOff>
    </xdr:from>
    <xdr:to>
      <xdr:col>68</xdr:col>
      <xdr:colOff>152400</xdr:colOff>
      <xdr:row>60</xdr:row>
      <xdr:rowOff>49530</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033032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24928</xdr:rowOff>
    </xdr:from>
    <xdr:to>
      <xdr:col>81</xdr:col>
      <xdr:colOff>95250</xdr:colOff>
      <xdr:row>60</xdr:row>
      <xdr:rowOff>126528</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3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41455</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15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4935</xdr:rowOff>
    </xdr:from>
    <xdr:to>
      <xdr:col>77</xdr:col>
      <xdr:colOff>95250</xdr:colOff>
      <xdr:row>60</xdr:row>
      <xdr:rowOff>106535</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2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116712</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060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168111</xdr:rowOff>
    </xdr:from>
    <xdr:to>
      <xdr:col>73</xdr:col>
      <xdr:colOff>44450</xdr:colOff>
      <xdr:row>60</xdr:row>
      <xdr:rowOff>98261</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2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108438</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0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163975</xdr:rowOff>
    </xdr:from>
    <xdr:to>
      <xdr:col>68</xdr:col>
      <xdr:colOff>203200</xdr:colOff>
      <xdr:row>60</xdr:row>
      <xdr:rowOff>94125</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2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104302</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04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上昇となったが</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、類似団体内順位</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b="0" i="0" u="none" strike="noStrike" kern="0" cap="none" spc="0" normalizeH="0" baseline="0" noProof="0">
              <a:ln>
                <a:noFill/>
              </a:ln>
              <a:solidFill>
                <a:prstClr val="black"/>
              </a:solidFill>
              <a:effectLst/>
              <a:uLnTx/>
              <a:uFillTx/>
              <a:latin typeface="+mn-lt"/>
              <a:ea typeface="+mn-ea"/>
              <a:cs typeface="+mn-cs"/>
            </a:rPr>
            <a:t>高</a:t>
          </a:r>
          <a:r>
            <a:rPr kumimoji="1" lang="ja-JP" altLang="en-US" sz="1100" b="0" i="0" u="none" strike="noStrike" kern="0" cap="none" spc="0" normalizeH="0" baseline="0" noProof="0">
              <a:ln>
                <a:noFill/>
              </a:ln>
              <a:solidFill>
                <a:prstClr val="black"/>
              </a:solidFill>
              <a:effectLst/>
              <a:uLnTx/>
              <a:uFillTx/>
              <a:latin typeface="+mn-lt"/>
              <a:ea typeface="+mn-ea"/>
              <a:cs typeface="+mn-cs"/>
            </a:rPr>
            <a:t>い状況である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この要因は、地方債の新規発行を抑制してきたことと、任意繰上償還により元利償還金を減少させてきたことによる。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上昇の要因は、大型事業である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体育館建設事業による新規発行</a:t>
          </a:r>
          <a:r>
            <a:rPr kumimoji="1" lang="ja-JP" altLang="en-US" sz="1100" b="0" i="0" u="none" strike="noStrike" kern="0" cap="none" spc="0" normalizeH="0" baseline="0" noProof="0">
              <a:ln>
                <a:noFill/>
              </a:ln>
              <a:solidFill>
                <a:prstClr val="black"/>
              </a:solidFill>
              <a:effectLst/>
              <a:uLnTx/>
              <a:uFillTx/>
              <a:latin typeface="+mn-lt"/>
              <a:ea typeface="+mn-ea"/>
              <a:cs typeface="+mn-cs"/>
            </a:rPr>
            <a:t>、償還開始によるもの。</a:t>
          </a:r>
          <a:r>
            <a:rPr kumimoji="1" lang="ja-JP" altLang="ja-JP" sz="1100" b="0" i="0" u="none" strike="noStrike" kern="0" cap="none" spc="0" normalizeH="0" baseline="0" noProof="0">
              <a:ln>
                <a:noFill/>
              </a:ln>
              <a:solidFill>
                <a:prstClr val="black"/>
              </a:solidFill>
              <a:effectLst/>
              <a:uLnTx/>
              <a:uFillTx/>
              <a:latin typeface="+mn-lt"/>
              <a:ea typeface="+mn-ea"/>
              <a:cs typeface="+mn-cs"/>
            </a:rPr>
            <a:t>他</a:t>
          </a:r>
          <a:r>
            <a:rPr kumimoji="1" lang="ja-JP" altLang="en-US" sz="1100" b="0" i="0" u="none" strike="noStrike" kern="0" cap="none" spc="0" normalizeH="0" baseline="0" noProof="0">
              <a:ln>
                <a:noFill/>
              </a:ln>
              <a:solidFill>
                <a:prstClr val="black"/>
              </a:solidFill>
              <a:effectLst/>
              <a:uLnTx/>
              <a:uFillTx/>
              <a:latin typeface="+mn-lt"/>
              <a:ea typeface="+mn-ea"/>
              <a:cs typeface="+mn-cs"/>
            </a:rPr>
            <a:t>事業</a:t>
          </a:r>
          <a:r>
            <a:rPr kumimoji="1" lang="ja-JP" altLang="ja-JP" sz="1100" b="0" i="0" u="none" strike="noStrike" kern="0" cap="none" spc="0" normalizeH="0" baseline="0" noProof="0">
              <a:ln>
                <a:noFill/>
              </a:ln>
              <a:solidFill>
                <a:prstClr val="black"/>
              </a:solidFill>
              <a:effectLst/>
              <a:uLnTx/>
              <a:uFillTx/>
              <a:latin typeface="+mn-lt"/>
              <a:ea typeface="+mn-ea"/>
              <a:cs typeface="+mn-cs"/>
            </a:rPr>
            <a:t>の新規発行については最小限に抑え、</a:t>
          </a:r>
          <a:r>
            <a:rPr kumimoji="1" lang="ja-JP" altLang="en-US" sz="1100" b="0" i="0" u="none" strike="noStrike" kern="0" cap="none" spc="0" normalizeH="0" baseline="0" noProof="0">
              <a:ln>
                <a:noFill/>
              </a:ln>
              <a:solidFill>
                <a:prstClr val="black"/>
              </a:solidFill>
              <a:effectLst/>
              <a:uLnTx/>
              <a:uFillTx/>
              <a:latin typeface="+mn-lt"/>
              <a:ea typeface="+mn-ea"/>
              <a:cs typeface="+mn-cs"/>
            </a:rPr>
            <a:t>減債基金を活用した</a:t>
          </a:r>
          <a:r>
            <a:rPr kumimoji="1" lang="ja-JP" altLang="ja-JP" sz="1100" b="0" i="0" u="none" strike="noStrike" kern="0" cap="none" spc="0" normalizeH="0" baseline="0" noProof="0">
              <a:ln>
                <a:noFill/>
              </a:ln>
              <a:solidFill>
                <a:prstClr val="black"/>
              </a:solidFill>
              <a:effectLst/>
              <a:uLnTx/>
              <a:uFillTx/>
              <a:latin typeface="+mn-lt"/>
              <a:ea typeface="+mn-ea"/>
              <a:cs typeface="+mn-cs"/>
            </a:rPr>
            <a:t>繰上償還等行うことで元利償還金の抑制に努める。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98298</xdr:rowOff>
    </xdr:from>
    <xdr:to>
      <xdr:col>81</xdr:col>
      <xdr:colOff>44450</xdr:colOff>
      <xdr:row>38</xdr:row>
      <xdr:rowOff>146558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179800" y="661339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98298</xdr:rowOff>
    </xdr:from>
    <xdr:to>
      <xdr:col>77</xdr:col>
      <xdr:colOff>44450</xdr:colOff>
      <xdr:row>38</xdr:row>
      <xdr:rowOff>103124</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5290800" y="66133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103124</xdr:rowOff>
    </xdr:from>
    <xdr:to>
      <xdr:col>72</xdr:col>
      <xdr:colOff>203200</xdr:colOff>
      <xdr:row>38</xdr:row>
      <xdr:rowOff>156210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4401800" y="66182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39</xdr:row>
      <xdr:rowOff>47498</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3512800" y="66713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95758</xdr:rowOff>
    </xdr:from>
    <xdr:to>
      <xdr:col>81</xdr:col>
      <xdr:colOff>95250</xdr:colOff>
      <xdr:row>39</xdr:row>
      <xdr:rowOff>25908</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112285</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645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47498</xdr:rowOff>
    </xdr:from>
    <xdr:to>
      <xdr:col>77</xdr:col>
      <xdr:colOff>95250</xdr:colOff>
      <xdr:row>38</xdr:row>
      <xdr:rowOff>149098</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159275</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633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52324</xdr:rowOff>
    </xdr:from>
    <xdr:to>
      <xdr:col>73</xdr:col>
      <xdr:colOff>44450</xdr:colOff>
      <xdr:row>38</xdr:row>
      <xdr:rowOff>153924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164101</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168148</xdr:rowOff>
    </xdr:from>
    <xdr:to>
      <xdr:col>64</xdr:col>
      <xdr:colOff>152400</xdr:colOff>
      <xdr:row>39</xdr:row>
      <xdr:rowOff>98298</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108475</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地方債の新規発行を抑制するとともに、将来の財政需要に備えて基金への積立を行ってきたことにより、将来負担比率は発生していない。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今後も、地方債の発行を最小限に抑え、将来負担が発生しないよう、健全な財政状況の維持に努める。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
7,342
62.44
6,877,342
6,424,147
409,725
3,174,708
3,216,288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しているが、全国平均、福岡県平均よりも低い水準にある。</a:t>
          </a:r>
          <a:endParaRPr lang="ja-JP" altLang="ja-JP" sz="1400">
            <a:effectLst/>
          </a:endParaRPr>
        </a:p>
        <a:p>
          <a:r>
            <a:rPr kumimoji="1" lang="ja-JP" altLang="en-US" sz="1100">
              <a:solidFill>
                <a:schemeClr val="dk1"/>
              </a:solidFill>
              <a:effectLst/>
              <a:latin typeface="+mn-lt"/>
              <a:ea typeface="+mn-ea"/>
              <a:cs typeface="+mn-cs"/>
            </a:rPr>
            <a:t>人件費は減少したものの、経常一般財源の減少が影響し、</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ポイントの増加となった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今後は定年延長等により現在よりも高水準となっていくと考えられる。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3494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494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5842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144543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全国平均、福岡県平均よりも高い水準となっており、類似団体内順位が低い状態となっている。</a:t>
          </a:r>
          <a:endParaRPr lang="ja-JP" altLang="ja-JP" sz="1400">
            <a:effectLst/>
          </a:endParaRPr>
        </a:p>
        <a:p>
          <a:r>
            <a:rPr kumimoji="1" lang="ja-JP" altLang="en-US" sz="1100">
              <a:solidFill>
                <a:schemeClr val="dk1"/>
              </a:solidFill>
              <a:effectLst/>
              <a:latin typeface="+mn-lt"/>
              <a:ea typeface="+mn-ea"/>
              <a:cs typeface="+mn-cs"/>
            </a:rPr>
            <a:t>物件費は、ふるさと納税関連経費、新型コロナウイルスワクチン接種体制確保事業の減により減少したが、</a:t>
          </a:r>
          <a:r>
            <a:rPr kumimoji="1" lang="ja-JP" altLang="ja-JP" sz="1100">
              <a:solidFill>
                <a:schemeClr val="dk1"/>
              </a:solidFill>
              <a:effectLst/>
              <a:latin typeface="+mn-lt"/>
              <a:ea typeface="+mn-ea"/>
              <a:cs typeface="+mn-cs"/>
            </a:rPr>
            <a:t>経常一般財源の減少の影響</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前年度に比べると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今後、新体育館のランニングコストが増加する見込みであるため、必要経費を除き、削減に努める。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107950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969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69850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969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146050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298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146050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3014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全国平均、福岡県平均よりも低い水準となっているが、類似団体平均と比べると高い水準となっている。</a:t>
          </a:r>
          <a:endParaRPr lang="ja-JP" altLang="ja-JP" sz="1400">
            <a:effectLst/>
          </a:endParaRPr>
        </a:p>
        <a:p>
          <a:r>
            <a:rPr kumimoji="1" lang="ja-JP" altLang="en-US" sz="1100">
              <a:solidFill>
                <a:schemeClr val="dk1"/>
              </a:solidFill>
              <a:effectLst/>
              <a:latin typeface="+mn-lt"/>
              <a:ea typeface="+mn-ea"/>
              <a:cs typeface="+mn-cs"/>
            </a:rPr>
            <a:t>扶助費は子育て世帯臨時特別給付金の減少等が影響し全体で減少しているものの、</a:t>
          </a:r>
          <a:r>
            <a:rPr kumimoji="1" lang="ja-JP" altLang="ja-JP" sz="1100">
              <a:solidFill>
                <a:schemeClr val="dk1"/>
              </a:solidFill>
              <a:effectLst/>
              <a:latin typeface="+mn-lt"/>
              <a:ea typeface="+mn-ea"/>
              <a:cs typeface="+mn-cs"/>
            </a:rPr>
            <a:t>経常一般財源の</a:t>
          </a:r>
          <a:r>
            <a:rPr kumimoji="1" lang="ja-JP" altLang="en-US" sz="1100">
              <a:solidFill>
                <a:schemeClr val="dk1"/>
              </a:solidFill>
              <a:effectLst/>
              <a:latin typeface="+mn-lt"/>
              <a:ea typeface="+mn-ea"/>
              <a:cs typeface="+mn-cs"/>
            </a:rPr>
            <a:t>減少が</a:t>
          </a:r>
          <a:r>
            <a:rPr kumimoji="1" lang="ja-JP" altLang="ja-JP" sz="1100">
              <a:solidFill>
                <a:schemeClr val="dk1"/>
              </a:solidFill>
              <a:effectLst/>
              <a:latin typeface="+mn-lt"/>
              <a:ea typeface="+mn-ea"/>
              <a:cs typeface="+mn-cs"/>
            </a:rPr>
            <a:t>影響し、前年度よりも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xmlns=""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60</xdr:row>
      <xdr:rowOff>45357</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4826000" y="9222015"/>
          <a:ext cx="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17434</xdr:rowOff>
    </xdr:from>
    <xdr:ext cx="762000" cy="259045"/>
    <xdr:sp macro="" textlink="">
      <xdr:nvSpPr>
        <xdr:cNvPr id="183" name="扶助費最小値テキスト">
          <a:extLst>
            <a:ext uri="{FF2B5EF4-FFF2-40B4-BE49-F238E27FC236}">
              <a16:creationId xmlns:a16="http://schemas.microsoft.com/office/drawing/2014/main" xmlns="" id="{00000000-0008-0000-0400-0000B7000000}"/>
            </a:ext>
          </a:extLst>
        </xdr:cNvPr>
        <xdr:cNvSpPr txBox="1"/>
      </xdr:nvSpPr>
      <xdr:spPr>
        <a:xfrm>
          <a:off x="4914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45357</xdr:rowOff>
    </xdr:from>
    <xdr:to>
      <xdr:col>24</xdr:col>
      <xdr:colOff>114300</xdr:colOff>
      <xdr:row>60</xdr:row>
      <xdr:rowOff>45357</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1033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5" name="扶助費最大値テキスト">
          <a:extLst>
            <a:ext uri="{FF2B5EF4-FFF2-40B4-BE49-F238E27FC236}">
              <a16:creationId xmlns:a16="http://schemas.microsoft.com/office/drawing/2014/main" xmlns="" id="{00000000-0008-0000-0400-0000B9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37193</xdr:rowOff>
    </xdr:from>
    <xdr:to>
      <xdr:col>24</xdr:col>
      <xdr:colOff>25400</xdr:colOff>
      <xdr:row>59</xdr:row>
      <xdr:rowOff>53522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987800" y="101527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88" name="扶助費平均値テキスト">
          <a:extLst>
            <a:ext uri="{FF2B5EF4-FFF2-40B4-BE49-F238E27FC236}">
              <a16:creationId xmlns:a16="http://schemas.microsoft.com/office/drawing/2014/main" xmlns="" id="{00000000-0008-0000-0400-0000BC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37193</xdr:rowOff>
    </xdr:from>
    <xdr:to>
      <xdr:col>19</xdr:col>
      <xdr:colOff>187325</xdr:colOff>
      <xdr:row>59</xdr:row>
      <xdr:rowOff>151493</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098800" y="101527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61</xdr:row>
      <xdr:rowOff>4535</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2209800" y="102670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61685</xdr:rowOff>
    </xdr:from>
    <xdr:to>
      <xdr:col>11</xdr:col>
      <xdr:colOff>9525</xdr:colOff>
      <xdr:row>61</xdr:row>
      <xdr:rowOff>4535</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1320800" y="103486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07" name="扶助費該当値テキスト">
          <a:extLst>
            <a:ext uri="{FF2B5EF4-FFF2-40B4-BE49-F238E27FC236}">
              <a16:creationId xmlns:a16="http://schemas.microsoft.com/office/drawing/2014/main" xmlns="" id="{00000000-0008-0000-0400-0000CF000000}"/>
            </a:ext>
          </a:extLst>
        </xdr:cNvPr>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157843</xdr:rowOff>
    </xdr:from>
    <xdr:to>
      <xdr:col>20</xdr:col>
      <xdr:colOff>38100</xdr:colOff>
      <xdr:row>59</xdr:row>
      <xdr:rowOff>87993</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72770</xdr:rowOff>
    </xdr:from>
    <xdr:ext cx="7366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125185</xdr:rowOff>
    </xdr:from>
    <xdr:to>
      <xdr:col>11</xdr:col>
      <xdr:colOff>60325</xdr:colOff>
      <xdr:row>61</xdr:row>
      <xdr:rowOff>55335</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2159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40112</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1828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10885</xdr:rowOff>
    </xdr:from>
    <xdr:to>
      <xdr:col>6</xdr:col>
      <xdr:colOff>171450</xdr:colOff>
      <xdr:row>60</xdr:row>
      <xdr:rowOff>112485</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1270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97262</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939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全国平均、福岡県平均、類似団体平均よりも低い水準となっている。</a:t>
          </a:r>
          <a:endParaRPr lang="ja-JP" altLang="ja-JP" sz="1400">
            <a:effectLst/>
          </a:endParaRPr>
        </a:p>
        <a:p>
          <a:r>
            <a:rPr kumimoji="1" lang="ja-JP" altLang="en-US" sz="1100">
              <a:solidFill>
                <a:schemeClr val="dk1"/>
              </a:solidFill>
              <a:effectLst/>
              <a:latin typeface="+mn-lt"/>
              <a:ea typeface="+mn-ea"/>
              <a:cs typeface="+mn-cs"/>
            </a:rPr>
            <a:t>維持補修費や繰出金が減少しているものの、経常一般財源の減少により、</a:t>
          </a:r>
          <a:r>
            <a:rPr kumimoji="1" lang="ja-JP" altLang="ja-JP" sz="1100">
              <a:solidFill>
                <a:schemeClr val="dk1"/>
              </a:solidFill>
              <a:effectLst/>
              <a:latin typeface="+mn-lt"/>
              <a:ea typeface="+mn-ea"/>
              <a:cs typeface="+mn-cs"/>
            </a:rPr>
            <a:t>前年度と比べると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en-US" sz="1100">
              <a:solidFill>
                <a:schemeClr val="dk1"/>
              </a:solidFill>
              <a:effectLst/>
              <a:latin typeface="+mn-lt"/>
              <a:ea typeface="+mn-ea"/>
              <a:cs typeface="+mn-cs"/>
            </a:rPr>
            <a:t>維持補修費に関しては、</a:t>
          </a:r>
          <a:r>
            <a:rPr kumimoji="1" lang="ja-JP" altLang="ja-JP" sz="1100">
              <a:solidFill>
                <a:schemeClr val="dk1"/>
              </a:solidFill>
              <a:effectLst/>
              <a:latin typeface="+mn-lt"/>
              <a:ea typeface="+mn-ea"/>
              <a:cs typeface="+mn-cs"/>
            </a:rPr>
            <a:t>今後施設の老朽化に伴う補修費は増加すると考えられる。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xmlns=""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xmlns=""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4" name="その他最小値テキスト">
          <a:extLst>
            <a:ext uri="{FF2B5EF4-FFF2-40B4-BE49-F238E27FC236}">
              <a16:creationId xmlns:a16="http://schemas.microsoft.com/office/drawing/2014/main" xmlns="" id="{00000000-0008-0000-0400-0000F4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6" name="その他最大値テキスト">
          <a:extLst>
            <a:ext uri="{FF2B5EF4-FFF2-40B4-BE49-F238E27FC236}">
              <a16:creationId xmlns:a16="http://schemas.microsoft.com/office/drawing/2014/main" xmlns="" id="{00000000-0008-0000-0400-0000F6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20320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5671800" y="960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9" name="その他平均値テキスト">
          <a:extLst>
            <a:ext uri="{FF2B5EF4-FFF2-40B4-BE49-F238E27FC236}">
              <a16:creationId xmlns:a16="http://schemas.microsoft.com/office/drawing/2014/main" xmlns="" id="{00000000-0008-0000-0400-0000F9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73660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4782800" y="9606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73660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893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50800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004800" y="9568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8" name="その他該当値テキスト">
          <a:extLst>
            <a:ext uri="{FF2B5EF4-FFF2-40B4-BE49-F238E27FC236}">
              <a16:creationId xmlns:a16="http://schemas.microsoft.com/office/drawing/2014/main" xmlns="" id="{00000000-0008-0000-0400-00000C010000}"/>
            </a:ext>
          </a:extLst>
        </xdr:cNvPr>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全国平均、福岡県平均よりも高い水準となっているが、類似団体平均よりも低い水準となっている。</a:t>
          </a:r>
          <a:endParaRPr lang="ja-JP" altLang="ja-JP" sz="1400">
            <a:effectLst/>
          </a:endParaRPr>
        </a:p>
        <a:p>
          <a:r>
            <a:rPr kumimoji="1" lang="ja-JP" altLang="en-US" sz="1100">
              <a:solidFill>
                <a:schemeClr val="dk1"/>
              </a:solidFill>
              <a:effectLst/>
              <a:latin typeface="+mn-lt"/>
              <a:ea typeface="+mn-ea"/>
              <a:cs typeface="+mn-cs"/>
            </a:rPr>
            <a:t>補助費等においては上毛町生活支援給付費事業の皆減により、大幅な減少となったが、</a:t>
          </a:r>
          <a:r>
            <a:rPr kumimoji="1" lang="ja-JP" altLang="ja-JP" sz="1100" b="0" i="0" baseline="0">
              <a:solidFill>
                <a:schemeClr val="dk1"/>
              </a:solidFill>
              <a:effectLst/>
              <a:latin typeface="+mn-lt"/>
              <a:ea typeface="+mn-ea"/>
              <a:cs typeface="+mn-cs"/>
            </a:rPr>
            <a:t>経常一般財源の減少が影響</a:t>
          </a:r>
          <a:r>
            <a:rPr kumimoji="1" lang="ja-JP" altLang="en-US" sz="1100" b="0" i="0" baseline="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前年度と比べると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増加となった</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今後、各種補助金等の支出については、事業の妥当性を勘案し、見直しや廃止により適正な補助を行っていく。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24130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5671800" y="63312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1270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4782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1270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893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140716</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004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、全国平均、福岡県平均、類似団体平均を大きく下回り、類似団体内順位も高くなっている。</a:t>
          </a:r>
          <a:endParaRPr lang="ja-JP" altLang="ja-JP" sz="1400">
            <a:effectLst/>
          </a:endParaRPr>
        </a:p>
        <a:p>
          <a:r>
            <a:rPr kumimoji="1" lang="ja-JP" altLang="en-US" sz="1100">
              <a:solidFill>
                <a:schemeClr val="dk1"/>
              </a:solidFill>
              <a:effectLst/>
              <a:latin typeface="+mn-lt"/>
              <a:ea typeface="+mn-ea"/>
              <a:cs typeface="+mn-cs"/>
            </a:rPr>
            <a:t>増加の</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大型事業である新体育館建設事業の過疎対策事業債の新規発行、償還開始である。</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にも</a:t>
          </a:r>
          <a:r>
            <a:rPr kumimoji="1" lang="ja-JP" altLang="ja-JP" sz="1100">
              <a:solidFill>
                <a:schemeClr val="dk1"/>
              </a:solidFill>
              <a:effectLst/>
              <a:latin typeface="+mn-lt"/>
              <a:ea typeface="+mn-ea"/>
              <a:cs typeface="+mn-cs"/>
            </a:rPr>
            <a:t>、新体育館建設事業の過疎対策事業債の新規発行、償還開始</a:t>
          </a:r>
          <a:r>
            <a:rPr kumimoji="1" lang="ja-JP" altLang="en-US" sz="1100">
              <a:solidFill>
                <a:schemeClr val="dk1"/>
              </a:solidFill>
              <a:effectLst/>
              <a:latin typeface="+mn-lt"/>
              <a:ea typeface="+mn-ea"/>
              <a:cs typeface="+mn-cs"/>
            </a:rPr>
            <a:t>が影響し、</a:t>
          </a:r>
          <a:r>
            <a:rPr kumimoji="1" lang="ja-JP" altLang="ja-JP" sz="1100">
              <a:solidFill>
                <a:schemeClr val="dk1"/>
              </a:solidFill>
              <a:effectLst/>
              <a:latin typeface="+mn-lt"/>
              <a:ea typeface="+mn-ea"/>
              <a:cs typeface="+mn-cs"/>
            </a:rPr>
            <a:t>増加する見込みである。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96520</xdr:rowOff>
    </xdr:from>
    <xdr:to>
      <xdr:col>24</xdr:col>
      <xdr:colOff>25400</xdr:colOff>
      <xdr:row>75</xdr:row>
      <xdr:rowOff>8890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27838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96520</xdr:rowOff>
    </xdr:from>
    <xdr:to>
      <xdr:col>19</xdr:col>
      <xdr:colOff>187325</xdr:colOff>
      <xdr:row>74</xdr:row>
      <xdr:rowOff>115570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3098800" y="127838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115570</xdr:rowOff>
    </xdr:from>
    <xdr:to>
      <xdr:col>15</xdr:col>
      <xdr:colOff>98425</xdr:colOff>
      <xdr:row>74</xdr:row>
      <xdr:rowOff>146050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2209800" y="12802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146050</xdr:rowOff>
    </xdr:from>
    <xdr:to>
      <xdr:col>11</xdr:col>
      <xdr:colOff>9525</xdr:colOff>
      <xdr:row>75</xdr:row>
      <xdr:rowOff>50800</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2833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45720</xdr:rowOff>
    </xdr:from>
    <xdr:to>
      <xdr:col>20</xdr:col>
      <xdr:colOff>38100</xdr:colOff>
      <xdr:row>74</xdr:row>
      <xdr:rowOff>147320</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157497</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64770</xdr:rowOff>
    </xdr:from>
    <xdr:to>
      <xdr:col>15</xdr:col>
      <xdr:colOff>149225</xdr:colOff>
      <xdr:row>74</xdr:row>
      <xdr:rowOff>166370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5097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95250</xdr:rowOff>
    </xdr:from>
    <xdr:to>
      <xdr:col>11</xdr:col>
      <xdr:colOff>60325</xdr:colOff>
      <xdr:row>75</xdr:row>
      <xdr:rowOff>25400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35577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0</xdr:rowOff>
    </xdr:from>
    <xdr:to>
      <xdr:col>6</xdr:col>
      <xdr:colOff>171450</xdr:colOff>
      <xdr:row>75</xdr:row>
      <xdr:rowOff>101600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111777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全国平均、福岡県平均よりは低い水準にあるが、類似団体平均より高くなっている。</a:t>
          </a:r>
          <a:endParaRPr lang="ja-JP" altLang="ja-JP" sz="1400">
            <a:effectLst/>
          </a:endParaRPr>
        </a:p>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しているが、主な要因は、</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費が</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しているためである。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前年度と比較して、</a:t>
          </a:r>
          <a:r>
            <a:rPr kumimoji="1" lang="ja-JP" altLang="ja-JP" sz="1100">
              <a:solidFill>
                <a:schemeClr val="dk1"/>
              </a:solidFill>
              <a:effectLst/>
              <a:latin typeface="+mn-lt"/>
              <a:ea typeface="+mn-ea"/>
              <a:cs typeface="+mn-cs"/>
            </a:rPr>
            <a:t>経常一般財源の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により公債費以外でも経常収支比率は</a:t>
          </a:r>
          <a:r>
            <a:rPr kumimoji="1" lang="ja-JP" altLang="en-US" sz="1100">
              <a:solidFill>
                <a:schemeClr val="dk1"/>
              </a:solidFill>
              <a:effectLst/>
              <a:latin typeface="+mn-lt"/>
              <a:ea typeface="+mn-ea"/>
              <a:cs typeface="+mn-cs"/>
            </a:rPr>
            <a:t>上昇した。</a:t>
          </a:r>
          <a:r>
            <a:rPr kumimoji="1" lang="ja-JP" altLang="ja-JP" sz="1100">
              <a:solidFill>
                <a:schemeClr val="dk1"/>
              </a:solidFill>
              <a:effectLst/>
              <a:latin typeface="+mn-lt"/>
              <a:ea typeface="+mn-ea"/>
              <a:cs typeface="+mn-cs"/>
            </a:rPr>
            <a:t>引き続き、行財政改革を進めることで経常経費の抑制に努める。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129287</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5671800" y="132806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165863</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4782800" y="132806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154432</xdr:rowOff>
    </xdr:from>
    <xdr:to>
      <xdr:col>73</xdr:col>
      <xdr:colOff>180975</xdr:colOff>
      <xdr:row>77</xdr:row>
      <xdr:rowOff>165863</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893800" y="133560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90424</xdr:rowOff>
    </xdr:from>
    <xdr:to>
      <xdr:col>69</xdr:col>
      <xdr:colOff>92075</xdr:colOff>
      <xdr:row>77</xdr:row>
      <xdr:rowOff>154432</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004800" y="1329207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103632</xdr:rowOff>
    </xdr:from>
    <xdr:to>
      <xdr:col>69</xdr:col>
      <xdr:colOff>142875</xdr:colOff>
      <xdr:row>78</xdr:row>
      <xdr:rowOff>33782</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3843000" y="133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18559</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33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39624</xdr:rowOff>
    </xdr:from>
    <xdr:to>
      <xdr:col>65</xdr:col>
      <xdr:colOff>53975</xdr:colOff>
      <xdr:row>77</xdr:row>
      <xdr:rowOff>141224</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2954000" y="132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151401</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301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73748</xdr:rowOff>
    </xdr:from>
    <xdr:to>
      <xdr:col>29</xdr:col>
      <xdr:colOff>127000</xdr:colOff>
      <xdr:row>18</xdr:row>
      <xdr:rowOff>85151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207473"/>
          <a:ext cx="647700" cy="11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85151</xdr:rowOff>
    </xdr:from>
    <xdr:to>
      <xdr:col>26</xdr:col>
      <xdr:colOff>50800</xdr:colOff>
      <xdr:row>18</xdr:row>
      <xdr:rowOff>112711</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218876"/>
          <a:ext cx="698500" cy="27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88287</xdr:rowOff>
    </xdr:from>
    <xdr:to>
      <xdr:col>22</xdr:col>
      <xdr:colOff>114300</xdr:colOff>
      <xdr:row>18</xdr:row>
      <xdr:rowOff>112711</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3606800" y="3222012"/>
          <a:ext cx="698500" cy="2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70703</xdr:rowOff>
    </xdr:from>
    <xdr:to>
      <xdr:col>18</xdr:col>
      <xdr:colOff>177800</xdr:colOff>
      <xdr:row>18</xdr:row>
      <xdr:rowOff>88287</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2908300" y="3204428"/>
          <a:ext cx="698500" cy="1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22948</xdr:rowOff>
    </xdr:from>
    <xdr:to>
      <xdr:col>29</xdr:col>
      <xdr:colOff>177800</xdr:colOff>
      <xdr:row>18</xdr:row>
      <xdr:rowOff>124548</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156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166475</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12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34351</xdr:rowOff>
    </xdr:from>
    <xdr:to>
      <xdr:col>26</xdr:col>
      <xdr:colOff>101600</xdr:colOff>
      <xdr:row>18</xdr:row>
      <xdr:rowOff>135951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16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120728</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254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61911</xdr:rowOff>
    </xdr:from>
    <xdr:to>
      <xdr:col>22</xdr:col>
      <xdr:colOff>165100</xdr:colOff>
      <xdr:row>18</xdr:row>
      <xdr:rowOff>163511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195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148288</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28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37487</xdr:rowOff>
    </xdr:from>
    <xdr:to>
      <xdr:col>19</xdr:col>
      <xdr:colOff>38100</xdr:colOff>
      <xdr:row>18</xdr:row>
      <xdr:rowOff>139088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1712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123864</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25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19903</xdr:rowOff>
    </xdr:from>
    <xdr:to>
      <xdr:col>15</xdr:col>
      <xdr:colOff>101600</xdr:colOff>
      <xdr:row>18</xdr:row>
      <xdr:rowOff>121503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15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106280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24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154682</xdr:rowOff>
    </xdr:from>
    <xdr:to>
      <xdr:col>29</xdr:col>
      <xdr:colOff>127000</xdr:colOff>
      <xdr:row>37</xdr:row>
      <xdr:rowOff>251010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7279382"/>
          <a:ext cx="647700" cy="96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251010</xdr:rowOff>
    </xdr:from>
    <xdr:to>
      <xdr:col>26</xdr:col>
      <xdr:colOff>50800</xdr:colOff>
      <xdr:row>37</xdr:row>
      <xdr:rowOff>287314</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7375710"/>
          <a:ext cx="698500" cy="36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267208</xdr:rowOff>
    </xdr:from>
    <xdr:to>
      <xdr:col>22</xdr:col>
      <xdr:colOff>114300</xdr:colOff>
      <xdr:row>37</xdr:row>
      <xdr:rowOff>287314</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7391908"/>
          <a:ext cx="698500" cy="20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221684</xdr:rowOff>
    </xdr:from>
    <xdr:to>
      <xdr:col>18</xdr:col>
      <xdr:colOff>177800</xdr:colOff>
      <xdr:row>37</xdr:row>
      <xdr:rowOff>267208</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7346384"/>
          <a:ext cx="698500" cy="4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103882</xdr:rowOff>
    </xdr:from>
    <xdr:to>
      <xdr:col>29</xdr:col>
      <xdr:colOff>177800</xdr:colOff>
      <xdr:row>37</xdr:row>
      <xdr:rowOff>205482</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722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75959</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720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200210</xdr:rowOff>
    </xdr:from>
    <xdr:to>
      <xdr:col>26</xdr:col>
      <xdr:colOff>101600</xdr:colOff>
      <xdr:row>37</xdr:row>
      <xdr:rowOff>301810</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7324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286587</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7411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236514</xdr:rowOff>
    </xdr:from>
    <xdr:to>
      <xdr:col>22</xdr:col>
      <xdr:colOff>165100</xdr:colOff>
      <xdr:row>37</xdr:row>
      <xdr:rowOff>338114</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7361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322891</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744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216408</xdr:rowOff>
    </xdr:from>
    <xdr:to>
      <xdr:col>19</xdr:col>
      <xdr:colOff>38100</xdr:colOff>
      <xdr:row>37</xdr:row>
      <xdr:rowOff>318008</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7341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302785</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170884</xdr:rowOff>
    </xdr:from>
    <xdr:to>
      <xdr:col>15</xdr:col>
      <xdr:colOff>101600</xdr:colOff>
      <xdr:row>37</xdr:row>
      <xdr:rowOff>272484</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729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257261</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738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
7,342
62.44
6,877,342
6,424,147
409,725
3,174,708
3,216,288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170149</xdr:rowOff>
    </xdr:from>
    <xdr:to>
      <xdr:col>24</xdr:col>
      <xdr:colOff>63500</xdr:colOff>
      <xdr:row>38</xdr:row>
      <xdr:rowOff>10404</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3797300" y="6513799"/>
          <a:ext cx="8382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170149</xdr:rowOff>
    </xdr:from>
    <xdr:to>
      <xdr:col>19</xdr:col>
      <xdr:colOff>177800</xdr:colOff>
      <xdr:row>38</xdr:row>
      <xdr:rowOff>15323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2908300" y="6513799"/>
          <a:ext cx="8890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15323</xdr:rowOff>
    </xdr:from>
    <xdr:to>
      <xdr:col>15</xdr:col>
      <xdr:colOff>50800</xdr:colOff>
      <xdr:row>38</xdr:row>
      <xdr:rowOff>111363</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019300" y="6530423"/>
          <a:ext cx="889000" cy="9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101551</xdr:rowOff>
    </xdr:from>
    <xdr:to>
      <xdr:col>10</xdr:col>
      <xdr:colOff>114300</xdr:colOff>
      <xdr:row>38</xdr:row>
      <xdr:rowOff>111363</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a:off x="1130300" y="6616651"/>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131054</xdr:rowOff>
    </xdr:from>
    <xdr:to>
      <xdr:col>24</xdr:col>
      <xdr:colOff>114300</xdr:colOff>
      <xdr:row>38</xdr:row>
      <xdr:rowOff>61204</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64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109481</xdr:rowOff>
    </xdr:from>
    <xdr:ext cx="599010"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645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119350</xdr:rowOff>
    </xdr:from>
    <xdr:to>
      <xdr:col>20</xdr:col>
      <xdr:colOff>38100</xdr:colOff>
      <xdr:row>38</xdr:row>
      <xdr:rowOff>49499</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6463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40626</xdr:rowOff>
    </xdr:from>
    <xdr:ext cx="59901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497795" y="655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135973</xdr:rowOff>
    </xdr:from>
    <xdr:to>
      <xdr:col>15</xdr:col>
      <xdr:colOff>101600</xdr:colOff>
      <xdr:row>38</xdr:row>
      <xdr:rowOff>66123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64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57250</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08795" y="657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60563</xdr:rowOff>
    </xdr:from>
    <xdr:to>
      <xdr:col>10</xdr:col>
      <xdr:colOff>165100</xdr:colOff>
      <xdr:row>38</xdr:row>
      <xdr:rowOff>162163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657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153290</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19795" y="666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50751</xdr:rowOff>
    </xdr:from>
    <xdr:to>
      <xdr:col>6</xdr:col>
      <xdr:colOff>38100</xdr:colOff>
      <xdr:row>38</xdr:row>
      <xdr:rowOff>152351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65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143478</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30795" y="665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104777</xdr:rowOff>
    </xdr:from>
    <xdr:to>
      <xdr:col>24</xdr:col>
      <xdr:colOff>63500</xdr:colOff>
      <xdr:row>58</xdr:row>
      <xdr:rowOff>121214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10048877"/>
          <a:ext cx="8382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104777</xdr:rowOff>
    </xdr:from>
    <xdr:to>
      <xdr:col>19</xdr:col>
      <xdr:colOff>177800</xdr:colOff>
      <xdr:row>58</xdr:row>
      <xdr:rowOff>124306</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10048877"/>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124306</xdr:rowOff>
    </xdr:from>
    <xdr:to>
      <xdr:col>15</xdr:col>
      <xdr:colOff>50800</xdr:colOff>
      <xdr:row>58</xdr:row>
      <xdr:rowOff>147282</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10068406"/>
          <a:ext cx="889000" cy="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126366</xdr:rowOff>
    </xdr:from>
    <xdr:to>
      <xdr:col>10</xdr:col>
      <xdr:colOff>114300</xdr:colOff>
      <xdr:row>58</xdr:row>
      <xdr:rowOff>147282</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1130300" y="9727566"/>
          <a:ext cx="889000" cy="36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70414</xdr:rowOff>
    </xdr:from>
    <xdr:to>
      <xdr:col>24</xdr:col>
      <xdr:colOff>114300</xdr:colOff>
      <xdr:row>59</xdr:row>
      <xdr:rowOff>564</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1001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53977</xdr:rowOff>
    </xdr:from>
    <xdr:to>
      <xdr:col>20</xdr:col>
      <xdr:colOff>38100</xdr:colOff>
      <xdr:row>58</xdr:row>
      <xdr:rowOff>155577</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99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654</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77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73506</xdr:rowOff>
    </xdr:from>
    <xdr:to>
      <xdr:col>15</xdr:col>
      <xdr:colOff>101600</xdr:colOff>
      <xdr:row>59</xdr:row>
      <xdr:rowOff>3656</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100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20183</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7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96482</xdr:rowOff>
    </xdr:from>
    <xdr:to>
      <xdr:col>10</xdr:col>
      <xdr:colOff>165100</xdr:colOff>
      <xdr:row>59</xdr:row>
      <xdr:rowOff>26632</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1004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17759</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19795" y="1013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75566</xdr:rowOff>
    </xdr:from>
    <xdr:to>
      <xdr:col>6</xdr:col>
      <xdr:colOff>38100</xdr:colOff>
      <xdr:row>57</xdr:row>
      <xdr:rowOff>5716</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6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22243</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5" y="945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166201</xdr:rowOff>
    </xdr:from>
    <xdr:to>
      <xdr:col>24</xdr:col>
      <xdr:colOff>63500</xdr:colOff>
      <xdr:row>79</xdr:row>
      <xdr:rowOff>13432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3797300" y="13539301"/>
          <a:ext cx="8382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154215</xdr:rowOff>
    </xdr:from>
    <xdr:to>
      <xdr:col>19</xdr:col>
      <xdr:colOff>177800</xdr:colOff>
      <xdr:row>78</xdr:row>
      <xdr:rowOff>166201</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908300" y="13527315"/>
          <a:ext cx="8890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75464</xdr:rowOff>
    </xdr:from>
    <xdr:to>
      <xdr:col>15</xdr:col>
      <xdr:colOff>50800</xdr:colOff>
      <xdr:row>78</xdr:row>
      <xdr:rowOff>154215</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448564"/>
          <a:ext cx="889000" cy="7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75464</xdr:rowOff>
    </xdr:from>
    <xdr:to>
      <xdr:col>10</xdr:col>
      <xdr:colOff>114300</xdr:colOff>
      <xdr:row>78</xdr:row>
      <xdr:rowOff>165026</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448564"/>
          <a:ext cx="889000" cy="8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134082</xdr:rowOff>
    </xdr:from>
    <xdr:to>
      <xdr:col>24</xdr:col>
      <xdr:colOff>114300</xdr:colOff>
      <xdr:row>79</xdr:row>
      <xdr:rowOff>64232</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5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49009</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42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115401</xdr:rowOff>
    </xdr:from>
    <xdr:to>
      <xdr:col>20</xdr:col>
      <xdr:colOff>38100</xdr:colOff>
      <xdr:row>79</xdr:row>
      <xdr:rowOff>45551</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4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36678</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5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103415</xdr:rowOff>
    </xdr:from>
    <xdr:to>
      <xdr:col>15</xdr:col>
      <xdr:colOff>101600</xdr:colOff>
      <xdr:row>79</xdr:row>
      <xdr:rowOff>33565</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24692</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6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24664</xdr:rowOff>
    </xdr:from>
    <xdr:to>
      <xdr:col>10</xdr:col>
      <xdr:colOff>165100</xdr:colOff>
      <xdr:row>78</xdr:row>
      <xdr:rowOff>126264</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142791</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52111" y="131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114226</xdr:rowOff>
    </xdr:from>
    <xdr:to>
      <xdr:col>6</xdr:col>
      <xdr:colOff>38100</xdr:colOff>
      <xdr:row>79</xdr:row>
      <xdr:rowOff>44376</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8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35503</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58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41745</xdr:rowOff>
    </xdr:from>
    <xdr:to>
      <xdr:col>24</xdr:col>
      <xdr:colOff>63500</xdr:colOff>
      <xdr:row>93</xdr:row>
      <xdr:rowOff>119914</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3797300" y="15815145"/>
          <a:ext cx="838200" cy="24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41745</xdr:rowOff>
    </xdr:from>
    <xdr:to>
      <xdr:col>19</xdr:col>
      <xdr:colOff>177800</xdr:colOff>
      <xdr:row>94</xdr:row>
      <xdr:rowOff>35534</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5815145"/>
          <a:ext cx="889000" cy="33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35534</xdr:rowOff>
    </xdr:from>
    <xdr:to>
      <xdr:col>15</xdr:col>
      <xdr:colOff>50800</xdr:colOff>
      <xdr:row>94</xdr:row>
      <xdr:rowOff>46913</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151834"/>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46913</xdr:rowOff>
    </xdr:from>
    <xdr:to>
      <xdr:col>10</xdr:col>
      <xdr:colOff>114300</xdr:colOff>
      <xdr:row>94</xdr:row>
      <xdr:rowOff>71692</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163213"/>
          <a:ext cx="889000" cy="2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69114</xdr:rowOff>
    </xdr:from>
    <xdr:to>
      <xdr:col>24</xdr:col>
      <xdr:colOff>114300</xdr:colOff>
      <xdr:row>93</xdr:row>
      <xdr:rowOff>170714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0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91991</xdr:rowOff>
    </xdr:from>
    <xdr:ext cx="599010"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586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162395</xdr:rowOff>
    </xdr:from>
    <xdr:to>
      <xdr:col>20</xdr:col>
      <xdr:colOff>38100</xdr:colOff>
      <xdr:row>92</xdr:row>
      <xdr:rowOff>92545</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576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109072</xdr:rowOff>
    </xdr:from>
    <xdr:ext cx="59901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497795" y="1553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156184</xdr:rowOff>
    </xdr:from>
    <xdr:to>
      <xdr:col>15</xdr:col>
      <xdr:colOff>101600</xdr:colOff>
      <xdr:row>94</xdr:row>
      <xdr:rowOff>86334</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10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102861</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167563</xdr:rowOff>
    </xdr:from>
    <xdr:to>
      <xdr:col>10</xdr:col>
      <xdr:colOff>165100</xdr:colOff>
      <xdr:row>94</xdr:row>
      <xdr:rowOff>97713</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1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114240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5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20892</xdr:rowOff>
    </xdr:from>
    <xdr:to>
      <xdr:col>6</xdr:col>
      <xdr:colOff>38100</xdr:colOff>
      <xdr:row>94</xdr:row>
      <xdr:rowOff>122492</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1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139019</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59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19328</xdr:rowOff>
    </xdr:from>
    <xdr:to>
      <xdr:col>55</xdr:col>
      <xdr:colOff>0</xdr:colOff>
      <xdr:row>36</xdr:row>
      <xdr:rowOff>116282</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6191528"/>
          <a:ext cx="838200" cy="9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101793</xdr:rowOff>
    </xdr:from>
    <xdr:to>
      <xdr:col>50</xdr:col>
      <xdr:colOff>114300</xdr:colOff>
      <xdr:row>36</xdr:row>
      <xdr:rowOff>19328</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5759643"/>
          <a:ext cx="889000" cy="43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101793</xdr:rowOff>
    </xdr:from>
    <xdr:to>
      <xdr:col>45</xdr:col>
      <xdr:colOff>177800</xdr:colOff>
      <xdr:row>37</xdr:row>
      <xdr:rowOff>29483</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5759643"/>
          <a:ext cx="889000" cy="6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29483</xdr:rowOff>
    </xdr:from>
    <xdr:to>
      <xdr:col>41</xdr:col>
      <xdr:colOff>50800</xdr:colOff>
      <xdr:row>37</xdr:row>
      <xdr:rowOff>36313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373133"/>
          <a:ext cx="889000" cy="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65482</xdr:rowOff>
    </xdr:from>
    <xdr:to>
      <xdr:col>55</xdr:col>
      <xdr:colOff>50800</xdr:colOff>
      <xdr:row>36</xdr:row>
      <xdr:rowOff>167082</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23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151859</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15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139978</xdr:rowOff>
    </xdr:from>
    <xdr:to>
      <xdr:col>50</xdr:col>
      <xdr:colOff>165100</xdr:colOff>
      <xdr:row>36</xdr:row>
      <xdr:rowOff>70128</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1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61255</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23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50993</xdr:rowOff>
    </xdr:from>
    <xdr:to>
      <xdr:col>46</xdr:col>
      <xdr:colOff>38100</xdr:colOff>
      <xdr:row>33</xdr:row>
      <xdr:rowOff>152593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570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143720</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580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150133</xdr:rowOff>
    </xdr:from>
    <xdr:to>
      <xdr:col>41</xdr:col>
      <xdr:colOff>101600</xdr:colOff>
      <xdr:row>37</xdr:row>
      <xdr:rowOff>80283</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3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71410</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41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156963</xdr:rowOff>
    </xdr:from>
    <xdr:to>
      <xdr:col>36</xdr:col>
      <xdr:colOff>165100</xdr:colOff>
      <xdr:row>37</xdr:row>
      <xdr:rowOff>87113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32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78240</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42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97944</xdr:rowOff>
    </xdr:from>
    <xdr:to>
      <xdr:col>55</xdr:col>
      <xdr:colOff>0</xdr:colOff>
      <xdr:row>57</xdr:row>
      <xdr:rowOff>164710</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9639300" y="9870594"/>
          <a:ext cx="838200" cy="6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164710</xdr:rowOff>
    </xdr:from>
    <xdr:to>
      <xdr:col>50</xdr:col>
      <xdr:colOff>114300</xdr:colOff>
      <xdr:row>58</xdr:row>
      <xdr:rowOff>3484</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8750300" y="9937360"/>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3484</xdr:rowOff>
    </xdr:from>
    <xdr:to>
      <xdr:col>45</xdr:col>
      <xdr:colOff>177800</xdr:colOff>
      <xdr:row>58</xdr:row>
      <xdr:rowOff>141201</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7861300" y="9947584"/>
          <a:ext cx="889000" cy="13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141201</xdr:rowOff>
    </xdr:from>
    <xdr:to>
      <xdr:col>41</xdr:col>
      <xdr:colOff>50800</xdr:colOff>
      <xdr:row>58</xdr:row>
      <xdr:rowOff>154349</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6972300" y="10085301"/>
          <a:ext cx="889000" cy="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47144</xdr:rowOff>
    </xdr:from>
    <xdr:to>
      <xdr:col>55</xdr:col>
      <xdr:colOff>50800</xdr:colOff>
      <xdr:row>57</xdr:row>
      <xdr:rowOff>148744</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98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70021</xdr:rowOff>
    </xdr:from>
    <xdr:ext cx="599010"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67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113910</xdr:rowOff>
    </xdr:from>
    <xdr:to>
      <xdr:col>50</xdr:col>
      <xdr:colOff>165100</xdr:colOff>
      <xdr:row>58</xdr:row>
      <xdr:rowOff>44060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988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60587</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39795" y="96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124134</xdr:rowOff>
    </xdr:from>
    <xdr:to>
      <xdr:col>46</xdr:col>
      <xdr:colOff>38100</xdr:colOff>
      <xdr:row>58</xdr:row>
      <xdr:rowOff>54284</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989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70811</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50795" y="967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90401</xdr:rowOff>
    </xdr:from>
    <xdr:to>
      <xdr:col>41</xdr:col>
      <xdr:colOff>101600</xdr:colOff>
      <xdr:row>59</xdr:row>
      <xdr:rowOff>20551</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100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11678</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94111" y="101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103549</xdr:rowOff>
    </xdr:from>
    <xdr:to>
      <xdr:col>36</xdr:col>
      <xdr:colOff>165100</xdr:colOff>
      <xdr:row>59</xdr:row>
      <xdr:rowOff>33699</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100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24826</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705111" y="101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131293</xdr:rowOff>
    </xdr:from>
    <xdr:to>
      <xdr:col>55</xdr:col>
      <xdr:colOff>0</xdr:colOff>
      <xdr:row>78</xdr:row>
      <xdr:rowOff>64357</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3332943"/>
          <a:ext cx="838200" cy="10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19634</xdr:rowOff>
    </xdr:from>
    <xdr:to>
      <xdr:col>50</xdr:col>
      <xdr:colOff>114300</xdr:colOff>
      <xdr:row>77</xdr:row>
      <xdr:rowOff>131293</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049834"/>
          <a:ext cx="889000" cy="28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19634</xdr:rowOff>
    </xdr:from>
    <xdr:to>
      <xdr:col>45</xdr:col>
      <xdr:colOff>177800</xdr:colOff>
      <xdr:row>77</xdr:row>
      <xdr:rowOff>97628</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7861300" y="13049834"/>
          <a:ext cx="889000" cy="24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97628</xdr:rowOff>
    </xdr:from>
    <xdr:to>
      <xdr:col>41</xdr:col>
      <xdr:colOff>50800</xdr:colOff>
      <xdr:row>77</xdr:row>
      <xdr:rowOff>98662</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6972300" y="13299278"/>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21141</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13557</xdr:rowOff>
    </xdr:from>
    <xdr:to>
      <xdr:col>55</xdr:col>
      <xdr:colOff>50800</xdr:colOff>
      <xdr:row>78</xdr:row>
      <xdr:rowOff>115157</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3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108684</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3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80493</xdr:rowOff>
    </xdr:from>
    <xdr:to>
      <xdr:col>50</xdr:col>
      <xdr:colOff>165100</xdr:colOff>
      <xdr:row>78</xdr:row>
      <xdr:rowOff>10643</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2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27170</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72111" y="130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140284</xdr:rowOff>
    </xdr:from>
    <xdr:to>
      <xdr:col>46</xdr:col>
      <xdr:colOff>38100</xdr:colOff>
      <xdr:row>76</xdr:row>
      <xdr:rowOff>70434</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29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86961</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50795" y="1277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46828</xdr:rowOff>
    </xdr:from>
    <xdr:to>
      <xdr:col>41</xdr:col>
      <xdr:colOff>101600</xdr:colOff>
      <xdr:row>77</xdr:row>
      <xdr:rowOff>148428</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24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164955</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02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47862</xdr:rowOff>
    </xdr:from>
    <xdr:to>
      <xdr:col>36</xdr:col>
      <xdr:colOff>165100</xdr:colOff>
      <xdr:row>77</xdr:row>
      <xdr:rowOff>149462</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24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165989</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05111" y="1302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128591</xdr:rowOff>
    </xdr:from>
    <xdr:to>
      <xdr:col>55</xdr:col>
      <xdr:colOff>0</xdr:colOff>
      <xdr:row>95</xdr:row>
      <xdr:rowOff>74746</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6073441"/>
          <a:ext cx="838200" cy="28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74746</xdr:rowOff>
    </xdr:from>
    <xdr:to>
      <xdr:col>50</xdr:col>
      <xdr:colOff>114300</xdr:colOff>
      <xdr:row>97</xdr:row>
      <xdr:rowOff>72720</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362496"/>
          <a:ext cx="889000" cy="3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72720</xdr:rowOff>
    </xdr:from>
    <xdr:to>
      <xdr:col>45</xdr:col>
      <xdr:colOff>177800</xdr:colOff>
      <xdr:row>98</xdr:row>
      <xdr:rowOff>40337</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703370"/>
          <a:ext cx="889000" cy="1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40337</xdr:rowOff>
    </xdr:from>
    <xdr:to>
      <xdr:col>41</xdr:col>
      <xdr:colOff>50800</xdr:colOff>
      <xdr:row>98</xdr:row>
      <xdr:rowOff>57336</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842437"/>
          <a:ext cx="8890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77791</xdr:rowOff>
    </xdr:from>
    <xdr:to>
      <xdr:col>55</xdr:col>
      <xdr:colOff>50800</xdr:colOff>
      <xdr:row>94</xdr:row>
      <xdr:rowOff>7941</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0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100668</xdr:rowOff>
    </xdr:from>
    <xdr:ext cx="599010"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58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23946</xdr:rowOff>
    </xdr:from>
    <xdr:to>
      <xdr:col>50</xdr:col>
      <xdr:colOff>165100</xdr:colOff>
      <xdr:row>95</xdr:row>
      <xdr:rowOff>125546</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142073</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08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21920</xdr:rowOff>
    </xdr:from>
    <xdr:to>
      <xdr:col>46</xdr:col>
      <xdr:colOff>38100</xdr:colOff>
      <xdr:row>97</xdr:row>
      <xdr:rowOff>123520</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6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160987</xdr:rowOff>
    </xdr:from>
    <xdr:to>
      <xdr:col>41</xdr:col>
      <xdr:colOff>101600</xdr:colOff>
      <xdr:row>98</xdr:row>
      <xdr:rowOff>91137</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7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82264</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8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6536</xdr:rowOff>
    </xdr:from>
    <xdr:to>
      <xdr:col>36</xdr:col>
      <xdr:colOff>165100</xdr:colOff>
      <xdr:row>98</xdr:row>
      <xdr:rowOff>108136</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8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99263</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9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xmlns=""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xmlns=""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113036</xdr:rowOff>
    </xdr:from>
    <xdr:to>
      <xdr:col>85</xdr:col>
      <xdr:colOff>127000</xdr:colOff>
      <xdr:row>38</xdr:row>
      <xdr:rowOff>122070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5481300" y="6628136"/>
          <a:ext cx="8382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xmlns=""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113036</xdr:rowOff>
    </xdr:from>
    <xdr:to>
      <xdr:col>81</xdr:col>
      <xdr:colOff>50800</xdr:colOff>
      <xdr:row>38</xdr:row>
      <xdr:rowOff>116913</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4592300" y="6628136"/>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93779</xdr:rowOff>
    </xdr:from>
    <xdr:to>
      <xdr:col>76</xdr:col>
      <xdr:colOff>114300</xdr:colOff>
      <xdr:row>38</xdr:row>
      <xdr:rowOff>116913</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3703300" y="6608879"/>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93779</xdr:rowOff>
    </xdr:from>
    <xdr:to>
      <xdr:col>71</xdr:col>
      <xdr:colOff>177800</xdr:colOff>
      <xdr:row>38</xdr:row>
      <xdr:rowOff>109095</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2814300" y="6608879"/>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71270</xdr:rowOff>
    </xdr:from>
    <xdr:to>
      <xdr:col>85</xdr:col>
      <xdr:colOff>177800</xdr:colOff>
      <xdr:row>39</xdr:row>
      <xdr:rowOff>1420</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6268700" y="658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157647</xdr:rowOff>
    </xdr:from>
    <xdr:ext cx="469744" cy="259045"/>
    <xdr:sp macro="" textlink="">
      <xdr:nvSpPr>
        <xdr:cNvPr id="534" name="災害復旧事業費該当値テキスト">
          <a:extLst>
            <a:ext uri="{FF2B5EF4-FFF2-40B4-BE49-F238E27FC236}">
              <a16:creationId xmlns:a16="http://schemas.microsoft.com/office/drawing/2014/main" xmlns="" id="{00000000-0008-0000-0600-000016020000}"/>
            </a:ext>
          </a:extLst>
        </xdr:cNvPr>
        <xdr:cNvSpPr txBox="1"/>
      </xdr:nvSpPr>
      <xdr:spPr>
        <a:xfrm>
          <a:off x="16370300" y="650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62236</xdr:rowOff>
    </xdr:from>
    <xdr:to>
      <xdr:col>81</xdr:col>
      <xdr:colOff>101600</xdr:colOff>
      <xdr:row>38</xdr:row>
      <xdr:rowOff>163836</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5430500" y="657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154963</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46428" y="667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66113</xdr:rowOff>
    </xdr:from>
    <xdr:to>
      <xdr:col>76</xdr:col>
      <xdr:colOff>165100</xdr:colOff>
      <xdr:row>38</xdr:row>
      <xdr:rowOff>167713</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4541500" y="658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158840</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357428" y="667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42979</xdr:rowOff>
    </xdr:from>
    <xdr:to>
      <xdr:col>72</xdr:col>
      <xdr:colOff>38100</xdr:colOff>
      <xdr:row>38</xdr:row>
      <xdr:rowOff>144579</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3652500" y="65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135706</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468428" y="665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58295</xdr:rowOff>
    </xdr:from>
    <xdr:to>
      <xdr:col>67</xdr:col>
      <xdr:colOff>101600</xdr:colOff>
      <xdr:row>38</xdr:row>
      <xdr:rowOff>159895</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2763500" y="65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151022</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579428" y="66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123419</xdr:rowOff>
    </xdr:from>
    <xdr:to>
      <xdr:col>85</xdr:col>
      <xdr:colOff>127000</xdr:colOff>
      <xdr:row>77</xdr:row>
      <xdr:rowOff>162089</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3325069"/>
          <a:ext cx="838200" cy="3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170661</xdr:rowOff>
    </xdr:from>
    <xdr:to>
      <xdr:col>81</xdr:col>
      <xdr:colOff>50800</xdr:colOff>
      <xdr:row>77</xdr:row>
      <xdr:rowOff>162089</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4592300" y="13200861"/>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170661</xdr:rowOff>
    </xdr:from>
    <xdr:to>
      <xdr:col>76</xdr:col>
      <xdr:colOff>114300</xdr:colOff>
      <xdr:row>77</xdr:row>
      <xdr:rowOff>20453</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3703300" y="13200861"/>
          <a:ext cx="889000" cy="2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156552</xdr:rowOff>
    </xdr:from>
    <xdr:to>
      <xdr:col>71</xdr:col>
      <xdr:colOff>177800</xdr:colOff>
      <xdr:row>77</xdr:row>
      <xdr:rowOff>20453</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814300" y="13186752"/>
          <a:ext cx="889000" cy="3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72619</xdr:rowOff>
    </xdr:from>
    <xdr:to>
      <xdr:col>85</xdr:col>
      <xdr:colOff>177800</xdr:colOff>
      <xdr:row>78</xdr:row>
      <xdr:rowOff>2769</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327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51046</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32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111289</xdr:rowOff>
    </xdr:from>
    <xdr:to>
      <xdr:col>81</xdr:col>
      <xdr:colOff>101600</xdr:colOff>
      <xdr:row>78</xdr:row>
      <xdr:rowOff>41439</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331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32566</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340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119861</xdr:rowOff>
    </xdr:from>
    <xdr:to>
      <xdr:col>76</xdr:col>
      <xdr:colOff>165100</xdr:colOff>
      <xdr:row>77</xdr:row>
      <xdr:rowOff>50011</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1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41138</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24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141103</xdr:rowOff>
    </xdr:from>
    <xdr:to>
      <xdr:col>72</xdr:col>
      <xdr:colOff>38100</xdr:colOff>
      <xdr:row>77</xdr:row>
      <xdr:rowOff>71253</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1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62380</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32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105752</xdr:rowOff>
    </xdr:from>
    <xdr:to>
      <xdr:col>67</xdr:col>
      <xdr:colOff>101600</xdr:colOff>
      <xdr:row>77</xdr:row>
      <xdr:rowOff>35902</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1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52429</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29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47704</xdr:rowOff>
    </xdr:from>
    <xdr:to>
      <xdr:col>85</xdr:col>
      <xdr:colOff>127000</xdr:colOff>
      <xdr:row>98</xdr:row>
      <xdr:rowOff>89410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5481300" y="16849804"/>
          <a:ext cx="838200" cy="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47704</xdr:rowOff>
    </xdr:from>
    <xdr:to>
      <xdr:col>81</xdr:col>
      <xdr:colOff>50800</xdr:colOff>
      <xdr:row>98</xdr:row>
      <xdr:rowOff>89753</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4592300" y="16849804"/>
          <a:ext cx="889000" cy="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89753</xdr:rowOff>
    </xdr:from>
    <xdr:to>
      <xdr:col>76</xdr:col>
      <xdr:colOff>114300</xdr:colOff>
      <xdr:row>98</xdr:row>
      <xdr:rowOff>168039</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891853"/>
          <a:ext cx="889000" cy="7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165793</xdr:rowOff>
    </xdr:from>
    <xdr:to>
      <xdr:col>71</xdr:col>
      <xdr:colOff>177800</xdr:colOff>
      <xdr:row>98</xdr:row>
      <xdr:rowOff>168039</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814300" y="16796443"/>
          <a:ext cx="889000" cy="17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38610</xdr:rowOff>
    </xdr:from>
    <xdr:to>
      <xdr:col>85</xdr:col>
      <xdr:colOff>177800</xdr:colOff>
      <xdr:row>98</xdr:row>
      <xdr:rowOff>140210</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8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61487</xdr:rowOff>
    </xdr:from>
    <xdr:ext cx="599010"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69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168354</xdr:rowOff>
    </xdr:from>
    <xdr:to>
      <xdr:col>81</xdr:col>
      <xdr:colOff>101600</xdr:colOff>
      <xdr:row>98</xdr:row>
      <xdr:rowOff>98504</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79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115031</xdr:rowOff>
    </xdr:from>
    <xdr:ext cx="59901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181795" y="1657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38953</xdr:rowOff>
    </xdr:from>
    <xdr:to>
      <xdr:col>76</xdr:col>
      <xdr:colOff>165100</xdr:colOff>
      <xdr:row>98</xdr:row>
      <xdr:rowOff>140553</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8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157080</xdr:rowOff>
    </xdr:from>
    <xdr:ext cx="59901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292795" y="1661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117239</xdr:rowOff>
    </xdr:from>
    <xdr:to>
      <xdr:col>72</xdr:col>
      <xdr:colOff>38100</xdr:colOff>
      <xdr:row>99</xdr:row>
      <xdr:rowOff>47389</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9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63916</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669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114993</xdr:rowOff>
    </xdr:from>
    <xdr:to>
      <xdr:col>67</xdr:col>
      <xdr:colOff>101600</xdr:colOff>
      <xdr:row>98</xdr:row>
      <xdr:rowOff>45143</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7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61670</xdr:rowOff>
    </xdr:from>
    <xdr:ext cx="59901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14795" y="1652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97997</xdr:rowOff>
    </xdr:from>
    <xdr:to>
      <xdr:col>116</xdr:col>
      <xdr:colOff>63500</xdr:colOff>
      <xdr:row>39</xdr:row>
      <xdr:rowOff>98421</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784547"/>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97997</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0434300" y="6784547"/>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27000</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13550"/>
          <a:ext cx="889000" cy="7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47621</xdr:rowOff>
    </xdr:from>
    <xdr:to>
      <xdr:col>116</xdr:col>
      <xdr:colOff>114300</xdr:colOff>
      <xdr:row>39</xdr:row>
      <xdr:rowOff>149221</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7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133998</xdr:rowOff>
    </xdr:from>
    <xdr:ext cx="313932"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49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47197</xdr:rowOff>
    </xdr:from>
    <xdr:to>
      <xdr:col>112</xdr:col>
      <xdr:colOff>38100</xdr:colOff>
      <xdr:row>39</xdr:row>
      <xdr:rowOff>148797</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139924</xdr:rowOff>
    </xdr:from>
    <xdr:ext cx="313932"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66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147650</xdr:rowOff>
    </xdr:from>
    <xdr:to>
      <xdr:col>98</xdr:col>
      <xdr:colOff>38100</xdr:colOff>
      <xdr:row>39</xdr:row>
      <xdr:rowOff>77800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68927</xdr:rowOff>
    </xdr:from>
    <xdr:ext cx="469744"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421428" y="67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39671</xdr:rowOff>
    </xdr:from>
    <xdr:to>
      <xdr:col>116</xdr:col>
      <xdr:colOff>63500</xdr:colOff>
      <xdr:row>59</xdr:row>
      <xdr:rowOff>39867</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1323300" y="10155221"/>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39867</xdr:rowOff>
    </xdr:from>
    <xdr:to>
      <xdr:col>111</xdr:col>
      <xdr:colOff>177800</xdr:colOff>
      <xdr:row>59</xdr:row>
      <xdr:rowOff>60637</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20434300" y="10155417"/>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49240</xdr:rowOff>
    </xdr:from>
    <xdr:to>
      <xdr:col>107</xdr:col>
      <xdr:colOff>50800</xdr:colOff>
      <xdr:row>59</xdr:row>
      <xdr:rowOff>60637</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9545300" y="10164790"/>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38528</xdr:rowOff>
    </xdr:from>
    <xdr:to>
      <xdr:col>102</xdr:col>
      <xdr:colOff>114300</xdr:colOff>
      <xdr:row>59</xdr:row>
      <xdr:rowOff>49240</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8656300" y="10154078"/>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160321</xdr:rowOff>
    </xdr:from>
    <xdr:to>
      <xdr:col>116</xdr:col>
      <xdr:colOff>114300</xdr:colOff>
      <xdr:row>59</xdr:row>
      <xdr:rowOff>90471</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101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469744"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100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160517</xdr:rowOff>
    </xdr:from>
    <xdr:to>
      <xdr:col>112</xdr:col>
      <xdr:colOff>38100</xdr:colOff>
      <xdr:row>59</xdr:row>
      <xdr:rowOff>90667</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101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81794</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088428" y="1019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9837</xdr:rowOff>
    </xdr:from>
    <xdr:to>
      <xdr:col>107</xdr:col>
      <xdr:colOff>101600</xdr:colOff>
      <xdr:row>59</xdr:row>
      <xdr:rowOff>111437</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101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102564</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199428" y="102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169890</xdr:rowOff>
    </xdr:from>
    <xdr:to>
      <xdr:col>102</xdr:col>
      <xdr:colOff>165100</xdr:colOff>
      <xdr:row>59</xdr:row>
      <xdr:rowOff>100040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101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91167</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10428" y="102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159178</xdr:rowOff>
    </xdr:from>
    <xdr:to>
      <xdr:col>98</xdr:col>
      <xdr:colOff>38100</xdr:colOff>
      <xdr:row>59</xdr:row>
      <xdr:rowOff>89328</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101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80455</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21428" y="101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90467</xdr:rowOff>
    </xdr:from>
    <xdr:to>
      <xdr:col>116</xdr:col>
      <xdr:colOff>63500</xdr:colOff>
      <xdr:row>76</xdr:row>
      <xdr:rowOff>90962</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3120667"/>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111552</xdr:rowOff>
    </xdr:from>
    <xdr:to>
      <xdr:col>111</xdr:col>
      <xdr:colOff>177800</xdr:colOff>
      <xdr:row>76</xdr:row>
      <xdr:rowOff>90962</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0434300" y="12970302"/>
          <a:ext cx="889000" cy="15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111552</xdr:rowOff>
    </xdr:from>
    <xdr:to>
      <xdr:col>107</xdr:col>
      <xdr:colOff>50800</xdr:colOff>
      <xdr:row>76</xdr:row>
      <xdr:rowOff>124278</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2970302"/>
          <a:ext cx="889000" cy="18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82703</xdr:rowOff>
    </xdr:from>
    <xdr:to>
      <xdr:col>102</xdr:col>
      <xdr:colOff>114300</xdr:colOff>
      <xdr:row>76</xdr:row>
      <xdr:rowOff>124278</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18656300" y="12941453"/>
          <a:ext cx="889000" cy="21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39667</xdr:rowOff>
    </xdr:from>
    <xdr:to>
      <xdr:col>116</xdr:col>
      <xdr:colOff>114300</xdr:colOff>
      <xdr:row>76</xdr:row>
      <xdr:rowOff>141267</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30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18094</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304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40162</xdr:rowOff>
    </xdr:from>
    <xdr:to>
      <xdr:col>112</xdr:col>
      <xdr:colOff>38100</xdr:colOff>
      <xdr:row>76</xdr:row>
      <xdr:rowOff>141762</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30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132889</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16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60752</xdr:rowOff>
    </xdr:from>
    <xdr:to>
      <xdr:col>107</xdr:col>
      <xdr:colOff>101600</xdr:colOff>
      <xdr:row>75</xdr:row>
      <xdr:rowOff>162353</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29195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7429</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269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73478</xdr:rowOff>
    </xdr:from>
    <xdr:to>
      <xdr:col>102</xdr:col>
      <xdr:colOff>165100</xdr:colOff>
      <xdr:row>77</xdr:row>
      <xdr:rowOff>3628</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31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166205</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1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31903</xdr:rowOff>
    </xdr:from>
    <xdr:to>
      <xdr:col>98</xdr:col>
      <xdr:colOff>38100</xdr:colOff>
      <xdr:row>75</xdr:row>
      <xdr:rowOff>133503</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28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150030</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26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類似団体と比べて高い水準となっているのは、扶助費、普通建設事業費、積立金である。</a:t>
          </a:r>
          <a:endParaRPr lang="ja-JP" altLang="ja-JP" sz="1400">
            <a:effectLst/>
          </a:endParaRPr>
        </a:p>
        <a:p>
          <a:r>
            <a:rPr kumimoji="1" lang="ja-JP" altLang="ja-JP" sz="1100">
              <a:solidFill>
                <a:schemeClr val="dk1"/>
              </a:solidFill>
              <a:effectLst/>
              <a:latin typeface="+mn-lt"/>
              <a:ea typeface="+mn-ea"/>
              <a:cs typeface="+mn-cs"/>
            </a:rPr>
            <a:t>扶助費については前年度比</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主な要因としては、</a:t>
          </a:r>
          <a:r>
            <a:rPr kumimoji="1" lang="ja-JP" altLang="ja-JP" sz="1100">
              <a:solidFill>
                <a:schemeClr val="dk1"/>
              </a:solidFill>
              <a:effectLst/>
              <a:latin typeface="+mn-lt"/>
              <a:ea typeface="+mn-ea"/>
              <a:cs typeface="+mn-cs"/>
            </a:rPr>
            <a:t>子育て世帯臨時特別給付金事業及び住民税非課税世帯臨時給付金事業といった国庫補助事業の</a:t>
          </a:r>
          <a:r>
            <a:rPr kumimoji="1" lang="ja-JP" altLang="en-US" sz="1100">
              <a:solidFill>
                <a:schemeClr val="dk1"/>
              </a:solidFill>
              <a:effectLst/>
              <a:latin typeface="+mn-lt"/>
              <a:ea typeface="+mn-ea"/>
              <a:cs typeface="+mn-cs"/>
            </a:rPr>
            <a:t>減少によるものである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普通建設事業費については前年度比</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％増となって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新体育館建設</a:t>
          </a:r>
          <a:r>
            <a:rPr kumimoji="1" lang="ja-JP" altLang="en-US" sz="1100">
              <a:solidFill>
                <a:schemeClr val="dk1"/>
              </a:solidFill>
              <a:effectLst/>
              <a:latin typeface="+mn-lt"/>
              <a:ea typeface="+mn-ea"/>
              <a:cs typeface="+mn-cs"/>
            </a:rPr>
            <a:t>工事費の影響である。令和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年度においても</a:t>
          </a:r>
          <a:r>
            <a:rPr kumimoji="1" lang="ja-JP" altLang="ja-JP" sz="1100">
              <a:solidFill>
                <a:schemeClr val="dk1"/>
              </a:solidFill>
              <a:effectLst/>
              <a:latin typeface="+mn-lt"/>
              <a:ea typeface="+mn-ea"/>
              <a:cs typeface="+mn-cs"/>
            </a:rPr>
            <a:t>高水準のまま推移する見込みである。</a:t>
          </a:r>
          <a:endParaRPr lang="ja-JP" altLang="ja-JP" sz="1400">
            <a:effectLst/>
          </a:endParaRPr>
        </a:p>
        <a:p>
          <a:r>
            <a:rPr kumimoji="1" lang="ja-JP" altLang="ja-JP" sz="1100">
              <a:solidFill>
                <a:schemeClr val="dk1"/>
              </a:solidFill>
              <a:effectLst/>
              <a:latin typeface="+mn-lt"/>
              <a:ea typeface="+mn-ea"/>
              <a:cs typeface="+mn-cs"/>
            </a:rPr>
            <a:t>積立金については前年度比</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要因としては基金への</a:t>
          </a:r>
          <a:r>
            <a:rPr kumimoji="1" lang="ja-JP" altLang="ja-JP" sz="1100">
              <a:solidFill>
                <a:schemeClr val="dk1"/>
              </a:solidFill>
              <a:effectLst/>
              <a:latin typeface="+mn-lt"/>
              <a:ea typeface="+mn-ea"/>
              <a:cs typeface="+mn-cs"/>
            </a:rPr>
            <a:t>積立額が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
7,342
62.44
6,877,342
6,424,147
409,725
3,174,708
3,216,288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144163</xdr:rowOff>
    </xdr:from>
    <xdr:to>
      <xdr:col>24</xdr:col>
      <xdr:colOff>63500</xdr:colOff>
      <xdr:row>35</xdr:row>
      <xdr:rowOff>57839</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973463"/>
          <a:ext cx="838200" cy="8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57839</xdr:rowOff>
    </xdr:from>
    <xdr:to>
      <xdr:col>19</xdr:col>
      <xdr:colOff>177800</xdr:colOff>
      <xdr:row>35</xdr:row>
      <xdr:rowOff>63065</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058589"/>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31605</xdr:rowOff>
    </xdr:from>
    <xdr:to>
      <xdr:col>15</xdr:col>
      <xdr:colOff>50800</xdr:colOff>
      <xdr:row>35</xdr:row>
      <xdr:rowOff>63065</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032355"/>
          <a:ext cx="889000" cy="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31605</xdr:rowOff>
    </xdr:from>
    <xdr:to>
      <xdr:col>10</xdr:col>
      <xdr:colOff>114300</xdr:colOff>
      <xdr:row>35</xdr:row>
      <xdr:rowOff>41837</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032355"/>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93363</xdr:rowOff>
    </xdr:from>
    <xdr:to>
      <xdr:col>24</xdr:col>
      <xdr:colOff>114300</xdr:colOff>
      <xdr:row>35</xdr:row>
      <xdr:rowOff>23513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9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116240</xdr:rowOff>
    </xdr:from>
    <xdr:ext cx="534377"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7039</xdr:rowOff>
    </xdr:from>
    <xdr:to>
      <xdr:col>20</xdr:col>
      <xdr:colOff>38100</xdr:colOff>
      <xdr:row>35</xdr:row>
      <xdr:rowOff>108639</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00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125166</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78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12265</xdr:rowOff>
    </xdr:from>
    <xdr:to>
      <xdr:col>15</xdr:col>
      <xdr:colOff>101600</xdr:colOff>
      <xdr:row>35</xdr:row>
      <xdr:rowOff>113865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0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130392</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7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152255</xdr:rowOff>
    </xdr:from>
    <xdr:to>
      <xdr:col>10</xdr:col>
      <xdr:colOff>165100</xdr:colOff>
      <xdr:row>35</xdr:row>
      <xdr:rowOff>82405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98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98932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75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162487</xdr:rowOff>
    </xdr:from>
    <xdr:to>
      <xdr:col>6</xdr:col>
      <xdr:colOff>38100</xdr:colOff>
      <xdr:row>35</xdr:row>
      <xdr:rowOff>92637</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9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109164</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76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157980</xdr:rowOff>
    </xdr:from>
    <xdr:to>
      <xdr:col>24</xdr:col>
      <xdr:colOff>63500</xdr:colOff>
      <xdr:row>58</xdr:row>
      <xdr:rowOff>38482</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9930630"/>
          <a:ext cx="838200" cy="5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78918</xdr:rowOff>
    </xdr:from>
    <xdr:to>
      <xdr:col>19</xdr:col>
      <xdr:colOff>177800</xdr:colOff>
      <xdr:row>57</xdr:row>
      <xdr:rowOff>157980</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851568"/>
          <a:ext cx="889000" cy="7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78918</xdr:rowOff>
    </xdr:from>
    <xdr:to>
      <xdr:col>15</xdr:col>
      <xdr:colOff>50800</xdr:colOff>
      <xdr:row>58</xdr:row>
      <xdr:rowOff>75223</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851568"/>
          <a:ext cx="889000" cy="16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72030</xdr:rowOff>
    </xdr:from>
    <xdr:to>
      <xdr:col>10</xdr:col>
      <xdr:colOff>114300</xdr:colOff>
      <xdr:row>58</xdr:row>
      <xdr:rowOff>75223</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9673230"/>
          <a:ext cx="889000" cy="34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159132</xdr:rowOff>
    </xdr:from>
    <xdr:to>
      <xdr:col>24</xdr:col>
      <xdr:colOff>114300</xdr:colOff>
      <xdr:row>58</xdr:row>
      <xdr:rowOff>89282</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93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118509</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7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107180</xdr:rowOff>
    </xdr:from>
    <xdr:to>
      <xdr:col>20</xdr:col>
      <xdr:colOff>38100</xdr:colOff>
      <xdr:row>58</xdr:row>
      <xdr:rowOff>37330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53857</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965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28118</xdr:rowOff>
    </xdr:from>
    <xdr:to>
      <xdr:col>15</xdr:col>
      <xdr:colOff>101600</xdr:colOff>
      <xdr:row>57</xdr:row>
      <xdr:rowOff>129718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8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146245</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5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24423</xdr:rowOff>
    </xdr:from>
    <xdr:to>
      <xdr:col>10</xdr:col>
      <xdr:colOff>165100</xdr:colOff>
      <xdr:row>58</xdr:row>
      <xdr:rowOff>126023</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96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142550</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974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21230</xdr:rowOff>
    </xdr:from>
    <xdr:to>
      <xdr:col>6</xdr:col>
      <xdr:colOff>38100</xdr:colOff>
      <xdr:row>56</xdr:row>
      <xdr:rowOff>122830</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62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139357</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939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69452</xdr:rowOff>
    </xdr:from>
    <xdr:to>
      <xdr:col>24</xdr:col>
      <xdr:colOff>63500</xdr:colOff>
      <xdr:row>74</xdr:row>
      <xdr:rowOff>64315</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2585302"/>
          <a:ext cx="838200" cy="16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63317</xdr:rowOff>
    </xdr:from>
    <xdr:to>
      <xdr:col>19</xdr:col>
      <xdr:colOff>177800</xdr:colOff>
      <xdr:row>73</xdr:row>
      <xdr:rowOff>69452</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908300" y="12579167"/>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63317</xdr:rowOff>
    </xdr:from>
    <xdr:to>
      <xdr:col>15</xdr:col>
      <xdr:colOff>50800</xdr:colOff>
      <xdr:row>75</xdr:row>
      <xdr:rowOff>108946</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579167"/>
          <a:ext cx="889000" cy="38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108946</xdr:rowOff>
    </xdr:from>
    <xdr:to>
      <xdr:col>10</xdr:col>
      <xdr:colOff>114300</xdr:colOff>
      <xdr:row>75</xdr:row>
      <xdr:rowOff>159131</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2967696"/>
          <a:ext cx="889000" cy="5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13515</xdr:rowOff>
    </xdr:from>
    <xdr:to>
      <xdr:col>24</xdr:col>
      <xdr:colOff>114300</xdr:colOff>
      <xdr:row>74</xdr:row>
      <xdr:rowOff>115115</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70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36392</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55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18652</xdr:rowOff>
    </xdr:from>
    <xdr:to>
      <xdr:col>20</xdr:col>
      <xdr:colOff>38100</xdr:colOff>
      <xdr:row>73</xdr:row>
      <xdr:rowOff>120252</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5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136779</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30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12517</xdr:rowOff>
    </xdr:from>
    <xdr:to>
      <xdr:col>15</xdr:col>
      <xdr:colOff>101600</xdr:colOff>
      <xdr:row>73</xdr:row>
      <xdr:rowOff>114117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52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130644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30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58146</xdr:rowOff>
    </xdr:from>
    <xdr:to>
      <xdr:col>10</xdr:col>
      <xdr:colOff>165100</xdr:colOff>
      <xdr:row>75</xdr:row>
      <xdr:rowOff>159745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916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4823</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69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108331</xdr:rowOff>
    </xdr:from>
    <xdr:to>
      <xdr:col>6</xdr:col>
      <xdr:colOff>38100</xdr:colOff>
      <xdr:row>76</xdr:row>
      <xdr:rowOff>38481</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55008</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7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157257</xdr:rowOff>
    </xdr:from>
    <xdr:to>
      <xdr:col>24</xdr:col>
      <xdr:colOff>63500</xdr:colOff>
      <xdr:row>96</xdr:row>
      <xdr:rowOff>162629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616457"/>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162629</xdr:rowOff>
    </xdr:from>
    <xdr:to>
      <xdr:col>19</xdr:col>
      <xdr:colOff>177800</xdr:colOff>
      <xdr:row>97</xdr:row>
      <xdr:rowOff>34156</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621829"/>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34156</xdr:rowOff>
    </xdr:from>
    <xdr:to>
      <xdr:col>15</xdr:col>
      <xdr:colOff>50800</xdr:colOff>
      <xdr:row>97</xdr:row>
      <xdr:rowOff>94545</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664806"/>
          <a:ext cx="8890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72881</xdr:rowOff>
    </xdr:from>
    <xdr:to>
      <xdr:col>10</xdr:col>
      <xdr:colOff>114300</xdr:colOff>
      <xdr:row>97</xdr:row>
      <xdr:rowOff>94545</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532081"/>
          <a:ext cx="889000" cy="19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106457</xdr:rowOff>
    </xdr:from>
    <xdr:to>
      <xdr:col>24</xdr:col>
      <xdr:colOff>114300</xdr:colOff>
      <xdr:row>97</xdr:row>
      <xdr:rowOff>36607</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5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84884</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54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111829</xdr:rowOff>
    </xdr:from>
    <xdr:to>
      <xdr:col>20</xdr:col>
      <xdr:colOff>38100</xdr:colOff>
      <xdr:row>97</xdr:row>
      <xdr:rowOff>41979</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5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33106</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66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154806</xdr:rowOff>
    </xdr:from>
    <xdr:to>
      <xdr:col>15</xdr:col>
      <xdr:colOff>101600</xdr:colOff>
      <xdr:row>97</xdr:row>
      <xdr:rowOff>84956</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6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76083</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70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43745</xdr:rowOff>
    </xdr:from>
    <xdr:to>
      <xdr:col>10</xdr:col>
      <xdr:colOff>165100</xdr:colOff>
      <xdr:row>97</xdr:row>
      <xdr:rowOff>145345</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6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136472</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7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22081</xdr:rowOff>
    </xdr:from>
    <xdr:to>
      <xdr:col>6</xdr:col>
      <xdr:colOff>38100</xdr:colOff>
      <xdr:row>96</xdr:row>
      <xdr:rowOff>123681</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4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140208</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2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86429</xdr:rowOff>
    </xdr:from>
    <xdr:to>
      <xdr:col>55</xdr:col>
      <xdr:colOff>0</xdr:colOff>
      <xdr:row>58</xdr:row>
      <xdr:rowOff>92414</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10030529"/>
          <a:ext cx="8382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65135</xdr:rowOff>
    </xdr:from>
    <xdr:to>
      <xdr:col>50</xdr:col>
      <xdr:colOff>114300</xdr:colOff>
      <xdr:row>58</xdr:row>
      <xdr:rowOff>86429</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10009235"/>
          <a:ext cx="889000" cy="2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65135</xdr:rowOff>
    </xdr:from>
    <xdr:to>
      <xdr:col>45</xdr:col>
      <xdr:colOff>177800</xdr:colOff>
      <xdr:row>58</xdr:row>
      <xdr:rowOff>99737</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10009235"/>
          <a:ext cx="889000" cy="3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99737</xdr:rowOff>
    </xdr:from>
    <xdr:to>
      <xdr:col>41</xdr:col>
      <xdr:colOff>50800</xdr:colOff>
      <xdr:row>58</xdr:row>
      <xdr:rowOff>102286</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10043837"/>
          <a:ext cx="889000" cy="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41614</xdr:rowOff>
    </xdr:from>
    <xdr:to>
      <xdr:col>55</xdr:col>
      <xdr:colOff>50800</xdr:colOff>
      <xdr:row>58</xdr:row>
      <xdr:rowOff>143214</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9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127991</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9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35629</xdr:rowOff>
    </xdr:from>
    <xdr:to>
      <xdr:col>50</xdr:col>
      <xdr:colOff>165100</xdr:colOff>
      <xdr:row>58</xdr:row>
      <xdr:rowOff>137229</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9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128356</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100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14335</xdr:rowOff>
    </xdr:from>
    <xdr:to>
      <xdr:col>46</xdr:col>
      <xdr:colOff>38100</xdr:colOff>
      <xdr:row>58</xdr:row>
      <xdr:rowOff>115935</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95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107062</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100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48937</xdr:rowOff>
    </xdr:from>
    <xdr:to>
      <xdr:col>41</xdr:col>
      <xdr:colOff>101600</xdr:colOff>
      <xdr:row>58</xdr:row>
      <xdr:rowOff>150537</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9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141664</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100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51486</xdr:rowOff>
    </xdr:from>
    <xdr:to>
      <xdr:col>36</xdr:col>
      <xdr:colOff>165100</xdr:colOff>
      <xdr:row>58</xdr:row>
      <xdr:rowOff>153086</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9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144213</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100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156953</xdr:rowOff>
    </xdr:from>
    <xdr:to>
      <xdr:col>55</xdr:col>
      <xdr:colOff>0</xdr:colOff>
      <xdr:row>79</xdr:row>
      <xdr:rowOff>11782</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530053"/>
          <a:ext cx="838200" cy="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133691</xdr:rowOff>
    </xdr:from>
    <xdr:to>
      <xdr:col>50</xdr:col>
      <xdr:colOff>114300</xdr:colOff>
      <xdr:row>79</xdr:row>
      <xdr:rowOff>11782</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506791"/>
          <a:ext cx="889000" cy="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133691</xdr:rowOff>
    </xdr:from>
    <xdr:to>
      <xdr:col>45</xdr:col>
      <xdr:colOff>177800</xdr:colOff>
      <xdr:row>79</xdr:row>
      <xdr:rowOff>41326</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7861300" y="13506791"/>
          <a:ext cx="889000" cy="7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23070</xdr:rowOff>
    </xdr:from>
    <xdr:to>
      <xdr:col>41</xdr:col>
      <xdr:colOff>50800</xdr:colOff>
      <xdr:row>79</xdr:row>
      <xdr:rowOff>41326</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6972300" y="13567620"/>
          <a:ext cx="8890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106153</xdr:rowOff>
    </xdr:from>
    <xdr:to>
      <xdr:col>55</xdr:col>
      <xdr:colOff>50800</xdr:colOff>
      <xdr:row>79</xdr:row>
      <xdr:rowOff>36303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21080</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3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132432</xdr:rowOff>
    </xdr:from>
    <xdr:to>
      <xdr:col>50</xdr:col>
      <xdr:colOff>165100</xdr:colOff>
      <xdr:row>79</xdr:row>
      <xdr:rowOff>62582</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50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53709</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404428" y="13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82891</xdr:rowOff>
    </xdr:from>
    <xdr:to>
      <xdr:col>46</xdr:col>
      <xdr:colOff>38100</xdr:colOff>
      <xdr:row>79</xdr:row>
      <xdr:rowOff>13041</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4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4168</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83111" y="13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161976</xdr:rowOff>
    </xdr:from>
    <xdr:to>
      <xdr:col>41</xdr:col>
      <xdr:colOff>101600</xdr:colOff>
      <xdr:row>79</xdr:row>
      <xdr:rowOff>92126</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53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83253</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626428" y="1362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143720</xdr:rowOff>
    </xdr:from>
    <xdr:to>
      <xdr:col>36</xdr:col>
      <xdr:colOff>165100</xdr:colOff>
      <xdr:row>79</xdr:row>
      <xdr:rowOff>73870</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5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64997</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37428" y="136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92993</xdr:rowOff>
    </xdr:from>
    <xdr:to>
      <xdr:col>55</xdr:col>
      <xdr:colOff>0</xdr:colOff>
      <xdr:row>98</xdr:row>
      <xdr:rowOff>93800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9639300" y="16895093"/>
          <a:ext cx="8382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82714</xdr:rowOff>
    </xdr:from>
    <xdr:to>
      <xdr:col>50</xdr:col>
      <xdr:colOff>114300</xdr:colOff>
      <xdr:row>98</xdr:row>
      <xdr:rowOff>93800</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8750300" y="16884814"/>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81141</xdr:rowOff>
    </xdr:from>
    <xdr:to>
      <xdr:col>45</xdr:col>
      <xdr:colOff>177800</xdr:colOff>
      <xdr:row>98</xdr:row>
      <xdr:rowOff>82714</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7861300" y="16883241"/>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75121</xdr:rowOff>
    </xdr:from>
    <xdr:to>
      <xdr:col>41</xdr:col>
      <xdr:colOff>50800</xdr:colOff>
      <xdr:row>98</xdr:row>
      <xdr:rowOff>81141</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6972300" y="16877221"/>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42193</xdr:rowOff>
    </xdr:from>
    <xdr:to>
      <xdr:col>55</xdr:col>
      <xdr:colOff>50800</xdr:colOff>
      <xdr:row>98</xdr:row>
      <xdr:rowOff>143793</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10426700" y="1684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128570</xdr:rowOff>
    </xdr:from>
    <xdr:ext cx="534377"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75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43000</xdr:rowOff>
    </xdr:from>
    <xdr:to>
      <xdr:col>50</xdr:col>
      <xdr:colOff>165100</xdr:colOff>
      <xdr:row>98</xdr:row>
      <xdr:rowOff>144600</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9588500" y="168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135727</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72111" y="169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31914</xdr:rowOff>
    </xdr:from>
    <xdr:to>
      <xdr:col>46</xdr:col>
      <xdr:colOff>38100</xdr:colOff>
      <xdr:row>98</xdr:row>
      <xdr:rowOff>133514</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8699500" y="168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124641</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83111" y="1692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30341</xdr:rowOff>
    </xdr:from>
    <xdr:to>
      <xdr:col>41</xdr:col>
      <xdr:colOff>101600</xdr:colOff>
      <xdr:row>98</xdr:row>
      <xdr:rowOff>131941</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7810500" y="168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123068</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94111" y="1692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24321</xdr:rowOff>
    </xdr:from>
    <xdr:to>
      <xdr:col>36</xdr:col>
      <xdr:colOff>165100</xdr:colOff>
      <xdr:row>98</xdr:row>
      <xdr:rowOff>125921</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6921500" y="168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117048</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05111" y="169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22954</xdr:rowOff>
    </xdr:from>
    <xdr:to>
      <xdr:col>85</xdr:col>
      <xdr:colOff>127000</xdr:colOff>
      <xdr:row>36</xdr:row>
      <xdr:rowOff>135219</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5481300" y="6195154"/>
          <a:ext cx="838200" cy="1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22954</xdr:rowOff>
    </xdr:from>
    <xdr:to>
      <xdr:col>81</xdr:col>
      <xdr:colOff>50800</xdr:colOff>
      <xdr:row>36</xdr:row>
      <xdr:rowOff>130945</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4592300" y="6195154"/>
          <a:ext cx="889000" cy="10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130945</xdr:rowOff>
    </xdr:from>
    <xdr:to>
      <xdr:col>76</xdr:col>
      <xdr:colOff>114300</xdr:colOff>
      <xdr:row>38</xdr:row>
      <xdr:rowOff>89522</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3703300" y="6303145"/>
          <a:ext cx="889000" cy="30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89522</xdr:rowOff>
    </xdr:from>
    <xdr:to>
      <xdr:col>71</xdr:col>
      <xdr:colOff>177800</xdr:colOff>
      <xdr:row>38</xdr:row>
      <xdr:rowOff>102392</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2814300" y="6604622"/>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84419</xdr:rowOff>
    </xdr:from>
    <xdr:to>
      <xdr:col>85</xdr:col>
      <xdr:colOff>177800</xdr:colOff>
      <xdr:row>37</xdr:row>
      <xdr:rowOff>14569</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62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107296</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61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143604</xdr:rowOff>
    </xdr:from>
    <xdr:to>
      <xdr:col>81</xdr:col>
      <xdr:colOff>101600</xdr:colOff>
      <xdr:row>36</xdr:row>
      <xdr:rowOff>73754</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1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90281</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59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80145</xdr:rowOff>
    </xdr:from>
    <xdr:to>
      <xdr:col>76</xdr:col>
      <xdr:colOff>165100</xdr:colOff>
      <xdr:row>37</xdr:row>
      <xdr:rowOff>10295</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2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1422</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34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38722</xdr:rowOff>
    </xdr:from>
    <xdr:to>
      <xdr:col>72</xdr:col>
      <xdr:colOff>38100</xdr:colOff>
      <xdr:row>38</xdr:row>
      <xdr:rowOff>140322</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65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131449</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66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51592</xdr:rowOff>
    </xdr:from>
    <xdr:to>
      <xdr:col>67</xdr:col>
      <xdr:colOff>101600</xdr:colOff>
      <xdr:row>38</xdr:row>
      <xdr:rowOff>153192</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5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144319</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66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xmlns=""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xmlns=""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xmlns=""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2463</xdr:rowOff>
    </xdr:from>
    <xdr:to>
      <xdr:col>85</xdr:col>
      <xdr:colOff>127000</xdr:colOff>
      <xdr:row>56</xdr:row>
      <xdr:rowOff>115384</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5481300" y="9603663"/>
          <a:ext cx="838200" cy="11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5" name="教育費平均値テキスト">
          <a:extLst>
            <a:ext uri="{FF2B5EF4-FFF2-40B4-BE49-F238E27FC236}">
              <a16:creationId xmlns:a16="http://schemas.microsoft.com/office/drawing/2014/main" xmlns="" id="{00000000-0008-0000-0700-00003F020000}"/>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115384</xdr:rowOff>
    </xdr:from>
    <xdr:to>
      <xdr:col>81</xdr:col>
      <xdr:colOff>50800</xdr:colOff>
      <xdr:row>57</xdr:row>
      <xdr:rowOff>113052</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4592300" y="9716584"/>
          <a:ext cx="889000" cy="16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113052</xdr:rowOff>
    </xdr:from>
    <xdr:to>
      <xdr:col>76</xdr:col>
      <xdr:colOff>114300</xdr:colOff>
      <xdr:row>57</xdr:row>
      <xdr:rowOff>130097</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3703300" y="9885702"/>
          <a:ext cx="8890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130097</xdr:rowOff>
    </xdr:from>
    <xdr:to>
      <xdr:col>71</xdr:col>
      <xdr:colOff>177800</xdr:colOff>
      <xdr:row>58</xdr:row>
      <xdr:rowOff>3230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2814300" y="9902747"/>
          <a:ext cx="889000" cy="4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123113</xdr:rowOff>
    </xdr:from>
    <xdr:to>
      <xdr:col>85</xdr:col>
      <xdr:colOff>177800</xdr:colOff>
      <xdr:row>56</xdr:row>
      <xdr:rowOff>53263</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6268700" y="95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145990</xdr:rowOff>
    </xdr:from>
    <xdr:ext cx="599010" cy="259045"/>
    <xdr:sp macro="" textlink="">
      <xdr:nvSpPr>
        <xdr:cNvPr id="594" name="教育費該当値テキスト">
          <a:extLst>
            <a:ext uri="{FF2B5EF4-FFF2-40B4-BE49-F238E27FC236}">
              <a16:creationId xmlns:a16="http://schemas.microsoft.com/office/drawing/2014/main" xmlns="" id="{00000000-0008-0000-0700-000052020000}"/>
            </a:ext>
          </a:extLst>
        </xdr:cNvPr>
        <xdr:cNvSpPr txBox="1"/>
      </xdr:nvSpPr>
      <xdr:spPr>
        <a:xfrm>
          <a:off x="16370300" y="940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64584</xdr:rowOff>
    </xdr:from>
    <xdr:to>
      <xdr:col>81</xdr:col>
      <xdr:colOff>101600</xdr:colOff>
      <xdr:row>56</xdr:row>
      <xdr:rowOff>166184</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5430500" y="96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11261</xdr:rowOff>
    </xdr:from>
    <xdr:ext cx="59901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181795" y="944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62252</xdr:rowOff>
    </xdr:from>
    <xdr:to>
      <xdr:col>76</xdr:col>
      <xdr:colOff>165100</xdr:colOff>
      <xdr:row>57</xdr:row>
      <xdr:rowOff>163852</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4541500" y="98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8929</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961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79297</xdr:rowOff>
    </xdr:from>
    <xdr:to>
      <xdr:col>72</xdr:col>
      <xdr:colOff>38100</xdr:colOff>
      <xdr:row>58</xdr:row>
      <xdr:rowOff>9447</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3652500" y="985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25974</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436111" y="962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123880</xdr:rowOff>
    </xdr:from>
    <xdr:to>
      <xdr:col>67</xdr:col>
      <xdr:colOff>101600</xdr:colOff>
      <xdr:row>58</xdr:row>
      <xdr:rowOff>54030</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2763500" y="98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45157</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547111" y="998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xmlns=""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xmlns=""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113037</xdr:rowOff>
    </xdr:from>
    <xdr:to>
      <xdr:col>85</xdr:col>
      <xdr:colOff>127000</xdr:colOff>
      <xdr:row>78</xdr:row>
      <xdr:rowOff>122070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5481300" y="13486137"/>
          <a:ext cx="838200" cy="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xmlns=""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113037</xdr:rowOff>
    </xdr:from>
    <xdr:to>
      <xdr:col>81</xdr:col>
      <xdr:colOff>50800</xdr:colOff>
      <xdr:row>78</xdr:row>
      <xdr:rowOff>116914</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4592300" y="13486137"/>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93779</xdr:rowOff>
    </xdr:from>
    <xdr:to>
      <xdr:col>76</xdr:col>
      <xdr:colOff>114300</xdr:colOff>
      <xdr:row>78</xdr:row>
      <xdr:rowOff>116914</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3703300" y="13466879"/>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93779</xdr:rowOff>
    </xdr:from>
    <xdr:to>
      <xdr:col>71</xdr:col>
      <xdr:colOff>177800</xdr:colOff>
      <xdr:row>78</xdr:row>
      <xdr:rowOff>109096</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2814300" y="13466879"/>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71270</xdr:rowOff>
    </xdr:from>
    <xdr:to>
      <xdr:col>85</xdr:col>
      <xdr:colOff>177800</xdr:colOff>
      <xdr:row>79</xdr:row>
      <xdr:rowOff>1420</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6268700" y="134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157647</xdr:rowOff>
    </xdr:from>
    <xdr:ext cx="469744" cy="259045"/>
    <xdr:sp macro="" textlink="">
      <xdr:nvSpPr>
        <xdr:cNvPr id="649" name="災害復旧費該当値テキスト">
          <a:extLst>
            <a:ext uri="{FF2B5EF4-FFF2-40B4-BE49-F238E27FC236}">
              <a16:creationId xmlns:a16="http://schemas.microsoft.com/office/drawing/2014/main" xmlns="" id="{00000000-0008-0000-0700-000089020000}"/>
            </a:ext>
          </a:extLst>
        </xdr:cNvPr>
        <xdr:cNvSpPr txBox="1"/>
      </xdr:nvSpPr>
      <xdr:spPr>
        <a:xfrm>
          <a:off x="16370300" y="1335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62237</xdr:rowOff>
    </xdr:from>
    <xdr:to>
      <xdr:col>81</xdr:col>
      <xdr:colOff>101600</xdr:colOff>
      <xdr:row>78</xdr:row>
      <xdr:rowOff>163837</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5430500" y="134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154964</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46428" y="1352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66114</xdr:rowOff>
    </xdr:from>
    <xdr:to>
      <xdr:col>76</xdr:col>
      <xdr:colOff>165100</xdr:colOff>
      <xdr:row>78</xdr:row>
      <xdr:rowOff>167714</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4541500" y="1343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158841</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357428" y="1353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42979</xdr:rowOff>
    </xdr:from>
    <xdr:to>
      <xdr:col>72</xdr:col>
      <xdr:colOff>38100</xdr:colOff>
      <xdr:row>78</xdr:row>
      <xdr:rowOff>144579</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3652500" y="134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135706</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468428" y="1350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58296</xdr:rowOff>
    </xdr:from>
    <xdr:to>
      <xdr:col>67</xdr:col>
      <xdr:colOff>101600</xdr:colOff>
      <xdr:row>78</xdr:row>
      <xdr:rowOff>159896</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2763500" y="134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151023</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579428" y="1352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xmlns=""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xmlns=""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xmlns=""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123419</xdr:rowOff>
    </xdr:from>
    <xdr:to>
      <xdr:col>85</xdr:col>
      <xdr:colOff>127000</xdr:colOff>
      <xdr:row>97</xdr:row>
      <xdr:rowOff>162089</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5481300" y="16754069"/>
          <a:ext cx="838200" cy="3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xmlns=""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157718</xdr:rowOff>
    </xdr:from>
    <xdr:to>
      <xdr:col>81</xdr:col>
      <xdr:colOff>50800</xdr:colOff>
      <xdr:row>97</xdr:row>
      <xdr:rowOff>162089</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4592300" y="16616918"/>
          <a:ext cx="889000" cy="17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157718</xdr:rowOff>
    </xdr:from>
    <xdr:to>
      <xdr:col>76</xdr:col>
      <xdr:colOff>114300</xdr:colOff>
      <xdr:row>97</xdr:row>
      <xdr:rowOff>19479</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3703300" y="16616918"/>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156521</xdr:rowOff>
    </xdr:from>
    <xdr:to>
      <xdr:col>71</xdr:col>
      <xdr:colOff>177800</xdr:colOff>
      <xdr:row>97</xdr:row>
      <xdr:rowOff>19479</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814300" y="16615721"/>
          <a:ext cx="889000" cy="3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72619</xdr:rowOff>
    </xdr:from>
    <xdr:to>
      <xdr:col>85</xdr:col>
      <xdr:colOff>177800</xdr:colOff>
      <xdr:row>98</xdr:row>
      <xdr:rowOff>2769</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6268700" y="167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51046</xdr:rowOff>
    </xdr:from>
    <xdr:ext cx="534377" cy="259045"/>
    <xdr:sp macro="" textlink="">
      <xdr:nvSpPr>
        <xdr:cNvPr id="704" name="公債費該当値テキスト">
          <a:extLst>
            <a:ext uri="{FF2B5EF4-FFF2-40B4-BE49-F238E27FC236}">
              <a16:creationId xmlns:a16="http://schemas.microsoft.com/office/drawing/2014/main" xmlns="" id="{00000000-0008-0000-0700-0000C0020000}"/>
            </a:ext>
          </a:extLst>
        </xdr:cNvPr>
        <xdr:cNvSpPr txBox="1"/>
      </xdr:nvSpPr>
      <xdr:spPr>
        <a:xfrm>
          <a:off x="16370300" y="166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111289</xdr:rowOff>
    </xdr:from>
    <xdr:to>
      <xdr:col>81</xdr:col>
      <xdr:colOff>101600</xdr:colOff>
      <xdr:row>98</xdr:row>
      <xdr:rowOff>41439</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5430500" y="167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32566</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14111" y="1683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106918</xdr:rowOff>
    </xdr:from>
    <xdr:to>
      <xdr:col>76</xdr:col>
      <xdr:colOff>165100</xdr:colOff>
      <xdr:row>97</xdr:row>
      <xdr:rowOff>37068</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4541500" y="1656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28195</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325111" y="1665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140129</xdr:rowOff>
    </xdr:from>
    <xdr:to>
      <xdr:col>72</xdr:col>
      <xdr:colOff>38100</xdr:colOff>
      <xdr:row>97</xdr:row>
      <xdr:rowOff>70279</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3652500" y="1659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61406</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436111" y="1669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105721</xdr:rowOff>
    </xdr:from>
    <xdr:to>
      <xdr:col>67</xdr:col>
      <xdr:colOff>101600</xdr:colOff>
      <xdr:row>97</xdr:row>
      <xdr:rowOff>35871</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2763500" y="165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52398</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547111" y="1634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xmlns=""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xmlns=""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xmlns=""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xmlns=""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xmlns=""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xmlns=""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xmlns=""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xmlns=""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xmlns=""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類似団体に比べて特に高い水準となっているのは、総務費、民生費、教育費である。</a:t>
          </a:r>
          <a:endParaRPr lang="ja-JP" altLang="ja-JP" sz="1400">
            <a:effectLst/>
          </a:endParaRPr>
        </a:p>
        <a:p>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上毛町生活支援給付金事業の皆減やふるさと納税推進事業の減</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22.6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子育て世帯等臨時特別支援事業、子育て世帯臨時特別給付金事業等の事業費の減</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％減少した</a:t>
          </a:r>
          <a:r>
            <a:rPr kumimoji="1" lang="ja-JP" altLang="en-US" sz="1100">
              <a:solidFill>
                <a:schemeClr val="dk1"/>
              </a:solidFill>
              <a:effectLst/>
              <a:latin typeface="+mn-lt"/>
              <a:ea typeface="+mn-ea"/>
              <a:cs typeface="+mn-cs"/>
            </a:rPr>
            <a:t>。今後新型コロナウイルス対策に係る経費が減少する見込みであり、コロナ前の経費と同程度で推移する見通し。</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教育費は前年度比</a:t>
          </a:r>
          <a:r>
            <a:rPr kumimoji="1" lang="en-US" altLang="ja-JP" sz="1100">
              <a:solidFill>
                <a:schemeClr val="dk1"/>
              </a:solidFill>
              <a:effectLst/>
              <a:latin typeface="+mn-lt"/>
              <a:ea typeface="+mn-ea"/>
              <a:cs typeface="+mn-cs"/>
            </a:rPr>
            <a:t>30.8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と大幅に増加して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、これは、新体育館建設事業において建設工事</a:t>
          </a:r>
          <a:r>
            <a:rPr kumimoji="1" lang="ja-JP" altLang="en-US" sz="1100">
              <a:solidFill>
                <a:schemeClr val="dk1"/>
              </a:solidFill>
              <a:effectLst/>
              <a:latin typeface="+mn-lt"/>
              <a:ea typeface="+mn-ea"/>
              <a:cs typeface="+mn-cs"/>
            </a:rPr>
            <a:t>費の計上が主な要因である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体育館は令和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に完成したため</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建設工事については減少するが、指定管理料等が増加する見込みである。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実質収支額は</a:t>
          </a:r>
          <a:r>
            <a:rPr kumimoji="1" lang="ja-JP" altLang="ja-JP" sz="1100">
              <a:solidFill>
                <a:schemeClr val="dk1"/>
              </a:solidFill>
              <a:effectLst/>
              <a:latin typeface="+mn-lt"/>
              <a:ea typeface="+mn-ea"/>
              <a:cs typeface="+mn-cs"/>
            </a:rPr>
            <a:t>経費節減等により継続的に黒字を確保できている。</a:t>
          </a:r>
          <a:endParaRPr lang="ja-JP" altLang="ja-JP" sz="1400">
            <a:effectLst/>
          </a:endParaRPr>
        </a:p>
        <a:p>
          <a:r>
            <a:rPr kumimoji="1" lang="ja-JP" altLang="ja-JP" sz="1100">
              <a:solidFill>
                <a:schemeClr val="dk1"/>
              </a:solidFill>
              <a:effectLst/>
              <a:latin typeface="+mn-lt"/>
              <a:ea typeface="+mn-ea"/>
              <a:cs typeface="+mn-cs"/>
            </a:rPr>
            <a:t>実質単年度収支は、令和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年度まで継続的に実施してきた繰上償還を実施しなくなったことにより増要因が解消され</a:t>
          </a:r>
          <a:r>
            <a:rPr kumimoji="1" lang="ja-JP" altLang="en-US" sz="1100">
              <a:solidFill>
                <a:schemeClr val="dk1"/>
              </a:solidFill>
              <a:effectLst/>
              <a:latin typeface="+mn-lt"/>
              <a:ea typeface="+mn-ea"/>
              <a:cs typeface="+mn-cs"/>
            </a:rPr>
            <a:t>ている。実質単年度収支の</a:t>
          </a:r>
          <a:r>
            <a:rPr kumimoji="1" lang="ja-JP" altLang="ja-JP" sz="1100">
              <a:solidFill>
                <a:schemeClr val="dk1"/>
              </a:solidFill>
              <a:effectLst/>
              <a:latin typeface="+mn-lt"/>
              <a:ea typeface="+mn-ea"/>
              <a:cs typeface="+mn-cs"/>
            </a:rPr>
            <a:t>標準財政規模比は前年度比</a:t>
          </a:r>
          <a:r>
            <a:rPr kumimoji="1" lang="en-US" altLang="ja-JP" sz="1100">
              <a:solidFill>
                <a:schemeClr val="dk1"/>
              </a:solidFill>
              <a:effectLst/>
              <a:latin typeface="+mn-lt"/>
              <a:ea typeface="+mn-ea"/>
              <a:cs typeface="+mn-cs"/>
            </a:rPr>
            <a:t>5.52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となっているが、依然として黒字を確保できている。</a:t>
          </a:r>
          <a:endParaRPr lang="ja-JP" altLang="ja-JP" sz="1400">
            <a:effectLst/>
          </a:endParaRPr>
        </a:p>
        <a:p>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取崩しを行</a:t>
          </a:r>
          <a:r>
            <a:rPr kumimoji="1" lang="ja-JP" altLang="en-US" sz="1100">
              <a:solidFill>
                <a:schemeClr val="dk1"/>
              </a:solidFill>
              <a:effectLst/>
              <a:latin typeface="+mn-lt"/>
              <a:ea typeface="+mn-ea"/>
              <a:cs typeface="+mn-cs"/>
            </a:rPr>
            <a:t>わなかったため</a:t>
          </a:r>
          <a:r>
            <a:rPr kumimoji="1" lang="ja-JP" altLang="ja-JP" sz="1100">
              <a:solidFill>
                <a:schemeClr val="dk1"/>
              </a:solidFill>
              <a:effectLst/>
              <a:latin typeface="+mn-lt"/>
              <a:ea typeface="+mn-ea"/>
              <a:cs typeface="+mn-cs"/>
            </a:rPr>
            <a:t>、決算剰余金の積立額</a:t>
          </a:r>
          <a:r>
            <a:rPr kumimoji="1" lang="ja-JP" altLang="en-US" sz="1100">
              <a:solidFill>
                <a:schemeClr val="dk1"/>
              </a:solidFill>
              <a:effectLst/>
              <a:latin typeface="+mn-lt"/>
              <a:ea typeface="+mn-ea"/>
              <a:cs typeface="+mn-cs"/>
            </a:rPr>
            <a:t>と運用利子分の増加となり、</a:t>
          </a:r>
          <a:r>
            <a:rPr kumimoji="1" lang="ja-JP" altLang="ja-JP" sz="1100">
              <a:solidFill>
                <a:schemeClr val="dk1"/>
              </a:solidFill>
              <a:effectLst/>
              <a:latin typeface="+mn-lt"/>
              <a:ea typeface="+mn-ea"/>
              <a:cs typeface="+mn-cs"/>
            </a:rPr>
            <a:t>標準財政規模比</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ほぼ</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を確保できている。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一般会計及び全ての特別会計において赤字は発生しておらず、現在の水準を継続して維持できるよう努める。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6877342</v>
      </c>
      <c r="BO4" s="449"/>
      <c r="BP4" s="449"/>
      <c r="BQ4" s="449"/>
      <c r="BR4" s="449"/>
      <c r="BS4" s="449"/>
      <c r="BT4" s="449"/>
      <c r="BU4" s="450"/>
      <c r="BV4" s="448">
        <v>7213188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12.9</v>
      </c>
      <c r="CU4" s="589"/>
      <c r="CV4" s="589"/>
      <c r="CW4" s="589"/>
      <c r="CX4" s="589"/>
      <c r="CY4" s="589"/>
      <c r="CZ4" s="589"/>
      <c r="DA4" s="590"/>
      <c r="DB4" s="588">
        <v>12.9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6424147</v>
      </c>
      <c r="BO5" s="420"/>
      <c r="BP5" s="420"/>
      <c r="BQ5" s="420"/>
      <c r="BR5" s="420"/>
      <c r="BS5" s="420"/>
      <c r="BT5" s="420"/>
      <c r="BU5" s="421"/>
      <c r="BV5" s="419">
        <v>6779753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82</v>
      </c>
      <c r="CU5" s="417"/>
      <c r="CV5" s="417"/>
      <c r="CW5" s="417"/>
      <c r="CX5" s="417"/>
      <c r="CY5" s="417"/>
      <c r="CZ5" s="417"/>
      <c r="DA5" s="418"/>
      <c r="DB5" s="416">
        <v>77.599999999999994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453195</v>
      </c>
      <c r="BO6" s="420"/>
      <c r="BP6" s="420"/>
      <c r="BQ6" s="420"/>
      <c r="BR6" s="420"/>
      <c r="BS6" s="420"/>
      <c r="BT6" s="420"/>
      <c r="BU6" s="421"/>
      <c r="BV6" s="419">
        <v>433435</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82.8</v>
      </c>
      <c r="CU6" s="563"/>
      <c r="CV6" s="563"/>
      <c r="CW6" s="563"/>
      <c r="CX6" s="563"/>
      <c r="CY6" s="563"/>
      <c r="CZ6" s="563"/>
      <c r="DA6" s="564"/>
      <c r="DB6" s="562">
        <v>80.400000000000006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43470</v>
      </c>
      <c r="BO7" s="420"/>
      <c r="BP7" s="420"/>
      <c r="BQ7" s="420"/>
      <c r="BR7" s="420"/>
      <c r="BS7" s="420"/>
      <c r="BT7" s="420"/>
      <c r="BU7" s="421"/>
      <c r="BV7" s="419">
        <v>12007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3174708</v>
      </c>
      <c r="CU7" s="420"/>
      <c r="CV7" s="420"/>
      <c r="CW7" s="420"/>
      <c r="CX7" s="420"/>
      <c r="CY7" s="420"/>
      <c r="CZ7" s="420"/>
      <c r="DA7" s="421"/>
      <c r="DB7" s="419">
        <v>3270901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409725</v>
      </c>
      <c r="BO8" s="420"/>
      <c r="BP8" s="420"/>
      <c r="BQ8" s="420"/>
      <c r="BR8" s="420"/>
      <c r="BS8" s="420"/>
      <c r="BT8" s="420"/>
      <c r="BU8" s="421"/>
      <c r="BV8" s="419">
        <v>421428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0.28000000000000003</v>
      </c>
      <c r="CU8" s="523"/>
      <c r="CV8" s="523"/>
      <c r="CW8" s="523"/>
      <c r="CX8" s="523"/>
      <c r="CY8" s="523"/>
      <c r="CZ8" s="523"/>
      <c r="DA8" s="524"/>
      <c r="DB8" s="522">
        <v>0.28000000000000003</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7251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-11703</v>
      </c>
      <c r="BO9" s="420"/>
      <c r="BP9" s="420"/>
      <c r="BQ9" s="420"/>
      <c r="BR9" s="420"/>
      <c r="BS9" s="420"/>
      <c r="BT9" s="420"/>
      <c r="BU9" s="421"/>
      <c r="BV9" s="419">
        <v>30849</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7.1</v>
      </c>
      <c r="CU9" s="417"/>
      <c r="CV9" s="417"/>
      <c r="CW9" s="417"/>
      <c r="CX9" s="417"/>
      <c r="CY9" s="417"/>
      <c r="CZ9" s="417"/>
      <c r="DA9" s="418"/>
      <c r="DB9" s="416">
        <v>5.3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7458</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216851</v>
      </c>
      <c r="BO10" s="420"/>
      <c r="BP10" s="420"/>
      <c r="BQ10" s="420"/>
      <c r="BR10" s="420"/>
      <c r="BS10" s="420"/>
      <c r="BT10" s="420"/>
      <c r="BU10" s="421"/>
      <c r="BV10" s="419">
        <v>201960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7391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202050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7342</v>
      </c>
      <c r="S13" s="507"/>
      <c r="T13" s="507"/>
      <c r="U13" s="507"/>
      <c r="V13" s="508"/>
      <c r="W13" s="509" t="s">
        <v>141</v>
      </c>
      <c r="X13" s="405"/>
      <c r="Y13" s="405"/>
      <c r="Z13" s="405"/>
      <c r="AA13" s="405"/>
      <c r="AB13" s="406"/>
      <c r="AC13" s="372">
        <v>310</v>
      </c>
      <c r="AD13" s="373"/>
      <c r="AE13" s="373"/>
      <c r="AF13" s="373"/>
      <c r="AG13" s="374"/>
      <c r="AH13" s="372">
        <v>362</v>
      </c>
      <c r="AI13" s="373"/>
      <c r="AJ13" s="373"/>
      <c r="AK13" s="373"/>
      <c r="AL13" s="432"/>
      <c r="AM13" s="476" t="s">
        <v>142</v>
      </c>
      <c r="AN13" s="376"/>
      <c r="AO13" s="376"/>
      <c r="AP13" s="376"/>
      <c r="AQ13" s="376"/>
      <c r="AR13" s="376"/>
      <c r="AS13" s="376"/>
      <c r="AT13" s="377"/>
      <c r="AU13" s="477" t="s">
        <v>121</v>
      </c>
      <c r="AV13" s="478"/>
      <c r="AW13" s="478"/>
      <c r="AX13" s="478"/>
      <c r="AY13" s="433" t="s">
        <v>143</v>
      </c>
      <c r="AZ13" s="434"/>
      <c r="BA13" s="434"/>
      <c r="BB13" s="434"/>
      <c r="BC13" s="434"/>
      <c r="BD13" s="434"/>
      <c r="BE13" s="434"/>
      <c r="BF13" s="434"/>
      <c r="BG13" s="434"/>
      <c r="BH13" s="434"/>
      <c r="BI13" s="434"/>
      <c r="BJ13" s="434"/>
      <c r="BK13" s="434"/>
      <c r="BL13" s="434"/>
      <c r="BM13" s="435"/>
      <c r="BN13" s="419">
        <v>205148</v>
      </c>
      <c r="BO13" s="420"/>
      <c r="BP13" s="420"/>
      <c r="BQ13" s="420"/>
      <c r="BR13" s="420"/>
      <c r="BS13" s="420"/>
      <c r="BT13" s="420"/>
      <c r="BU13" s="421"/>
      <c r="BV13" s="419">
        <v>30759</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-1.7</v>
      </c>
      <c r="CU13" s="417"/>
      <c r="CV13" s="417"/>
      <c r="CW13" s="417"/>
      <c r="CX13" s="417"/>
      <c r="CY13" s="417"/>
      <c r="CZ13" s="417"/>
      <c r="DA13" s="418"/>
      <c r="DB13" s="416">
        <v>-2.7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7494</v>
      </c>
      <c r="S14" s="507"/>
      <c r="T14" s="507"/>
      <c r="U14" s="507"/>
      <c r="V14" s="508"/>
      <c r="W14" s="510"/>
      <c r="X14" s="408"/>
      <c r="Y14" s="408"/>
      <c r="Z14" s="408"/>
      <c r="AA14" s="408"/>
      <c r="AB14" s="409"/>
      <c r="AC14" s="499">
        <v>9.1</v>
      </c>
      <c r="AD14" s="500"/>
      <c r="AE14" s="500"/>
      <c r="AF14" s="500"/>
      <c r="AG14" s="501"/>
      <c r="AH14" s="499">
        <v>10.4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148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7441</v>
      </c>
      <c r="S15" s="507"/>
      <c r="T15" s="507"/>
      <c r="U15" s="507"/>
      <c r="V15" s="508"/>
      <c r="W15" s="509" t="s">
        <v>150</v>
      </c>
      <c r="X15" s="405"/>
      <c r="Y15" s="405"/>
      <c r="Z15" s="405"/>
      <c r="AA15" s="405"/>
      <c r="AB15" s="406"/>
      <c r="AC15" s="372">
        <v>1064</v>
      </c>
      <c r="AD15" s="373"/>
      <c r="AE15" s="373"/>
      <c r="AF15" s="373"/>
      <c r="AG15" s="374"/>
      <c r="AH15" s="372">
        <v>1116</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844190</v>
      </c>
      <c r="BO15" s="449"/>
      <c r="BP15" s="449"/>
      <c r="BQ15" s="449"/>
      <c r="BR15" s="449"/>
      <c r="BS15" s="449"/>
      <c r="BT15" s="449"/>
      <c r="BU15" s="450"/>
      <c r="BV15" s="448">
        <v>818016</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31.1</v>
      </c>
      <c r="AD16" s="500"/>
      <c r="AE16" s="500"/>
      <c r="AF16" s="500"/>
      <c r="AG16" s="501"/>
      <c r="AH16" s="499">
        <v>32</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2946292</v>
      </c>
      <c r="BO16" s="420"/>
      <c r="BP16" s="420"/>
      <c r="BQ16" s="420"/>
      <c r="BR16" s="420"/>
      <c r="BS16" s="420"/>
      <c r="BT16" s="420"/>
      <c r="BU16" s="421"/>
      <c r="BV16" s="419">
        <v>2957496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2050</v>
      </c>
      <c r="AD17" s="373"/>
      <c r="AE17" s="373"/>
      <c r="AF17" s="373"/>
      <c r="AG17" s="374"/>
      <c r="AH17" s="372">
        <v>2006</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1044777</v>
      </c>
      <c r="BO17" s="420"/>
      <c r="BP17" s="420"/>
      <c r="BQ17" s="420"/>
      <c r="BR17" s="420"/>
      <c r="BS17" s="420"/>
      <c r="BT17" s="420"/>
      <c r="BU17" s="421"/>
      <c r="BV17" s="419">
        <v>1012624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62.44</v>
      </c>
      <c r="M18" s="472"/>
      <c r="N18" s="472"/>
      <c r="O18" s="472"/>
      <c r="P18" s="472"/>
      <c r="Q18" s="472"/>
      <c r="R18" s="473"/>
      <c r="S18" s="473"/>
      <c r="T18" s="473"/>
      <c r="U18" s="473"/>
      <c r="V18" s="474"/>
      <c r="W18" s="490"/>
      <c r="X18" s="491"/>
      <c r="Y18" s="491"/>
      <c r="Z18" s="491"/>
      <c r="AA18" s="491"/>
      <c r="AB18" s="515"/>
      <c r="AC18" s="389">
        <v>59.9</v>
      </c>
      <c r="AD18" s="390"/>
      <c r="AE18" s="390"/>
      <c r="AF18" s="390"/>
      <c r="AG18" s="475"/>
      <c r="AH18" s="389">
        <v>57.6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2649637</v>
      </c>
      <c r="BO18" s="420"/>
      <c r="BP18" s="420"/>
      <c r="BQ18" s="420"/>
      <c r="BR18" s="420"/>
      <c r="BS18" s="420"/>
      <c r="BT18" s="420"/>
      <c r="BU18" s="421"/>
      <c r="BV18" s="419">
        <v>2616208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116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4251249</v>
      </c>
      <c r="BO19" s="420"/>
      <c r="BP19" s="420"/>
      <c r="BQ19" s="420"/>
      <c r="BR19" s="420"/>
      <c r="BS19" s="420"/>
      <c r="BT19" s="420"/>
      <c r="BU19" s="421"/>
      <c r="BV19" s="419">
        <v>4578639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2797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3216288</v>
      </c>
      <c r="BO22" s="449"/>
      <c r="BP22" s="449"/>
      <c r="BQ22" s="449"/>
      <c r="BR22" s="449"/>
      <c r="BS22" s="449"/>
      <c r="BT22" s="449"/>
      <c r="BU22" s="450"/>
      <c r="BV22" s="448">
        <v>2980621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2867462</v>
      </c>
      <c r="BO23" s="420"/>
      <c r="BP23" s="420"/>
      <c r="BQ23" s="420"/>
      <c r="BR23" s="420"/>
      <c r="BS23" s="420"/>
      <c r="BT23" s="420"/>
      <c r="BU23" s="421"/>
      <c r="BV23" s="419">
        <v>2602645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7510</v>
      </c>
      <c r="R24" s="373"/>
      <c r="S24" s="373"/>
      <c r="T24" s="373"/>
      <c r="U24" s="373"/>
      <c r="V24" s="374"/>
      <c r="W24" s="462"/>
      <c r="X24" s="399"/>
      <c r="Y24" s="400"/>
      <c r="Z24" s="375" t="s">
        <v>175</v>
      </c>
      <c r="AA24" s="376"/>
      <c r="AB24" s="376"/>
      <c r="AC24" s="376"/>
      <c r="AD24" s="376"/>
      <c r="AE24" s="376"/>
      <c r="AF24" s="376"/>
      <c r="AG24" s="377"/>
      <c r="AH24" s="372">
        <v>83</v>
      </c>
      <c r="AI24" s="373"/>
      <c r="AJ24" s="373"/>
      <c r="AK24" s="373"/>
      <c r="AL24" s="374"/>
      <c r="AM24" s="372">
        <v>256968</v>
      </c>
      <c r="AN24" s="373"/>
      <c r="AO24" s="373"/>
      <c r="AP24" s="373"/>
      <c r="AQ24" s="373"/>
      <c r="AR24" s="374"/>
      <c r="AS24" s="372">
        <v>3096</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1590011</v>
      </c>
      <c r="BO24" s="420"/>
      <c r="BP24" s="420"/>
      <c r="BQ24" s="420"/>
      <c r="BR24" s="420"/>
      <c r="BS24" s="420"/>
      <c r="BT24" s="420"/>
      <c r="BU24" s="421"/>
      <c r="BV24" s="419">
        <v>1217135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6000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147</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1417470</v>
      </c>
      <c r="BO25" s="449"/>
      <c r="BP25" s="449"/>
      <c r="BQ25" s="449"/>
      <c r="BR25" s="449"/>
      <c r="BS25" s="449"/>
      <c r="BT25" s="449"/>
      <c r="BU25" s="450"/>
      <c r="BV25" s="448">
        <v>1027858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5180</v>
      </c>
      <c r="R26" s="373"/>
      <c r="S26" s="373"/>
      <c r="T26" s="373"/>
      <c r="U26" s="373"/>
      <c r="V26" s="374"/>
      <c r="W26" s="462"/>
      <c r="X26" s="399"/>
      <c r="Y26" s="400"/>
      <c r="Z26" s="375" t="s">
        <v>182</v>
      </c>
      <c r="AA26" s="430"/>
      <c r="AB26" s="430"/>
      <c r="AC26" s="430"/>
      <c r="AD26" s="430"/>
      <c r="AE26" s="430"/>
      <c r="AF26" s="430"/>
      <c r="AG26" s="431"/>
      <c r="AH26" s="372" t="s">
        <v>183</v>
      </c>
      <c r="AI26" s="373"/>
      <c r="AJ26" s="373"/>
      <c r="AK26" s="373"/>
      <c r="AL26" s="374"/>
      <c r="AM26" s="372" t="s">
        <v>183</v>
      </c>
      <c r="AN26" s="373"/>
      <c r="AO26" s="373"/>
      <c r="AP26" s="373"/>
      <c r="AQ26" s="373"/>
      <c r="AR26" s="374"/>
      <c r="AS26" s="372" t="s">
        <v>183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183</v>
      </c>
      <c r="BO26" s="420"/>
      <c r="BP26" s="420"/>
      <c r="BQ26" s="420"/>
      <c r="BR26" s="420"/>
      <c r="BS26" s="420"/>
      <c r="BT26" s="420"/>
      <c r="BU26" s="421"/>
      <c r="BV26" s="419" t="s">
        <v>183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2730</v>
      </c>
      <c r="R27" s="373"/>
      <c r="S27" s="373"/>
      <c r="T27" s="373"/>
      <c r="U27" s="373"/>
      <c r="V27" s="374"/>
      <c r="W27" s="462"/>
      <c r="X27" s="399"/>
      <c r="Y27" s="400"/>
      <c r="Z27" s="375" t="s">
        <v>186</v>
      </c>
      <c r="AA27" s="376"/>
      <c r="AB27" s="376"/>
      <c r="AC27" s="376"/>
      <c r="AD27" s="376"/>
      <c r="AE27" s="376"/>
      <c r="AF27" s="376"/>
      <c r="AG27" s="377"/>
      <c r="AH27" s="372" t="s">
        <v>183</v>
      </c>
      <c r="AI27" s="373"/>
      <c r="AJ27" s="373"/>
      <c r="AK27" s="373"/>
      <c r="AL27" s="374"/>
      <c r="AM27" s="372" t="s">
        <v>183</v>
      </c>
      <c r="AN27" s="373"/>
      <c r="AO27" s="373"/>
      <c r="AP27" s="373"/>
      <c r="AQ27" s="373"/>
      <c r="AR27" s="374"/>
      <c r="AS27" s="372" t="s">
        <v>183</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183</v>
      </c>
      <c r="BO27" s="454"/>
      <c r="BP27" s="454"/>
      <c r="BQ27" s="454"/>
      <c r="BR27" s="454"/>
      <c r="BS27" s="454"/>
      <c r="BT27" s="454"/>
      <c r="BU27" s="455"/>
      <c r="BV27" s="453" t="s">
        <v>183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2270</v>
      </c>
      <c r="R28" s="373"/>
      <c r="S28" s="373"/>
      <c r="T28" s="373"/>
      <c r="U28" s="373"/>
      <c r="V28" s="374"/>
      <c r="W28" s="462"/>
      <c r="X28" s="399"/>
      <c r="Y28" s="400"/>
      <c r="Z28" s="375" t="s">
        <v>189</v>
      </c>
      <c r="AA28" s="376"/>
      <c r="AB28" s="376"/>
      <c r="AC28" s="376"/>
      <c r="AD28" s="376"/>
      <c r="AE28" s="376"/>
      <c r="AF28" s="376"/>
      <c r="AG28" s="377"/>
      <c r="AH28" s="372" t="s">
        <v>183</v>
      </c>
      <c r="AI28" s="373"/>
      <c r="AJ28" s="373"/>
      <c r="AK28" s="373"/>
      <c r="AL28" s="374"/>
      <c r="AM28" s="372" t="s">
        <v>183</v>
      </c>
      <c r="AN28" s="373"/>
      <c r="AO28" s="373"/>
      <c r="AP28" s="373"/>
      <c r="AQ28" s="373"/>
      <c r="AR28" s="374"/>
      <c r="AS28" s="372" t="s">
        <v>183</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2478570</v>
      </c>
      <c r="BO28" s="449"/>
      <c r="BP28" s="449"/>
      <c r="BQ28" s="449"/>
      <c r="BR28" s="449"/>
      <c r="BS28" s="449"/>
      <c r="BT28" s="449"/>
      <c r="BU28" s="450"/>
      <c r="BV28" s="448">
        <v>2261719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10</v>
      </c>
      <c r="M29" s="373"/>
      <c r="N29" s="373"/>
      <c r="O29" s="373"/>
      <c r="P29" s="374"/>
      <c r="Q29" s="372">
        <v>2170</v>
      </c>
      <c r="R29" s="373"/>
      <c r="S29" s="373"/>
      <c r="T29" s="373"/>
      <c r="U29" s="373"/>
      <c r="V29" s="374"/>
      <c r="W29" s="463"/>
      <c r="X29" s="464"/>
      <c r="Y29" s="465"/>
      <c r="Z29" s="375" t="s">
        <v>192</v>
      </c>
      <c r="AA29" s="376"/>
      <c r="AB29" s="376"/>
      <c r="AC29" s="376"/>
      <c r="AD29" s="376"/>
      <c r="AE29" s="376"/>
      <c r="AF29" s="376"/>
      <c r="AG29" s="377"/>
      <c r="AH29" s="372">
        <v>83</v>
      </c>
      <c r="AI29" s="373"/>
      <c r="AJ29" s="373"/>
      <c r="AK29" s="373"/>
      <c r="AL29" s="374"/>
      <c r="AM29" s="372">
        <v>256968</v>
      </c>
      <c r="AN29" s="373"/>
      <c r="AO29" s="373"/>
      <c r="AP29" s="373"/>
      <c r="AQ29" s="373"/>
      <c r="AR29" s="374"/>
      <c r="AS29" s="372">
        <v>3096</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1094818</v>
      </c>
      <c r="BO29" s="420"/>
      <c r="BP29" s="420"/>
      <c r="BQ29" s="420"/>
      <c r="BR29" s="420"/>
      <c r="BS29" s="420"/>
      <c r="BT29" s="420"/>
      <c r="BU29" s="421"/>
      <c r="BV29" s="419">
        <v>1038523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96.7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6262121</v>
      </c>
      <c r="BO30" s="454"/>
      <c r="BP30" s="454"/>
      <c r="BQ30" s="454"/>
      <c r="BR30" s="454"/>
      <c r="BS30" s="454"/>
      <c r="BT30" s="454"/>
      <c r="BU30" s="455"/>
      <c r="BV30" s="453">
        <v>6346253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202</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4</v>
      </c>
      <c r="BF34" s="367"/>
      <c r="BG34" s="368" t="str">
        <f>IF('各会計、関係団体の財政状況及び健全化判断比率'!B30="","",'各会計、関係団体の財政状況及び健全化判断比率'!B30)</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上毛町外一市一町矢方池土木組合（一般会計）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しんよしとみ街づくり</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5</v>
      </c>
      <c r="BF35" s="367"/>
      <c r="BG35" s="368" t="str">
        <f>IF('各会計、関係団体の財政状況及び健全化判断比率'!B31="","",'各会計、関係団体の財政状況及び健全化判断比率'!B31)</f>
        <v>簡易水道事業特別会計</v>
      </c>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吉富町外１町環境衛生事務組合（一般会計）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上毛町土地開発公社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6</v>
      </c>
      <c r="BF36" s="367"/>
      <c r="BG36" s="368" t="str">
        <f>IF('各会計、関係団体の財政状況及び健全化判断比率'!B32="","",'各会計、関係団体の財政状況及び健全化判断比率'!B32)</f>
        <v>工業等用地造成事業特別会計</v>
      </c>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福岡県市町村消防団員等公務災害補償組合（一般会計）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福岡県市町村職員退職手当組合（一般会計）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福岡県市町村職員退職手当組合（基金特別会計）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福岡県自治会館管理組合（一般会計）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豊前市外二町財産組合（一般会計）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京築広域市町村圏事務組合（一般会計）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築上郡自治会館等資産管理組合（一般会計）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豊前市外二町清掃施設組合（一般会計）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vE+evgbXPmHoYmIEHaWbg0ZJ3DnFLHLaJs8I09fygMpJdBT58JdZ5edSmOeuDjlYfmfq8dGU/I/gFQ2LwPJRw==" saltValue="DMF8AlUmulq4FbR1Ell4a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568</v>
      </c>
      <c r="D34" s="1151"/>
      <c r="E34" s="1152"/>
      <c r="F34" s="32">
        <v>9.15</v>
      </c>
      <c r="G34" s="33">
        <v>11.24</v>
      </c>
      <c r="H34" s="33">
        <v>12.43</v>
      </c>
      <c r="I34" s="33">
        <v>12.83</v>
      </c>
      <c r="J34" s="34">
        <v>12.9</v>
      </c>
      <c r="K34" s="22"/>
      <c r="L34" s="22"/>
      <c r="M34" s="22"/>
      <c r="N34" s="22"/>
      <c r="O34" s="22"/>
      <c r="P34" s="22"/>
    </row>
    <row r="35" spans="1:16" ht="39" customHeight="1" x14ac:dyDescent="0.15">
      <c r="A35" s="22"/>
      <c r="B35" s="35"/>
      <c r="C35" s="1145" t="s">
        <v>569</v>
      </c>
      <c r="D35" s="1146"/>
      <c r="E35" s="1147"/>
      <c r="F35" s="36">
        <v>0</v>
      </c>
      <c r="G35" s="37">
        <v>0.15</v>
      </c>
      <c r="H35" s="37">
        <v>0.32</v>
      </c>
      <c r="I35" s="37">
        <v>3.84</v>
      </c>
      <c r="J35" s="38">
        <v>3.94</v>
      </c>
      <c r="K35" s="22"/>
      <c r="L35" s="22"/>
      <c r="M35" s="22"/>
      <c r="N35" s="22"/>
      <c r="O35" s="22"/>
      <c r="P35" s="22"/>
    </row>
    <row r="36" spans="1:16" ht="39" customHeight="1" x14ac:dyDescent="0.15">
      <c r="A36" s="22"/>
      <c r="B36" s="35"/>
      <c r="C36" s="1145" t="s">
        <v>570</v>
      </c>
      <c r="D36" s="1146"/>
      <c r="E36" s="1147"/>
      <c r="F36" s="36">
        <v>0.41</v>
      </c>
      <c r="G36" s="37">
        <v>1.03</v>
      </c>
      <c r="H36" s="37">
        <v>1.34</v>
      </c>
      <c r="I36" s="37">
        <v>0.93</v>
      </c>
      <c r="J36" s="38">
        <v>0.59</v>
      </c>
      <c r="K36" s="22"/>
      <c r="L36" s="22"/>
      <c r="M36" s="22"/>
      <c r="N36" s="22"/>
      <c r="O36" s="22"/>
      <c r="P36" s="22"/>
    </row>
    <row r="37" spans="1:16" ht="39" customHeight="1" x14ac:dyDescent="0.15">
      <c r="A37" s="22"/>
      <c r="B37" s="35"/>
      <c r="C37" s="1145" t="s">
        <v>571</v>
      </c>
      <c r="D37" s="1146"/>
      <c r="E37" s="1147"/>
      <c r="F37" s="36">
        <v>0.03</v>
      </c>
      <c r="G37" s="37">
        <v>0.04</v>
      </c>
      <c r="H37" s="37">
        <v>0.05</v>
      </c>
      <c r="I37" s="37">
        <v>0.03</v>
      </c>
      <c r="J37" s="38">
        <v>0.43</v>
      </c>
      <c r="K37" s="22"/>
      <c r="L37" s="22"/>
      <c r="M37" s="22"/>
      <c r="N37" s="22"/>
      <c r="O37" s="22"/>
      <c r="P37" s="22"/>
    </row>
    <row r="38" spans="1:16" ht="39" customHeight="1" x14ac:dyDescent="0.15">
      <c r="A38" s="22"/>
      <c r="B38" s="35"/>
      <c r="C38" s="1145" t="s">
        <v>572</v>
      </c>
      <c r="D38" s="1146"/>
      <c r="E38" s="1147"/>
      <c r="F38" s="36">
        <v>0.04</v>
      </c>
      <c r="G38" s="37">
        <v>0.01</v>
      </c>
      <c r="H38" s="37">
        <v>0.01</v>
      </c>
      <c r="I38" s="37">
        <v>0.01</v>
      </c>
      <c r="J38" s="38">
        <v>0.3</v>
      </c>
      <c r="K38" s="22"/>
      <c r="L38" s="22"/>
      <c r="M38" s="22"/>
      <c r="N38" s="22"/>
      <c r="O38" s="22"/>
      <c r="P38" s="22"/>
    </row>
    <row r="39" spans="1:16" ht="39" customHeight="1" x14ac:dyDescent="0.15">
      <c r="A39" s="22"/>
      <c r="B39" s="35"/>
      <c r="C39" s="1145" t="s">
        <v>573</v>
      </c>
      <c r="D39" s="1146"/>
      <c r="E39" s="1147"/>
      <c r="F39" s="36">
        <v>0.15</v>
      </c>
      <c r="G39" s="37">
        <v>0.12</v>
      </c>
      <c r="H39" s="37">
        <v>0.12</v>
      </c>
      <c r="I39" s="37">
        <v>0.1</v>
      </c>
      <c r="J39" s="38">
        <v>0.13</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574</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575</v>
      </c>
      <c r="D43" s="1149"/>
      <c r="E43" s="1150"/>
      <c r="F43" s="41">
        <v>0.04</v>
      </c>
      <c r="G43" s="42">
        <v>0.05</v>
      </c>
      <c r="H43" s="42">
        <v>0.1</v>
      </c>
      <c r="I43" s="42">
        <v>0.05</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woX03qXIhIOAKLv6Vz4iit9zW+WMcVcOZetMcZbGa+qL4abgo9He0APQvPur0fgGtx4YQRIKh1qcHXDHdnN6w==" saltValue="xiQ4P6zhB6sa3U78NBGU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335</v>
      </c>
      <c r="L45" s="60">
        <v>264</v>
      </c>
      <c r="M45" s="60">
        <v>243</v>
      </c>
      <c r="N45" s="60">
        <v>244</v>
      </c>
      <c r="O45" s="61">
        <v>303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15</v>
      </c>
      <c r="F48" s="1155"/>
      <c r="G48" s="1155"/>
      <c r="H48" s="1155"/>
      <c r="I48" s="1155"/>
      <c r="J48" s="1156"/>
      <c r="K48" s="63">
        <v>62</v>
      </c>
      <c r="L48" s="64">
        <v>58</v>
      </c>
      <c r="M48" s="64">
        <v>58</v>
      </c>
      <c r="N48" s="64">
        <v>58</v>
      </c>
      <c r="O48" s="65">
        <v>60</v>
      </c>
      <c r="P48" s="48"/>
      <c r="Q48" s="48"/>
      <c r="R48" s="48"/>
      <c r="S48" s="48"/>
      <c r="T48" s="48"/>
      <c r="U48" s="48"/>
    </row>
    <row r="49" spans="1:21" ht="30.75" customHeight="1" x14ac:dyDescent="0.15">
      <c r="A49" s="48"/>
      <c r="B49" s="1178"/>
      <c r="C49" s="1179"/>
      <c r="D49" s="62"/>
      <c r="E49" s="1155" t="s">
        <v>16</v>
      </c>
      <c r="F49" s="1155"/>
      <c r="G49" s="1155"/>
      <c r="H49" s="1155"/>
      <c r="I49" s="1155"/>
      <c r="J49" s="1156"/>
      <c r="K49" s="63">
        <v>0</v>
      </c>
      <c r="L49" s="64">
        <v>0</v>
      </c>
      <c r="M49" s="64">
        <v>0</v>
      </c>
      <c r="N49" s="64">
        <v>0</v>
      </c>
      <c r="O49" s="65">
        <v>0</v>
      </c>
      <c r="P49" s="48"/>
      <c r="Q49" s="48"/>
      <c r="R49" s="48"/>
      <c r="S49" s="48"/>
      <c r="T49" s="48"/>
      <c r="U49" s="48"/>
    </row>
    <row r="50" spans="1:21" ht="30.75" customHeight="1" x14ac:dyDescent="0.15">
      <c r="A50" s="48"/>
      <c r="B50" s="1178"/>
      <c r="C50" s="1179"/>
      <c r="D50" s="62"/>
      <c r="E50" s="1155" t="s">
        <v>17</v>
      </c>
      <c r="F50" s="1155"/>
      <c r="G50" s="1155"/>
      <c r="H50" s="1155"/>
      <c r="I50" s="1155"/>
      <c r="J50" s="1156"/>
      <c r="K50" s="63">
        <v>30</v>
      </c>
      <c r="L50" s="64">
        <v>31</v>
      </c>
      <c r="M50" s="64">
        <v>31</v>
      </c>
      <c r="N50" s="64">
        <v>28</v>
      </c>
      <c r="O50" s="65">
        <v>17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521</v>
      </c>
      <c r="L51" s="64" t="s">
        <v>521</v>
      </c>
      <c r="M51" s="64" t="s">
        <v>521</v>
      </c>
      <c r="N51" s="64" t="s">
        <v>521</v>
      </c>
      <c r="O51" s="65" t="s">
        <v>521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471</v>
      </c>
      <c r="L52" s="64">
        <v>428</v>
      </c>
      <c r="M52" s="64">
        <v>421</v>
      </c>
      <c r="N52" s="64">
        <v>393</v>
      </c>
      <c r="O52" s="65">
        <v>377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-44</v>
      </c>
      <c r="L53" s="69">
        <v>-75</v>
      </c>
      <c r="M53" s="69">
        <v>-89</v>
      </c>
      <c r="N53" s="69">
        <v>-63</v>
      </c>
      <c r="O53" s="70">
        <v>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D1QIYcVrrn4E3c11rOe1gQqWPTBLhTCxxdz9M5B3CNBOAnFarbpLLaiFBAbYKanZhGNLJXpHBFEioeqnIKL2w==" saltValue="1RUw9W8ZOQSJqwXi7bc+D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96" t="s">
        <v>32</v>
      </c>
      <c r="C41" s="1197"/>
      <c r="D41" s="105"/>
      <c r="E41" s="1198" t="s">
        <v>33</v>
      </c>
      <c r="F41" s="1198"/>
      <c r="G41" s="1198"/>
      <c r="H41" s="1199"/>
      <c r="I41" s="355">
        <v>2863</v>
      </c>
      <c r="J41" s="356">
        <v>2560</v>
      </c>
      <c r="K41" s="356">
        <v>2397</v>
      </c>
      <c r="L41" s="356">
        <v>2981</v>
      </c>
      <c r="M41" s="357">
        <v>3216</v>
      </c>
    </row>
    <row r="42" spans="2:13" ht="27.75" customHeight="1" x14ac:dyDescent="0.15">
      <c r="B42" s="1186"/>
      <c r="C42" s="1187"/>
      <c r="D42" s="106"/>
      <c r="E42" s="1190" t="s">
        <v>34</v>
      </c>
      <c r="F42" s="1190"/>
      <c r="G42" s="1190"/>
      <c r="H42" s="1191"/>
      <c r="I42" s="358">
        <v>0</v>
      </c>
      <c r="J42" s="359">
        <v>0</v>
      </c>
      <c r="K42" s="359">
        <v>0</v>
      </c>
      <c r="L42" s="359" t="s">
        <v>521</v>
      </c>
      <c r="M42" s="360" t="s">
        <v>521</v>
      </c>
    </row>
    <row r="43" spans="2:13" ht="27.75" customHeight="1" x14ac:dyDescent="0.15">
      <c r="B43" s="1186"/>
      <c r="C43" s="1187"/>
      <c r="D43" s="106"/>
      <c r="E43" s="1190" t="s">
        <v>35</v>
      </c>
      <c r="F43" s="1190"/>
      <c r="G43" s="1190"/>
      <c r="H43" s="1191"/>
      <c r="I43" s="358">
        <v>541</v>
      </c>
      <c r="J43" s="359">
        <v>481</v>
      </c>
      <c r="K43" s="359">
        <v>443</v>
      </c>
      <c r="L43" s="359">
        <v>394</v>
      </c>
      <c r="M43" s="360">
        <v>371</v>
      </c>
    </row>
    <row r="44" spans="2:13" ht="27.75" customHeight="1" x14ac:dyDescent="0.15">
      <c r="B44" s="1186"/>
      <c r="C44" s="1187"/>
      <c r="D44" s="106"/>
      <c r="E44" s="1190" t="s">
        <v>36</v>
      </c>
      <c r="F44" s="1190"/>
      <c r="G44" s="1190"/>
      <c r="H44" s="1191"/>
      <c r="I44" s="358">
        <v>127</v>
      </c>
      <c r="J44" s="359">
        <v>100</v>
      </c>
      <c r="K44" s="359">
        <v>70</v>
      </c>
      <c r="L44" s="359">
        <v>47</v>
      </c>
      <c r="M44" s="360">
        <v>36</v>
      </c>
    </row>
    <row r="45" spans="2:13" ht="27.75" customHeight="1" x14ac:dyDescent="0.15">
      <c r="B45" s="1186"/>
      <c r="C45" s="1187"/>
      <c r="D45" s="106"/>
      <c r="E45" s="1190" t="s">
        <v>37</v>
      </c>
      <c r="F45" s="1190"/>
      <c r="G45" s="1190"/>
      <c r="H45" s="1191"/>
      <c r="I45" s="358">
        <v>938</v>
      </c>
      <c r="J45" s="359">
        <v>924</v>
      </c>
      <c r="K45" s="359">
        <v>930</v>
      </c>
      <c r="L45" s="359">
        <v>973</v>
      </c>
      <c r="M45" s="360">
        <v>935</v>
      </c>
    </row>
    <row r="46" spans="2:13" ht="27.75" customHeight="1" x14ac:dyDescent="0.15">
      <c r="B46" s="1186"/>
      <c r="C46" s="1187"/>
      <c r="D46" s="107"/>
      <c r="E46" s="1190" t="s">
        <v>38</v>
      </c>
      <c r="F46" s="1190"/>
      <c r="G46" s="1190"/>
      <c r="H46" s="1191"/>
      <c r="I46" s="358" t="s">
        <v>521</v>
      </c>
      <c r="J46" s="359" t="s">
        <v>521</v>
      </c>
      <c r="K46" s="359" t="s">
        <v>521</v>
      </c>
      <c r="L46" s="359" t="s">
        <v>521</v>
      </c>
      <c r="M46" s="360" t="s">
        <v>521</v>
      </c>
    </row>
    <row r="47" spans="2:13" ht="27.75" customHeight="1" x14ac:dyDescent="0.15">
      <c r="B47" s="1186"/>
      <c r="C47" s="1187"/>
      <c r="D47" s="108"/>
      <c r="E47" s="1200" t="s">
        <v>39</v>
      </c>
      <c r="F47" s="1201"/>
      <c r="G47" s="1201"/>
      <c r="H47" s="1202"/>
      <c r="I47" s="358" t="s">
        <v>521</v>
      </c>
      <c r="J47" s="359" t="s">
        <v>521</v>
      </c>
      <c r="K47" s="359" t="s">
        <v>521</v>
      </c>
      <c r="L47" s="359" t="s">
        <v>521</v>
      </c>
      <c r="M47" s="360" t="s">
        <v>521</v>
      </c>
    </row>
    <row r="48" spans="2:13" ht="27.75" customHeight="1" x14ac:dyDescent="0.15">
      <c r="B48" s="1186"/>
      <c r="C48" s="1187"/>
      <c r="D48" s="106"/>
      <c r="E48" s="1190" t="s">
        <v>40</v>
      </c>
      <c r="F48" s="1190"/>
      <c r="G48" s="1190"/>
      <c r="H48" s="1191"/>
      <c r="I48" s="358" t="s">
        <v>521</v>
      </c>
      <c r="J48" s="359" t="s">
        <v>521</v>
      </c>
      <c r="K48" s="359" t="s">
        <v>521</v>
      </c>
      <c r="L48" s="359" t="s">
        <v>521</v>
      </c>
      <c r="M48" s="360" t="s">
        <v>521</v>
      </c>
    </row>
    <row r="49" spans="2:13" ht="27.75" customHeight="1" x14ac:dyDescent="0.15">
      <c r="B49" s="1188"/>
      <c r="C49" s="1189"/>
      <c r="D49" s="106"/>
      <c r="E49" s="1190" t="s">
        <v>41</v>
      </c>
      <c r="F49" s="1190"/>
      <c r="G49" s="1190"/>
      <c r="H49" s="1191"/>
      <c r="I49" s="358" t="s">
        <v>521</v>
      </c>
      <c r="J49" s="359" t="s">
        <v>521</v>
      </c>
      <c r="K49" s="359" t="s">
        <v>521</v>
      </c>
      <c r="L49" s="359" t="s">
        <v>521</v>
      </c>
      <c r="M49" s="360" t="s">
        <v>521</v>
      </c>
    </row>
    <row r="50" spans="2:13" ht="27.75" customHeight="1" x14ac:dyDescent="0.15">
      <c r="B50" s="1184" t="s">
        <v>42</v>
      </c>
      <c r="C50" s="1185"/>
      <c r="D50" s="109"/>
      <c r="E50" s="1190" t="s">
        <v>43</v>
      </c>
      <c r="F50" s="1190"/>
      <c r="G50" s="1190"/>
      <c r="H50" s="1191"/>
      <c r="I50" s="358">
        <v>8458</v>
      </c>
      <c r="J50" s="359">
        <v>8372</v>
      </c>
      <c r="K50" s="359">
        <v>7994</v>
      </c>
      <c r="L50" s="359">
        <v>8646</v>
      </c>
      <c r="M50" s="360">
        <v>8836</v>
      </c>
    </row>
    <row r="51" spans="2:13" ht="27.75" customHeight="1" x14ac:dyDescent="0.15">
      <c r="B51" s="1186"/>
      <c r="C51" s="1187"/>
      <c r="D51" s="106"/>
      <c r="E51" s="1190" t="s">
        <v>44</v>
      </c>
      <c r="F51" s="1190"/>
      <c r="G51" s="1190"/>
      <c r="H51" s="1191"/>
      <c r="I51" s="358" t="s">
        <v>521</v>
      </c>
      <c r="J51" s="359" t="s">
        <v>521</v>
      </c>
      <c r="K51" s="359" t="s">
        <v>521</v>
      </c>
      <c r="L51" s="359" t="s">
        <v>521</v>
      </c>
      <c r="M51" s="360" t="s">
        <v>521</v>
      </c>
    </row>
    <row r="52" spans="2:13" ht="27.75" customHeight="1" x14ac:dyDescent="0.15">
      <c r="B52" s="1188"/>
      <c r="C52" s="1189"/>
      <c r="D52" s="106"/>
      <c r="E52" s="1190" t="s">
        <v>45</v>
      </c>
      <c r="F52" s="1190"/>
      <c r="G52" s="1190"/>
      <c r="H52" s="1191"/>
      <c r="I52" s="358">
        <v>3377</v>
      </c>
      <c r="J52" s="359">
        <v>3165</v>
      </c>
      <c r="K52" s="359">
        <v>3125</v>
      </c>
      <c r="L52" s="359">
        <v>3037</v>
      </c>
      <c r="M52" s="360">
        <v>3207</v>
      </c>
    </row>
    <row r="53" spans="2:13" ht="27.75" customHeight="1" thickBot="1" x14ac:dyDescent="0.2">
      <c r="B53" s="1192" t="s">
        <v>46</v>
      </c>
      <c r="C53" s="1193"/>
      <c r="D53" s="110"/>
      <c r="E53" s="1194" t="s">
        <v>47</v>
      </c>
      <c r="F53" s="1194"/>
      <c r="G53" s="1194"/>
      <c r="H53" s="1195"/>
      <c r="I53" s="361">
        <v>-7366</v>
      </c>
      <c r="J53" s="362">
        <v>-7472</v>
      </c>
      <c r="K53" s="362">
        <v>-7279</v>
      </c>
      <c r="L53" s="362">
        <v>-7288</v>
      </c>
      <c r="M53" s="363">
        <v>-7484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1Wr+RH45nPqB4PLYf7/YtnQQQrVKxvGq7rogjhozx6J4V29v7Jr5QovA6WRxdZKuJgOrX5LOzIon3A873uQl1Q==" saltValue="boXXNqbTd3bF7CgK8vJf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2262</v>
      </c>
      <c r="G55" s="122">
        <v>2262</v>
      </c>
      <c r="H55" s="123">
        <v>2479</v>
      </c>
    </row>
    <row r="56" spans="2:8" ht="52.5" customHeight="1" x14ac:dyDescent="0.15">
      <c r="B56" s="124"/>
      <c r="C56" s="1213" t="s">
        <v>51</v>
      </c>
      <c r="D56" s="1213"/>
      <c r="E56" s="1214"/>
      <c r="F56" s="125">
        <v>885</v>
      </c>
      <c r="G56" s="125">
        <v>1039</v>
      </c>
      <c r="H56" s="126">
        <v>1095</v>
      </c>
    </row>
    <row r="57" spans="2:8" ht="53.25" customHeight="1" x14ac:dyDescent="0.15">
      <c r="B57" s="124"/>
      <c r="C57" s="1215" t="s">
        <v>52</v>
      </c>
      <c r="D57" s="1215"/>
      <c r="E57" s="1216"/>
      <c r="F57" s="127">
        <v>5847</v>
      </c>
      <c r="G57" s="127">
        <v>6346</v>
      </c>
      <c r="H57" s="128">
        <v>6262</v>
      </c>
    </row>
    <row r="58" spans="2:8" ht="45.75" customHeight="1" x14ac:dyDescent="0.15">
      <c r="B58" s="129"/>
      <c r="C58" s="1203" t="s">
        <v>603</v>
      </c>
      <c r="D58" s="1204"/>
      <c r="E58" s="1205"/>
      <c r="F58" s="130">
        <v>2893</v>
      </c>
      <c r="G58" s="130">
        <v>3305</v>
      </c>
      <c r="H58" s="131">
        <v>3219</v>
      </c>
    </row>
    <row r="59" spans="2:8" ht="45.75" customHeight="1" x14ac:dyDescent="0.15">
      <c r="B59" s="129"/>
      <c r="C59" s="1203" t="s">
        <v>604</v>
      </c>
      <c r="D59" s="1204"/>
      <c r="E59" s="1205"/>
      <c r="F59" s="130">
        <v>1000</v>
      </c>
      <c r="G59" s="130">
        <v>1000</v>
      </c>
      <c r="H59" s="131">
        <v>1000</v>
      </c>
    </row>
    <row r="60" spans="2:8" ht="45.75" customHeight="1" x14ac:dyDescent="0.15">
      <c r="B60" s="129"/>
      <c r="C60" s="1203" t="s">
        <v>605</v>
      </c>
      <c r="D60" s="1204"/>
      <c r="E60" s="1205"/>
      <c r="F60" s="130">
        <v>862</v>
      </c>
      <c r="G60" s="130">
        <v>948</v>
      </c>
      <c r="H60" s="131">
        <v>953</v>
      </c>
    </row>
    <row r="61" spans="2:8" ht="45.75" customHeight="1" x14ac:dyDescent="0.15">
      <c r="B61" s="129"/>
      <c r="C61" s="1203" t="s">
        <v>606</v>
      </c>
      <c r="D61" s="1204"/>
      <c r="E61" s="1205"/>
      <c r="F61" s="130">
        <v>532</v>
      </c>
      <c r="G61" s="130">
        <v>535</v>
      </c>
      <c r="H61" s="131">
        <v>533</v>
      </c>
    </row>
    <row r="62" spans="2:8" ht="45.75" customHeight="1" thickBot="1" x14ac:dyDescent="0.2">
      <c r="B62" s="132"/>
      <c r="C62" s="1206" t="s">
        <v>607</v>
      </c>
      <c r="D62" s="1207"/>
      <c r="E62" s="1208"/>
      <c r="F62" s="133">
        <v>414</v>
      </c>
      <c r="G62" s="133">
        <v>414</v>
      </c>
      <c r="H62" s="134">
        <v>414</v>
      </c>
    </row>
    <row r="63" spans="2:8" ht="52.5" customHeight="1" thickBot="1" x14ac:dyDescent="0.2">
      <c r="B63" s="135"/>
      <c r="C63" s="1209" t="s">
        <v>53</v>
      </c>
      <c r="D63" s="1209"/>
      <c r="E63" s="1210"/>
      <c r="F63" s="136">
        <v>8994</v>
      </c>
      <c r="G63" s="136">
        <v>9646</v>
      </c>
      <c r="H63" s="137">
        <v>9836</v>
      </c>
    </row>
    <row r="64" spans="2:8" x14ac:dyDescent="0.15"/>
  </sheetData>
  <sheetProtection algorithmName="SHA-512" hashValue="MJgQJDZd63rONXtG4MCMu2svByKBcJjczfChCx1fr3vRofjZCtQGnWkVAUNTJ/Il2Lb9yjK+UwIgzjGTWhIZGw==" saltValue="OwqdfTEuijlJ1G/9okCM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71029</v>
      </c>
      <c r="E3" s="156"/>
      <c r="F3" s="157">
        <v>114790</v>
      </c>
      <c r="G3" s="158"/>
      <c r="H3" s="159"/>
    </row>
    <row r="4" spans="1:8" x14ac:dyDescent="0.15">
      <c r="A4" s="160"/>
      <c r="B4" s="161"/>
      <c r="C4" s="162"/>
      <c r="D4" s="163">
        <v>32003</v>
      </c>
      <c r="E4" s="164"/>
      <c r="F4" s="165">
        <v>55601</v>
      </c>
      <c r="G4" s="166"/>
      <c r="H4" s="167"/>
    </row>
    <row r="5" spans="1:8" x14ac:dyDescent="0.15">
      <c r="A5" s="148" t="s">
        <v>555</v>
      </c>
      <c r="B5" s="153"/>
      <c r="C5" s="154"/>
      <c r="D5" s="155">
        <v>79081</v>
      </c>
      <c r="E5" s="156"/>
      <c r="F5" s="157">
        <v>126262</v>
      </c>
      <c r="G5" s="158"/>
      <c r="H5" s="159"/>
    </row>
    <row r="6" spans="1:8" x14ac:dyDescent="0.15">
      <c r="A6" s="160"/>
      <c r="B6" s="161"/>
      <c r="C6" s="162"/>
      <c r="D6" s="163">
        <v>52407</v>
      </c>
      <c r="E6" s="164"/>
      <c r="F6" s="165">
        <v>56769</v>
      </c>
      <c r="G6" s="166"/>
      <c r="H6" s="167"/>
    </row>
    <row r="7" spans="1:8" x14ac:dyDescent="0.15">
      <c r="A7" s="148" t="s">
        <v>556</v>
      </c>
      <c r="B7" s="153"/>
      <c r="C7" s="154"/>
      <c r="D7" s="155">
        <v>163422</v>
      </c>
      <c r="E7" s="156"/>
      <c r="F7" s="157">
        <v>126525</v>
      </c>
      <c r="G7" s="158"/>
      <c r="H7" s="159"/>
    </row>
    <row r="8" spans="1:8" x14ac:dyDescent="0.15">
      <c r="A8" s="160"/>
      <c r="B8" s="161"/>
      <c r="C8" s="162"/>
      <c r="D8" s="163">
        <v>83838</v>
      </c>
      <c r="E8" s="164"/>
      <c r="F8" s="165">
        <v>67052</v>
      </c>
      <c r="G8" s="166"/>
      <c r="H8" s="167"/>
    </row>
    <row r="9" spans="1:8" x14ac:dyDescent="0.15">
      <c r="A9" s="148" t="s">
        <v>557</v>
      </c>
      <c r="B9" s="153"/>
      <c r="C9" s="154"/>
      <c r="D9" s="155">
        <v>169683</v>
      </c>
      <c r="E9" s="156"/>
      <c r="F9" s="157">
        <v>122054</v>
      </c>
      <c r="G9" s="158"/>
      <c r="H9" s="159"/>
    </row>
    <row r="10" spans="1:8" x14ac:dyDescent="0.15">
      <c r="A10" s="160"/>
      <c r="B10" s="161"/>
      <c r="C10" s="162"/>
      <c r="D10" s="163">
        <v>141829</v>
      </c>
      <c r="E10" s="164"/>
      <c r="F10" s="165">
        <v>68298</v>
      </c>
      <c r="G10" s="166"/>
      <c r="H10" s="167"/>
    </row>
    <row r="11" spans="1:8" x14ac:dyDescent="0.15">
      <c r="A11" s="148" t="s">
        <v>558</v>
      </c>
      <c r="B11" s="153"/>
      <c r="C11" s="154"/>
      <c r="D11" s="155">
        <v>210572</v>
      </c>
      <c r="E11" s="156"/>
      <c r="F11" s="157">
        <v>111644</v>
      </c>
      <c r="G11" s="158"/>
      <c r="H11" s="159"/>
    </row>
    <row r="12" spans="1:8" x14ac:dyDescent="0.15">
      <c r="A12" s="160"/>
      <c r="B12" s="161"/>
      <c r="C12" s="168"/>
      <c r="D12" s="163">
        <v>154597</v>
      </c>
      <c r="E12" s="164"/>
      <c r="F12" s="165">
        <v>66606</v>
      </c>
      <c r="G12" s="166"/>
      <c r="H12" s="167"/>
    </row>
    <row r="13" spans="1:8" x14ac:dyDescent="0.15">
      <c r="A13" s="148"/>
      <c r="B13" s="153"/>
      <c r="C13" s="169"/>
      <c r="D13" s="170">
        <v>138757</v>
      </c>
      <c r="E13" s="171"/>
      <c r="F13" s="172">
        <v>120255</v>
      </c>
      <c r="G13" s="173"/>
      <c r="H13" s="159"/>
    </row>
    <row r="14" spans="1:8" x14ac:dyDescent="0.15">
      <c r="A14" s="160"/>
      <c r="B14" s="161"/>
      <c r="C14" s="162"/>
      <c r="D14" s="163">
        <v>92935</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9.1999999999999993</v>
      </c>
      <c r="C19" s="174">
        <f>ROUND(VALUE(SUBSTITUTE(実質収支比率等に係る経年分析!G$48,"▲","-")),2)</f>
        <v>11.3</v>
      </c>
      <c r="D19" s="174">
        <f>ROUND(VALUE(SUBSTITUTE(実質収支比率等に係る経年分析!H$48,"▲","-")),2)</f>
        <v>12.54</v>
      </c>
      <c r="E19" s="174">
        <f>ROUND(VALUE(SUBSTITUTE(実質収支比率等に係る経年分析!I$48,"▲","-")),2)</f>
        <v>12.88</v>
      </c>
      <c r="F19" s="174">
        <f>ROUND(VALUE(SUBSTITUTE(実質収支比率等に係る経年分析!J$48,"▲","-")),2)</f>
        <v>12.91</v>
      </c>
    </row>
    <row r="20" spans="1:11" x14ac:dyDescent="0.15">
      <c r="A20" s="174" t="s">
        <v>57</v>
      </c>
      <c r="B20" s="174">
        <f>ROUND(VALUE(SUBSTITUTE(実質収支比率等に係る経年分析!F$47,"▲","-")),2)</f>
        <v>67.959999999999994</v>
      </c>
      <c r="C20" s="174">
        <f>ROUND(VALUE(SUBSTITUTE(実質収支比率等に係る経年分析!G$47,"▲","-")),2)</f>
        <v>75.16</v>
      </c>
      <c r="D20" s="174">
        <f>ROUND(VALUE(SUBSTITUTE(実質収支比率等に係る経年分析!H$47,"▲","-")),2)</f>
        <v>72.650000000000006</v>
      </c>
      <c r="E20" s="174">
        <f>ROUND(VALUE(SUBSTITUTE(実質収支比率等に係る経年分析!I$47,"▲","-")),2)</f>
        <v>69.150000000000006</v>
      </c>
      <c r="F20" s="174">
        <f>ROUND(VALUE(SUBSTITUTE(実質収支比率等に係る経年分析!J$47,"▲","-")),2)</f>
        <v>78.069999999999993</v>
      </c>
    </row>
    <row r="21" spans="1:11" x14ac:dyDescent="0.15">
      <c r="A21" s="174" t="s">
        <v>58</v>
      </c>
      <c r="B21" s="174">
        <f>IF(ISNUMBER(VALUE(SUBSTITUTE(実質収支比率等に係る経年分析!F$49,"▲","-"))),ROUND(VALUE(SUBSTITUTE(実質収支比率等に係る経年分析!F$49,"▲","-")),2),NA())</f>
        <v>14.34</v>
      </c>
      <c r="C21" s="174">
        <f>IF(ISNUMBER(VALUE(SUBSTITUTE(実質収支比率等に係る経年分析!G$49,"▲","-"))),ROUND(VALUE(SUBSTITUTE(実質収支比率等に係る経年分析!G$49,"▲","-")),2),NA())</f>
        <v>14.05</v>
      </c>
      <c r="D21" s="174">
        <f>IF(ISNUMBER(VALUE(SUBSTITUTE(実質収支比率等に係る経年分析!H$49,"▲","-"))),ROUND(VALUE(SUBSTITUTE(実質収支比率等に係る経年分析!H$49,"▲","-")),2),NA())</f>
        <v>10.35</v>
      </c>
      <c r="E21" s="174">
        <f>IF(ISNUMBER(VALUE(SUBSTITUTE(実質収支比率等に係る経年分析!I$49,"▲","-"))),ROUND(VALUE(SUBSTITUTE(実質収支比率等に係る経年分析!I$49,"▲","-")),2),NA())</f>
        <v>0.94</v>
      </c>
      <c r="F21" s="174">
        <f>IF(ISNUMBER(VALUE(SUBSTITUTE(実質収支比率等に係る経年分析!J$49,"▲","-"))),ROUND(VALUE(SUBSTITUTE(実質収支比率等に係る経年分析!J$49,"▲","-")),2),NA())</f>
        <v>6.46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0.05</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15">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v>
      </c>
    </row>
    <row r="33" spans="1:16" x14ac:dyDescent="0.15">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0.43</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0.59</v>
      </c>
    </row>
    <row r="35" spans="1:16" x14ac:dyDescent="0.15">
      <c r="A35" s="175" t="str">
        <f>IF(連結実質赤字比率に係る赤字・黒字の構成分析!C$35="",NA(),連結実質赤字比率に係る赤字・黒字の構成分析!C$35)</f>
        <v>工業等用地造成事業特別会計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0.32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3.94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9.15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11.24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471</v>
      </c>
      <c r="E42" s="176"/>
      <c r="F42" s="176"/>
      <c r="G42" s="176">
        <f>'実質公債費比率（分子）の構造'!L$52</f>
        <v>428</v>
      </c>
      <c r="H42" s="176"/>
      <c r="I42" s="176"/>
      <c r="J42" s="176">
        <f>'実質公債費比率（分子）の構造'!M$52</f>
        <v>421</v>
      </c>
      <c r="K42" s="176"/>
      <c r="L42" s="176"/>
      <c r="M42" s="176">
        <f>'実質公債費比率（分子）の構造'!N$52</f>
        <v>393</v>
      </c>
      <c r="N42" s="176"/>
      <c r="O42" s="176"/>
      <c r="P42" s="176">
        <f>'実質公債費比率（分子）の構造'!O$52</f>
        <v>377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30</v>
      </c>
      <c r="C44" s="176"/>
      <c r="D44" s="176"/>
      <c r="E44" s="176">
        <f>'実質公債費比率（分子）の構造'!L$50</f>
        <v>31</v>
      </c>
      <c r="F44" s="176"/>
      <c r="G44" s="176"/>
      <c r="H44" s="176">
        <f>'実質公債費比率（分子）の構造'!M$50</f>
        <v>31</v>
      </c>
      <c r="I44" s="176"/>
      <c r="J44" s="176"/>
      <c r="K44" s="176">
        <f>'実質公債費比率（分子）の構造'!N$50</f>
        <v>28</v>
      </c>
      <c r="L44" s="176"/>
      <c r="M44" s="176"/>
      <c r="N44" s="176">
        <f>'実質公債費比率（分子）の構造'!O$50</f>
        <v>17</v>
      </c>
      <c r="O44" s="176"/>
      <c r="P44" s="176"/>
    </row>
    <row r="45" spans="1:16" x14ac:dyDescent="0.15">
      <c r="A45" s="176" t="s">
        <v>68</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15">
      <c r="A46" s="176" t="s">
        <v>69</v>
      </c>
      <c r="B46" s="176">
        <f>'実質公債費比率（分子）の構造'!K$48</f>
        <v>62</v>
      </c>
      <c r="C46" s="176"/>
      <c r="D46" s="176"/>
      <c r="E46" s="176">
        <f>'実質公債費比率（分子）の構造'!L$48</f>
        <v>58</v>
      </c>
      <c r="F46" s="176"/>
      <c r="G46" s="176"/>
      <c r="H46" s="176">
        <f>'実質公債費比率（分子）の構造'!M$48</f>
        <v>58</v>
      </c>
      <c r="I46" s="176"/>
      <c r="J46" s="176"/>
      <c r="K46" s="176">
        <f>'実質公債費比率（分子）の構造'!N$48</f>
        <v>58</v>
      </c>
      <c r="L46" s="176"/>
      <c r="M46" s="176"/>
      <c r="N46" s="176">
        <f>'実質公債費比率（分子）の構造'!O$48</f>
        <v>60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335</v>
      </c>
      <c r="C49" s="176"/>
      <c r="D49" s="176"/>
      <c r="E49" s="176">
        <f>'実質公債費比率（分子）の構造'!L$45</f>
        <v>264</v>
      </c>
      <c r="F49" s="176"/>
      <c r="G49" s="176"/>
      <c r="H49" s="176">
        <f>'実質公債費比率（分子）の構造'!M$45</f>
        <v>243</v>
      </c>
      <c r="I49" s="176"/>
      <c r="J49" s="176"/>
      <c r="K49" s="176">
        <f>'実質公債費比率（分子）の構造'!N$45</f>
        <v>244</v>
      </c>
      <c r="L49" s="176"/>
      <c r="M49" s="176"/>
      <c r="N49" s="176">
        <f>'実質公債費比率（分子）の構造'!O$45</f>
        <v>303</v>
      </c>
      <c r="O49" s="176"/>
      <c r="P49" s="176"/>
    </row>
    <row r="50" spans="1:16" x14ac:dyDescent="0.15">
      <c r="A50" s="176" t="s">
        <v>73</v>
      </c>
      <c r="B50" s="176" t="e">
        <f>NA()</f>
        <v>#N/A</v>
      </c>
      <c r="C50" s="176">
        <f>IF(ISNUMBER('実質公債費比率（分子）の構造'!K$53),'実質公債費比率（分子）の構造'!K$53,NA())</f>
        <v>-44</v>
      </c>
      <c r="D50" s="176" t="e">
        <f>NA()</f>
        <v>#N/A</v>
      </c>
      <c r="E50" s="176" t="e">
        <f>NA()</f>
        <v>#N/A</v>
      </c>
      <c r="F50" s="176">
        <f>IF(ISNUMBER('実質公債費比率（分子）の構造'!L$53),'実質公債費比率（分子）の構造'!L$53,NA())</f>
        <v>-75</v>
      </c>
      <c r="G50" s="176" t="e">
        <f>NA()</f>
        <v>#N/A</v>
      </c>
      <c r="H50" s="176" t="e">
        <f>NA()</f>
        <v>#N/A</v>
      </c>
      <c r="I50" s="176">
        <f>IF(ISNUMBER('実質公債費比率（分子）の構造'!M$53),'実質公債費比率（分子）の構造'!M$53,NA())</f>
        <v>-89</v>
      </c>
      <c r="J50" s="176" t="e">
        <f>NA()</f>
        <v>#N/A</v>
      </c>
      <c r="K50" s="176" t="e">
        <f>NA()</f>
        <v>#N/A</v>
      </c>
      <c r="L50" s="176">
        <f>IF(ISNUMBER('実質公債費比率（分子）の構造'!N$53),'実質公債費比率（分子）の構造'!N$53,NA())</f>
        <v>-63</v>
      </c>
      <c r="M50" s="176" t="e">
        <f>NA()</f>
        <v>#N/A</v>
      </c>
      <c r="N50" s="176" t="e">
        <f>NA()</f>
        <v>#N/A</v>
      </c>
      <c r="O50" s="176">
        <f>IF(ISNUMBER('実質公債費比率（分子）の構造'!O$53),'実質公債費比率（分子）の構造'!O$53,NA())</f>
        <v>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3377</v>
      </c>
      <c r="E56" s="175"/>
      <c r="F56" s="175"/>
      <c r="G56" s="175">
        <f>'将来負担比率（分子）の構造'!J$52</f>
        <v>3165</v>
      </c>
      <c r="H56" s="175"/>
      <c r="I56" s="175"/>
      <c r="J56" s="175">
        <f>'将来負担比率（分子）の構造'!K$52</f>
        <v>3125</v>
      </c>
      <c r="K56" s="175"/>
      <c r="L56" s="175"/>
      <c r="M56" s="175">
        <f>'将来負担比率（分子）の構造'!L$52</f>
        <v>3037</v>
      </c>
      <c r="N56" s="175"/>
      <c r="O56" s="175"/>
      <c r="P56" s="175">
        <f>'将来負担比率（分子）の構造'!M$52</f>
        <v>3207</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8458</v>
      </c>
      <c r="E58" s="175"/>
      <c r="F58" s="175"/>
      <c r="G58" s="175">
        <f>'将来負担比率（分子）の構造'!J$50</f>
        <v>8372</v>
      </c>
      <c r="H58" s="175"/>
      <c r="I58" s="175"/>
      <c r="J58" s="175">
        <f>'将来負担比率（分子）の構造'!K$50</f>
        <v>7994</v>
      </c>
      <c r="K58" s="175"/>
      <c r="L58" s="175"/>
      <c r="M58" s="175">
        <f>'将来負担比率（分子）の構造'!L$50</f>
        <v>8646</v>
      </c>
      <c r="N58" s="175"/>
      <c r="O58" s="175"/>
      <c r="P58" s="175">
        <f>'将来負担比率（分子）の構造'!M$50</f>
        <v>8836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938</v>
      </c>
      <c r="C62" s="175"/>
      <c r="D62" s="175"/>
      <c r="E62" s="175">
        <f>'将来負担比率（分子）の構造'!J$45</f>
        <v>924</v>
      </c>
      <c r="F62" s="175"/>
      <c r="G62" s="175"/>
      <c r="H62" s="175">
        <f>'将来負担比率（分子）の構造'!K$45</f>
        <v>930</v>
      </c>
      <c r="I62" s="175"/>
      <c r="J62" s="175"/>
      <c r="K62" s="175">
        <f>'将来負担比率（分子）の構造'!L$45</f>
        <v>973</v>
      </c>
      <c r="L62" s="175"/>
      <c r="M62" s="175"/>
      <c r="N62" s="175">
        <f>'将来負担比率（分子）の構造'!M$45</f>
        <v>935</v>
      </c>
      <c r="O62" s="175"/>
      <c r="P62" s="175"/>
    </row>
    <row r="63" spans="1:16" x14ac:dyDescent="0.15">
      <c r="A63" s="175" t="s">
        <v>36</v>
      </c>
      <c r="B63" s="175">
        <f>'将来負担比率（分子）の構造'!I$44</f>
        <v>127</v>
      </c>
      <c r="C63" s="175"/>
      <c r="D63" s="175"/>
      <c r="E63" s="175">
        <f>'将来負担比率（分子）の構造'!J$44</f>
        <v>100</v>
      </c>
      <c r="F63" s="175"/>
      <c r="G63" s="175"/>
      <c r="H63" s="175">
        <f>'将来負担比率（分子）の構造'!K$44</f>
        <v>70</v>
      </c>
      <c r="I63" s="175"/>
      <c r="J63" s="175"/>
      <c r="K63" s="175">
        <f>'将来負担比率（分子）の構造'!L$44</f>
        <v>47</v>
      </c>
      <c r="L63" s="175"/>
      <c r="M63" s="175"/>
      <c r="N63" s="175">
        <f>'将来負担比率（分子）の構造'!M$44</f>
        <v>36</v>
      </c>
      <c r="O63" s="175"/>
      <c r="P63" s="175"/>
    </row>
    <row r="64" spans="1:16" x14ac:dyDescent="0.15">
      <c r="A64" s="175" t="s">
        <v>35</v>
      </c>
      <c r="B64" s="175">
        <f>'将来負担比率（分子）の構造'!I$43</f>
        <v>541</v>
      </c>
      <c r="C64" s="175"/>
      <c r="D64" s="175"/>
      <c r="E64" s="175">
        <f>'将来負担比率（分子）の構造'!J$43</f>
        <v>481</v>
      </c>
      <c r="F64" s="175"/>
      <c r="G64" s="175"/>
      <c r="H64" s="175">
        <f>'将来負担比率（分子）の構造'!K$43</f>
        <v>443</v>
      </c>
      <c r="I64" s="175"/>
      <c r="J64" s="175"/>
      <c r="K64" s="175">
        <f>'将来負担比率（分子）の構造'!L$43</f>
        <v>394</v>
      </c>
      <c r="L64" s="175"/>
      <c r="M64" s="175"/>
      <c r="N64" s="175">
        <f>'将来負担比率（分子）の構造'!M$43</f>
        <v>371</v>
      </c>
      <c r="O64" s="175"/>
      <c r="P64" s="175"/>
    </row>
    <row r="65" spans="1:16" x14ac:dyDescent="0.15">
      <c r="A65" s="175" t="s">
        <v>34</v>
      </c>
      <c r="B65" s="175">
        <f>'将来負担比率（分子）の構造'!I$42</f>
        <v>0</v>
      </c>
      <c r="C65" s="175"/>
      <c r="D65" s="175"/>
      <c r="E65" s="175">
        <f>'将来負担比率（分子）の構造'!J$42</f>
        <v>0</v>
      </c>
      <c r="F65" s="175"/>
      <c r="G65" s="175"/>
      <c r="H65" s="175">
        <f>'将来負担比率（分子）の構造'!K$42</f>
        <v>0</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2863</v>
      </c>
      <c r="C66" s="175"/>
      <c r="D66" s="175"/>
      <c r="E66" s="175">
        <f>'将来負担比率（分子）の構造'!J$41</f>
        <v>2560</v>
      </c>
      <c r="F66" s="175"/>
      <c r="G66" s="175"/>
      <c r="H66" s="175">
        <f>'将来負担比率（分子）の構造'!K$41</f>
        <v>2397</v>
      </c>
      <c r="I66" s="175"/>
      <c r="J66" s="175"/>
      <c r="K66" s="175">
        <f>'将来負担比率（分子）の構造'!L$41</f>
        <v>2981</v>
      </c>
      <c r="L66" s="175"/>
      <c r="M66" s="175"/>
      <c r="N66" s="175">
        <f>'将来負担比率（分子）の構造'!M$41</f>
        <v>3216</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2262</v>
      </c>
      <c r="C72" s="179">
        <f>基金残高に係る経年分析!G55</f>
        <v>2262</v>
      </c>
      <c r="D72" s="179">
        <f>基金残高に係る経年分析!H55</f>
        <v>2479</v>
      </c>
    </row>
    <row r="73" spans="1:16" x14ac:dyDescent="0.15">
      <c r="A73" s="178" t="s">
        <v>80</v>
      </c>
      <c r="B73" s="179">
        <f>基金残高に係る経年分析!F56</f>
        <v>885</v>
      </c>
      <c r="C73" s="179">
        <f>基金残高に係る経年分析!G56</f>
        <v>1039</v>
      </c>
      <c r="D73" s="179">
        <f>基金残高に係る経年分析!H56</f>
        <v>1095</v>
      </c>
    </row>
    <row r="74" spans="1:16" x14ac:dyDescent="0.15">
      <c r="A74" s="178" t="s">
        <v>81</v>
      </c>
      <c r="B74" s="179">
        <f>基金残高に係る経年分析!F57</f>
        <v>5847</v>
      </c>
      <c r="C74" s="179">
        <f>基金残高に係る経年分析!G57</f>
        <v>6346</v>
      </c>
      <c r="D74" s="179">
        <f>基金残高に係る経年分析!H57</f>
        <v>6262</v>
      </c>
    </row>
  </sheetData>
  <sheetProtection algorithmName="SHA-512" hashValue="bP9Na07J/hxFJ76mxPwYH7Zxf3FGsyGhckXS8S60eTVLvVDgvNIoE3li5CpQcPndpJ7sfuMI1T6rMZ7+jXU8QQ==" saltValue="y8YNLI28ye6O2V2QlvcT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233</v>
      </c>
      <c r="C5" s="680"/>
      <c r="D5" s="680"/>
      <c r="E5" s="680"/>
      <c r="F5" s="680"/>
      <c r="G5" s="680"/>
      <c r="H5" s="680"/>
      <c r="I5" s="680"/>
      <c r="J5" s="680"/>
      <c r="K5" s="680"/>
      <c r="L5" s="680"/>
      <c r="M5" s="680"/>
      <c r="N5" s="680"/>
      <c r="O5" s="680"/>
      <c r="P5" s="680"/>
      <c r="Q5" s="681"/>
      <c r="R5" s="676">
        <v>763369</v>
      </c>
      <c r="S5" s="677"/>
      <c r="T5" s="677"/>
      <c r="U5" s="677"/>
      <c r="V5" s="677"/>
      <c r="W5" s="677"/>
      <c r="X5" s="677"/>
      <c r="Y5" s="702"/>
      <c r="Z5" s="715">
        <v>11.1</v>
      </c>
      <c r="AA5" s="715"/>
      <c r="AB5" s="715"/>
      <c r="AC5" s="715"/>
      <c r="AD5" s="716">
        <v>763369</v>
      </c>
      <c r="AE5" s="716"/>
      <c r="AF5" s="716"/>
      <c r="AG5" s="716"/>
      <c r="AH5" s="716"/>
      <c r="AI5" s="716"/>
      <c r="AJ5" s="716"/>
      <c r="AK5" s="716"/>
      <c r="AL5" s="703">
        <v>23.9</v>
      </c>
      <c r="AM5" s="685"/>
      <c r="AN5" s="685"/>
      <c r="AO5" s="704"/>
      <c r="AP5" s="679" t="s">
        <v>234</v>
      </c>
      <c r="AQ5" s="680"/>
      <c r="AR5" s="680"/>
      <c r="AS5" s="680"/>
      <c r="AT5" s="680"/>
      <c r="AU5" s="680"/>
      <c r="AV5" s="680"/>
      <c r="AW5" s="680"/>
      <c r="AX5" s="680"/>
      <c r="AY5" s="680"/>
      <c r="AZ5" s="680"/>
      <c r="BA5" s="680"/>
      <c r="BB5" s="680"/>
      <c r="BC5" s="680"/>
      <c r="BD5" s="680"/>
      <c r="BE5" s="680"/>
      <c r="BF5" s="681"/>
      <c r="BG5" s="621">
        <v>756527</v>
      </c>
      <c r="BH5" s="622"/>
      <c r="BI5" s="622"/>
      <c r="BJ5" s="622"/>
      <c r="BK5" s="622"/>
      <c r="BL5" s="622"/>
      <c r="BM5" s="622"/>
      <c r="BN5" s="623"/>
      <c r="BO5" s="659">
        <v>99.1</v>
      </c>
      <c r="BP5" s="659"/>
      <c r="BQ5" s="659"/>
      <c r="BR5" s="659"/>
      <c r="BS5" s="660" t="s">
        <v>235</v>
      </c>
      <c r="BT5" s="660"/>
      <c r="BU5" s="660"/>
      <c r="BV5" s="660"/>
      <c r="BW5" s="660"/>
      <c r="BX5" s="660"/>
      <c r="BY5" s="660"/>
      <c r="BZ5" s="660"/>
      <c r="CA5" s="660"/>
      <c r="CB5" s="700"/>
      <c r="CD5" s="673" t="s">
        <v>229</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227</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15">
      <c r="B6" s="618" t="s">
        <v>239</v>
      </c>
      <c r="C6" s="619"/>
      <c r="D6" s="619"/>
      <c r="E6" s="619"/>
      <c r="F6" s="619"/>
      <c r="G6" s="619"/>
      <c r="H6" s="619"/>
      <c r="I6" s="619"/>
      <c r="J6" s="619"/>
      <c r="K6" s="619"/>
      <c r="L6" s="619"/>
      <c r="M6" s="619"/>
      <c r="N6" s="619"/>
      <c r="O6" s="619"/>
      <c r="P6" s="619"/>
      <c r="Q6" s="620"/>
      <c r="R6" s="621">
        <v>75849</v>
      </c>
      <c r="S6" s="622"/>
      <c r="T6" s="622"/>
      <c r="U6" s="622"/>
      <c r="V6" s="622"/>
      <c r="W6" s="622"/>
      <c r="X6" s="622"/>
      <c r="Y6" s="623"/>
      <c r="Z6" s="659">
        <v>1.1000000000000001</v>
      </c>
      <c r="AA6" s="659"/>
      <c r="AB6" s="659"/>
      <c r="AC6" s="659"/>
      <c r="AD6" s="660">
        <v>75849</v>
      </c>
      <c r="AE6" s="660"/>
      <c r="AF6" s="660"/>
      <c r="AG6" s="660"/>
      <c r="AH6" s="660"/>
      <c r="AI6" s="660"/>
      <c r="AJ6" s="660"/>
      <c r="AK6" s="660"/>
      <c r="AL6" s="624">
        <v>2.4</v>
      </c>
      <c r="AM6" s="625"/>
      <c r="AN6" s="625"/>
      <c r="AO6" s="661"/>
      <c r="AP6" s="618" t="s">
        <v>240</v>
      </c>
      <c r="AQ6" s="619"/>
      <c r="AR6" s="619"/>
      <c r="AS6" s="619"/>
      <c r="AT6" s="619"/>
      <c r="AU6" s="619"/>
      <c r="AV6" s="619"/>
      <c r="AW6" s="619"/>
      <c r="AX6" s="619"/>
      <c r="AY6" s="619"/>
      <c r="AZ6" s="619"/>
      <c r="BA6" s="619"/>
      <c r="BB6" s="619"/>
      <c r="BC6" s="619"/>
      <c r="BD6" s="619"/>
      <c r="BE6" s="619"/>
      <c r="BF6" s="620"/>
      <c r="BG6" s="621">
        <v>756527</v>
      </c>
      <c r="BH6" s="622"/>
      <c r="BI6" s="622"/>
      <c r="BJ6" s="622"/>
      <c r="BK6" s="622"/>
      <c r="BL6" s="622"/>
      <c r="BM6" s="622"/>
      <c r="BN6" s="623"/>
      <c r="BO6" s="659">
        <v>99.1</v>
      </c>
      <c r="BP6" s="659"/>
      <c r="BQ6" s="659"/>
      <c r="BR6" s="659"/>
      <c r="BS6" s="660" t="s">
        <v>235</v>
      </c>
      <c r="BT6" s="660"/>
      <c r="BU6" s="660"/>
      <c r="BV6" s="660"/>
      <c r="BW6" s="660"/>
      <c r="BX6" s="660"/>
      <c r="BY6" s="660"/>
      <c r="BZ6" s="660"/>
      <c r="CA6" s="660"/>
      <c r="CB6" s="700"/>
      <c r="CD6" s="679" t="s">
        <v>241</v>
      </c>
      <c r="CE6" s="680"/>
      <c r="CF6" s="680"/>
      <c r="CG6" s="680"/>
      <c r="CH6" s="680"/>
      <c r="CI6" s="680"/>
      <c r="CJ6" s="680"/>
      <c r="CK6" s="680"/>
      <c r="CL6" s="680"/>
      <c r="CM6" s="680"/>
      <c r="CN6" s="680"/>
      <c r="CO6" s="680"/>
      <c r="CP6" s="680"/>
      <c r="CQ6" s="681"/>
      <c r="CR6" s="621">
        <v>77301</v>
      </c>
      <c r="CS6" s="622"/>
      <c r="CT6" s="622"/>
      <c r="CU6" s="622"/>
      <c r="CV6" s="622"/>
      <c r="CW6" s="622"/>
      <c r="CX6" s="622"/>
      <c r="CY6" s="623"/>
      <c r="CZ6" s="703">
        <v>1.2</v>
      </c>
      <c r="DA6" s="685"/>
      <c r="DB6" s="685"/>
      <c r="DC6" s="705"/>
      <c r="DD6" s="627">
        <v>6479</v>
      </c>
      <c r="DE6" s="622"/>
      <c r="DF6" s="622"/>
      <c r="DG6" s="622"/>
      <c r="DH6" s="622"/>
      <c r="DI6" s="622"/>
      <c r="DJ6" s="622"/>
      <c r="DK6" s="622"/>
      <c r="DL6" s="622"/>
      <c r="DM6" s="622"/>
      <c r="DN6" s="622"/>
      <c r="DO6" s="622"/>
      <c r="DP6" s="623"/>
      <c r="DQ6" s="627">
        <v>77263</v>
      </c>
      <c r="DR6" s="622"/>
      <c r="DS6" s="622"/>
      <c r="DT6" s="622"/>
      <c r="DU6" s="622"/>
      <c r="DV6" s="622"/>
      <c r="DW6" s="622"/>
      <c r="DX6" s="622"/>
      <c r="DY6" s="622"/>
      <c r="DZ6" s="622"/>
      <c r="EA6" s="622"/>
      <c r="EB6" s="622"/>
      <c r="EC6" s="658"/>
    </row>
    <row r="7" spans="2:143" ht="11.25" customHeight="1" x14ac:dyDescent="0.15">
      <c r="B7" s="618" t="s">
        <v>242</v>
      </c>
      <c r="C7" s="619"/>
      <c r="D7" s="619"/>
      <c r="E7" s="619"/>
      <c r="F7" s="619"/>
      <c r="G7" s="619"/>
      <c r="H7" s="619"/>
      <c r="I7" s="619"/>
      <c r="J7" s="619"/>
      <c r="K7" s="619"/>
      <c r="L7" s="619"/>
      <c r="M7" s="619"/>
      <c r="N7" s="619"/>
      <c r="O7" s="619"/>
      <c r="P7" s="619"/>
      <c r="Q7" s="620"/>
      <c r="R7" s="621">
        <v>193</v>
      </c>
      <c r="S7" s="622"/>
      <c r="T7" s="622"/>
      <c r="U7" s="622"/>
      <c r="V7" s="622"/>
      <c r="W7" s="622"/>
      <c r="X7" s="622"/>
      <c r="Y7" s="623"/>
      <c r="Z7" s="659">
        <v>0</v>
      </c>
      <c r="AA7" s="659"/>
      <c r="AB7" s="659"/>
      <c r="AC7" s="659"/>
      <c r="AD7" s="660">
        <v>193</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298244</v>
      </c>
      <c r="BH7" s="622"/>
      <c r="BI7" s="622"/>
      <c r="BJ7" s="622"/>
      <c r="BK7" s="622"/>
      <c r="BL7" s="622"/>
      <c r="BM7" s="622"/>
      <c r="BN7" s="623"/>
      <c r="BO7" s="659">
        <v>39.1</v>
      </c>
      <c r="BP7" s="659"/>
      <c r="BQ7" s="659"/>
      <c r="BR7" s="659"/>
      <c r="BS7" s="660" t="s">
        <v>130</v>
      </c>
      <c r="BT7" s="660"/>
      <c r="BU7" s="660"/>
      <c r="BV7" s="660"/>
      <c r="BW7" s="660"/>
      <c r="BX7" s="660"/>
      <c r="BY7" s="660"/>
      <c r="BZ7" s="660"/>
      <c r="CA7" s="660"/>
      <c r="CB7" s="700"/>
      <c r="CD7" s="618" t="s">
        <v>244</v>
      </c>
      <c r="CE7" s="619"/>
      <c r="CF7" s="619"/>
      <c r="CG7" s="619"/>
      <c r="CH7" s="619"/>
      <c r="CI7" s="619"/>
      <c r="CJ7" s="619"/>
      <c r="CK7" s="619"/>
      <c r="CL7" s="619"/>
      <c r="CM7" s="619"/>
      <c r="CN7" s="619"/>
      <c r="CO7" s="619"/>
      <c r="CP7" s="619"/>
      <c r="CQ7" s="620"/>
      <c r="CR7" s="621">
        <v>1720862</v>
      </c>
      <c r="CS7" s="622"/>
      <c r="CT7" s="622"/>
      <c r="CU7" s="622"/>
      <c r="CV7" s="622"/>
      <c r="CW7" s="622"/>
      <c r="CX7" s="622"/>
      <c r="CY7" s="623"/>
      <c r="CZ7" s="659">
        <v>26.8</v>
      </c>
      <c r="DA7" s="659"/>
      <c r="DB7" s="659"/>
      <c r="DC7" s="659"/>
      <c r="DD7" s="627">
        <v>35506</v>
      </c>
      <c r="DE7" s="622"/>
      <c r="DF7" s="622"/>
      <c r="DG7" s="622"/>
      <c r="DH7" s="622"/>
      <c r="DI7" s="622"/>
      <c r="DJ7" s="622"/>
      <c r="DK7" s="622"/>
      <c r="DL7" s="622"/>
      <c r="DM7" s="622"/>
      <c r="DN7" s="622"/>
      <c r="DO7" s="622"/>
      <c r="DP7" s="623"/>
      <c r="DQ7" s="627">
        <v>1215101</v>
      </c>
      <c r="DR7" s="622"/>
      <c r="DS7" s="622"/>
      <c r="DT7" s="622"/>
      <c r="DU7" s="622"/>
      <c r="DV7" s="622"/>
      <c r="DW7" s="622"/>
      <c r="DX7" s="622"/>
      <c r="DY7" s="622"/>
      <c r="DZ7" s="622"/>
      <c r="EA7" s="622"/>
      <c r="EB7" s="622"/>
      <c r="EC7" s="658"/>
    </row>
    <row r="8" spans="2:143" ht="11.25" customHeight="1" x14ac:dyDescent="0.15">
      <c r="B8" s="618" t="s">
        <v>245</v>
      </c>
      <c r="C8" s="619"/>
      <c r="D8" s="619"/>
      <c r="E8" s="619"/>
      <c r="F8" s="619"/>
      <c r="G8" s="619"/>
      <c r="H8" s="619"/>
      <c r="I8" s="619"/>
      <c r="J8" s="619"/>
      <c r="K8" s="619"/>
      <c r="L8" s="619"/>
      <c r="M8" s="619"/>
      <c r="N8" s="619"/>
      <c r="O8" s="619"/>
      <c r="P8" s="619"/>
      <c r="Q8" s="620"/>
      <c r="R8" s="621">
        <v>3142</v>
      </c>
      <c r="S8" s="622"/>
      <c r="T8" s="622"/>
      <c r="U8" s="622"/>
      <c r="V8" s="622"/>
      <c r="W8" s="622"/>
      <c r="X8" s="622"/>
      <c r="Y8" s="623"/>
      <c r="Z8" s="659">
        <v>0</v>
      </c>
      <c r="AA8" s="659"/>
      <c r="AB8" s="659"/>
      <c r="AC8" s="659"/>
      <c r="AD8" s="660">
        <v>3142</v>
      </c>
      <c r="AE8" s="660"/>
      <c r="AF8" s="660"/>
      <c r="AG8" s="660"/>
      <c r="AH8" s="660"/>
      <c r="AI8" s="660"/>
      <c r="AJ8" s="660"/>
      <c r="AK8" s="660"/>
      <c r="AL8" s="624">
        <v>0.1</v>
      </c>
      <c r="AM8" s="625"/>
      <c r="AN8" s="625"/>
      <c r="AO8" s="661"/>
      <c r="AP8" s="618" t="s">
        <v>246</v>
      </c>
      <c r="AQ8" s="619"/>
      <c r="AR8" s="619"/>
      <c r="AS8" s="619"/>
      <c r="AT8" s="619"/>
      <c r="AU8" s="619"/>
      <c r="AV8" s="619"/>
      <c r="AW8" s="619"/>
      <c r="AX8" s="619"/>
      <c r="AY8" s="619"/>
      <c r="AZ8" s="619"/>
      <c r="BA8" s="619"/>
      <c r="BB8" s="619"/>
      <c r="BC8" s="619"/>
      <c r="BD8" s="619"/>
      <c r="BE8" s="619"/>
      <c r="BF8" s="620"/>
      <c r="BG8" s="621">
        <v>12399</v>
      </c>
      <c r="BH8" s="622"/>
      <c r="BI8" s="622"/>
      <c r="BJ8" s="622"/>
      <c r="BK8" s="622"/>
      <c r="BL8" s="622"/>
      <c r="BM8" s="622"/>
      <c r="BN8" s="623"/>
      <c r="BO8" s="659">
        <v>1.6</v>
      </c>
      <c r="BP8" s="659"/>
      <c r="BQ8" s="659"/>
      <c r="BR8" s="659"/>
      <c r="BS8" s="660" t="s">
        <v>130</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1551322</v>
      </c>
      <c r="CS8" s="622"/>
      <c r="CT8" s="622"/>
      <c r="CU8" s="622"/>
      <c r="CV8" s="622"/>
      <c r="CW8" s="622"/>
      <c r="CX8" s="622"/>
      <c r="CY8" s="623"/>
      <c r="CZ8" s="659">
        <v>24.1</v>
      </c>
      <c r="DA8" s="659"/>
      <c r="DB8" s="659"/>
      <c r="DC8" s="659"/>
      <c r="DD8" s="627">
        <v>25393</v>
      </c>
      <c r="DE8" s="622"/>
      <c r="DF8" s="622"/>
      <c r="DG8" s="622"/>
      <c r="DH8" s="622"/>
      <c r="DI8" s="622"/>
      <c r="DJ8" s="622"/>
      <c r="DK8" s="622"/>
      <c r="DL8" s="622"/>
      <c r="DM8" s="622"/>
      <c r="DN8" s="622"/>
      <c r="DO8" s="622"/>
      <c r="DP8" s="623"/>
      <c r="DQ8" s="627">
        <v>875610</v>
      </c>
      <c r="DR8" s="622"/>
      <c r="DS8" s="622"/>
      <c r="DT8" s="622"/>
      <c r="DU8" s="622"/>
      <c r="DV8" s="622"/>
      <c r="DW8" s="622"/>
      <c r="DX8" s="622"/>
      <c r="DY8" s="622"/>
      <c r="DZ8" s="622"/>
      <c r="EA8" s="622"/>
      <c r="EB8" s="622"/>
      <c r="EC8" s="658"/>
    </row>
    <row r="9" spans="2:143" ht="11.25" customHeight="1" x14ac:dyDescent="0.15">
      <c r="B9" s="618" t="s">
        <v>248</v>
      </c>
      <c r="C9" s="619"/>
      <c r="D9" s="619"/>
      <c r="E9" s="619"/>
      <c r="F9" s="619"/>
      <c r="G9" s="619"/>
      <c r="H9" s="619"/>
      <c r="I9" s="619"/>
      <c r="J9" s="619"/>
      <c r="K9" s="619"/>
      <c r="L9" s="619"/>
      <c r="M9" s="619"/>
      <c r="N9" s="619"/>
      <c r="O9" s="619"/>
      <c r="P9" s="619"/>
      <c r="Q9" s="620"/>
      <c r="R9" s="621">
        <v>2604</v>
      </c>
      <c r="S9" s="622"/>
      <c r="T9" s="622"/>
      <c r="U9" s="622"/>
      <c r="V9" s="622"/>
      <c r="W9" s="622"/>
      <c r="X9" s="622"/>
      <c r="Y9" s="623"/>
      <c r="Z9" s="659">
        <v>0</v>
      </c>
      <c r="AA9" s="659"/>
      <c r="AB9" s="659"/>
      <c r="AC9" s="659"/>
      <c r="AD9" s="660">
        <v>2604</v>
      </c>
      <c r="AE9" s="660"/>
      <c r="AF9" s="660"/>
      <c r="AG9" s="660"/>
      <c r="AH9" s="660"/>
      <c r="AI9" s="660"/>
      <c r="AJ9" s="660"/>
      <c r="AK9" s="660"/>
      <c r="AL9" s="624">
        <v>0.1</v>
      </c>
      <c r="AM9" s="625"/>
      <c r="AN9" s="625"/>
      <c r="AO9" s="661"/>
      <c r="AP9" s="618" t="s">
        <v>249</v>
      </c>
      <c r="AQ9" s="619"/>
      <c r="AR9" s="619"/>
      <c r="AS9" s="619"/>
      <c r="AT9" s="619"/>
      <c r="AU9" s="619"/>
      <c r="AV9" s="619"/>
      <c r="AW9" s="619"/>
      <c r="AX9" s="619"/>
      <c r="AY9" s="619"/>
      <c r="AZ9" s="619"/>
      <c r="BA9" s="619"/>
      <c r="BB9" s="619"/>
      <c r="BC9" s="619"/>
      <c r="BD9" s="619"/>
      <c r="BE9" s="619"/>
      <c r="BF9" s="620"/>
      <c r="BG9" s="621">
        <v>259256</v>
      </c>
      <c r="BH9" s="622"/>
      <c r="BI9" s="622"/>
      <c r="BJ9" s="622"/>
      <c r="BK9" s="622"/>
      <c r="BL9" s="622"/>
      <c r="BM9" s="622"/>
      <c r="BN9" s="623"/>
      <c r="BO9" s="659">
        <v>34</v>
      </c>
      <c r="BP9" s="659"/>
      <c r="BQ9" s="659"/>
      <c r="BR9" s="659"/>
      <c r="BS9" s="660" t="s">
        <v>235</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389478</v>
      </c>
      <c r="CS9" s="622"/>
      <c r="CT9" s="622"/>
      <c r="CU9" s="622"/>
      <c r="CV9" s="622"/>
      <c r="CW9" s="622"/>
      <c r="CX9" s="622"/>
      <c r="CY9" s="623"/>
      <c r="CZ9" s="659">
        <v>6.1</v>
      </c>
      <c r="DA9" s="659"/>
      <c r="DB9" s="659"/>
      <c r="DC9" s="659"/>
      <c r="DD9" s="627">
        <v>44227</v>
      </c>
      <c r="DE9" s="622"/>
      <c r="DF9" s="622"/>
      <c r="DG9" s="622"/>
      <c r="DH9" s="622"/>
      <c r="DI9" s="622"/>
      <c r="DJ9" s="622"/>
      <c r="DK9" s="622"/>
      <c r="DL9" s="622"/>
      <c r="DM9" s="622"/>
      <c r="DN9" s="622"/>
      <c r="DO9" s="622"/>
      <c r="DP9" s="623"/>
      <c r="DQ9" s="627">
        <v>325744</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235</v>
      </c>
      <c r="AA10" s="659"/>
      <c r="AB10" s="659"/>
      <c r="AC10" s="659"/>
      <c r="AD10" s="660" t="s">
        <v>130</v>
      </c>
      <c r="AE10" s="660"/>
      <c r="AF10" s="660"/>
      <c r="AG10" s="660"/>
      <c r="AH10" s="660"/>
      <c r="AI10" s="660"/>
      <c r="AJ10" s="660"/>
      <c r="AK10" s="660"/>
      <c r="AL10" s="624" t="s">
        <v>130</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18472</v>
      </c>
      <c r="BH10" s="622"/>
      <c r="BI10" s="622"/>
      <c r="BJ10" s="622"/>
      <c r="BK10" s="622"/>
      <c r="BL10" s="622"/>
      <c r="BM10" s="622"/>
      <c r="BN10" s="623"/>
      <c r="BO10" s="659">
        <v>2.4</v>
      </c>
      <c r="BP10" s="659"/>
      <c r="BQ10" s="659"/>
      <c r="BR10" s="659"/>
      <c r="BS10" s="660" t="s">
        <v>130</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t="s">
        <v>235</v>
      </c>
      <c r="CS10" s="622"/>
      <c r="CT10" s="622"/>
      <c r="CU10" s="622"/>
      <c r="CV10" s="622"/>
      <c r="CW10" s="622"/>
      <c r="CX10" s="622"/>
      <c r="CY10" s="623"/>
      <c r="CZ10" s="659" t="s">
        <v>130</v>
      </c>
      <c r="DA10" s="659"/>
      <c r="DB10" s="659"/>
      <c r="DC10" s="659"/>
      <c r="DD10" s="627" t="s">
        <v>130</v>
      </c>
      <c r="DE10" s="622"/>
      <c r="DF10" s="622"/>
      <c r="DG10" s="622"/>
      <c r="DH10" s="622"/>
      <c r="DI10" s="622"/>
      <c r="DJ10" s="622"/>
      <c r="DK10" s="622"/>
      <c r="DL10" s="622"/>
      <c r="DM10" s="622"/>
      <c r="DN10" s="622"/>
      <c r="DO10" s="622"/>
      <c r="DP10" s="623"/>
      <c r="DQ10" s="627" t="s">
        <v>235</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171096</v>
      </c>
      <c r="S11" s="622"/>
      <c r="T11" s="622"/>
      <c r="U11" s="622"/>
      <c r="V11" s="622"/>
      <c r="W11" s="622"/>
      <c r="X11" s="622"/>
      <c r="Y11" s="623"/>
      <c r="Z11" s="624">
        <v>2.5</v>
      </c>
      <c r="AA11" s="625"/>
      <c r="AB11" s="625"/>
      <c r="AC11" s="626"/>
      <c r="AD11" s="627">
        <v>171096</v>
      </c>
      <c r="AE11" s="622"/>
      <c r="AF11" s="622"/>
      <c r="AG11" s="622"/>
      <c r="AH11" s="622"/>
      <c r="AI11" s="622"/>
      <c r="AJ11" s="622"/>
      <c r="AK11" s="623"/>
      <c r="AL11" s="624">
        <v>5.3</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8117</v>
      </c>
      <c r="BH11" s="622"/>
      <c r="BI11" s="622"/>
      <c r="BJ11" s="622"/>
      <c r="BK11" s="622"/>
      <c r="BL11" s="622"/>
      <c r="BM11" s="622"/>
      <c r="BN11" s="623"/>
      <c r="BO11" s="659">
        <v>1.1000000000000001</v>
      </c>
      <c r="BP11" s="659"/>
      <c r="BQ11" s="659"/>
      <c r="BR11" s="659"/>
      <c r="BS11" s="660" t="s">
        <v>130</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239553</v>
      </c>
      <c r="CS11" s="622"/>
      <c r="CT11" s="622"/>
      <c r="CU11" s="622"/>
      <c r="CV11" s="622"/>
      <c r="CW11" s="622"/>
      <c r="CX11" s="622"/>
      <c r="CY11" s="623"/>
      <c r="CZ11" s="659">
        <v>3.7</v>
      </c>
      <c r="DA11" s="659"/>
      <c r="DB11" s="659"/>
      <c r="DC11" s="659"/>
      <c r="DD11" s="627">
        <v>31434</v>
      </c>
      <c r="DE11" s="622"/>
      <c r="DF11" s="622"/>
      <c r="DG11" s="622"/>
      <c r="DH11" s="622"/>
      <c r="DI11" s="622"/>
      <c r="DJ11" s="622"/>
      <c r="DK11" s="622"/>
      <c r="DL11" s="622"/>
      <c r="DM11" s="622"/>
      <c r="DN11" s="622"/>
      <c r="DO11" s="622"/>
      <c r="DP11" s="623"/>
      <c r="DQ11" s="627">
        <v>162242</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235</v>
      </c>
      <c r="AA12" s="659"/>
      <c r="AB12" s="659"/>
      <c r="AC12" s="659"/>
      <c r="AD12" s="660" t="s">
        <v>235</v>
      </c>
      <c r="AE12" s="660"/>
      <c r="AF12" s="660"/>
      <c r="AG12" s="660"/>
      <c r="AH12" s="660"/>
      <c r="AI12" s="660"/>
      <c r="AJ12" s="660"/>
      <c r="AK12" s="660"/>
      <c r="AL12" s="624" t="s">
        <v>235</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385451</v>
      </c>
      <c r="BH12" s="622"/>
      <c r="BI12" s="622"/>
      <c r="BJ12" s="622"/>
      <c r="BK12" s="622"/>
      <c r="BL12" s="622"/>
      <c r="BM12" s="622"/>
      <c r="BN12" s="623"/>
      <c r="BO12" s="659">
        <v>50.5</v>
      </c>
      <c r="BP12" s="659"/>
      <c r="BQ12" s="659"/>
      <c r="BR12" s="659"/>
      <c r="BS12" s="660" t="s">
        <v>130</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76975</v>
      </c>
      <c r="CS12" s="622"/>
      <c r="CT12" s="622"/>
      <c r="CU12" s="622"/>
      <c r="CV12" s="622"/>
      <c r="CW12" s="622"/>
      <c r="CX12" s="622"/>
      <c r="CY12" s="623"/>
      <c r="CZ12" s="659">
        <v>1.2</v>
      </c>
      <c r="DA12" s="659"/>
      <c r="DB12" s="659"/>
      <c r="DC12" s="659"/>
      <c r="DD12" s="627">
        <v>41720</v>
      </c>
      <c r="DE12" s="622"/>
      <c r="DF12" s="622"/>
      <c r="DG12" s="622"/>
      <c r="DH12" s="622"/>
      <c r="DI12" s="622"/>
      <c r="DJ12" s="622"/>
      <c r="DK12" s="622"/>
      <c r="DL12" s="622"/>
      <c r="DM12" s="622"/>
      <c r="DN12" s="622"/>
      <c r="DO12" s="622"/>
      <c r="DP12" s="623"/>
      <c r="DQ12" s="627">
        <v>70943</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235</v>
      </c>
      <c r="S13" s="622"/>
      <c r="T13" s="622"/>
      <c r="U13" s="622"/>
      <c r="V13" s="622"/>
      <c r="W13" s="622"/>
      <c r="X13" s="622"/>
      <c r="Y13" s="623"/>
      <c r="Z13" s="659" t="s">
        <v>130</v>
      </c>
      <c r="AA13" s="659"/>
      <c r="AB13" s="659"/>
      <c r="AC13" s="659"/>
      <c r="AD13" s="660" t="s">
        <v>235</v>
      </c>
      <c r="AE13" s="660"/>
      <c r="AF13" s="660"/>
      <c r="AG13" s="660"/>
      <c r="AH13" s="660"/>
      <c r="AI13" s="660"/>
      <c r="AJ13" s="660"/>
      <c r="AK13" s="660"/>
      <c r="AL13" s="624" t="s">
        <v>235</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384496</v>
      </c>
      <c r="BH13" s="622"/>
      <c r="BI13" s="622"/>
      <c r="BJ13" s="622"/>
      <c r="BK13" s="622"/>
      <c r="BL13" s="622"/>
      <c r="BM13" s="622"/>
      <c r="BN13" s="623"/>
      <c r="BO13" s="659">
        <v>50.4</v>
      </c>
      <c r="BP13" s="659"/>
      <c r="BQ13" s="659"/>
      <c r="BR13" s="659"/>
      <c r="BS13" s="660" t="s">
        <v>130</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238425</v>
      </c>
      <c r="CS13" s="622"/>
      <c r="CT13" s="622"/>
      <c r="CU13" s="622"/>
      <c r="CV13" s="622"/>
      <c r="CW13" s="622"/>
      <c r="CX13" s="622"/>
      <c r="CY13" s="623"/>
      <c r="CZ13" s="659">
        <v>3.7</v>
      </c>
      <c r="DA13" s="659"/>
      <c r="DB13" s="659"/>
      <c r="DC13" s="659"/>
      <c r="DD13" s="627">
        <v>139087</v>
      </c>
      <c r="DE13" s="622"/>
      <c r="DF13" s="622"/>
      <c r="DG13" s="622"/>
      <c r="DH13" s="622"/>
      <c r="DI13" s="622"/>
      <c r="DJ13" s="622"/>
      <c r="DK13" s="622"/>
      <c r="DL13" s="622"/>
      <c r="DM13" s="622"/>
      <c r="DN13" s="622"/>
      <c r="DO13" s="622"/>
      <c r="DP13" s="623"/>
      <c r="DQ13" s="627">
        <v>135993</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235</v>
      </c>
      <c r="AA14" s="659"/>
      <c r="AB14" s="659"/>
      <c r="AC14" s="659"/>
      <c r="AD14" s="660" t="s">
        <v>235</v>
      </c>
      <c r="AE14" s="660"/>
      <c r="AF14" s="660"/>
      <c r="AG14" s="660"/>
      <c r="AH14" s="660"/>
      <c r="AI14" s="660"/>
      <c r="AJ14" s="660"/>
      <c r="AK14" s="660"/>
      <c r="AL14" s="624" t="s">
        <v>235</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35100</v>
      </c>
      <c r="BH14" s="622"/>
      <c r="BI14" s="622"/>
      <c r="BJ14" s="622"/>
      <c r="BK14" s="622"/>
      <c r="BL14" s="622"/>
      <c r="BM14" s="622"/>
      <c r="BN14" s="623"/>
      <c r="BO14" s="659">
        <v>4.5999999999999996</v>
      </c>
      <c r="BP14" s="659"/>
      <c r="BQ14" s="659"/>
      <c r="BR14" s="659"/>
      <c r="BS14" s="660" t="s">
        <v>130</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260134</v>
      </c>
      <c r="CS14" s="622"/>
      <c r="CT14" s="622"/>
      <c r="CU14" s="622"/>
      <c r="CV14" s="622"/>
      <c r="CW14" s="622"/>
      <c r="CX14" s="622"/>
      <c r="CY14" s="623"/>
      <c r="CZ14" s="659">
        <v>4</v>
      </c>
      <c r="DA14" s="659"/>
      <c r="DB14" s="659"/>
      <c r="DC14" s="659"/>
      <c r="DD14" s="627">
        <v>103147</v>
      </c>
      <c r="DE14" s="622"/>
      <c r="DF14" s="622"/>
      <c r="DG14" s="622"/>
      <c r="DH14" s="622"/>
      <c r="DI14" s="622"/>
      <c r="DJ14" s="622"/>
      <c r="DK14" s="622"/>
      <c r="DL14" s="622"/>
      <c r="DM14" s="622"/>
      <c r="DN14" s="622"/>
      <c r="DO14" s="622"/>
      <c r="DP14" s="623"/>
      <c r="DQ14" s="627">
        <v>153843</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235</v>
      </c>
      <c r="S15" s="622"/>
      <c r="T15" s="622"/>
      <c r="U15" s="622"/>
      <c r="V15" s="622"/>
      <c r="W15" s="622"/>
      <c r="X15" s="622"/>
      <c r="Y15" s="623"/>
      <c r="Z15" s="659" t="s">
        <v>235</v>
      </c>
      <c r="AA15" s="659"/>
      <c r="AB15" s="659"/>
      <c r="AC15" s="659"/>
      <c r="AD15" s="660" t="s">
        <v>130</v>
      </c>
      <c r="AE15" s="660"/>
      <c r="AF15" s="660"/>
      <c r="AG15" s="660"/>
      <c r="AH15" s="660"/>
      <c r="AI15" s="660"/>
      <c r="AJ15" s="660"/>
      <c r="AK15" s="660"/>
      <c r="AL15" s="624" t="s">
        <v>130</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37732</v>
      </c>
      <c r="BH15" s="622"/>
      <c r="BI15" s="622"/>
      <c r="BJ15" s="622"/>
      <c r="BK15" s="622"/>
      <c r="BL15" s="622"/>
      <c r="BM15" s="622"/>
      <c r="BN15" s="623"/>
      <c r="BO15" s="659">
        <v>4.9000000000000004</v>
      </c>
      <c r="BP15" s="659"/>
      <c r="BQ15" s="659"/>
      <c r="BR15" s="659"/>
      <c r="BS15" s="660" t="s">
        <v>130</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1552363</v>
      </c>
      <c r="CS15" s="622"/>
      <c r="CT15" s="622"/>
      <c r="CU15" s="622"/>
      <c r="CV15" s="622"/>
      <c r="CW15" s="622"/>
      <c r="CX15" s="622"/>
      <c r="CY15" s="623"/>
      <c r="CZ15" s="659">
        <v>24.2</v>
      </c>
      <c r="DA15" s="659"/>
      <c r="DB15" s="659"/>
      <c r="DC15" s="659"/>
      <c r="DD15" s="627">
        <v>1129346</v>
      </c>
      <c r="DE15" s="622"/>
      <c r="DF15" s="622"/>
      <c r="DG15" s="622"/>
      <c r="DH15" s="622"/>
      <c r="DI15" s="622"/>
      <c r="DJ15" s="622"/>
      <c r="DK15" s="622"/>
      <c r="DL15" s="622"/>
      <c r="DM15" s="622"/>
      <c r="DN15" s="622"/>
      <c r="DO15" s="622"/>
      <c r="DP15" s="623"/>
      <c r="DQ15" s="627">
        <v>463770</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10440</v>
      </c>
      <c r="S16" s="622"/>
      <c r="T16" s="622"/>
      <c r="U16" s="622"/>
      <c r="V16" s="622"/>
      <c r="W16" s="622"/>
      <c r="X16" s="622"/>
      <c r="Y16" s="623"/>
      <c r="Z16" s="659">
        <v>0.2</v>
      </c>
      <c r="AA16" s="659"/>
      <c r="AB16" s="659"/>
      <c r="AC16" s="659"/>
      <c r="AD16" s="660">
        <v>10440</v>
      </c>
      <c r="AE16" s="660"/>
      <c r="AF16" s="660"/>
      <c r="AG16" s="660"/>
      <c r="AH16" s="660"/>
      <c r="AI16" s="660"/>
      <c r="AJ16" s="660"/>
      <c r="AK16" s="660"/>
      <c r="AL16" s="624">
        <v>0.3</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235</v>
      </c>
      <c r="BH16" s="622"/>
      <c r="BI16" s="622"/>
      <c r="BJ16" s="622"/>
      <c r="BK16" s="622"/>
      <c r="BL16" s="622"/>
      <c r="BM16" s="622"/>
      <c r="BN16" s="623"/>
      <c r="BO16" s="659" t="s">
        <v>130</v>
      </c>
      <c r="BP16" s="659"/>
      <c r="BQ16" s="659"/>
      <c r="BR16" s="659"/>
      <c r="BS16" s="660" t="s">
        <v>235</v>
      </c>
      <c r="BT16" s="660"/>
      <c r="BU16" s="660"/>
      <c r="BV16" s="660"/>
      <c r="BW16" s="660"/>
      <c r="BX16" s="660"/>
      <c r="BY16" s="660"/>
      <c r="BZ16" s="660"/>
      <c r="CA16" s="660"/>
      <c r="CB16" s="700"/>
      <c r="CD16" s="618" t="s">
        <v>271</v>
      </c>
      <c r="CE16" s="619"/>
      <c r="CF16" s="619"/>
      <c r="CG16" s="619"/>
      <c r="CH16" s="619"/>
      <c r="CI16" s="619"/>
      <c r="CJ16" s="619"/>
      <c r="CK16" s="619"/>
      <c r="CL16" s="619"/>
      <c r="CM16" s="619"/>
      <c r="CN16" s="619"/>
      <c r="CO16" s="619"/>
      <c r="CP16" s="619"/>
      <c r="CQ16" s="620"/>
      <c r="CR16" s="621">
        <v>14250</v>
      </c>
      <c r="CS16" s="622"/>
      <c r="CT16" s="622"/>
      <c r="CU16" s="622"/>
      <c r="CV16" s="622"/>
      <c r="CW16" s="622"/>
      <c r="CX16" s="622"/>
      <c r="CY16" s="623"/>
      <c r="CZ16" s="659">
        <v>0.2</v>
      </c>
      <c r="DA16" s="659"/>
      <c r="DB16" s="659"/>
      <c r="DC16" s="659"/>
      <c r="DD16" s="627" t="s">
        <v>130</v>
      </c>
      <c r="DE16" s="622"/>
      <c r="DF16" s="622"/>
      <c r="DG16" s="622"/>
      <c r="DH16" s="622"/>
      <c r="DI16" s="622"/>
      <c r="DJ16" s="622"/>
      <c r="DK16" s="622"/>
      <c r="DL16" s="622"/>
      <c r="DM16" s="622"/>
      <c r="DN16" s="622"/>
      <c r="DO16" s="622"/>
      <c r="DP16" s="623"/>
      <c r="DQ16" s="627">
        <v>14061</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12061</v>
      </c>
      <c r="S17" s="622"/>
      <c r="T17" s="622"/>
      <c r="U17" s="622"/>
      <c r="V17" s="622"/>
      <c r="W17" s="622"/>
      <c r="X17" s="622"/>
      <c r="Y17" s="623"/>
      <c r="Z17" s="659">
        <v>0.2</v>
      </c>
      <c r="AA17" s="659"/>
      <c r="AB17" s="659"/>
      <c r="AC17" s="659"/>
      <c r="AD17" s="660">
        <v>12061</v>
      </c>
      <c r="AE17" s="660"/>
      <c r="AF17" s="660"/>
      <c r="AG17" s="660"/>
      <c r="AH17" s="660"/>
      <c r="AI17" s="660"/>
      <c r="AJ17" s="660"/>
      <c r="AK17" s="660"/>
      <c r="AL17" s="624">
        <v>0.4</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59" t="s">
        <v>130</v>
      </c>
      <c r="BP17" s="659"/>
      <c r="BQ17" s="659"/>
      <c r="BR17" s="659"/>
      <c r="BS17" s="660" t="s">
        <v>235</v>
      </c>
      <c r="BT17" s="660"/>
      <c r="BU17" s="660"/>
      <c r="BV17" s="660"/>
      <c r="BW17" s="660"/>
      <c r="BX17" s="660"/>
      <c r="BY17" s="660"/>
      <c r="BZ17" s="660"/>
      <c r="CA17" s="660"/>
      <c r="CB17" s="700"/>
      <c r="CD17" s="618" t="s">
        <v>274</v>
      </c>
      <c r="CE17" s="619"/>
      <c r="CF17" s="619"/>
      <c r="CG17" s="619"/>
      <c r="CH17" s="619"/>
      <c r="CI17" s="619"/>
      <c r="CJ17" s="619"/>
      <c r="CK17" s="619"/>
      <c r="CL17" s="619"/>
      <c r="CM17" s="619"/>
      <c r="CN17" s="619"/>
      <c r="CO17" s="619"/>
      <c r="CP17" s="619"/>
      <c r="CQ17" s="620"/>
      <c r="CR17" s="621">
        <v>303484</v>
      </c>
      <c r="CS17" s="622"/>
      <c r="CT17" s="622"/>
      <c r="CU17" s="622"/>
      <c r="CV17" s="622"/>
      <c r="CW17" s="622"/>
      <c r="CX17" s="622"/>
      <c r="CY17" s="623"/>
      <c r="CZ17" s="659">
        <v>4.7</v>
      </c>
      <c r="DA17" s="659"/>
      <c r="DB17" s="659"/>
      <c r="DC17" s="659"/>
      <c r="DD17" s="627" t="s">
        <v>235</v>
      </c>
      <c r="DE17" s="622"/>
      <c r="DF17" s="622"/>
      <c r="DG17" s="622"/>
      <c r="DH17" s="622"/>
      <c r="DI17" s="622"/>
      <c r="DJ17" s="622"/>
      <c r="DK17" s="622"/>
      <c r="DL17" s="622"/>
      <c r="DM17" s="622"/>
      <c r="DN17" s="622"/>
      <c r="DO17" s="622"/>
      <c r="DP17" s="623"/>
      <c r="DQ17" s="627">
        <v>303484</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9454</v>
      </c>
      <c r="S18" s="622"/>
      <c r="T18" s="622"/>
      <c r="U18" s="622"/>
      <c r="V18" s="622"/>
      <c r="W18" s="622"/>
      <c r="X18" s="622"/>
      <c r="Y18" s="623"/>
      <c r="Z18" s="659">
        <v>0.1</v>
      </c>
      <c r="AA18" s="659"/>
      <c r="AB18" s="659"/>
      <c r="AC18" s="659"/>
      <c r="AD18" s="660">
        <v>9454</v>
      </c>
      <c r="AE18" s="660"/>
      <c r="AF18" s="660"/>
      <c r="AG18" s="660"/>
      <c r="AH18" s="660"/>
      <c r="AI18" s="660"/>
      <c r="AJ18" s="660"/>
      <c r="AK18" s="660"/>
      <c r="AL18" s="624">
        <v>0.3</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235</v>
      </c>
      <c r="BH18" s="622"/>
      <c r="BI18" s="622"/>
      <c r="BJ18" s="622"/>
      <c r="BK18" s="622"/>
      <c r="BL18" s="622"/>
      <c r="BM18" s="622"/>
      <c r="BN18" s="623"/>
      <c r="BO18" s="659" t="s">
        <v>235</v>
      </c>
      <c r="BP18" s="659"/>
      <c r="BQ18" s="659"/>
      <c r="BR18" s="659"/>
      <c r="BS18" s="660" t="s">
        <v>130</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t="s">
        <v>235</v>
      </c>
      <c r="CS18" s="622"/>
      <c r="CT18" s="622"/>
      <c r="CU18" s="622"/>
      <c r="CV18" s="622"/>
      <c r="CW18" s="622"/>
      <c r="CX18" s="622"/>
      <c r="CY18" s="623"/>
      <c r="CZ18" s="659" t="s">
        <v>235</v>
      </c>
      <c r="DA18" s="659"/>
      <c r="DB18" s="659"/>
      <c r="DC18" s="659"/>
      <c r="DD18" s="627" t="s">
        <v>130</v>
      </c>
      <c r="DE18" s="622"/>
      <c r="DF18" s="622"/>
      <c r="DG18" s="622"/>
      <c r="DH18" s="622"/>
      <c r="DI18" s="622"/>
      <c r="DJ18" s="622"/>
      <c r="DK18" s="622"/>
      <c r="DL18" s="622"/>
      <c r="DM18" s="622"/>
      <c r="DN18" s="622"/>
      <c r="DO18" s="622"/>
      <c r="DP18" s="623"/>
      <c r="DQ18" s="627" t="s">
        <v>235</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9454</v>
      </c>
      <c r="S19" s="622"/>
      <c r="T19" s="622"/>
      <c r="U19" s="622"/>
      <c r="V19" s="622"/>
      <c r="W19" s="622"/>
      <c r="X19" s="622"/>
      <c r="Y19" s="623"/>
      <c r="Z19" s="659">
        <v>0.1</v>
      </c>
      <c r="AA19" s="659"/>
      <c r="AB19" s="659"/>
      <c r="AC19" s="659"/>
      <c r="AD19" s="660">
        <v>9454</v>
      </c>
      <c r="AE19" s="660"/>
      <c r="AF19" s="660"/>
      <c r="AG19" s="660"/>
      <c r="AH19" s="660"/>
      <c r="AI19" s="660"/>
      <c r="AJ19" s="660"/>
      <c r="AK19" s="660"/>
      <c r="AL19" s="624">
        <v>0.3</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6842</v>
      </c>
      <c r="BH19" s="622"/>
      <c r="BI19" s="622"/>
      <c r="BJ19" s="622"/>
      <c r="BK19" s="622"/>
      <c r="BL19" s="622"/>
      <c r="BM19" s="622"/>
      <c r="BN19" s="623"/>
      <c r="BO19" s="659">
        <v>0.9</v>
      </c>
      <c r="BP19" s="659"/>
      <c r="BQ19" s="659"/>
      <c r="BR19" s="659"/>
      <c r="BS19" s="660" t="s">
        <v>235</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235</v>
      </c>
      <c r="CS19" s="622"/>
      <c r="CT19" s="622"/>
      <c r="CU19" s="622"/>
      <c r="CV19" s="622"/>
      <c r="CW19" s="622"/>
      <c r="CX19" s="622"/>
      <c r="CY19" s="623"/>
      <c r="CZ19" s="659" t="s">
        <v>130</v>
      </c>
      <c r="DA19" s="659"/>
      <c r="DB19" s="659"/>
      <c r="DC19" s="659"/>
      <c r="DD19" s="627" t="s">
        <v>235</v>
      </c>
      <c r="DE19" s="622"/>
      <c r="DF19" s="622"/>
      <c r="DG19" s="622"/>
      <c r="DH19" s="622"/>
      <c r="DI19" s="622"/>
      <c r="DJ19" s="622"/>
      <c r="DK19" s="622"/>
      <c r="DL19" s="622"/>
      <c r="DM19" s="622"/>
      <c r="DN19" s="622"/>
      <c r="DO19" s="622"/>
      <c r="DP19" s="623"/>
      <c r="DQ19" s="627" t="s">
        <v>235</v>
      </c>
      <c r="DR19" s="622"/>
      <c r="DS19" s="622"/>
      <c r="DT19" s="622"/>
      <c r="DU19" s="622"/>
      <c r="DV19" s="622"/>
      <c r="DW19" s="622"/>
      <c r="DX19" s="622"/>
      <c r="DY19" s="622"/>
      <c r="DZ19" s="622"/>
      <c r="EA19" s="622"/>
      <c r="EB19" s="622"/>
      <c r="EC19" s="658"/>
    </row>
    <row r="20" spans="2:133" ht="11.25" customHeight="1" x14ac:dyDescent="0.15">
      <c r="B20" s="688" t="s">
        <v>281</v>
      </c>
      <c r="C20" s="689"/>
      <c r="D20" s="689"/>
      <c r="E20" s="689"/>
      <c r="F20" s="689"/>
      <c r="G20" s="689"/>
      <c r="H20" s="689"/>
      <c r="I20" s="689"/>
      <c r="J20" s="689"/>
      <c r="K20" s="689"/>
      <c r="L20" s="689"/>
      <c r="M20" s="689"/>
      <c r="N20" s="689"/>
      <c r="O20" s="689"/>
      <c r="P20" s="689"/>
      <c r="Q20" s="690"/>
      <c r="R20" s="621" t="s">
        <v>235</v>
      </c>
      <c r="S20" s="622"/>
      <c r="T20" s="622"/>
      <c r="U20" s="622"/>
      <c r="V20" s="622"/>
      <c r="W20" s="622"/>
      <c r="X20" s="622"/>
      <c r="Y20" s="623"/>
      <c r="Z20" s="659" t="s">
        <v>130</v>
      </c>
      <c r="AA20" s="659"/>
      <c r="AB20" s="659"/>
      <c r="AC20" s="659"/>
      <c r="AD20" s="660" t="s">
        <v>235</v>
      </c>
      <c r="AE20" s="660"/>
      <c r="AF20" s="660"/>
      <c r="AG20" s="660"/>
      <c r="AH20" s="660"/>
      <c r="AI20" s="660"/>
      <c r="AJ20" s="660"/>
      <c r="AK20" s="660"/>
      <c r="AL20" s="624" t="s">
        <v>235</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6842</v>
      </c>
      <c r="BH20" s="622"/>
      <c r="BI20" s="622"/>
      <c r="BJ20" s="622"/>
      <c r="BK20" s="622"/>
      <c r="BL20" s="622"/>
      <c r="BM20" s="622"/>
      <c r="BN20" s="623"/>
      <c r="BO20" s="659">
        <v>0.9</v>
      </c>
      <c r="BP20" s="659"/>
      <c r="BQ20" s="659"/>
      <c r="BR20" s="659"/>
      <c r="BS20" s="660" t="s">
        <v>130</v>
      </c>
      <c r="BT20" s="660"/>
      <c r="BU20" s="660"/>
      <c r="BV20" s="660"/>
      <c r="BW20" s="660"/>
      <c r="BX20" s="660"/>
      <c r="BY20" s="660"/>
      <c r="BZ20" s="660"/>
      <c r="CA20" s="660"/>
      <c r="CB20" s="700"/>
      <c r="CD20" s="618" t="s">
        <v>283</v>
      </c>
      <c r="CE20" s="619"/>
      <c r="CF20" s="619"/>
      <c r="CG20" s="619"/>
      <c r="CH20" s="619"/>
      <c r="CI20" s="619"/>
      <c r="CJ20" s="619"/>
      <c r="CK20" s="619"/>
      <c r="CL20" s="619"/>
      <c r="CM20" s="619"/>
      <c r="CN20" s="619"/>
      <c r="CO20" s="619"/>
      <c r="CP20" s="619"/>
      <c r="CQ20" s="620"/>
      <c r="CR20" s="621">
        <v>6424147</v>
      </c>
      <c r="CS20" s="622"/>
      <c r="CT20" s="622"/>
      <c r="CU20" s="622"/>
      <c r="CV20" s="622"/>
      <c r="CW20" s="622"/>
      <c r="CX20" s="622"/>
      <c r="CY20" s="623"/>
      <c r="CZ20" s="659">
        <v>100</v>
      </c>
      <c r="DA20" s="659"/>
      <c r="DB20" s="659"/>
      <c r="DC20" s="659"/>
      <c r="DD20" s="627">
        <v>1556339</v>
      </c>
      <c r="DE20" s="622"/>
      <c r="DF20" s="622"/>
      <c r="DG20" s="622"/>
      <c r="DH20" s="622"/>
      <c r="DI20" s="622"/>
      <c r="DJ20" s="622"/>
      <c r="DK20" s="622"/>
      <c r="DL20" s="622"/>
      <c r="DM20" s="622"/>
      <c r="DN20" s="622"/>
      <c r="DO20" s="622"/>
      <c r="DP20" s="623"/>
      <c r="DQ20" s="627">
        <v>3798054</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2400430</v>
      </c>
      <c r="S21" s="622"/>
      <c r="T21" s="622"/>
      <c r="U21" s="622"/>
      <c r="V21" s="622"/>
      <c r="W21" s="622"/>
      <c r="X21" s="622"/>
      <c r="Y21" s="623"/>
      <c r="Z21" s="659">
        <v>34.9</v>
      </c>
      <c r="AA21" s="659"/>
      <c r="AB21" s="659"/>
      <c r="AC21" s="659"/>
      <c r="AD21" s="660">
        <v>2097997</v>
      </c>
      <c r="AE21" s="660"/>
      <c r="AF21" s="660"/>
      <c r="AG21" s="660"/>
      <c r="AH21" s="660"/>
      <c r="AI21" s="660"/>
      <c r="AJ21" s="660"/>
      <c r="AK21" s="660"/>
      <c r="AL21" s="624">
        <v>65.5</v>
      </c>
      <c r="AM21" s="625"/>
      <c r="AN21" s="625"/>
      <c r="AO21" s="661"/>
      <c r="AP21" s="618" t="s">
        <v>285</v>
      </c>
      <c r="AQ21" s="698"/>
      <c r="AR21" s="698"/>
      <c r="AS21" s="698"/>
      <c r="AT21" s="698"/>
      <c r="AU21" s="698"/>
      <c r="AV21" s="698"/>
      <c r="AW21" s="698"/>
      <c r="AX21" s="698"/>
      <c r="AY21" s="698"/>
      <c r="AZ21" s="698"/>
      <c r="BA21" s="698"/>
      <c r="BB21" s="698"/>
      <c r="BC21" s="698"/>
      <c r="BD21" s="698"/>
      <c r="BE21" s="698"/>
      <c r="BF21" s="699"/>
      <c r="BG21" s="621">
        <v>6842</v>
      </c>
      <c r="BH21" s="622"/>
      <c r="BI21" s="622"/>
      <c r="BJ21" s="622"/>
      <c r="BK21" s="622"/>
      <c r="BL21" s="622"/>
      <c r="BM21" s="622"/>
      <c r="BN21" s="623"/>
      <c r="BO21" s="659">
        <v>0.9</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2097997</v>
      </c>
      <c r="S22" s="622"/>
      <c r="T22" s="622"/>
      <c r="U22" s="622"/>
      <c r="V22" s="622"/>
      <c r="W22" s="622"/>
      <c r="X22" s="622"/>
      <c r="Y22" s="623"/>
      <c r="Z22" s="659">
        <v>30.5</v>
      </c>
      <c r="AA22" s="659"/>
      <c r="AB22" s="659"/>
      <c r="AC22" s="659"/>
      <c r="AD22" s="660">
        <v>2097997</v>
      </c>
      <c r="AE22" s="660"/>
      <c r="AF22" s="660"/>
      <c r="AG22" s="660"/>
      <c r="AH22" s="660"/>
      <c r="AI22" s="660"/>
      <c r="AJ22" s="660"/>
      <c r="AK22" s="660"/>
      <c r="AL22" s="624">
        <v>65.5</v>
      </c>
      <c r="AM22" s="625"/>
      <c r="AN22" s="625"/>
      <c r="AO22" s="661"/>
      <c r="AP22" s="618" t="s">
        <v>287</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235</v>
      </c>
      <c r="BT22" s="660"/>
      <c r="BU22" s="660"/>
      <c r="BV22" s="660"/>
      <c r="BW22" s="660"/>
      <c r="BX22" s="660"/>
      <c r="BY22" s="660"/>
      <c r="BZ22" s="660"/>
      <c r="CA22" s="660"/>
      <c r="CB22" s="700"/>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289</v>
      </c>
      <c r="C23" s="619"/>
      <c r="D23" s="619"/>
      <c r="E23" s="619"/>
      <c r="F23" s="619"/>
      <c r="G23" s="619"/>
      <c r="H23" s="619"/>
      <c r="I23" s="619"/>
      <c r="J23" s="619"/>
      <c r="K23" s="619"/>
      <c r="L23" s="619"/>
      <c r="M23" s="619"/>
      <c r="N23" s="619"/>
      <c r="O23" s="619"/>
      <c r="P23" s="619"/>
      <c r="Q23" s="620"/>
      <c r="R23" s="621">
        <v>302433</v>
      </c>
      <c r="S23" s="622"/>
      <c r="T23" s="622"/>
      <c r="U23" s="622"/>
      <c r="V23" s="622"/>
      <c r="W23" s="622"/>
      <c r="X23" s="622"/>
      <c r="Y23" s="623"/>
      <c r="Z23" s="659">
        <v>4.4000000000000004</v>
      </c>
      <c r="AA23" s="659"/>
      <c r="AB23" s="659"/>
      <c r="AC23" s="659"/>
      <c r="AD23" s="660" t="s">
        <v>235</v>
      </c>
      <c r="AE23" s="660"/>
      <c r="AF23" s="660"/>
      <c r="AG23" s="660"/>
      <c r="AH23" s="660"/>
      <c r="AI23" s="660"/>
      <c r="AJ23" s="660"/>
      <c r="AK23" s="660"/>
      <c r="AL23" s="624" t="s">
        <v>235</v>
      </c>
      <c r="AM23" s="625"/>
      <c r="AN23" s="625"/>
      <c r="AO23" s="661"/>
      <c r="AP23" s="618" t="s">
        <v>290</v>
      </c>
      <c r="AQ23" s="698"/>
      <c r="AR23" s="698"/>
      <c r="AS23" s="698"/>
      <c r="AT23" s="698"/>
      <c r="AU23" s="698"/>
      <c r="AV23" s="698"/>
      <c r="AW23" s="698"/>
      <c r="AX23" s="698"/>
      <c r="AY23" s="698"/>
      <c r="AZ23" s="698"/>
      <c r="BA23" s="698"/>
      <c r="BB23" s="698"/>
      <c r="BC23" s="698"/>
      <c r="BD23" s="698"/>
      <c r="BE23" s="698"/>
      <c r="BF23" s="699"/>
      <c r="BG23" s="621" t="s">
        <v>235</v>
      </c>
      <c r="BH23" s="622"/>
      <c r="BI23" s="622"/>
      <c r="BJ23" s="622"/>
      <c r="BK23" s="622"/>
      <c r="BL23" s="622"/>
      <c r="BM23" s="622"/>
      <c r="BN23" s="623"/>
      <c r="BO23" s="659" t="s">
        <v>235</v>
      </c>
      <c r="BP23" s="659"/>
      <c r="BQ23" s="659"/>
      <c r="BR23" s="659"/>
      <c r="BS23" s="660" t="s">
        <v>235</v>
      </c>
      <c r="BT23" s="660"/>
      <c r="BU23" s="660"/>
      <c r="BV23" s="660"/>
      <c r="BW23" s="660"/>
      <c r="BX23" s="660"/>
      <c r="BY23" s="660"/>
      <c r="BZ23" s="660"/>
      <c r="CA23" s="660"/>
      <c r="CB23" s="700"/>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235</v>
      </c>
      <c r="S24" s="622"/>
      <c r="T24" s="622"/>
      <c r="U24" s="622"/>
      <c r="V24" s="622"/>
      <c r="W24" s="622"/>
      <c r="X24" s="622"/>
      <c r="Y24" s="623"/>
      <c r="Z24" s="659" t="s">
        <v>235</v>
      </c>
      <c r="AA24" s="659"/>
      <c r="AB24" s="659"/>
      <c r="AC24" s="659"/>
      <c r="AD24" s="660" t="s">
        <v>130</v>
      </c>
      <c r="AE24" s="660"/>
      <c r="AF24" s="660"/>
      <c r="AG24" s="660"/>
      <c r="AH24" s="660"/>
      <c r="AI24" s="660"/>
      <c r="AJ24" s="660"/>
      <c r="AK24" s="660"/>
      <c r="AL24" s="624" t="s">
        <v>130</v>
      </c>
      <c r="AM24" s="625"/>
      <c r="AN24" s="625"/>
      <c r="AO24" s="661"/>
      <c r="AP24" s="618" t="s">
        <v>297</v>
      </c>
      <c r="AQ24" s="698"/>
      <c r="AR24" s="698"/>
      <c r="AS24" s="698"/>
      <c r="AT24" s="698"/>
      <c r="AU24" s="698"/>
      <c r="AV24" s="698"/>
      <c r="AW24" s="698"/>
      <c r="AX24" s="698"/>
      <c r="AY24" s="698"/>
      <c r="AZ24" s="698"/>
      <c r="BA24" s="698"/>
      <c r="BB24" s="698"/>
      <c r="BC24" s="698"/>
      <c r="BD24" s="698"/>
      <c r="BE24" s="698"/>
      <c r="BF24" s="699"/>
      <c r="BG24" s="621" t="s">
        <v>235</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298</v>
      </c>
      <c r="CE24" s="680"/>
      <c r="CF24" s="680"/>
      <c r="CG24" s="680"/>
      <c r="CH24" s="680"/>
      <c r="CI24" s="680"/>
      <c r="CJ24" s="680"/>
      <c r="CK24" s="680"/>
      <c r="CL24" s="680"/>
      <c r="CM24" s="680"/>
      <c r="CN24" s="680"/>
      <c r="CO24" s="680"/>
      <c r="CP24" s="680"/>
      <c r="CQ24" s="681"/>
      <c r="CR24" s="676">
        <v>1923582</v>
      </c>
      <c r="CS24" s="677"/>
      <c r="CT24" s="677"/>
      <c r="CU24" s="677"/>
      <c r="CV24" s="677"/>
      <c r="CW24" s="677"/>
      <c r="CX24" s="677"/>
      <c r="CY24" s="702"/>
      <c r="CZ24" s="703">
        <v>29.9</v>
      </c>
      <c r="DA24" s="685"/>
      <c r="DB24" s="685"/>
      <c r="DC24" s="705"/>
      <c r="DD24" s="701">
        <v>1311770</v>
      </c>
      <c r="DE24" s="677"/>
      <c r="DF24" s="677"/>
      <c r="DG24" s="677"/>
      <c r="DH24" s="677"/>
      <c r="DI24" s="677"/>
      <c r="DJ24" s="677"/>
      <c r="DK24" s="702"/>
      <c r="DL24" s="701">
        <v>1303712</v>
      </c>
      <c r="DM24" s="677"/>
      <c r="DN24" s="677"/>
      <c r="DO24" s="677"/>
      <c r="DP24" s="677"/>
      <c r="DQ24" s="677"/>
      <c r="DR24" s="677"/>
      <c r="DS24" s="677"/>
      <c r="DT24" s="677"/>
      <c r="DU24" s="677"/>
      <c r="DV24" s="702"/>
      <c r="DW24" s="703">
        <v>40.299999999999997</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3448638</v>
      </c>
      <c r="S25" s="622"/>
      <c r="T25" s="622"/>
      <c r="U25" s="622"/>
      <c r="V25" s="622"/>
      <c r="W25" s="622"/>
      <c r="X25" s="622"/>
      <c r="Y25" s="623"/>
      <c r="Z25" s="659">
        <v>50.1</v>
      </c>
      <c r="AA25" s="659"/>
      <c r="AB25" s="659"/>
      <c r="AC25" s="659"/>
      <c r="AD25" s="660">
        <v>3146205</v>
      </c>
      <c r="AE25" s="660"/>
      <c r="AF25" s="660"/>
      <c r="AG25" s="660"/>
      <c r="AH25" s="660"/>
      <c r="AI25" s="660"/>
      <c r="AJ25" s="660"/>
      <c r="AK25" s="660"/>
      <c r="AL25" s="624">
        <v>98.3</v>
      </c>
      <c r="AM25" s="625"/>
      <c r="AN25" s="625"/>
      <c r="AO25" s="661"/>
      <c r="AP25" s="618" t="s">
        <v>300</v>
      </c>
      <c r="AQ25" s="698"/>
      <c r="AR25" s="698"/>
      <c r="AS25" s="698"/>
      <c r="AT25" s="698"/>
      <c r="AU25" s="698"/>
      <c r="AV25" s="698"/>
      <c r="AW25" s="698"/>
      <c r="AX25" s="698"/>
      <c r="AY25" s="698"/>
      <c r="AZ25" s="698"/>
      <c r="BA25" s="698"/>
      <c r="BB25" s="698"/>
      <c r="BC25" s="698"/>
      <c r="BD25" s="698"/>
      <c r="BE25" s="698"/>
      <c r="BF25" s="699"/>
      <c r="BG25" s="621" t="s">
        <v>235</v>
      </c>
      <c r="BH25" s="622"/>
      <c r="BI25" s="622"/>
      <c r="BJ25" s="622"/>
      <c r="BK25" s="622"/>
      <c r="BL25" s="622"/>
      <c r="BM25" s="622"/>
      <c r="BN25" s="623"/>
      <c r="BO25" s="659" t="s">
        <v>235</v>
      </c>
      <c r="BP25" s="659"/>
      <c r="BQ25" s="659"/>
      <c r="BR25" s="659"/>
      <c r="BS25" s="660" t="s">
        <v>130</v>
      </c>
      <c r="BT25" s="660"/>
      <c r="BU25" s="660"/>
      <c r="BV25" s="660"/>
      <c r="BW25" s="660"/>
      <c r="BX25" s="660"/>
      <c r="BY25" s="660"/>
      <c r="BZ25" s="660"/>
      <c r="CA25" s="660"/>
      <c r="CB25" s="700"/>
      <c r="CD25" s="618" t="s">
        <v>301</v>
      </c>
      <c r="CE25" s="619"/>
      <c r="CF25" s="619"/>
      <c r="CG25" s="619"/>
      <c r="CH25" s="619"/>
      <c r="CI25" s="619"/>
      <c r="CJ25" s="619"/>
      <c r="CK25" s="619"/>
      <c r="CL25" s="619"/>
      <c r="CM25" s="619"/>
      <c r="CN25" s="619"/>
      <c r="CO25" s="619"/>
      <c r="CP25" s="619"/>
      <c r="CQ25" s="620"/>
      <c r="CR25" s="621">
        <v>843611</v>
      </c>
      <c r="CS25" s="634"/>
      <c r="CT25" s="634"/>
      <c r="CU25" s="634"/>
      <c r="CV25" s="634"/>
      <c r="CW25" s="634"/>
      <c r="CX25" s="634"/>
      <c r="CY25" s="635"/>
      <c r="CZ25" s="624">
        <v>13.1</v>
      </c>
      <c r="DA25" s="636"/>
      <c r="DB25" s="636"/>
      <c r="DC25" s="637"/>
      <c r="DD25" s="627">
        <v>780773</v>
      </c>
      <c r="DE25" s="634"/>
      <c r="DF25" s="634"/>
      <c r="DG25" s="634"/>
      <c r="DH25" s="634"/>
      <c r="DI25" s="634"/>
      <c r="DJ25" s="634"/>
      <c r="DK25" s="635"/>
      <c r="DL25" s="627">
        <v>775326</v>
      </c>
      <c r="DM25" s="634"/>
      <c r="DN25" s="634"/>
      <c r="DO25" s="634"/>
      <c r="DP25" s="634"/>
      <c r="DQ25" s="634"/>
      <c r="DR25" s="634"/>
      <c r="DS25" s="634"/>
      <c r="DT25" s="634"/>
      <c r="DU25" s="634"/>
      <c r="DV25" s="635"/>
      <c r="DW25" s="624">
        <v>24</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1530</v>
      </c>
      <c r="S26" s="622"/>
      <c r="T26" s="622"/>
      <c r="U26" s="622"/>
      <c r="V26" s="622"/>
      <c r="W26" s="622"/>
      <c r="X26" s="622"/>
      <c r="Y26" s="623"/>
      <c r="Z26" s="659">
        <v>0</v>
      </c>
      <c r="AA26" s="659"/>
      <c r="AB26" s="659"/>
      <c r="AC26" s="659"/>
      <c r="AD26" s="660">
        <v>1530</v>
      </c>
      <c r="AE26" s="660"/>
      <c r="AF26" s="660"/>
      <c r="AG26" s="660"/>
      <c r="AH26" s="660"/>
      <c r="AI26" s="660"/>
      <c r="AJ26" s="660"/>
      <c r="AK26" s="660"/>
      <c r="AL26" s="624">
        <v>0</v>
      </c>
      <c r="AM26" s="625"/>
      <c r="AN26" s="625"/>
      <c r="AO26" s="661"/>
      <c r="AP26" s="618" t="s">
        <v>303</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235</v>
      </c>
      <c r="BT26" s="660"/>
      <c r="BU26" s="660"/>
      <c r="BV26" s="660"/>
      <c r="BW26" s="660"/>
      <c r="BX26" s="660"/>
      <c r="BY26" s="660"/>
      <c r="BZ26" s="660"/>
      <c r="CA26" s="660"/>
      <c r="CB26" s="700"/>
      <c r="CD26" s="618" t="s">
        <v>304</v>
      </c>
      <c r="CE26" s="619"/>
      <c r="CF26" s="619"/>
      <c r="CG26" s="619"/>
      <c r="CH26" s="619"/>
      <c r="CI26" s="619"/>
      <c r="CJ26" s="619"/>
      <c r="CK26" s="619"/>
      <c r="CL26" s="619"/>
      <c r="CM26" s="619"/>
      <c r="CN26" s="619"/>
      <c r="CO26" s="619"/>
      <c r="CP26" s="619"/>
      <c r="CQ26" s="620"/>
      <c r="CR26" s="621">
        <v>504421</v>
      </c>
      <c r="CS26" s="622"/>
      <c r="CT26" s="622"/>
      <c r="CU26" s="622"/>
      <c r="CV26" s="622"/>
      <c r="CW26" s="622"/>
      <c r="CX26" s="622"/>
      <c r="CY26" s="623"/>
      <c r="CZ26" s="624">
        <v>7.9</v>
      </c>
      <c r="DA26" s="636"/>
      <c r="DB26" s="636"/>
      <c r="DC26" s="637"/>
      <c r="DD26" s="627">
        <v>460663</v>
      </c>
      <c r="DE26" s="622"/>
      <c r="DF26" s="622"/>
      <c r="DG26" s="622"/>
      <c r="DH26" s="622"/>
      <c r="DI26" s="622"/>
      <c r="DJ26" s="622"/>
      <c r="DK26" s="623"/>
      <c r="DL26" s="627" t="s">
        <v>235</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77234</v>
      </c>
      <c r="S27" s="622"/>
      <c r="T27" s="622"/>
      <c r="U27" s="622"/>
      <c r="V27" s="622"/>
      <c r="W27" s="622"/>
      <c r="X27" s="622"/>
      <c r="Y27" s="623"/>
      <c r="Z27" s="659">
        <v>1.1000000000000001</v>
      </c>
      <c r="AA27" s="659"/>
      <c r="AB27" s="659"/>
      <c r="AC27" s="659"/>
      <c r="AD27" s="660">
        <v>43158</v>
      </c>
      <c r="AE27" s="660"/>
      <c r="AF27" s="660"/>
      <c r="AG27" s="660"/>
      <c r="AH27" s="660"/>
      <c r="AI27" s="660"/>
      <c r="AJ27" s="660"/>
      <c r="AK27" s="660"/>
      <c r="AL27" s="624">
        <v>1.3</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763369</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700"/>
      <c r="CD27" s="618" t="s">
        <v>307</v>
      </c>
      <c r="CE27" s="619"/>
      <c r="CF27" s="619"/>
      <c r="CG27" s="619"/>
      <c r="CH27" s="619"/>
      <c r="CI27" s="619"/>
      <c r="CJ27" s="619"/>
      <c r="CK27" s="619"/>
      <c r="CL27" s="619"/>
      <c r="CM27" s="619"/>
      <c r="CN27" s="619"/>
      <c r="CO27" s="619"/>
      <c r="CP27" s="619"/>
      <c r="CQ27" s="620"/>
      <c r="CR27" s="621">
        <v>776487</v>
      </c>
      <c r="CS27" s="634"/>
      <c r="CT27" s="634"/>
      <c r="CU27" s="634"/>
      <c r="CV27" s="634"/>
      <c r="CW27" s="634"/>
      <c r="CX27" s="634"/>
      <c r="CY27" s="635"/>
      <c r="CZ27" s="624">
        <v>12.1</v>
      </c>
      <c r="DA27" s="636"/>
      <c r="DB27" s="636"/>
      <c r="DC27" s="637"/>
      <c r="DD27" s="627">
        <v>227513</v>
      </c>
      <c r="DE27" s="634"/>
      <c r="DF27" s="634"/>
      <c r="DG27" s="634"/>
      <c r="DH27" s="634"/>
      <c r="DI27" s="634"/>
      <c r="DJ27" s="634"/>
      <c r="DK27" s="635"/>
      <c r="DL27" s="627">
        <v>224902</v>
      </c>
      <c r="DM27" s="634"/>
      <c r="DN27" s="634"/>
      <c r="DO27" s="634"/>
      <c r="DP27" s="634"/>
      <c r="DQ27" s="634"/>
      <c r="DR27" s="634"/>
      <c r="DS27" s="634"/>
      <c r="DT27" s="634"/>
      <c r="DU27" s="634"/>
      <c r="DV27" s="635"/>
      <c r="DW27" s="624">
        <v>7</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34860</v>
      </c>
      <c r="S28" s="622"/>
      <c r="T28" s="622"/>
      <c r="U28" s="622"/>
      <c r="V28" s="622"/>
      <c r="W28" s="622"/>
      <c r="X28" s="622"/>
      <c r="Y28" s="623"/>
      <c r="Z28" s="659">
        <v>0.5</v>
      </c>
      <c r="AA28" s="659"/>
      <c r="AB28" s="659"/>
      <c r="AC28" s="659"/>
      <c r="AD28" s="660">
        <v>1882</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303484</v>
      </c>
      <c r="CS28" s="622"/>
      <c r="CT28" s="622"/>
      <c r="CU28" s="622"/>
      <c r="CV28" s="622"/>
      <c r="CW28" s="622"/>
      <c r="CX28" s="622"/>
      <c r="CY28" s="623"/>
      <c r="CZ28" s="624">
        <v>4.7</v>
      </c>
      <c r="DA28" s="636"/>
      <c r="DB28" s="636"/>
      <c r="DC28" s="637"/>
      <c r="DD28" s="627">
        <v>303484</v>
      </c>
      <c r="DE28" s="622"/>
      <c r="DF28" s="622"/>
      <c r="DG28" s="622"/>
      <c r="DH28" s="622"/>
      <c r="DI28" s="622"/>
      <c r="DJ28" s="622"/>
      <c r="DK28" s="623"/>
      <c r="DL28" s="627">
        <v>303484</v>
      </c>
      <c r="DM28" s="622"/>
      <c r="DN28" s="622"/>
      <c r="DO28" s="622"/>
      <c r="DP28" s="622"/>
      <c r="DQ28" s="622"/>
      <c r="DR28" s="622"/>
      <c r="DS28" s="622"/>
      <c r="DT28" s="622"/>
      <c r="DU28" s="622"/>
      <c r="DV28" s="623"/>
      <c r="DW28" s="624">
        <v>9.4</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8983</v>
      </c>
      <c r="S29" s="622"/>
      <c r="T29" s="622"/>
      <c r="U29" s="622"/>
      <c r="V29" s="622"/>
      <c r="W29" s="622"/>
      <c r="X29" s="622"/>
      <c r="Y29" s="623"/>
      <c r="Z29" s="659">
        <v>0.1</v>
      </c>
      <c r="AA29" s="659"/>
      <c r="AB29" s="659"/>
      <c r="AC29" s="659"/>
      <c r="AD29" s="660">
        <v>194</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311</v>
      </c>
      <c r="CE29" s="641"/>
      <c r="CF29" s="618" t="s">
        <v>72</v>
      </c>
      <c r="CG29" s="619"/>
      <c r="CH29" s="619"/>
      <c r="CI29" s="619"/>
      <c r="CJ29" s="619"/>
      <c r="CK29" s="619"/>
      <c r="CL29" s="619"/>
      <c r="CM29" s="619"/>
      <c r="CN29" s="619"/>
      <c r="CO29" s="619"/>
      <c r="CP29" s="619"/>
      <c r="CQ29" s="620"/>
      <c r="CR29" s="621">
        <v>303484</v>
      </c>
      <c r="CS29" s="634"/>
      <c r="CT29" s="634"/>
      <c r="CU29" s="634"/>
      <c r="CV29" s="634"/>
      <c r="CW29" s="634"/>
      <c r="CX29" s="634"/>
      <c r="CY29" s="635"/>
      <c r="CZ29" s="624">
        <v>4.7</v>
      </c>
      <c r="DA29" s="636"/>
      <c r="DB29" s="636"/>
      <c r="DC29" s="637"/>
      <c r="DD29" s="627">
        <v>303484</v>
      </c>
      <c r="DE29" s="634"/>
      <c r="DF29" s="634"/>
      <c r="DG29" s="634"/>
      <c r="DH29" s="634"/>
      <c r="DI29" s="634"/>
      <c r="DJ29" s="634"/>
      <c r="DK29" s="635"/>
      <c r="DL29" s="627">
        <v>303484</v>
      </c>
      <c r="DM29" s="634"/>
      <c r="DN29" s="634"/>
      <c r="DO29" s="634"/>
      <c r="DP29" s="634"/>
      <c r="DQ29" s="634"/>
      <c r="DR29" s="634"/>
      <c r="DS29" s="634"/>
      <c r="DT29" s="634"/>
      <c r="DU29" s="634"/>
      <c r="DV29" s="635"/>
      <c r="DW29" s="624">
        <v>9.4</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848896</v>
      </c>
      <c r="S30" s="622"/>
      <c r="T30" s="622"/>
      <c r="U30" s="622"/>
      <c r="V30" s="622"/>
      <c r="W30" s="622"/>
      <c r="X30" s="622"/>
      <c r="Y30" s="623"/>
      <c r="Z30" s="659">
        <v>12.3</v>
      </c>
      <c r="AA30" s="659"/>
      <c r="AB30" s="659"/>
      <c r="AC30" s="659"/>
      <c r="AD30" s="660" t="s">
        <v>235</v>
      </c>
      <c r="AE30" s="660"/>
      <c r="AF30" s="660"/>
      <c r="AG30" s="660"/>
      <c r="AH30" s="660"/>
      <c r="AI30" s="660"/>
      <c r="AJ30" s="660"/>
      <c r="AK30" s="660"/>
      <c r="AL30" s="624" t="s">
        <v>130</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313</v>
      </c>
      <c r="BH30" s="691"/>
      <c r="BI30" s="691"/>
      <c r="BJ30" s="691"/>
      <c r="BK30" s="691"/>
      <c r="BL30" s="691"/>
      <c r="BM30" s="691"/>
      <c r="BN30" s="691"/>
      <c r="BO30" s="691"/>
      <c r="BP30" s="691"/>
      <c r="BQ30" s="692"/>
      <c r="BR30" s="673" t="s">
        <v>314</v>
      </c>
      <c r="BS30" s="691"/>
      <c r="BT30" s="691"/>
      <c r="BU30" s="691"/>
      <c r="BV30" s="691"/>
      <c r="BW30" s="691"/>
      <c r="BX30" s="691"/>
      <c r="BY30" s="691"/>
      <c r="BZ30" s="691"/>
      <c r="CA30" s="691"/>
      <c r="CB30" s="692"/>
      <c r="CD30" s="642"/>
      <c r="CE30" s="643"/>
      <c r="CF30" s="618" t="s">
        <v>315</v>
      </c>
      <c r="CG30" s="619"/>
      <c r="CH30" s="619"/>
      <c r="CI30" s="619"/>
      <c r="CJ30" s="619"/>
      <c r="CK30" s="619"/>
      <c r="CL30" s="619"/>
      <c r="CM30" s="619"/>
      <c r="CN30" s="619"/>
      <c r="CO30" s="619"/>
      <c r="CP30" s="619"/>
      <c r="CQ30" s="620"/>
      <c r="CR30" s="621">
        <v>298267</v>
      </c>
      <c r="CS30" s="622"/>
      <c r="CT30" s="622"/>
      <c r="CU30" s="622"/>
      <c r="CV30" s="622"/>
      <c r="CW30" s="622"/>
      <c r="CX30" s="622"/>
      <c r="CY30" s="623"/>
      <c r="CZ30" s="624">
        <v>4.5999999999999996</v>
      </c>
      <c r="DA30" s="636"/>
      <c r="DB30" s="636"/>
      <c r="DC30" s="637"/>
      <c r="DD30" s="627">
        <v>298267</v>
      </c>
      <c r="DE30" s="622"/>
      <c r="DF30" s="622"/>
      <c r="DG30" s="622"/>
      <c r="DH30" s="622"/>
      <c r="DI30" s="622"/>
      <c r="DJ30" s="622"/>
      <c r="DK30" s="623"/>
      <c r="DL30" s="627">
        <v>298267</v>
      </c>
      <c r="DM30" s="622"/>
      <c r="DN30" s="622"/>
      <c r="DO30" s="622"/>
      <c r="DP30" s="622"/>
      <c r="DQ30" s="622"/>
      <c r="DR30" s="622"/>
      <c r="DS30" s="622"/>
      <c r="DT30" s="622"/>
      <c r="DU30" s="622"/>
      <c r="DV30" s="623"/>
      <c r="DW30" s="624">
        <v>9.1999999999999993</v>
      </c>
      <c r="DX30" s="636"/>
      <c r="DY30" s="636"/>
      <c r="DZ30" s="636"/>
      <c r="EA30" s="636"/>
      <c r="EB30" s="636"/>
      <c r="EC30" s="648"/>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235</v>
      </c>
      <c r="S31" s="622"/>
      <c r="T31" s="622"/>
      <c r="U31" s="622"/>
      <c r="V31" s="622"/>
      <c r="W31" s="622"/>
      <c r="X31" s="622"/>
      <c r="Y31" s="623"/>
      <c r="Z31" s="659" t="s">
        <v>235</v>
      </c>
      <c r="AA31" s="659"/>
      <c r="AB31" s="659"/>
      <c r="AC31" s="659"/>
      <c r="AD31" s="660" t="s">
        <v>130</v>
      </c>
      <c r="AE31" s="660"/>
      <c r="AF31" s="660"/>
      <c r="AG31" s="660"/>
      <c r="AH31" s="660"/>
      <c r="AI31" s="660"/>
      <c r="AJ31" s="660"/>
      <c r="AK31" s="660"/>
      <c r="AL31" s="624" t="s">
        <v>130</v>
      </c>
      <c r="AM31" s="625"/>
      <c r="AN31" s="625"/>
      <c r="AO31" s="661"/>
      <c r="AP31" s="693" t="s">
        <v>317</v>
      </c>
      <c r="AQ31" s="694"/>
      <c r="AR31" s="694"/>
      <c r="AS31" s="694"/>
      <c r="AT31" s="695" t="s">
        <v>318</v>
      </c>
      <c r="AU31" s="218"/>
      <c r="AV31" s="218"/>
      <c r="AW31" s="218"/>
      <c r="AX31" s="679" t="s">
        <v>192</v>
      </c>
      <c r="AY31" s="680"/>
      <c r="AZ31" s="680"/>
      <c r="BA31" s="680"/>
      <c r="BB31" s="680"/>
      <c r="BC31" s="680"/>
      <c r="BD31" s="680"/>
      <c r="BE31" s="680"/>
      <c r="BF31" s="681"/>
      <c r="BG31" s="683">
        <v>98.9</v>
      </c>
      <c r="BH31" s="684"/>
      <c r="BI31" s="684"/>
      <c r="BJ31" s="684"/>
      <c r="BK31" s="684"/>
      <c r="BL31" s="684"/>
      <c r="BM31" s="685">
        <v>95.7</v>
      </c>
      <c r="BN31" s="684"/>
      <c r="BO31" s="684"/>
      <c r="BP31" s="684"/>
      <c r="BQ31" s="686"/>
      <c r="BR31" s="683">
        <v>99.1</v>
      </c>
      <c r="BS31" s="684"/>
      <c r="BT31" s="684"/>
      <c r="BU31" s="684"/>
      <c r="BV31" s="684"/>
      <c r="BW31" s="684"/>
      <c r="BX31" s="685">
        <v>95.4</v>
      </c>
      <c r="BY31" s="684"/>
      <c r="BZ31" s="684"/>
      <c r="CA31" s="684"/>
      <c r="CB31" s="686"/>
      <c r="CD31" s="642"/>
      <c r="CE31" s="643"/>
      <c r="CF31" s="618" t="s">
        <v>319</v>
      </c>
      <c r="CG31" s="619"/>
      <c r="CH31" s="619"/>
      <c r="CI31" s="619"/>
      <c r="CJ31" s="619"/>
      <c r="CK31" s="619"/>
      <c r="CL31" s="619"/>
      <c r="CM31" s="619"/>
      <c r="CN31" s="619"/>
      <c r="CO31" s="619"/>
      <c r="CP31" s="619"/>
      <c r="CQ31" s="620"/>
      <c r="CR31" s="621">
        <v>5217</v>
      </c>
      <c r="CS31" s="634"/>
      <c r="CT31" s="634"/>
      <c r="CU31" s="634"/>
      <c r="CV31" s="634"/>
      <c r="CW31" s="634"/>
      <c r="CX31" s="634"/>
      <c r="CY31" s="635"/>
      <c r="CZ31" s="624">
        <v>0.1</v>
      </c>
      <c r="DA31" s="636"/>
      <c r="DB31" s="636"/>
      <c r="DC31" s="637"/>
      <c r="DD31" s="627">
        <v>5217</v>
      </c>
      <c r="DE31" s="634"/>
      <c r="DF31" s="634"/>
      <c r="DG31" s="634"/>
      <c r="DH31" s="634"/>
      <c r="DI31" s="634"/>
      <c r="DJ31" s="634"/>
      <c r="DK31" s="635"/>
      <c r="DL31" s="627">
        <v>5217</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310111</v>
      </c>
      <c r="S32" s="622"/>
      <c r="T32" s="622"/>
      <c r="U32" s="622"/>
      <c r="V32" s="622"/>
      <c r="W32" s="622"/>
      <c r="X32" s="622"/>
      <c r="Y32" s="623"/>
      <c r="Z32" s="659">
        <v>4.5</v>
      </c>
      <c r="AA32" s="659"/>
      <c r="AB32" s="659"/>
      <c r="AC32" s="659"/>
      <c r="AD32" s="660" t="s">
        <v>235</v>
      </c>
      <c r="AE32" s="660"/>
      <c r="AF32" s="660"/>
      <c r="AG32" s="660"/>
      <c r="AH32" s="660"/>
      <c r="AI32" s="660"/>
      <c r="AJ32" s="660"/>
      <c r="AK32" s="660"/>
      <c r="AL32" s="624" t="s">
        <v>235</v>
      </c>
      <c r="AM32" s="625"/>
      <c r="AN32" s="625"/>
      <c r="AO32" s="661"/>
      <c r="AP32" s="662"/>
      <c r="AQ32" s="663"/>
      <c r="AR32" s="663"/>
      <c r="AS32" s="663"/>
      <c r="AT32" s="696"/>
      <c r="AU32" s="214" t="s">
        <v>321</v>
      </c>
      <c r="AX32" s="618" t="s">
        <v>322</v>
      </c>
      <c r="AY32" s="619"/>
      <c r="AZ32" s="619"/>
      <c r="BA32" s="619"/>
      <c r="BB32" s="619"/>
      <c r="BC32" s="619"/>
      <c r="BD32" s="619"/>
      <c r="BE32" s="619"/>
      <c r="BF32" s="620"/>
      <c r="BG32" s="687">
        <v>98.4</v>
      </c>
      <c r="BH32" s="634"/>
      <c r="BI32" s="634"/>
      <c r="BJ32" s="634"/>
      <c r="BK32" s="634"/>
      <c r="BL32" s="634"/>
      <c r="BM32" s="625">
        <v>95.3</v>
      </c>
      <c r="BN32" s="634"/>
      <c r="BO32" s="634"/>
      <c r="BP32" s="634"/>
      <c r="BQ32" s="657"/>
      <c r="BR32" s="687">
        <v>99.1</v>
      </c>
      <c r="BS32" s="634"/>
      <c r="BT32" s="634"/>
      <c r="BU32" s="634"/>
      <c r="BV32" s="634"/>
      <c r="BW32" s="634"/>
      <c r="BX32" s="625">
        <v>95.6</v>
      </c>
      <c r="BY32" s="634"/>
      <c r="BZ32" s="634"/>
      <c r="CA32" s="634"/>
      <c r="CB32" s="657"/>
      <c r="CD32" s="644"/>
      <c r="CE32" s="645"/>
      <c r="CF32" s="618" t="s">
        <v>323</v>
      </c>
      <c r="CG32" s="619"/>
      <c r="CH32" s="619"/>
      <c r="CI32" s="619"/>
      <c r="CJ32" s="619"/>
      <c r="CK32" s="619"/>
      <c r="CL32" s="619"/>
      <c r="CM32" s="619"/>
      <c r="CN32" s="619"/>
      <c r="CO32" s="619"/>
      <c r="CP32" s="619"/>
      <c r="CQ32" s="620"/>
      <c r="CR32" s="621" t="s">
        <v>235</v>
      </c>
      <c r="CS32" s="622"/>
      <c r="CT32" s="622"/>
      <c r="CU32" s="622"/>
      <c r="CV32" s="622"/>
      <c r="CW32" s="622"/>
      <c r="CX32" s="622"/>
      <c r="CY32" s="623"/>
      <c r="CZ32" s="624" t="s">
        <v>235</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33600</v>
      </c>
      <c r="S33" s="622"/>
      <c r="T33" s="622"/>
      <c r="U33" s="622"/>
      <c r="V33" s="622"/>
      <c r="W33" s="622"/>
      <c r="X33" s="622"/>
      <c r="Y33" s="623"/>
      <c r="Z33" s="659">
        <v>0.5</v>
      </c>
      <c r="AA33" s="659"/>
      <c r="AB33" s="659"/>
      <c r="AC33" s="659"/>
      <c r="AD33" s="660">
        <v>1564</v>
      </c>
      <c r="AE33" s="660"/>
      <c r="AF33" s="660"/>
      <c r="AG33" s="660"/>
      <c r="AH33" s="660"/>
      <c r="AI33" s="660"/>
      <c r="AJ33" s="660"/>
      <c r="AK33" s="660"/>
      <c r="AL33" s="624">
        <v>0</v>
      </c>
      <c r="AM33" s="625"/>
      <c r="AN33" s="625"/>
      <c r="AO33" s="661"/>
      <c r="AP33" s="664"/>
      <c r="AQ33" s="665"/>
      <c r="AR33" s="665"/>
      <c r="AS33" s="665"/>
      <c r="AT33" s="697"/>
      <c r="AU33" s="219"/>
      <c r="AV33" s="219"/>
      <c r="AW33" s="219"/>
      <c r="AX33" s="602" t="s">
        <v>325</v>
      </c>
      <c r="AY33" s="603"/>
      <c r="AZ33" s="603"/>
      <c r="BA33" s="603"/>
      <c r="BB33" s="603"/>
      <c r="BC33" s="603"/>
      <c r="BD33" s="603"/>
      <c r="BE33" s="603"/>
      <c r="BF33" s="604"/>
      <c r="BG33" s="682">
        <v>99.1</v>
      </c>
      <c r="BH33" s="606"/>
      <c r="BI33" s="606"/>
      <c r="BJ33" s="606"/>
      <c r="BK33" s="606"/>
      <c r="BL33" s="606"/>
      <c r="BM33" s="652">
        <v>95.6</v>
      </c>
      <c r="BN33" s="606"/>
      <c r="BO33" s="606"/>
      <c r="BP33" s="606"/>
      <c r="BQ33" s="669"/>
      <c r="BR33" s="682">
        <v>99.1</v>
      </c>
      <c r="BS33" s="606"/>
      <c r="BT33" s="606"/>
      <c r="BU33" s="606"/>
      <c r="BV33" s="606"/>
      <c r="BW33" s="606"/>
      <c r="BX33" s="652">
        <v>94.6</v>
      </c>
      <c r="BY33" s="606"/>
      <c r="BZ33" s="606"/>
      <c r="CA33" s="606"/>
      <c r="CB33" s="669"/>
      <c r="CD33" s="618" t="s">
        <v>326</v>
      </c>
      <c r="CE33" s="619"/>
      <c r="CF33" s="619"/>
      <c r="CG33" s="619"/>
      <c r="CH33" s="619"/>
      <c r="CI33" s="619"/>
      <c r="CJ33" s="619"/>
      <c r="CK33" s="619"/>
      <c r="CL33" s="619"/>
      <c r="CM33" s="619"/>
      <c r="CN33" s="619"/>
      <c r="CO33" s="619"/>
      <c r="CP33" s="619"/>
      <c r="CQ33" s="620"/>
      <c r="CR33" s="621">
        <v>2929976</v>
      </c>
      <c r="CS33" s="634"/>
      <c r="CT33" s="634"/>
      <c r="CU33" s="634"/>
      <c r="CV33" s="634"/>
      <c r="CW33" s="634"/>
      <c r="CX33" s="634"/>
      <c r="CY33" s="635"/>
      <c r="CZ33" s="624">
        <v>45.6</v>
      </c>
      <c r="DA33" s="636"/>
      <c r="DB33" s="636"/>
      <c r="DC33" s="637"/>
      <c r="DD33" s="627">
        <v>2172959</v>
      </c>
      <c r="DE33" s="634"/>
      <c r="DF33" s="634"/>
      <c r="DG33" s="634"/>
      <c r="DH33" s="634"/>
      <c r="DI33" s="634"/>
      <c r="DJ33" s="634"/>
      <c r="DK33" s="635"/>
      <c r="DL33" s="627">
        <v>1345925</v>
      </c>
      <c r="DM33" s="634"/>
      <c r="DN33" s="634"/>
      <c r="DO33" s="634"/>
      <c r="DP33" s="634"/>
      <c r="DQ33" s="634"/>
      <c r="DR33" s="634"/>
      <c r="DS33" s="634"/>
      <c r="DT33" s="634"/>
      <c r="DU33" s="634"/>
      <c r="DV33" s="635"/>
      <c r="DW33" s="624">
        <v>41.6</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427865</v>
      </c>
      <c r="S34" s="622"/>
      <c r="T34" s="622"/>
      <c r="U34" s="622"/>
      <c r="V34" s="622"/>
      <c r="W34" s="622"/>
      <c r="X34" s="622"/>
      <c r="Y34" s="623"/>
      <c r="Z34" s="659">
        <v>6.2</v>
      </c>
      <c r="AA34" s="659"/>
      <c r="AB34" s="659"/>
      <c r="AC34" s="659"/>
      <c r="AD34" s="660" t="s">
        <v>130</v>
      </c>
      <c r="AE34" s="660"/>
      <c r="AF34" s="660"/>
      <c r="AG34" s="660"/>
      <c r="AH34" s="660"/>
      <c r="AI34" s="660"/>
      <c r="AJ34" s="660"/>
      <c r="AK34" s="660"/>
      <c r="AL34" s="624" t="s">
        <v>235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1012437</v>
      </c>
      <c r="CS34" s="622"/>
      <c r="CT34" s="622"/>
      <c r="CU34" s="622"/>
      <c r="CV34" s="622"/>
      <c r="CW34" s="622"/>
      <c r="CX34" s="622"/>
      <c r="CY34" s="623"/>
      <c r="CZ34" s="624">
        <v>15.8</v>
      </c>
      <c r="DA34" s="636"/>
      <c r="DB34" s="636"/>
      <c r="DC34" s="637"/>
      <c r="DD34" s="627">
        <v>591309</v>
      </c>
      <c r="DE34" s="622"/>
      <c r="DF34" s="622"/>
      <c r="DG34" s="622"/>
      <c r="DH34" s="622"/>
      <c r="DI34" s="622"/>
      <c r="DJ34" s="622"/>
      <c r="DK34" s="623"/>
      <c r="DL34" s="627">
        <v>502178</v>
      </c>
      <c r="DM34" s="622"/>
      <c r="DN34" s="622"/>
      <c r="DO34" s="622"/>
      <c r="DP34" s="622"/>
      <c r="DQ34" s="622"/>
      <c r="DR34" s="622"/>
      <c r="DS34" s="622"/>
      <c r="DT34" s="622"/>
      <c r="DU34" s="622"/>
      <c r="DV34" s="623"/>
      <c r="DW34" s="624">
        <v>15.5</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629905</v>
      </c>
      <c r="S35" s="622"/>
      <c r="T35" s="622"/>
      <c r="U35" s="622"/>
      <c r="V35" s="622"/>
      <c r="W35" s="622"/>
      <c r="X35" s="622"/>
      <c r="Y35" s="623"/>
      <c r="Z35" s="659">
        <v>9.1999999999999993</v>
      </c>
      <c r="AA35" s="659"/>
      <c r="AB35" s="659"/>
      <c r="AC35" s="659"/>
      <c r="AD35" s="660" t="s">
        <v>130</v>
      </c>
      <c r="AE35" s="660"/>
      <c r="AF35" s="660"/>
      <c r="AG35" s="660"/>
      <c r="AH35" s="660"/>
      <c r="AI35" s="660"/>
      <c r="AJ35" s="660"/>
      <c r="AK35" s="660"/>
      <c r="AL35" s="624" t="s">
        <v>235</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38680</v>
      </c>
      <c r="CS35" s="634"/>
      <c r="CT35" s="634"/>
      <c r="CU35" s="634"/>
      <c r="CV35" s="634"/>
      <c r="CW35" s="634"/>
      <c r="CX35" s="634"/>
      <c r="CY35" s="635"/>
      <c r="CZ35" s="624">
        <v>0.6</v>
      </c>
      <c r="DA35" s="636"/>
      <c r="DB35" s="636"/>
      <c r="DC35" s="637"/>
      <c r="DD35" s="627">
        <v>33537</v>
      </c>
      <c r="DE35" s="634"/>
      <c r="DF35" s="634"/>
      <c r="DG35" s="634"/>
      <c r="DH35" s="634"/>
      <c r="DI35" s="634"/>
      <c r="DJ35" s="634"/>
      <c r="DK35" s="635"/>
      <c r="DL35" s="627">
        <v>33537</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433435</v>
      </c>
      <c r="S36" s="622"/>
      <c r="T36" s="622"/>
      <c r="U36" s="622"/>
      <c r="V36" s="622"/>
      <c r="W36" s="622"/>
      <c r="X36" s="622"/>
      <c r="Y36" s="623"/>
      <c r="Z36" s="659">
        <v>6.3</v>
      </c>
      <c r="AA36" s="659"/>
      <c r="AB36" s="659"/>
      <c r="AC36" s="659"/>
      <c r="AD36" s="660" t="s">
        <v>235</v>
      </c>
      <c r="AE36" s="660"/>
      <c r="AF36" s="660"/>
      <c r="AG36" s="660"/>
      <c r="AH36" s="660"/>
      <c r="AI36" s="660"/>
      <c r="AJ36" s="660"/>
      <c r="AK36" s="660"/>
      <c r="AL36" s="624" t="s">
        <v>130</v>
      </c>
      <c r="AM36" s="625"/>
      <c r="AN36" s="625"/>
      <c r="AO36" s="661"/>
      <c r="AP36" s="222"/>
      <c r="AQ36" s="670" t="s">
        <v>334</v>
      </c>
      <c r="AR36" s="671"/>
      <c r="AS36" s="671"/>
      <c r="AT36" s="671"/>
      <c r="AU36" s="671"/>
      <c r="AV36" s="671"/>
      <c r="AW36" s="671"/>
      <c r="AX36" s="671"/>
      <c r="AY36" s="672"/>
      <c r="AZ36" s="676">
        <v>454381</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18923</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592180</v>
      </c>
      <c r="CS36" s="622"/>
      <c r="CT36" s="622"/>
      <c r="CU36" s="622"/>
      <c r="CV36" s="622"/>
      <c r="CW36" s="622"/>
      <c r="CX36" s="622"/>
      <c r="CY36" s="623"/>
      <c r="CZ36" s="624">
        <v>9.1999999999999993</v>
      </c>
      <c r="DA36" s="636"/>
      <c r="DB36" s="636"/>
      <c r="DC36" s="637"/>
      <c r="DD36" s="627">
        <v>538919</v>
      </c>
      <c r="DE36" s="622"/>
      <c r="DF36" s="622"/>
      <c r="DG36" s="622"/>
      <c r="DH36" s="622"/>
      <c r="DI36" s="622"/>
      <c r="DJ36" s="622"/>
      <c r="DK36" s="623"/>
      <c r="DL36" s="627">
        <v>454136</v>
      </c>
      <c r="DM36" s="622"/>
      <c r="DN36" s="622"/>
      <c r="DO36" s="622"/>
      <c r="DP36" s="622"/>
      <c r="DQ36" s="622"/>
      <c r="DR36" s="622"/>
      <c r="DS36" s="622"/>
      <c r="DT36" s="622"/>
      <c r="DU36" s="622"/>
      <c r="DV36" s="623"/>
      <c r="DW36" s="624">
        <v>14</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88351</v>
      </c>
      <c r="S37" s="622"/>
      <c r="T37" s="622"/>
      <c r="U37" s="622"/>
      <c r="V37" s="622"/>
      <c r="W37" s="622"/>
      <c r="X37" s="622"/>
      <c r="Y37" s="623"/>
      <c r="Z37" s="659">
        <v>1.3</v>
      </c>
      <c r="AA37" s="659"/>
      <c r="AB37" s="659"/>
      <c r="AC37" s="659"/>
      <c r="AD37" s="660">
        <v>6146</v>
      </c>
      <c r="AE37" s="660"/>
      <c r="AF37" s="660"/>
      <c r="AG37" s="660"/>
      <c r="AH37" s="660"/>
      <c r="AI37" s="660"/>
      <c r="AJ37" s="660"/>
      <c r="AK37" s="660"/>
      <c r="AL37" s="624">
        <v>0.2</v>
      </c>
      <c r="AM37" s="625"/>
      <c r="AN37" s="625"/>
      <c r="AO37" s="661"/>
      <c r="AQ37" s="654" t="s">
        <v>338</v>
      </c>
      <c r="AR37" s="655"/>
      <c r="AS37" s="655"/>
      <c r="AT37" s="655"/>
      <c r="AU37" s="655"/>
      <c r="AV37" s="655"/>
      <c r="AW37" s="655"/>
      <c r="AX37" s="655"/>
      <c r="AY37" s="656"/>
      <c r="AZ37" s="621">
        <v>46472</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6945</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276303</v>
      </c>
      <c r="CS37" s="634"/>
      <c r="CT37" s="634"/>
      <c r="CU37" s="634"/>
      <c r="CV37" s="634"/>
      <c r="CW37" s="634"/>
      <c r="CX37" s="634"/>
      <c r="CY37" s="635"/>
      <c r="CZ37" s="624">
        <v>4.3</v>
      </c>
      <c r="DA37" s="636"/>
      <c r="DB37" s="636"/>
      <c r="DC37" s="637"/>
      <c r="DD37" s="627">
        <v>275327</v>
      </c>
      <c r="DE37" s="634"/>
      <c r="DF37" s="634"/>
      <c r="DG37" s="634"/>
      <c r="DH37" s="634"/>
      <c r="DI37" s="634"/>
      <c r="DJ37" s="634"/>
      <c r="DK37" s="635"/>
      <c r="DL37" s="627">
        <v>275327</v>
      </c>
      <c r="DM37" s="634"/>
      <c r="DN37" s="634"/>
      <c r="DO37" s="634"/>
      <c r="DP37" s="634"/>
      <c r="DQ37" s="634"/>
      <c r="DR37" s="634"/>
      <c r="DS37" s="634"/>
      <c r="DT37" s="634"/>
      <c r="DU37" s="634"/>
      <c r="DV37" s="635"/>
      <c r="DW37" s="624">
        <v>8.5</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533934</v>
      </c>
      <c r="S38" s="622"/>
      <c r="T38" s="622"/>
      <c r="U38" s="622"/>
      <c r="V38" s="622"/>
      <c r="W38" s="622"/>
      <c r="X38" s="622"/>
      <c r="Y38" s="623"/>
      <c r="Z38" s="659">
        <v>7.8</v>
      </c>
      <c r="AA38" s="659"/>
      <c r="AB38" s="659"/>
      <c r="AC38" s="659"/>
      <c r="AD38" s="660" t="s">
        <v>130</v>
      </c>
      <c r="AE38" s="660"/>
      <c r="AF38" s="660"/>
      <c r="AG38" s="660"/>
      <c r="AH38" s="660"/>
      <c r="AI38" s="660"/>
      <c r="AJ38" s="660"/>
      <c r="AK38" s="660"/>
      <c r="AL38" s="624" t="s">
        <v>235</v>
      </c>
      <c r="AM38" s="625"/>
      <c r="AN38" s="625"/>
      <c r="AO38" s="661"/>
      <c r="AQ38" s="654" t="s">
        <v>342</v>
      </c>
      <c r="AR38" s="655"/>
      <c r="AS38" s="655"/>
      <c r="AT38" s="655"/>
      <c r="AU38" s="655"/>
      <c r="AV38" s="655"/>
      <c r="AW38" s="655"/>
      <c r="AX38" s="655"/>
      <c r="AY38" s="656"/>
      <c r="AZ38" s="621">
        <v>46380</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1054</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454260</v>
      </c>
      <c r="CS38" s="622"/>
      <c r="CT38" s="622"/>
      <c r="CU38" s="622"/>
      <c r="CV38" s="622"/>
      <c r="CW38" s="622"/>
      <c r="CX38" s="622"/>
      <c r="CY38" s="623"/>
      <c r="CZ38" s="624">
        <v>7.1</v>
      </c>
      <c r="DA38" s="636"/>
      <c r="DB38" s="636"/>
      <c r="DC38" s="637"/>
      <c r="DD38" s="627">
        <v>398094</v>
      </c>
      <c r="DE38" s="622"/>
      <c r="DF38" s="622"/>
      <c r="DG38" s="622"/>
      <c r="DH38" s="622"/>
      <c r="DI38" s="622"/>
      <c r="DJ38" s="622"/>
      <c r="DK38" s="623"/>
      <c r="DL38" s="627">
        <v>356074</v>
      </c>
      <c r="DM38" s="622"/>
      <c r="DN38" s="622"/>
      <c r="DO38" s="622"/>
      <c r="DP38" s="622"/>
      <c r="DQ38" s="622"/>
      <c r="DR38" s="622"/>
      <c r="DS38" s="622"/>
      <c r="DT38" s="622"/>
      <c r="DU38" s="622"/>
      <c r="DV38" s="623"/>
      <c r="DW38" s="624">
        <v>11</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346</v>
      </c>
      <c r="AR39" s="655"/>
      <c r="AS39" s="655"/>
      <c r="AT39" s="655"/>
      <c r="AU39" s="655"/>
      <c r="AV39" s="655"/>
      <c r="AW39" s="655"/>
      <c r="AX39" s="655"/>
      <c r="AY39" s="656"/>
      <c r="AZ39" s="621">
        <v>121</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1626</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818919</v>
      </c>
      <c r="CS39" s="634"/>
      <c r="CT39" s="634"/>
      <c r="CU39" s="634"/>
      <c r="CV39" s="634"/>
      <c r="CW39" s="634"/>
      <c r="CX39" s="634"/>
      <c r="CY39" s="635"/>
      <c r="CZ39" s="624">
        <v>12.7</v>
      </c>
      <c r="DA39" s="636"/>
      <c r="DB39" s="636"/>
      <c r="DC39" s="637"/>
      <c r="DD39" s="627">
        <v>611000</v>
      </c>
      <c r="DE39" s="634"/>
      <c r="DF39" s="634"/>
      <c r="DG39" s="634"/>
      <c r="DH39" s="634"/>
      <c r="DI39" s="634"/>
      <c r="DJ39" s="634"/>
      <c r="DK39" s="635"/>
      <c r="DL39" s="627" t="s">
        <v>235</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31934</v>
      </c>
      <c r="S40" s="622"/>
      <c r="T40" s="622"/>
      <c r="U40" s="622"/>
      <c r="V40" s="622"/>
      <c r="W40" s="622"/>
      <c r="X40" s="622"/>
      <c r="Y40" s="623"/>
      <c r="Z40" s="659">
        <v>0.5</v>
      </c>
      <c r="AA40" s="659"/>
      <c r="AB40" s="659"/>
      <c r="AC40" s="659"/>
      <c r="AD40" s="660" t="s">
        <v>130</v>
      </c>
      <c r="AE40" s="660"/>
      <c r="AF40" s="660"/>
      <c r="AG40" s="660"/>
      <c r="AH40" s="660"/>
      <c r="AI40" s="660"/>
      <c r="AJ40" s="660"/>
      <c r="AK40" s="660"/>
      <c r="AL40" s="624" t="s">
        <v>130</v>
      </c>
      <c r="AM40" s="625"/>
      <c r="AN40" s="625"/>
      <c r="AO40" s="661"/>
      <c r="AQ40" s="654" t="s">
        <v>350</v>
      </c>
      <c r="AR40" s="655"/>
      <c r="AS40" s="655"/>
      <c r="AT40" s="655"/>
      <c r="AU40" s="655"/>
      <c r="AV40" s="655"/>
      <c r="AW40" s="655"/>
      <c r="AX40" s="655"/>
      <c r="AY40" s="656"/>
      <c r="AZ40" s="621" t="s">
        <v>235</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80</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13500</v>
      </c>
      <c r="CS40" s="622"/>
      <c r="CT40" s="622"/>
      <c r="CU40" s="622"/>
      <c r="CV40" s="622"/>
      <c r="CW40" s="622"/>
      <c r="CX40" s="622"/>
      <c r="CY40" s="623"/>
      <c r="CZ40" s="624">
        <v>0.2</v>
      </c>
      <c r="DA40" s="636"/>
      <c r="DB40" s="636"/>
      <c r="DC40" s="637"/>
      <c r="DD40" s="627">
        <v>100</v>
      </c>
      <c r="DE40" s="622"/>
      <c r="DF40" s="622"/>
      <c r="DG40" s="622"/>
      <c r="DH40" s="622"/>
      <c r="DI40" s="622"/>
      <c r="DJ40" s="622"/>
      <c r="DK40" s="623"/>
      <c r="DL40" s="627" t="s">
        <v>130</v>
      </c>
      <c r="DM40" s="622"/>
      <c r="DN40" s="622"/>
      <c r="DO40" s="622"/>
      <c r="DP40" s="622"/>
      <c r="DQ40" s="622"/>
      <c r="DR40" s="622"/>
      <c r="DS40" s="622"/>
      <c r="DT40" s="622"/>
      <c r="DU40" s="622"/>
      <c r="DV40" s="623"/>
      <c r="DW40" s="624" t="s">
        <v>235</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6877342</v>
      </c>
      <c r="S41" s="646"/>
      <c r="T41" s="646"/>
      <c r="U41" s="646"/>
      <c r="V41" s="646"/>
      <c r="W41" s="646"/>
      <c r="X41" s="646"/>
      <c r="Y41" s="649"/>
      <c r="Z41" s="650">
        <v>100</v>
      </c>
      <c r="AA41" s="650"/>
      <c r="AB41" s="650"/>
      <c r="AC41" s="650"/>
      <c r="AD41" s="651">
        <v>3200679</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58967</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235</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302441</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341</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1570589</v>
      </c>
      <c r="CS42" s="634"/>
      <c r="CT42" s="634"/>
      <c r="CU42" s="634"/>
      <c r="CV42" s="634"/>
      <c r="CW42" s="634"/>
      <c r="CX42" s="634"/>
      <c r="CY42" s="635"/>
      <c r="CZ42" s="624">
        <v>24.4</v>
      </c>
      <c r="DA42" s="636"/>
      <c r="DB42" s="636"/>
      <c r="DC42" s="637"/>
      <c r="DD42" s="627">
        <v>313325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t="s">
        <v>235</v>
      </c>
      <c r="CS43" s="634"/>
      <c r="CT43" s="634"/>
      <c r="CU43" s="634"/>
      <c r="CV43" s="634"/>
      <c r="CW43" s="634"/>
      <c r="CX43" s="634"/>
      <c r="CY43" s="635"/>
      <c r="CZ43" s="624" t="s">
        <v>130</v>
      </c>
      <c r="DA43" s="636"/>
      <c r="DB43" s="636"/>
      <c r="DC43" s="637"/>
      <c r="DD43" s="627" t="s">
        <v>235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364</v>
      </c>
      <c r="CG44" s="619"/>
      <c r="CH44" s="619"/>
      <c r="CI44" s="619"/>
      <c r="CJ44" s="619"/>
      <c r="CK44" s="619"/>
      <c r="CL44" s="619"/>
      <c r="CM44" s="619"/>
      <c r="CN44" s="619"/>
      <c r="CO44" s="619"/>
      <c r="CP44" s="619"/>
      <c r="CQ44" s="620"/>
      <c r="CR44" s="621">
        <v>1556339</v>
      </c>
      <c r="CS44" s="622"/>
      <c r="CT44" s="622"/>
      <c r="CU44" s="622"/>
      <c r="CV44" s="622"/>
      <c r="CW44" s="622"/>
      <c r="CX44" s="622"/>
      <c r="CY44" s="623"/>
      <c r="CZ44" s="624">
        <v>24.2</v>
      </c>
      <c r="DA44" s="625"/>
      <c r="DB44" s="625"/>
      <c r="DC44" s="626"/>
      <c r="DD44" s="627">
        <v>299264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413709</v>
      </c>
      <c r="CS45" s="634"/>
      <c r="CT45" s="634"/>
      <c r="CU45" s="634"/>
      <c r="CV45" s="634"/>
      <c r="CW45" s="634"/>
      <c r="CX45" s="634"/>
      <c r="CY45" s="635"/>
      <c r="CZ45" s="624">
        <v>6.4</v>
      </c>
      <c r="DA45" s="636"/>
      <c r="DB45" s="636"/>
      <c r="DC45" s="637"/>
      <c r="DD45" s="627">
        <v>24167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1142630</v>
      </c>
      <c r="CS46" s="622"/>
      <c r="CT46" s="622"/>
      <c r="CU46" s="622"/>
      <c r="CV46" s="622"/>
      <c r="CW46" s="622"/>
      <c r="CX46" s="622"/>
      <c r="CY46" s="623"/>
      <c r="CZ46" s="624">
        <v>17.8</v>
      </c>
      <c r="DA46" s="625"/>
      <c r="DB46" s="625"/>
      <c r="DC46" s="626"/>
      <c r="DD46" s="627">
        <v>275097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14250</v>
      </c>
      <c r="CS47" s="634"/>
      <c r="CT47" s="634"/>
      <c r="CU47" s="634"/>
      <c r="CV47" s="634"/>
      <c r="CW47" s="634"/>
      <c r="CX47" s="634"/>
      <c r="CY47" s="635"/>
      <c r="CZ47" s="624">
        <v>0.2</v>
      </c>
      <c r="DA47" s="636"/>
      <c r="DB47" s="636"/>
      <c r="DC47" s="637"/>
      <c r="DD47" s="627">
        <v>14061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130</v>
      </c>
      <c r="CS48" s="622"/>
      <c r="CT48" s="622"/>
      <c r="CU48" s="622"/>
      <c r="CV48" s="622"/>
      <c r="CW48" s="622"/>
      <c r="CX48" s="622"/>
      <c r="CY48" s="623"/>
      <c r="CZ48" s="624" t="s">
        <v>235</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6424147</v>
      </c>
      <c r="CS49" s="606"/>
      <c r="CT49" s="606"/>
      <c r="CU49" s="606"/>
      <c r="CV49" s="606"/>
      <c r="CW49" s="606"/>
      <c r="CX49" s="606"/>
      <c r="CY49" s="607"/>
      <c r="CZ49" s="608">
        <v>100</v>
      </c>
      <c r="DA49" s="609"/>
      <c r="DB49" s="609"/>
      <c r="DC49" s="610"/>
      <c r="DD49" s="611">
        <v>3798054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g56iJsdYssyjs3kOQC2x1NnAc+KEIcJB0PFk2es8ktWjU9FoQknGpv7sX8Cc0IyZ+wJvHQfMj6FWB6oJCYWTA==" saltValue="r55vNExs+WGarjnBNA/CD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102">
        <v>6877</v>
      </c>
      <c r="R7" s="1103"/>
      <c r="S7" s="1103"/>
      <c r="T7" s="1103"/>
      <c r="U7" s="1103"/>
      <c r="V7" s="1103">
        <v>6424</v>
      </c>
      <c r="W7" s="1103"/>
      <c r="X7" s="1103"/>
      <c r="Y7" s="1103"/>
      <c r="Z7" s="1103"/>
      <c r="AA7" s="1103">
        <v>453</v>
      </c>
      <c r="AB7" s="1103"/>
      <c r="AC7" s="1103"/>
      <c r="AD7" s="1103"/>
      <c r="AE7" s="1104"/>
      <c r="AF7" s="1105">
        <v>410</v>
      </c>
      <c r="AG7" s="1106"/>
      <c r="AH7" s="1106"/>
      <c r="AI7" s="1106"/>
      <c r="AJ7" s="1107"/>
      <c r="AK7" s="1108">
        <v>630</v>
      </c>
      <c r="AL7" s="1109"/>
      <c r="AM7" s="1109"/>
      <c r="AN7" s="1109"/>
      <c r="AO7" s="1109"/>
      <c r="AP7" s="1109">
        <v>3216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600</v>
      </c>
      <c r="BT7" s="1100"/>
      <c r="BU7" s="1100"/>
      <c r="BV7" s="1100"/>
      <c r="BW7" s="1100"/>
      <c r="BX7" s="1100"/>
      <c r="BY7" s="1100"/>
      <c r="BZ7" s="1100"/>
      <c r="CA7" s="1100"/>
      <c r="CB7" s="1100"/>
      <c r="CC7" s="1100"/>
      <c r="CD7" s="1100"/>
      <c r="CE7" s="1100"/>
      <c r="CF7" s="1100"/>
      <c r="CG7" s="1112"/>
      <c r="CH7" s="1096">
        <v>-3</v>
      </c>
      <c r="CI7" s="1097"/>
      <c r="CJ7" s="1097"/>
      <c r="CK7" s="1097"/>
      <c r="CL7" s="1098"/>
      <c r="CM7" s="1096">
        <v>29</v>
      </c>
      <c r="CN7" s="1097"/>
      <c r="CO7" s="1097"/>
      <c r="CP7" s="1097"/>
      <c r="CQ7" s="1098"/>
      <c r="CR7" s="1096">
        <v>14</v>
      </c>
      <c r="CS7" s="1097"/>
      <c r="CT7" s="1097"/>
      <c r="CU7" s="1097"/>
      <c r="CV7" s="1098"/>
      <c r="CW7" s="1096" t="s">
        <v>602</v>
      </c>
      <c r="CX7" s="1097"/>
      <c r="CY7" s="1097"/>
      <c r="CZ7" s="1097"/>
      <c r="DA7" s="1098"/>
      <c r="DB7" s="1096" t="s">
        <v>602</v>
      </c>
      <c r="DC7" s="1097"/>
      <c r="DD7" s="1097"/>
      <c r="DE7" s="1097"/>
      <c r="DF7" s="1098"/>
      <c r="DG7" s="1096" t="s">
        <v>602</v>
      </c>
      <c r="DH7" s="1097"/>
      <c r="DI7" s="1097"/>
      <c r="DJ7" s="1097"/>
      <c r="DK7" s="1098"/>
      <c r="DL7" s="1096" t="s">
        <v>602</v>
      </c>
      <c r="DM7" s="1097"/>
      <c r="DN7" s="1097"/>
      <c r="DO7" s="1097"/>
      <c r="DP7" s="1098"/>
      <c r="DQ7" s="1096" t="s">
        <v>602</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601</v>
      </c>
      <c r="BT8" s="993"/>
      <c r="BU8" s="993"/>
      <c r="BV8" s="993"/>
      <c r="BW8" s="993"/>
      <c r="BX8" s="993"/>
      <c r="BY8" s="993"/>
      <c r="BZ8" s="993"/>
      <c r="CA8" s="993"/>
      <c r="CB8" s="993"/>
      <c r="CC8" s="993"/>
      <c r="CD8" s="993"/>
      <c r="CE8" s="993"/>
      <c r="CF8" s="993"/>
      <c r="CG8" s="1014"/>
      <c r="CH8" s="989">
        <v>0</v>
      </c>
      <c r="CI8" s="990"/>
      <c r="CJ8" s="990"/>
      <c r="CK8" s="990"/>
      <c r="CL8" s="991"/>
      <c r="CM8" s="989">
        <v>5</v>
      </c>
      <c r="CN8" s="990"/>
      <c r="CO8" s="990"/>
      <c r="CP8" s="990"/>
      <c r="CQ8" s="991"/>
      <c r="CR8" s="989">
        <v>5</v>
      </c>
      <c r="CS8" s="990"/>
      <c r="CT8" s="990"/>
      <c r="CU8" s="990"/>
      <c r="CV8" s="991"/>
      <c r="CW8" s="989" t="s">
        <v>602</v>
      </c>
      <c r="CX8" s="990"/>
      <c r="CY8" s="990"/>
      <c r="CZ8" s="990"/>
      <c r="DA8" s="991"/>
      <c r="DB8" s="989" t="s">
        <v>602</v>
      </c>
      <c r="DC8" s="990"/>
      <c r="DD8" s="990"/>
      <c r="DE8" s="990"/>
      <c r="DF8" s="991"/>
      <c r="DG8" s="989" t="s">
        <v>602</v>
      </c>
      <c r="DH8" s="990"/>
      <c r="DI8" s="990"/>
      <c r="DJ8" s="990"/>
      <c r="DK8" s="991"/>
      <c r="DL8" s="989" t="s">
        <v>602</v>
      </c>
      <c r="DM8" s="990"/>
      <c r="DN8" s="990"/>
      <c r="DO8" s="990"/>
      <c r="DP8" s="991"/>
      <c r="DQ8" s="989" t="s">
        <v>602</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6877</v>
      </c>
      <c r="R23" s="1061"/>
      <c r="S23" s="1061"/>
      <c r="T23" s="1061"/>
      <c r="U23" s="1061"/>
      <c r="V23" s="1061">
        <v>6424</v>
      </c>
      <c r="W23" s="1061"/>
      <c r="X23" s="1061"/>
      <c r="Y23" s="1061"/>
      <c r="Z23" s="1061"/>
      <c r="AA23" s="1061">
        <v>453</v>
      </c>
      <c r="AB23" s="1061"/>
      <c r="AC23" s="1061"/>
      <c r="AD23" s="1061"/>
      <c r="AE23" s="1068"/>
      <c r="AF23" s="1069">
        <v>410</v>
      </c>
      <c r="AG23" s="1061"/>
      <c r="AH23" s="1061"/>
      <c r="AI23" s="1061"/>
      <c r="AJ23" s="1070"/>
      <c r="AK23" s="1071"/>
      <c r="AL23" s="1072"/>
      <c r="AM23" s="1072"/>
      <c r="AN23" s="1072"/>
      <c r="AO23" s="1072"/>
      <c r="AP23" s="1061">
        <v>3216</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788</v>
      </c>
      <c r="R28" s="1051"/>
      <c r="S28" s="1051"/>
      <c r="T28" s="1051"/>
      <c r="U28" s="1051"/>
      <c r="V28" s="1051">
        <v>769</v>
      </c>
      <c r="W28" s="1051"/>
      <c r="X28" s="1051"/>
      <c r="Y28" s="1051"/>
      <c r="Z28" s="1051"/>
      <c r="AA28" s="1051">
        <v>19</v>
      </c>
      <c r="AB28" s="1051"/>
      <c r="AC28" s="1051"/>
      <c r="AD28" s="1051"/>
      <c r="AE28" s="1052"/>
      <c r="AF28" s="1053">
        <v>19</v>
      </c>
      <c r="AG28" s="1051"/>
      <c r="AH28" s="1051"/>
      <c r="AI28" s="1051"/>
      <c r="AJ28" s="1054"/>
      <c r="AK28" s="1042">
        <v>59</v>
      </c>
      <c r="AL28" s="1043"/>
      <c r="AM28" s="1043"/>
      <c r="AN28" s="1043"/>
      <c r="AO28" s="1043"/>
      <c r="AP28" s="1043" t="s">
        <v>582</v>
      </c>
      <c r="AQ28" s="1043"/>
      <c r="AR28" s="1043"/>
      <c r="AS28" s="1043"/>
      <c r="AT28" s="1043"/>
      <c r="AU28" s="1043" t="s">
        <v>582</v>
      </c>
      <c r="AV28" s="1043"/>
      <c r="AW28" s="1043"/>
      <c r="AX28" s="1043"/>
      <c r="AY28" s="1043"/>
      <c r="AZ28" s="1044" t="s">
        <v>582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140</v>
      </c>
      <c r="R29" s="1039"/>
      <c r="S29" s="1039"/>
      <c r="T29" s="1039"/>
      <c r="U29" s="1039"/>
      <c r="V29" s="1039">
        <v>136</v>
      </c>
      <c r="W29" s="1039"/>
      <c r="X29" s="1039"/>
      <c r="Y29" s="1039"/>
      <c r="Z29" s="1039"/>
      <c r="AA29" s="1039">
        <v>4</v>
      </c>
      <c r="AB29" s="1039"/>
      <c r="AC29" s="1039"/>
      <c r="AD29" s="1039"/>
      <c r="AE29" s="1040"/>
      <c r="AF29" s="1035">
        <v>4</v>
      </c>
      <c r="AG29" s="1036"/>
      <c r="AH29" s="1036"/>
      <c r="AI29" s="1036"/>
      <c r="AJ29" s="1037"/>
      <c r="AK29" s="980">
        <v>44</v>
      </c>
      <c r="AL29" s="971"/>
      <c r="AM29" s="971"/>
      <c r="AN29" s="971"/>
      <c r="AO29" s="971"/>
      <c r="AP29" s="971" t="s">
        <v>582</v>
      </c>
      <c r="AQ29" s="971"/>
      <c r="AR29" s="971"/>
      <c r="AS29" s="971"/>
      <c r="AT29" s="971"/>
      <c r="AU29" s="971" t="s">
        <v>582</v>
      </c>
      <c r="AV29" s="971"/>
      <c r="AW29" s="971"/>
      <c r="AX29" s="971"/>
      <c r="AY29" s="971"/>
      <c r="AZ29" s="1041" t="s">
        <v>582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72</v>
      </c>
      <c r="R30" s="1039"/>
      <c r="S30" s="1039"/>
      <c r="T30" s="1039"/>
      <c r="U30" s="1039"/>
      <c r="V30" s="1039">
        <v>62</v>
      </c>
      <c r="W30" s="1039"/>
      <c r="X30" s="1039"/>
      <c r="Y30" s="1039"/>
      <c r="Z30" s="1039"/>
      <c r="AA30" s="1039">
        <v>10</v>
      </c>
      <c r="AB30" s="1039"/>
      <c r="AC30" s="1039"/>
      <c r="AD30" s="1039"/>
      <c r="AE30" s="1040"/>
      <c r="AF30" s="1035">
        <v>10</v>
      </c>
      <c r="AG30" s="1036"/>
      <c r="AH30" s="1036"/>
      <c r="AI30" s="1036"/>
      <c r="AJ30" s="1037"/>
      <c r="AK30" s="980">
        <v>24</v>
      </c>
      <c r="AL30" s="971"/>
      <c r="AM30" s="971"/>
      <c r="AN30" s="971"/>
      <c r="AO30" s="971"/>
      <c r="AP30" s="971">
        <v>202</v>
      </c>
      <c r="AQ30" s="971"/>
      <c r="AR30" s="971"/>
      <c r="AS30" s="971"/>
      <c r="AT30" s="971"/>
      <c r="AU30" s="971">
        <v>190</v>
      </c>
      <c r="AV30" s="971"/>
      <c r="AW30" s="971"/>
      <c r="AX30" s="971"/>
      <c r="AY30" s="971"/>
      <c r="AZ30" s="1041" t="s">
        <v>582</v>
      </c>
      <c r="BA30" s="1041"/>
      <c r="BB30" s="1041"/>
      <c r="BC30" s="1041"/>
      <c r="BD30" s="1041"/>
      <c r="BE30" s="972" t="s">
        <v>411</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106</v>
      </c>
      <c r="R31" s="1039"/>
      <c r="S31" s="1039"/>
      <c r="T31" s="1039"/>
      <c r="U31" s="1039"/>
      <c r="V31" s="1039">
        <v>92</v>
      </c>
      <c r="W31" s="1039"/>
      <c r="X31" s="1039"/>
      <c r="Y31" s="1039"/>
      <c r="Z31" s="1039"/>
      <c r="AA31" s="1039">
        <v>14</v>
      </c>
      <c r="AB31" s="1039"/>
      <c r="AC31" s="1039"/>
      <c r="AD31" s="1039"/>
      <c r="AE31" s="1040"/>
      <c r="AF31" s="1035">
        <v>14</v>
      </c>
      <c r="AG31" s="1036"/>
      <c r="AH31" s="1036"/>
      <c r="AI31" s="1036"/>
      <c r="AJ31" s="1037"/>
      <c r="AK31" s="980">
        <v>35</v>
      </c>
      <c r="AL31" s="971"/>
      <c r="AM31" s="971"/>
      <c r="AN31" s="971"/>
      <c r="AO31" s="971"/>
      <c r="AP31" s="971">
        <v>202</v>
      </c>
      <c r="AQ31" s="971"/>
      <c r="AR31" s="971"/>
      <c r="AS31" s="971"/>
      <c r="AT31" s="971"/>
      <c r="AU31" s="971">
        <v>181</v>
      </c>
      <c r="AV31" s="971"/>
      <c r="AW31" s="971"/>
      <c r="AX31" s="971"/>
      <c r="AY31" s="971"/>
      <c r="AZ31" s="1041" t="s">
        <v>582</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10</v>
      </c>
      <c r="R32" s="1039"/>
      <c r="S32" s="1039"/>
      <c r="T32" s="1039"/>
      <c r="U32" s="1039"/>
      <c r="V32" s="1039">
        <v>0</v>
      </c>
      <c r="W32" s="1039"/>
      <c r="X32" s="1039"/>
      <c r="Y32" s="1039"/>
      <c r="Z32" s="1039"/>
      <c r="AA32" s="1039">
        <v>10</v>
      </c>
      <c r="AB32" s="1039"/>
      <c r="AC32" s="1039"/>
      <c r="AD32" s="1039"/>
      <c r="AE32" s="1040"/>
      <c r="AF32" s="1035">
        <v>125</v>
      </c>
      <c r="AG32" s="1036"/>
      <c r="AH32" s="1036"/>
      <c r="AI32" s="1036"/>
      <c r="AJ32" s="1037"/>
      <c r="AK32" s="980" t="s">
        <v>582</v>
      </c>
      <c r="AL32" s="971"/>
      <c r="AM32" s="971"/>
      <c r="AN32" s="971"/>
      <c r="AO32" s="971"/>
      <c r="AP32" s="971" t="s">
        <v>582</v>
      </c>
      <c r="AQ32" s="971"/>
      <c r="AR32" s="971"/>
      <c r="AS32" s="971"/>
      <c r="AT32" s="971"/>
      <c r="AU32" s="971" t="s">
        <v>582</v>
      </c>
      <c r="AV32" s="971"/>
      <c r="AW32" s="971"/>
      <c r="AX32" s="971"/>
      <c r="AY32" s="971"/>
      <c r="AZ32" s="1041" t="s">
        <v>582</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172</v>
      </c>
      <c r="AG63" s="959"/>
      <c r="AH63" s="959"/>
      <c r="AI63" s="959"/>
      <c r="AJ63" s="1022"/>
      <c r="AK63" s="1023"/>
      <c r="AL63" s="963"/>
      <c r="AM63" s="963"/>
      <c r="AN63" s="963"/>
      <c r="AO63" s="963"/>
      <c r="AP63" s="959">
        <v>404</v>
      </c>
      <c r="AQ63" s="959"/>
      <c r="AR63" s="959"/>
      <c r="AS63" s="959"/>
      <c r="AT63" s="959"/>
      <c r="AU63" s="959">
        <v>371</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400</v>
      </c>
      <c r="R66" s="1002"/>
      <c r="S66" s="1002"/>
      <c r="T66" s="1002"/>
      <c r="U66" s="1003"/>
      <c r="V66" s="1001" t="s">
        <v>419</v>
      </c>
      <c r="W66" s="1002"/>
      <c r="X66" s="1002"/>
      <c r="Y66" s="1002"/>
      <c r="Z66" s="1003"/>
      <c r="AA66" s="1001" t="s">
        <v>420</v>
      </c>
      <c r="AB66" s="1002"/>
      <c r="AC66" s="1002"/>
      <c r="AD66" s="1002"/>
      <c r="AE66" s="1003"/>
      <c r="AF66" s="1007" t="s">
        <v>403</v>
      </c>
      <c r="AG66" s="1008"/>
      <c r="AH66" s="1008"/>
      <c r="AI66" s="1008"/>
      <c r="AJ66" s="1009"/>
      <c r="AK66" s="1001" t="s">
        <v>421</v>
      </c>
      <c r="AL66" s="996"/>
      <c r="AM66" s="996"/>
      <c r="AN66" s="996"/>
      <c r="AO66" s="997"/>
      <c r="AP66" s="1001" t="s">
        <v>405</v>
      </c>
      <c r="AQ66" s="1002"/>
      <c r="AR66" s="1002"/>
      <c r="AS66" s="1002"/>
      <c r="AT66" s="1003"/>
      <c r="AU66" s="1001" t="s">
        <v>422</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583</v>
      </c>
      <c r="C68" s="986"/>
      <c r="D68" s="986"/>
      <c r="E68" s="986"/>
      <c r="F68" s="986"/>
      <c r="G68" s="986"/>
      <c r="H68" s="986"/>
      <c r="I68" s="986"/>
      <c r="J68" s="986"/>
      <c r="K68" s="986"/>
      <c r="L68" s="986"/>
      <c r="M68" s="986"/>
      <c r="N68" s="986"/>
      <c r="O68" s="986"/>
      <c r="P68" s="987"/>
      <c r="Q68" s="988">
        <v>4</v>
      </c>
      <c r="R68" s="982"/>
      <c r="S68" s="982"/>
      <c r="T68" s="982"/>
      <c r="U68" s="982"/>
      <c r="V68" s="982">
        <v>3</v>
      </c>
      <c r="W68" s="982"/>
      <c r="X68" s="982"/>
      <c r="Y68" s="982"/>
      <c r="Z68" s="982"/>
      <c r="AA68" s="982">
        <v>1</v>
      </c>
      <c r="AB68" s="982"/>
      <c r="AC68" s="982"/>
      <c r="AD68" s="982"/>
      <c r="AE68" s="982"/>
      <c r="AF68" s="982">
        <v>1</v>
      </c>
      <c r="AG68" s="982"/>
      <c r="AH68" s="982"/>
      <c r="AI68" s="982"/>
      <c r="AJ68" s="982"/>
      <c r="AK68" s="982" t="s">
        <v>608</v>
      </c>
      <c r="AL68" s="982"/>
      <c r="AM68" s="982"/>
      <c r="AN68" s="982"/>
      <c r="AO68" s="982"/>
      <c r="AP68" s="982" t="s">
        <v>609</v>
      </c>
      <c r="AQ68" s="982"/>
      <c r="AR68" s="982"/>
      <c r="AS68" s="982"/>
      <c r="AT68" s="982"/>
      <c r="AU68" s="982" t="s">
        <v>582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584</v>
      </c>
      <c r="C69" s="975"/>
      <c r="D69" s="975"/>
      <c r="E69" s="975"/>
      <c r="F69" s="975"/>
      <c r="G69" s="975"/>
      <c r="H69" s="975"/>
      <c r="I69" s="975"/>
      <c r="J69" s="975"/>
      <c r="K69" s="975"/>
      <c r="L69" s="975"/>
      <c r="M69" s="975"/>
      <c r="N69" s="975"/>
      <c r="O69" s="975"/>
      <c r="P69" s="976"/>
      <c r="Q69" s="977">
        <v>85</v>
      </c>
      <c r="R69" s="971"/>
      <c r="S69" s="971"/>
      <c r="T69" s="971"/>
      <c r="U69" s="971"/>
      <c r="V69" s="971">
        <v>79</v>
      </c>
      <c r="W69" s="971"/>
      <c r="X69" s="971"/>
      <c r="Y69" s="971"/>
      <c r="Z69" s="971"/>
      <c r="AA69" s="971">
        <v>6</v>
      </c>
      <c r="AB69" s="971"/>
      <c r="AC69" s="971"/>
      <c r="AD69" s="971"/>
      <c r="AE69" s="971"/>
      <c r="AF69" s="971">
        <v>6</v>
      </c>
      <c r="AG69" s="971"/>
      <c r="AH69" s="971"/>
      <c r="AI69" s="971"/>
      <c r="AJ69" s="971"/>
      <c r="AK69" s="971" t="s">
        <v>608</v>
      </c>
      <c r="AL69" s="971"/>
      <c r="AM69" s="971"/>
      <c r="AN69" s="971"/>
      <c r="AO69" s="971"/>
      <c r="AP69" s="971" t="s">
        <v>608</v>
      </c>
      <c r="AQ69" s="971"/>
      <c r="AR69" s="971"/>
      <c r="AS69" s="971"/>
      <c r="AT69" s="971"/>
      <c r="AU69" s="971" t="s">
        <v>582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585</v>
      </c>
      <c r="C70" s="975"/>
      <c r="D70" s="975"/>
      <c r="E70" s="975"/>
      <c r="F70" s="975"/>
      <c r="G70" s="975"/>
      <c r="H70" s="975"/>
      <c r="I70" s="975"/>
      <c r="J70" s="975"/>
      <c r="K70" s="975"/>
      <c r="L70" s="975"/>
      <c r="M70" s="975"/>
      <c r="N70" s="975"/>
      <c r="O70" s="975"/>
      <c r="P70" s="976"/>
      <c r="Q70" s="977">
        <v>88</v>
      </c>
      <c r="R70" s="971"/>
      <c r="S70" s="971"/>
      <c r="T70" s="971"/>
      <c r="U70" s="971"/>
      <c r="V70" s="971">
        <v>86</v>
      </c>
      <c r="W70" s="971"/>
      <c r="X70" s="971"/>
      <c r="Y70" s="971"/>
      <c r="Z70" s="971"/>
      <c r="AA70" s="971">
        <v>3</v>
      </c>
      <c r="AB70" s="971"/>
      <c r="AC70" s="971"/>
      <c r="AD70" s="971"/>
      <c r="AE70" s="971"/>
      <c r="AF70" s="971">
        <v>3</v>
      </c>
      <c r="AG70" s="971"/>
      <c r="AH70" s="971"/>
      <c r="AI70" s="971"/>
      <c r="AJ70" s="971"/>
      <c r="AK70" s="971" t="s">
        <v>608</v>
      </c>
      <c r="AL70" s="971"/>
      <c r="AM70" s="971"/>
      <c r="AN70" s="971"/>
      <c r="AO70" s="971"/>
      <c r="AP70" s="971" t="s">
        <v>608</v>
      </c>
      <c r="AQ70" s="971"/>
      <c r="AR70" s="971"/>
      <c r="AS70" s="971"/>
      <c r="AT70" s="971"/>
      <c r="AU70" s="971" t="s">
        <v>582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586</v>
      </c>
      <c r="C71" s="975"/>
      <c r="D71" s="975"/>
      <c r="E71" s="975"/>
      <c r="F71" s="975"/>
      <c r="G71" s="975"/>
      <c r="H71" s="975"/>
      <c r="I71" s="975"/>
      <c r="J71" s="975"/>
      <c r="K71" s="975"/>
      <c r="L71" s="975"/>
      <c r="M71" s="975"/>
      <c r="N71" s="975"/>
      <c r="O71" s="975"/>
      <c r="P71" s="976"/>
      <c r="Q71" s="977">
        <v>7567</v>
      </c>
      <c r="R71" s="971"/>
      <c r="S71" s="971"/>
      <c r="T71" s="971"/>
      <c r="U71" s="971"/>
      <c r="V71" s="971">
        <v>7557</v>
      </c>
      <c r="W71" s="971"/>
      <c r="X71" s="971"/>
      <c r="Y71" s="971"/>
      <c r="Z71" s="971"/>
      <c r="AA71" s="971">
        <v>10</v>
      </c>
      <c r="AB71" s="971"/>
      <c r="AC71" s="971"/>
      <c r="AD71" s="971"/>
      <c r="AE71" s="971"/>
      <c r="AF71" s="971">
        <v>10</v>
      </c>
      <c r="AG71" s="971"/>
      <c r="AH71" s="971"/>
      <c r="AI71" s="971"/>
      <c r="AJ71" s="971"/>
      <c r="AK71" s="971" t="s">
        <v>608</v>
      </c>
      <c r="AL71" s="971"/>
      <c r="AM71" s="971"/>
      <c r="AN71" s="971"/>
      <c r="AO71" s="971"/>
      <c r="AP71" s="971" t="s">
        <v>608</v>
      </c>
      <c r="AQ71" s="971"/>
      <c r="AR71" s="971"/>
      <c r="AS71" s="971"/>
      <c r="AT71" s="971"/>
      <c r="AU71" s="971" t="s">
        <v>582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587</v>
      </c>
      <c r="C72" s="975"/>
      <c r="D72" s="975"/>
      <c r="E72" s="975"/>
      <c r="F72" s="975"/>
      <c r="G72" s="975"/>
      <c r="H72" s="975"/>
      <c r="I72" s="975"/>
      <c r="J72" s="975"/>
      <c r="K72" s="975"/>
      <c r="L72" s="975"/>
      <c r="M72" s="975"/>
      <c r="N72" s="975"/>
      <c r="O72" s="975"/>
      <c r="P72" s="976"/>
      <c r="Q72" s="977">
        <v>74</v>
      </c>
      <c r="R72" s="971"/>
      <c r="S72" s="971"/>
      <c r="T72" s="971"/>
      <c r="U72" s="971"/>
      <c r="V72" s="971">
        <v>74</v>
      </c>
      <c r="W72" s="971"/>
      <c r="X72" s="971"/>
      <c r="Y72" s="971"/>
      <c r="Z72" s="971"/>
      <c r="AA72" s="971">
        <v>0</v>
      </c>
      <c r="AB72" s="971"/>
      <c r="AC72" s="971"/>
      <c r="AD72" s="971"/>
      <c r="AE72" s="971"/>
      <c r="AF72" s="971">
        <v>0</v>
      </c>
      <c r="AG72" s="971"/>
      <c r="AH72" s="971"/>
      <c r="AI72" s="971"/>
      <c r="AJ72" s="971"/>
      <c r="AK72" s="971" t="s">
        <v>608</v>
      </c>
      <c r="AL72" s="971"/>
      <c r="AM72" s="971"/>
      <c r="AN72" s="971"/>
      <c r="AO72" s="971"/>
      <c r="AP72" s="971" t="s">
        <v>608</v>
      </c>
      <c r="AQ72" s="971"/>
      <c r="AR72" s="971"/>
      <c r="AS72" s="971"/>
      <c r="AT72" s="971"/>
      <c r="AU72" s="971" t="s">
        <v>582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588</v>
      </c>
      <c r="C73" s="975"/>
      <c r="D73" s="975"/>
      <c r="E73" s="975"/>
      <c r="F73" s="975"/>
      <c r="G73" s="975"/>
      <c r="H73" s="975"/>
      <c r="I73" s="975"/>
      <c r="J73" s="975"/>
      <c r="K73" s="975"/>
      <c r="L73" s="975"/>
      <c r="M73" s="975"/>
      <c r="N73" s="975"/>
      <c r="O73" s="975"/>
      <c r="P73" s="976"/>
      <c r="Q73" s="977">
        <v>203</v>
      </c>
      <c r="R73" s="971"/>
      <c r="S73" s="971"/>
      <c r="T73" s="971"/>
      <c r="U73" s="971"/>
      <c r="V73" s="971">
        <v>193</v>
      </c>
      <c r="W73" s="971"/>
      <c r="X73" s="971"/>
      <c r="Y73" s="971"/>
      <c r="Z73" s="971"/>
      <c r="AA73" s="971">
        <v>11</v>
      </c>
      <c r="AB73" s="971"/>
      <c r="AC73" s="971"/>
      <c r="AD73" s="971"/>
      <c r="AE73" s="971"/>
      <c r="AF73" s="971">
        <v>11</v>
      </c>
      <c r="AG73" s="971"/>
      <c r="AH73" s="971"/>
      <c r="AI73" s="971"/>
      <c r="AJ73" s="971"/>
      <c r="AK73" s="971" t="s">
        <v>608</v>
      </c>
      <c r="AL73" s="971"/>
      <c r="AM73" s="971"/>
      <c r="AN73" s="971"/>
      <c r="AO73" s="971"/>
      <c r="AP73" s="971" t="s">
        <v>608</v>
      </c>
      <c r="AQ73" s="971"/>
      <c r="AR73" s="971"/>
      <c r="AS73" s="971"/>
      <c r="AT73" s="971"/>
      <c r="AU73" s="971" t="s">
        <v>582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589</v>
      </c>
      <c r="C74" s="975"/>
      <c r="D74" s="975"/>
      <c r="E74" s="975"/>
      <c r="F74" s="975"/>
      <c r="G74" s="975"/>
      <c r="H74" s="975"/>
      <c r="I74" s="975"/>
      <c r="J74" s="975"/>
      <c r="K74" s="975"/>
      <c r="L74" s="975"/>
      <c r="M74" s="975"/>
      <c r="N74" s="975"/>
      <c r="O74" s="975"/>
      <c r="P74" s="976"/>
      <c r="Q74" s="977">
        <v>7</v>
      </c>
      <c r="R74" s="971"/>
      <c r="S74" s="971"/>
      <c r="T74" s="971"/>
      <c r="U74" s="971"/>
      <c r="V74" s="971">
        <v>4</v>
      </c>
      <c r="W74" s="971"/>
      <c r="X74" s="971"/>
      <c r="Y74" s="971"/>
      <c r="Z74" s="971"/>
      <c r="AA74" s="971">
        <v>2</v>
      </c>
      <c r="AB74" s="971"/>
      <c r="AC74" s="971"/>
      <c r="AD74" s="971"/>
      <c r="AE74" s="971"/>
      <c r="AF74" s="971">
        <v>2</v>
      </c>
      <c r="AG74" s="971"/>
      <c r="AH74" s="971"/>
      <c r="AI74" s="971"/>
      <c r="AJ74" s="971"/>
      <c r="AK74" s="971" t="s">
        <v>608</v>
      </c>
      <c r="AL74" s="971"/>
      <c r="AM74" s="971"/>
      <c r="AN74" s="971"/>
      <c r="AO74" s="971"/>
      <c r="AP74" s="971" t="s">
        <v>608</v>
      </c>
      <c r="AQ74" s="971"/>
      <c r="AR74" s="971"/>
      <c r="AS74" s="971"/>
      <c r="AT74" s="971"/>
      <c r="AU74" s="971" t="s">
        <v>582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590</v>
      </c>
      <c r="C75" s="975"/>
      <c r="D75" s="975"/>
      <c r="E75" s="975"/>
      <c r="F75" s="975"/>
      <c r="G75" s="975"/>
      <c r="H75" s="975"/>
      <c r="I75" s="975"/>
      <c r="J75" s="975"/>
      <c r="K75" s="975"/>
      <c r="L75" s="975"/>
      <c r="M75" s="975"/>
      <c r="N75" s="975"/>
      <c r="O75" s="975"/>
      <c r="P75" s="976"/>
      <c r="Q75" s="981">
        <v>1374</v>
      </c>
      <c r="R75" s="979"/>
      <c r="S75" s="979"/>
      <c r="T75" s="979"/>
      <c r="U75" s="980"/>
      <c r="V75" s="978">
        <v>1355</v>
      </c>
      <c r="W75" s="979"/>
      <c r="X75" s="979"/>
      <c r="Y75" s="979"/>
      <c r="Z75" s="980"/>
      <c r="AA75" s="978">
        <v>19</v>
      </c>
      <c r="AB75" s="979"/>
      <c r="AC75" s="979"/>
      <c r="AD75" s="979"/>
      <c r="AE75" s="980"/>
      <c r="AF75" s="978">
        <v>14</v>
      </c>
      <c r="AG75" s="979"/>
      <c r="AH75" s="979"/>
      <c r="AI75" s="979"/>
      <c r="AJ75" s="980"/>
      <c r="AK75" s="978">
        <v>40</v>
      </c>
      <c r="AL75" s="979"/>
      <c r="AM75" s="979"/>
      <c r="AN75" s="979"/>
      <c r="AO75" s="980"/>
      <c r="AP75" s="978">
        <v>313</v>
      </c>
      <c r="AQ75" s="979"/>
      <c r="AR75" s="979"/>
      <c r="AS75" s="979"/>
      <c r="AT75" s="980"/>
      <c r="AU75" s="971">
        <v>139</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591</v>
      </c>
      <c r="C76" s="975"/>
      <c r="D76" s="975"/>
      <c r="E76" s="975"/>
      <c r="F76" s="975"/>
      <c r="G76" s="975"/>
      <c r="H76" s="975"/>
      <c r="I76" s="975"/>
      <c r="J76" s="975"/>
      <c r="K76" s="975"/>
      <c r="L76" s="975"/>
      <c r="M76" s="975"/>
      <c r="N76" s="975"/>
      <c r="O76" s="975"/>
      <c r="P76" s="976"/>
      <c r="Q76" s="981">
        <v>3</v>
      </c>
      <c r="R76" s="979"/>
      <c r="S76" s="979"/>
      <c r="T76" s="979"/>
      <c r="U76" s="980"/>
      <c r="V76" s="978">
        <v>2</v>
      </c>
      <c r="W76" s="979"/>
      <c r="X76" s="979"/>
      <c r="Y76" s="979"/>
      <c r="Z76" s="980"/>
      <c r="AA76" s="978">
        <v>1</v>
      </c>
      <c r="AB76" s="979"/>
      <c r="AC76" s="979"/>
      <c r="AD76" s="979"/>
      <c r="AE76" s="980"/>
      <c r="AF76" s="978">
        <v>1</v>
      </c>
      <c r="AG76" s="979"/>
      <c r="AH76" s="979"/>
      <c r="AI76" s="979"/>
      <c r="AJ76" s="980"/>
      <c r="AK76" s="978" t="s">
        <v>608</v>
      </c>
      <c r="AL76" s="979"/>
      <c r="AM76" s="979"/>
      <c r="AN76" s="979"/>
      <c r="AO76" s="980"/>
      <c r="AP76" s="978" t="s">
        <v>610</v>
      </c>
      <c r="AQ76" s="979"/>
      <c r="AR76" s="979"/>
      <c r="AS76" s="979"/>
      <c r="AT76" s="980"/>
      <c r="AU76" s="971" t="s">
        <v>582</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592</v>
      </c>
      <c r="C77" s="975"/>
      <c r="D77" s="975"/>
      <c r="E77" s="975"/>
      <c r="F77" s="975"/>
      <c r="G77" s="975"/>
      <c r="H77" s="975"/>
      <c r="I77" s="975"/>
      <c r="J77" s="975"/>
      <c r="K77" s="975"/>
      <c r="L77" s="975"/>
      <c r="M77" s="975"/>
      <c r="N77" s="975"/>
      <c r="O77" s="975"/>
      <c r="P77" s="976"/>
      <c r="Q77" s="981">
        <v>517</v>
      </c>
      <c r="R77" s="979"/>
      <c r="S77" s="979"/>
      <c r="T77" s="979"/>
      <c r="U77" s="980"/>
      <c r="V77" s="978">
        <v>496</v>
      </c>
      <c r="W77" s="979"/>
      <c r="X77" s="979"/>
      <c r="Y77" s="979"/>
      <c r="Z77" s="980"/>
      <c r="AA77" s="978">
        <v>21</v>
      </c>
      <c r="AB77" s="979"/>
      <c r="AC77" s="979"/>
      <c r="AD77" s="979"/>
      <c r="AE77" s="980"/>
      <c r="AF77" s="978">
        <v>21</v>
      </c>
      <c r="AG77" s="979"/>
      <c r="AH77" s="979"/>
      <c r="AI77" s="979"/>
      <c r="AJ77" s="980"/>
      <c r="AK77" s="978" t="s">
        <v>608</v>
      </c>
      <c r="AL77" s="979"/>
      <c r="AM77" s="979"/>
      <c r="AN77" s="979"/>
      <c r="AO77" s="980"/>
      <c r="AP77" s="978" t="s">
        <v>610</v>
      </c>
      <c r="AQ77" s="979"/>
      <c r="AR77" s="979"/>
      <c r="AS77" s="979"/>
      <c r="AT77" s="980"/>
      <c r="AU77" s="971">
        <v>80</v>
      </c>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593</v>
      </c>
      <c r="C78" s="975"/>
      <c r="D78" s="975"/>
      <c r="E78" s="975"/>
      <c r="F78" s="975"/>
      <c r="G78" s="975"/>
      <c r="H78" s="975"/>
      <c r="I78" s="975"/>
      <c r="J78" s="975"/>
      <c r="K78" s="975"/>
      <c r="L78" s="975"/>
      <c r="M78" s="975"/>
      <c r="N78" s="975"/>
      <c r="O78" s="975"/>
      <c r="P78" s="976"/>
      <c r="Q78" s="977">
        <v>495</v>
      </c>
      <c r="R78" s="971"/>
      <c r="S78" s="971"/>
      <c r="T78" s="971"/>
      <c r="U78" s="971"/>
      <c r="V78" s="971">
        <v>493</v>
      </c>
      <c r="W78" s="971"/>
      <c r="X78" s="971"/>
      <c r="Y78" s="971"/>
      <c r="Z78" s="971"/>
      <c r="AA78" s="971">
        <v>1</v>
      </c>
      <c r="AB78" s="971"/>
      <c r="AC78" s="971"/>
      <c r="AD78" s="971"/>
      <c r="AE78" s="971"/>
      <c r="AF78" s="971">
        <v>1</v>
      </c>
      <c r="AG78" s="971"/>
      <c r="AH78" s="971"/>
      <c r="AI78" s="971"/>
      <c r="AJ78" s="971"/>
      <c r="AK78" s="971">
        <v>298</v>
      </c>
      <c r="AL78" s="971"/>
      <c r="AM78" s="971"/>
      <c r="AN78" s="971"/>
      <c r="AO78" s="971"/>
      <c r="AP78" s="978" t="s">
        <v>610</v>
      </c>
      <c r="AQ78" s="979"/>
      <c r="AR78" s="979"/>
      <c r="AS78" s="979"/>
      <c r="AT78" s="980"/>
      <c r="AU78" s="971" t="s">
        <v>582</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594</v>
      </c>
      <c r="C79" s="975"/>
      <c r="D79" s="975"/>
      <c r="E79" s="975"/>
      <c r="F79" s="975"/>
      <c r="G79" s="975"/>
      <c r="H79" s="975"/>
      <c r="I79" s="975"/>
      <c r="J79" s="975"/>
      <c r="K79" s="975"/>
      <c r="L79" s="975"/>
      <c r="M79" s="975"/>
      <c r="N79" s="975"/>
      <c r="O79" s="975"/>
      <c r="P79" s="976"/>
      <c r="Q79" s="977">
        <v>68</v>
      </c>
      <c r="R79" s="971"/>
      <c r="S79" s="971"/>
      <c r="T79" s="971"/>
      <c r="U79" s="971"/>
      <c r="V79" s="971">
        <v>68</v>
      </c>
      <c r="W79" s="971"/>
      <c r="X79" s="971"/>
      <c r="Y79" s="971"/>
      <c r="Z79" s="971"/>
      <c r="AA79" s="971">
        <v>0</v>
      </c>
      <c r="AB79" s="971"/>
      <c r="AC79" s="971"/>
      <c r="AD79" s="971"/>
      <c r="AE79" s="971"/>
      <c r="AF79" s="971">
        <v>0</v>
      </c>
      <c r="AG79" s="971"/>
      <c r="AH79" s="971"/>
      <c r="AI79" s="971"/>
      <c r="AJ79" s="971"/>
      <c r="AK79" s="971" t="s">
        <v>608</v>
      </c>
      <c r="AL79" s="971"/>
      <c r="AM79" s="971"/>
      <c r="AN79" s="971"/>
      <c r="AO79" s="971"/>
      <c r="AP79" s="978" t="s">
        <v>610</v>
      </c>
      <c r="AQ79" s="979"/>
      <c r="AR79" s="979"/>
      <c r="AS79" s="979"/>
      <c r="AT79" s="980"/>
      <c r="AU79" s="971" t="s">
        <v>582</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595</v>
      </c>
      <c r="C80" s="975"/>
      <c r="D80" s="975"/>
      <c r="E80" s="975"/>
      <c r="F80" s="975"/>
      <c r="G80" s="975"/>
      <c r="H80" s="975"/>
      <c r="I80" s="975"/>
      <c r="J80" s="975"/>
      <c r="K80" s="975"/>
      <c r="L80" s="975"/>
      <c r="M80" s="975"/>
      <c r="N80" s="975"/>
      <c r="O80" s="975"/>
      <c r="P80" s="976"/>
      <c r="Q80" s="977">
        <v>1851</v>
      </c>
      <c r="R80" s="971"/>
      <c r="S80" s="971"/>
      <c r="T80" s="971"/>
      <c r="U80" s="971"/>
      <c r="V80" s="971">
        <v>1811</v>
      </c>
      <c r="W80" s="971"/>
      <c r="X80" s="971"/>
      <c r="Y80" s="971"/>
      <c r="Z80" s="971"/>
      <c r="AA80" s="971">
        <v>40</v>
      </c>
      <c r="AB80" s="971"/>
      <c r="AC80" s="971"/>
      <c r="AD80" s="971"/>
      <c r="AE80" s="971"/>
      <c r="AF80" s="971">
        <v>40</v>
      </c>
      <c r="AG80" s="971"/>
      <c r="AH80" s="971"/>
      <c r="AI80" s="971"/>
      <c r="AJ80" s="971"/>
      <c r="AK80" s="971" t="s">
        <v>608</v>
      </c>
      <c r="AL80" s="971"/>
      <c r="AM80" s="971"/>
      <c r="AN80" s="971"/>
      <c r="AO80" s="971"/>
      <c r="AP80" s="978" t="s">
        <v>610</v>
      </c>
      <c r="AQ80" s="979"/>
      <c r="AR80" s="979"/>
      <c r="AS80" s="979"/>
      <c r="AT80" s="980"/>
      <c r="AU80" s="971" t="s">
        <v>582</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596</v>
      </c>
      <c r="C81" s="975"/>
      <c r="D81" s="975"/>
      <c r="E81" s="975"/>
      <c r="F81" s="975"/>
      <c r="G81" s="975"/>
      <c r="H81" s="975"/>
      <c r="I81" s="975"/>
      <c r="J81" s="975"/>
      <c r="K81" s="975"/>
      <c r="L81" s="975"/>
      <c r="M81" s="975"/>
      <c r="N81" s="975"/>
      <c r="O81" s="975"/>
      <c r="P81" s="976"/>
      <c r="Q81" s="977">
        <v>72965</v>
      </c>
      <c r="R81" s="971"/>
      <c r="S81" s="971"/>
      <c r="T81" s="971"/>
      <c r="U81" s="971"/>
      <c r="V81" s="971">
        <v>69423</v>
      </c>
      <c r="W81" s="971"/>
      <c r="X81" s="971"/>
      <c r="Y81" s="971"/>
      <c r="Z81" s="971"/>
      <c r="AA81" s="971">
        <v>3542</v>
      </c>
      <c r="AB81" s="971"/>
      <c r="AC81" s="971"/>
      <c r="AD81" s="971"/>
      <c r="AE81" s="971"/>
      <c r="AF81" s="971">
        <v>3542</v>
      </c>
      <c r="AG81" s="971"/>
      <c r="AH81" s="971"/>
      <c r="AI81" s="971"/>
      <c r="AJ81" s="971"/>
      <c r="AK81" s="971">
        <v>1058</v>
      </c>
      <c r="AL81" s="971"/>
      <c r="AM81" s="971"/>
      <c r="AN81" s="971"/>
      <c r="AO81" s="971"/>
      <c r="AP81" s="978" t="s">
        <v>610</v>
      </c>
      <c r="AQ81" s="979"/>
      <c r="AR81" s="979"/>
      <c r="AS81" s="979"/>
      <c r="AT81" s="980"/>
      <c r="AU81" s="971" t="s">
        <v>582</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597</v>
      </c>
      <c r="C82" s="975"/>
      <c r="D82" s="975"/>
      <c r="E82" s="975"/>
      <c r="F82" s="975"/>
      <c r="G82" s="975"/>
      <c r="H82" s="975"/>
      <c r="I82" s="975"/>
      <c r="J82" s="975"/>
      <c r="K82" s="975"/>
      <c r="L82" s="975"/>
      <c r="M82" s="975"/>
      <c r="N82" s="975"/>
      <c r="O82" s="975"/>
      <c r="P82" s="976"/>
      <c r="Q82" s="977">
        <v>990</v>
      </c>
      <c r="R82" s="971"/>
      <c r="S82" s="971"/>
      <c r="T82" s="971"/>
      <c r="U82" s="971"/>
      <c r="V82" s="971">
        <v>895</v>
      </c>
      <c r="W82" s="971"/>
      <c r="X82" s="971"/>
      <c r="Y82" s="971"/>
      <c r="Z82" s="971"/>
      <c r="AA82" s="971">
        <v>96</v>
      </c>
      <c r="AB82" s="971"/>
      <c r="AC82" s="971"/>
      <c r="AD82" s="971"/>
      <c r="AE82" s="971"/>
      <c r="AF82" s="971">
        <v>1165</v>
      </c>
      <c r="AG82" s="971"/>
      <c r="AH82" s="971"/>
      <c r="AI82" s="971"/>
      <c r="AJ82" s="971"/>
      <c r="AK82" s="971">
        <v>2</v>
      </c>
      <c r="AL82" s="971"/>
      <c r="AM82" s="971"/>
      <c r="AN82" s="971"/>
      <c r="AO82" s="971"/>
      <c r="AP82" s="971">
        <v>2919</v>
      </c>
      <c r="AQ82" s="971"/>
      <c r="AR82" s="971"/>
      <c r="AS82" s="971"/>
      <c r="AT82" s="971"/>
      <c r="AU82" s="971" t="s">
        <v>582</v>
      </c>
      <c r="AV82" s="971"/>
      <c r="AW82" s="971"/>
      <c r="AX82" s="971"/>
      <c r="AY82" s="971"/>
      <c r="AZ82" s="972" t="s">
        <v>612</v>
      </c>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t="s">
        <v>598</v>
      </c>
      <c r="C83" s="975"/>
      <c r="D83" s="975"/>
      <c r="E83" s="975"/>
      <c r="F83" s="975"/>
      <c r="G83" s="975"/>
      <c r="H83" s="975"/>
      <c r="I83" s="975"/>
      <c r="J83" s="975"/>
      <c r="K83" s="975"/>
      <c r="L83" s="975"/>
      <c r="M83" s="975"/>
      <c r="N83" s="975"/>
      <c r="O83" s="975"/>
      <c r="P83" s="976"/>
      <c r="Q83" s="977">
        <v>217</v>
      </c>
      <c r="R83" s="971"/>
      <c r="S83" s="971"/>
      <c r="T83" s="971"/>
      <c r="U83" s="971"/>
      <c r="V83" s="971">
        <v>191</v>
      </c>
      <c r="W83" s="971"/>
      <c r="X83" s="971"/>
      <c r="Y83" s="971"/>
      <c r="Z83" s="971"/>
      <c r="AA83" s="971">
        <v>25</v>
      </c>
      <c r="AB83" s="971"/>
      <c r="AC83" s="971"/>
      <c r="AD83" s="971"/>
      <c r="AE83" s="971"/>
      <c r="AF83" s="971">
        <v>25</v>
      </c>
      <c r="AG83" s="971"/>
      <c r="AH83" s="971"/>
      <c r="AI83" s="971"/>
      <c r="AJ83" s="971"/>
      <c r="AK83" s="971" t="s">
        <v>611</v>
      </c>
      <c r="AL83" s="971"/>
      <c r="AM83" s="971"/>
      <c r="AN83" s="971"/>
      <c r="AO83" s="971"/>
      <c r="AP83" s="971" t="s">
        <v>610</v>
      </c>
      <c r="AQ83" s="971"/>
      <c r="AR83" s="971"/>
      <c r="AS83" s="971"/>
      <c r="AT83" s="971"/>
      <c r="AU83" s="971" t="s">
        <v>582</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t="s">
        <v>599</v>
      </c>
      <c r="C84" s="975"/>
      <c r="D84" s="975"/>
      <c r="E84" s="975"/>
      <c r="F84" s="975"/>
      <c r="G84" s="975"/>
      <c r="H84" s="975"/>
      <c r="I84" s="975"/>
      <c r="J84" s="975"/>
      <c r="K84" s="975"/>
      <c r="L84" s="975"/>
      <c r="M84" s="975"/>
      <c r="N84" s="975"/>
      <c r="O84" s="975"/>
      <c r="P84" s="976"/>
      <c r="Q84" s="977">
        <v>823874</v>
      </c>
      <c r="R84" s="971"/>
      <c r="S84" s="971"/>
      <c r="T84" s="971"/>
      <c r="U84" s="971"/>
      <c r="V84" s="971">
        <v>808406</v>
      </c>
      <c r="W84" s="971"/>
      <c r="X84" s="971"/>
      <c r="Y84" s="971"/>
      <c r="Z84" s="971"/>
      <c r="AA84" s="971">
        <v>15468</v>
      </c>
      <c r="AB84" s="971"/>
      <c r="AC84" s="971"/>
      <c r="AD84" s="971"/>
      <c r="AE84" s="971"/>
      <c r="AF84" s="971">
        <v>15468</v>
      </c>
      <c r="AG84" s="971"/>
      <c r="AH84" s="971"/>
      <c r="AI84" s="971"/>
      <c r="AJ84" s="971"/>
      <c r="AK84" s="978" t="s">
        <v>608</v>
      </c>
      <c r="AL84" s="979"/>
      <c r="AM84" s="979"/>
      <c r="AN84" s="979"/>
      <c r="AO84" s="980"/>
      <c r="AP84" s="971" t="s">
        <v>610</v>
      </c>
      <c r="AQ84" s="971"/>
      <c r="AR84" s="971"/>
      <c r="AS84" s="971"/>
      <c r="AT84" s="971"/>
      <c r="AU84" s="971" t="s">
        <v>582</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20310</v>
      </c>
      <c r="AG88" s="959"/>
      <c r="AH88" s="959"/>
      <c r="AI88" s="959"/>
      <c r="AJ88" s="959"/>
      <c r="AK88" s="963"/>
      <c r="AL88" s="963"/>
      <c r="AM88" s="963"/>
      <c r="AN88" s="963"/>
      <c r="AO88" s="963"/>
      <c r="AP88" s="959">
        <f>SUM(AP68:AT87)</f>
        <v>3232</v>
      </c>
      <c r="AQ88" s="959"/>
      <c r="AR88" s="959"/>
      <c r="AS88" s="959"/>
      <c r="AT88" s="959"/>
      <c r="AU88" s="959">
        <v>219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19</v>
      </c>
      <c r="CS102" s="953"/>
      <c r="CT102" s="953"/>
      <c r="CU102" s="953"/>
      <c r="CV102" s="954"/>
      <c r="CW102" s="952" t="s">
        <v>613</v>
      </c>
      <c r="CX102" s="953"/>
      <c r="CY102" s="953"/>
      <c r="CZ102" s="953"/>
      <c r="DA102" s="954"/>
      <c r="DB102" s="952" t="s">
        <v>613</v>
      </c>
      <c r="DC102" s="953"/>
      <c r="DD102" s="953"/>
      <c r="DE102" s="953"/>
      <c r="DF102" s="954"/>
      <c r="DG102" s="952" t="s">
        <v>613</v>
      </c>
      <c r="DH102" s="953"/>
      <c r="DI102" s="953"/>
      <c r="DJ102" s="953"/>
      <c r="DK102" s="954"/>
      <c r="DL102" s="952" t="s">
        <v>613</v>
      </c>
      <c r="DM102" s="953"/>
      <c r="DN102" s="953"/>
      <c r="DO102" s="953"/>
      <c r="DP102" s="954"/>
      <c r="DQ102" s="952" t="s">
        <v>613</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313</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313</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313</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243197</v>
      </c>
      <c r="AB110" s="889"/>
      <c r="AC110" s="889"/>
      <c r="AD110" s="889"/>
      <c r="AE110" s="890"/>
      <c r="AF110" s="891">
        <v>244324</v>
      </c>
      <c r="AG110" s="889"/>
      <c r="AH110" s="889"/>
      <c r="AI110" s="889"/>
      <c r="AJ110" s="890"/>
      <c r="AK110" s="891">
        <v>303484</v>
      </c>
      <c r="AL110" s="889"/>
      <c r="AM110" s="889"/>
      <c r="AN110" s="889"/>
      <c r="AO110" s="890"/>
      <c r="AP110" s="892">
        <v>10.8</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2396566</v>
      </c>
      <c r="BR110" s="842"/>
      <c r="BS110" s="842"/>
      <c r="BT110" s="842"/>
      <c r="BU110" s="842"/>
      <c r="BV110" s="842">
        <v>2980621</v>
      </c>
      <c r="BW110" s="842"/>
      <c r="BX110" s="842"/>
      <c r="BY110" s="842"/>
      <c r="BZ110" s="842"/>
      <c r="CA110" s="842">
        <v>3216288</v>
      </c>
      <c r="CB110" s="842"/>
      <c r="CC110" s="842"/>
      <c r="CD110" s="842"/>
      <c r="CE110" s="842"/>
      <c r="CF110" s="866">
        <v>114.9</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441</v>
      </c>
      <c r="DM110" s="842"/>
      <c r="DN110" s="842"/>
      <c r="DO110" s="842"/>
      <c r="DP110" s="842"/>
      <c r="DQ110" s="842" t="s">
        <v>440</v>
      </c>
      <c r="DR110" s="842"/>
      <c r="DS110" s="842"/>
      <c r="DT110" s="842"/>
      <c r="DU110" s="842"/>
      <c r="DV110" s="843" t="s">
        <v>440</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440</v>
      </c>
      <c r="AG111" s="919"/>
      <c r="AH111" s="919"/>
      <c r="AI111" s="919"/>
      <c r="AJ111" s="920"/>
      <c r="AK111" s="921" t="s">
        <v>441</v>
      </c>
      <c r="AL111" s="919"/>
      <c r="AM111" s="919"/>
      <c r="AN111" s="919"/>
      <c r="AO111" s="920"/>
      <c r="AP111" s="922" t="s">
        <v>441</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1</v>
      </c>
      <c r="BR111" s="817"/>
      <c r="BS111" s="817"/>
      <c r="BT111" s="817"/>
      <c r="BU111" s="817"/>
      <c r="BV111" s="817" t="s">
        <v>443</v>
      </c>
      <c r="BW111" s="817"/>
      <c r="BX111" s="817"/>
      <c r="BY111" s="817"/>
      <c r="BZ111" s="817"/>
      <c r="CA111" s="817" t="s">
        <v>443</v>
      </c>
      <c r="CB111" s="817"/>
      <c r="CC111" s="817"/>
      <c r="CD111" s="817"/>
      <c r="CE111" s="817"/>
      <c r="CF111" s="875" t="s">
        <v>443</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443</v>
      </c>
      <c r="DM111" s="817"/>
      <c r="DN111" s="817"/>
      <c r="DO111" s="817"/>
      <c r="DP111" s="817"/>
      <c r="DQ111" s="817" t="s">
        <v>441</v>
      </c>
      <c r="DR111" s="817"/>
      <c r="DS111" s="817"/>
      <c r="DT111" s="817"/>
      <c r="DU111" s="817"/>
      <c r="DV111" s="794" t="s">
        <v>440</v>
      </c>
      <c r="DW111" s="794"/>
      <c r="DX111" s="794"/>
      <c r="DY111" s="794"/>
      <c r="DZ111" s="795"/>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440</v>
      </c>
      <c r="AG112" s="780"/>
      <c r="AH112" s="780"/>
      <c r="AI112" s="780"/>
      <c r="AJ112" s="781"/>
      <c r="AK112" s="782" t="s">
        <v>443</v>
      </c>
      <c r="AL112" s="780"/>
      <c r="AM112" s="780"/>
      <c r="AN112" s="780"/>
      <c r="AO112" s="781"/>
      <c r="AP112" s="824" t="s">
        <v>441</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443492</v>
      </c>
      <c r="BR112" s="817"/>
      <c r="BS112" s="817"/>
      <c r="BT112" s="817"/>
      <c r="BU112" s="817"/>
      <c r="BV112" s="817">
        <v>394444</v>
      </c>
      <c r="BW112" s="817"/>
      <c r="BX112" s="817"/>
      <c r="BY112" s="817"/>
      <c r="BZ112" s="817"/>
      <c r="CA112" s="817">
        <v>370954</v>
      </c>
      <c r="CB112" s="817"/>
      <c r="CC112" s="817"/>
      <c r="CD112" s="817"/>
      <c r="CE112" s="817"/>
      <c r="CF112" s="875">
        <v>13.3</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450</v>
      </c>
      <c r="DH112" s="817"/>
      <c r="DI112" s="817"/>
      <c r="DJ112" s="817"/>
      <c r="DK112" s="817"/>
      <c r="DL112" s="817" t="s">
        <v>441</v>
      </c>
      <c r="DM112" s="817"/>
      <c r="DN112" s="817"/>
      <c r="DO112" s="817"/>
      <c r="DP112" s="817"/>
      <c r="DQ112" s="817" t="s">
        <v>440</v>
      </c>
      <c r="DR112" s="817"/>
      <c r="DS112" s="817"/>
      <c r="DT112" s="817"/>
      <c r="DU112" s="817"/>
      <c r="DV112" s="794" t="s">
        <v>443</v>
      </c>
      <c r="DW112" s="794"/>
      <c r="DX112" s="794"/>
      <c r="DY112" s="794"/>
      <c r="DZ112" s="795"/>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57724</v>
      </c>
      <c r="AB113" s="919"/>
      <c r="AC113" s="919"/>
      <c r="AD113" s="919"/>
      <c r="AE113" s="920"/>
      <c r="AF113" s="921">
        <v>58182</v>
      </c>
      <c r="AG113" s="919"/>
      <c r="AH113" s="919"/>
      <c r="AI113" s="919"/>
      <c r="AJ113" s="920"/>
      <c r="AK113" s="921">
        <v>59860</v>
      </c>
      <c r="AL113" s="919"/>
      <c r="AM113" s="919"/>
      <c r="AN113" s="919"/>
      <c r="AO113" s="920"/>
      <c r="AP113" s="922">
        <v>2.1</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69569</v>
      </c>
      <c r="BR113" s="817"/>
      <c r="BS113" s="817"/>
      <c r="BT113" s="817"/>
      <c r="BU113" s="817"/>
      <c r="BV113" s="817">
        <v>47379</v>
      </c>
      <c r="BW113" s="817"/>
      <c r="BX113" s="817"/>
      <c r="BY113" s="817"/>
      <c r="BZ113" s="817"/>
      <c r="CA113" s="817">
        <v>35810</v>
      </c>
      <c r="CB113" s="817"/>
      <c r="CC113" s="817"/>
      <c r="CD113" s="817"/>
      <c r="CE113" s="817"/>
      <c r="CF113" s="875">
        <v>1.3</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440</v>
      </c>
      <c r="DM113" s="780"/>
      <c r="DN113" s="780"/>
      <c r="DO113" s="780"/>
      <c r="DP113" s="781"/>
      <c r="DQ113" s="782" t="s">
        <v>440</v>
      </c>
      <c r="DR113" s="780"/>
      <c r="DS113" s="780"/>
      <c r="DT113" s="780"/>
      <c r="DU113" s="781"/>
      <c r="DV113" s="824" t="s">
        <v>443</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225</v>
      </c>
      <c r="AB114" s="780"/>
      <c r="AC114" s="780"/>
      <c r="AD114" s="780"/>
      <c r="AE114" s="781"/>
      <c r="AF114" s="782">
        <v>76</v>
      </c>
      <c r="AG114" s="780"/>
      <c r="AH114" s="780"/>
      <c r="AI114" s="780"/>
      <c r="AJ114" s="781"/>
      <c r="AK114" s="782">
        <v>18</v>
      </c>
      <c r="AL114" s="780"/>
      <c r="AM114" s="780"/>
      <c r="AN114" s="780"/>
      <c r="AO114" s="781"/>
      <c r="AP114" s="824">
        <v>0</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930350</v>
      </c>
      <c r="BR114" s="817"/>
      <c r="BS114" s="817"/>
      <c r="BT114" s="817"/>
      <c r="BU114" s="817"/>
      <c r="BV114" s="817">
        <v>972710</v>
      </c>
      <c r="BW114" s="817"/>
      <c r="BX114" s="817"/>
      <c r="BY114" s="817"/>
      <c r="BZ114" s="817"/>
      <c r="CA114" s="817">
        <v>935247</v>
      </c>
      <c r="CB114" s="817"/>
      <c r="CC114" s="817"/>
      <c r="CD114" s="817"/>
      <c r="CE114" s="817"/>
      <c r="CF114" s="875">
        <v>33.4</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440</v>
      </c>
      <c r="DM114" s="780"/>
      <c r="DN114" s="780"/>
      <c r="DO114" s="780"/>
      <c r="DP114" s="781"/>
      <c r="DQ114" s="782" t="s">
        <v>443</v>
      </c>
      <c r="DR114" s="780"/>
      <c r="DS114" s="780"/>
      <c r="DT114" s="780"/>
      <c r="DU114" s="781"/>
      <c r="DV114" s="824" t="s">
        <v>441</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30905</v>
      </c>
      <c r="AB115" s="919"/>
      <c r="AC115" s="919"/>
      <c r="AD115" s="919"/>
      <c r="AE115" s="920"/>
      <c r="AF115" s="921">
        <v>27857</v>
      </c>
      <c r="AG115" s="919"/>
      <c r="AH115" s="919"/>
      <c r="AI115" s="919"/>
      <c r="AJ115" s="920"/>
      <c r="AK115" s="921">
        <v>16782</v>
      </c>
      <c r="AL115" s="919"/>
      <c r="AM115" s="919"/>
      <c r="AN115" s="919"/>
      <c r="AO115" s="920"/>
      <c r="AP115" s="922">
        <v>0.6</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440</v>
      </c>
      <c r="BR115" s="817"/>
      <c r="BS115" s="817"/>
      <c r="BT115" s="817"/>
      <c r="BU115" s="817"/>
      <c r="BV115" s="817" t="s">
        <v>443</v>
      </c>
      <c r="BW115" s="817"/>
      <c r="BX115" s="817"/>
      <c r="BY115" s="817"/>
      <c r="BZ115" s="817"/>
      <c r="CA115" s="817" t="s">
        <v>441</v>
      </c>
      <c r="CB115" s="817"/>
      <c r="CC115" s="817"/>
      <c r="CD115" s="817"/>
      <c r="CE115" s="817"/>
      <c r="CF115" s="875" t="s">
        <v>443</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441</v>
      </c>
      <c r="DH115" s="780"/>
      <c r="DI115" s="780"/>
      <c r="DJ115" s="780"/>
      <c r="DK115" s="781"/>
      <c r="DL115" s="782" t="s">
        <v>440</v>
      </c>
      <c r="DM115" s="780"/>
      <c r="DN115" s="780"/>
      <c r="DO115" s="780"/>
      <c r="DP115" s="781"/>
      <c r="DQ115" s="782" t="s">
        <v>443</v>
      </c>
      <c r="DR115" s="780"/>
      <c r="DS115" s="780"/>
      <c r="DT115" s="780"/>
      <c r="DU115" s="781"/>
      <c r="DV115" s="824" t="s">
        <v>443</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441</v>
      </c>
      <c r="AB116" s="780"/>
      <c r="AC116" s="780"/>
      <c r="AD116" s="780"/>
      <c r="AE116" s="781"/>
      <c r="AF116" s="782" t="s">
        <v>440</v>
      </c>
      <c r="AG116" s="780"/>
      <c r="AH116" s="780"/>
      <c r="AI116" s="780"/>
      <c r="AJ116" s="781"/>
      <c r="AK116" s="782" t="s">
        <v>443</v>
      </c>
      <c r="AL116" s="780"/>
      <c r="AM116" s="780"/>
      <c r="AN116" s="780"/>
      <c r="AO116" s="781"/>
      <c r="AP116" s="824" t="s">
        <v>443</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443</v>
      </c>
      <c r="BW116" s="817"/>
      <c r="BX116" s="817"/>
      <c r="BY116" s="817"/>
      <c r="BZ116" s="817"/>
      <c r="CA116" s="817" t="s">
        <v>443</v>
      </c>
      <c r="CB116" s="817"/>
      <c r="CC116" s="817"/>
      <c r="CD116" s="817"/>
      <c r="CE116" s="817"/>
      <c r="CF116" s="875" t="s">
        <v>443</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441</v>
      </c>
      <c r="DH116" s="780"/>
      <c r="DI116" s="780"/>
      <c r="DJ116" s="780"/>
      <c r="DK116" s="781"/>
      <c r="DL116" s="782" t="s">
        <v>441</v>
      </c>
      <c r="DM116" s="780"/>
      <c r="DN116" s="780"/>
      <c r="DO116" s="780"/>
      <c r="DP116" s="781"/>
      <c r="DQ116" s="782" t="s">
        <v>441</v>
      </c>
      <c r="DR116" s="780"/>
      <c r="DS116" s="780"/>
      <c r="DT116" s="780"/>
      <c r="DU116" s="781"/>
      <c r="DV116" s="824" t="s">
        <v>443</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332051</v>
      </c>
      <c r="AB117" s="903"/>
      <c r="AC117" s="903"/>
      <c r="AD117" s="903"/>
      <c r="AE117" s="904"/>
      <c r="AF117" s="905">
        <v>330439</v>
      </c>
      <c r="AG117" s="903"/>
      <c r="AH117" s="903"/>
      <c r="AI117" s="903"/>
      <c r="AJ117" s="904"/>
      <c r="AK117" s="905">
        <v>380144</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443</v>
      </c>
      <c r="BR117" s="817"/>
      <c r="BS117" s="817"/>
      <c r="BT117" s="817"/>
      <c r="BU117" s="817"/>
      <c r="BV117" s="817" t="s">
        <v>443</v>
      </c>
      <c r="BW117" s="817"/>
      <c r="BX117" s="817"/>
      <c r="BY117" s="817"/>
      <c r="BZ117" s="817"/>
      <c r="CA117" s="817" t="s">
        <v>443</v>
      </c>
      <c r="CB117" s="817"/>
      <c r="CC117" s="817"/>
      <c r="CD117" s="817"/>
      <c r="CE117" s="817"/>
      <c r="CF117" s="875" t="s">
        <v>443</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443</v>
      </c>
      <c r="DH117" s="780"/>
      <c r="DI117" s="780"/>
      <c r="DJ117" s="780"/>
      <c r="DK117" s="781"/>
      <c r="DL117" s="782" t="s">
        <v>443</v>
      </c>
      <c r="DM117" s="780"/>
      <c r="DN117" s="780"/>
      <c r="DO117" s="780"/>
      <c r="DP117" s="781"/>
      <c r="DQ117" s="782" t="s">
        <v>443</v>
      </c>
      <c r="DR117" s="780"/>
      <c r="DS117" s="780"/>
      <c r="DT117" s="780"/>
      <c r="DU117" s="781"/>
      <c r="DV117" s="824" t="s">
        <v>441</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313</v>
      </c>
      <c r="AL118" s="896"/>
      <c r="AM118" s="896"/>
      <c r="AN118" s="896"/>
      <c r="AO118" s="897"/>
      <c r="AP118" s="899" t="s">
        <v>434</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443</v>
      </c>
      <c r="CB118" s="845"/>
      <c r="CC118" s="845"/>
      <c r="CD118" s="845"/>
      <c r="CE118" s="845"/>
      <c r="CF118" s="875" t="s">
        <v>130</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443</v>
      </c>
      <c r="DH118" s="780"/>
      <c r="DI118" s="780"/>
      <c r="DJ118" s="780"/>
      <c r="DK118" s="781"/>
      <c r="DL118" s="782" t="s">
        <v>443</v>
      </c>
      <c r="DM118" s="780"/>
      <c r="DN118" s="780"/>
      <c r="DO118" s="780"/>
      <c r="DP118" s="781"/>
      <c r="DQ118" s="782" t="s">
        <v>130</v>
      </c>
      <c r="DR118" s="780"/>
      <c r="DS118" s="780"/>
      <c r="DT118" s="780"/>
      <c r="DU118" s="781"/>
      <c r="DV118" s="824" t="s">
        <v>441</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441</v>
      </c>
      <c r="AB119" s="889"/>
      <c r="AC119" s="889"/>
      <c r="AD119" s="889"/>
      <c r="AE119" s="890"/>
      <c r="AF119" s="891" t="s">
        <v>443</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468</v>
      </c>
      <c r="BP119" s="878"/>
      <c r="BQ119" s="879">
        <v>3839978</v>
      </c>
      <c r="BR119" s="845"/>
      <c r="BS119" s="845"/>
      <c r="BT119" s="845"/>
      <c r="BU119" s="845"/>
      <c r="BV119" s="845">
        <v>4395154</v>
      </c>
      <c r="BW119" s="845"/>
      <c r="BX119" s="845"/>
      <c r="BY119" s="845"/>
      <c r="BZ119" s="845"/>
      <c r="CA119" s="845">
        <v>4558299</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v>
      </c>
      <c r="DH119" s="764"/>
      <c r="DI119" s="764"/>
      <c r="DJ119" s="764"/>
      <c r="DK119" s="765"/>
      <c r="DL119" s="766" t="s">
        <v>443</v>
      </c>
      <c r="DM119" s="764"/>
      <c r="DN119" s="764"/>
      <c r="DO119" s="764"/>
      <c r="DP119" s="765"/>
      <c r="DQ119" s="766" t="s">
        <v>441</v>
      </c>
      <c r="DR119" s="764"/>
      <c r="DS119" s="764"/>
      <c r="DT119" s="764"/>
      <c r="DU119" s="765"/>
      <c r="DV119" s="848" t="s">
        <v>443</v>
      </c>
      <c r="DW119" s="849"/>
      <c r="DX119" s="849"/>
      <c r="DY119" s="849"/>
      <c r="DZ119" s="850"/>
    </row>
    <row r="120" spans="1:130" s="230" customFormat="1" ht="26.2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443</v>
      </c>
      <c r="AG120" s="780"/>
      <c r="AH120" s="780"/>
      <c r="AI120" s="780"/>
      <c r="AJ120" s="781"/>
      <c r="AK120" s="782" t="s">
        <v>443</v>
      </c>
      <c r="AL120" s="780"/>
      <c r="AM120" s="780"/>
      <c r="AN120" s="780"/>
      <c r="AO120" s="781"/>
      <c r="AP120" s="824" t="s">
        <v>443</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7993964</v>
      </c>
      <c r="BR120" s="842"/>
      <c r="BS120" s="842"/>
      <c r="BT120" s="842"/>
      <c r="BU120" s="842"/>
      <c r="BV120" s="842">
        <v>8646495</v>
      </c>
      <c r="BW120" s="842"/>
      <c r="BX120" s="842"/>
      <c r="BY120" s="842"/>
      <c r="BZ120" s="842"/>
      <c r="CA120" s="842">
        <v>8835509</v>
      </c>
      <c r="CB120" s="842"/>
      <c r="CC120" s="842"/>
      <c r="CD120" s="842"/>
      <c r="CE120" s="842"/>
      <c r="CF120" s="866">
        <v>315.8</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222624</v>
      </c>
      <c r="DH120" s="842"/>
      <c r="DI120" s="842"/>
      <c r="DJ120" s="842"/>
      <c r="DK120" s="842"/>
      <c r="DL120" s="842">
        <v>203665</v>
      </c>
      <c r="DM120" s="842"/>
      <c r="DN120" s="842"/>
      <c r="DO120" s="842"/>
      <c r="DP120" s="842"/>
      <c r="DQ120" s="842">
        <v>190387</v>
      </c>
      <c r="DR120" s="842"/>
      <c r="DS120" s="842"/>
      <c r="DT120" s="842"/>
      <c r="DU120" s="842"/>
      <c r="DV120" s="843">
        <v>6.8</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441</v>
      </c>
      <c r="AG121" s="780"/>
      <c r="AH121" s="780"/>
      <c r="AI121" s="780"/>
      <c r="AJ121" s="781"/>
      <c r="AK121" s="782" t="s">
        <v>443</v>
      </c>
      <c r="AL121" s="780"/>
      <c r="AM121" s="780"/>
      <c r="AN121" s="780"/>
      <c r="AO121" s="781"/>
      <c r="AP121" s="824" t="s">
        <v>443</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t="s">
        <v>443</v>
      </c>
      <c r="BR121" s="817"/>
      <c r="BS121" s="817"/>
      <c r="BT121" s="817"/>
      <c r="BU121" s="817"/>
      <c r="BV121" s="817" t="s">
        <v>443</v>
      </c>
      <c r="BW121" s="817"/>
      <c r="BX121" s="817"/>
      <c r="BY121" s="817"/>
      <c r="BZ121" s="817"/>
      <c r="CA121" s="817" t="s">
        <v>441</v>
      </c>
      <c r="CB121" s="817"/>
      <c r="CC121" s="817"/>
      <c r="CD121" s="817"/>
      <c r="CE121" s="817"/>
      <c r="CF121" s="875" t="s">
        <v>443</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220868</v>
      </c>
      <c r="DH121" s="817"/>
      <c r="DI121" s="817"/>
      <c r="DJ121" s="817"/>
      <c r="DK121" s="817"/>
      <c r="DL121" s="817">
        <v>190779</v>
      </c>
      <c r="DM121" s="817"/>
      <c r="DN121" s="817"/>
      <c r="DO121" s="817"/>
      <c r="DP121" s="817"/>
      <c r="DQ121" s="817">
        <v>180567</v>
      </c>
      <c r="DR121" s="817"/>
      <c r="DS121" s="817"/>
      <c r="DT121" s="817"/>
      <c r="DU121" s="817"/>
      <c r="DV121" s="794">
        <v>6.5</v>
      </c>
      <c r="DW121" s="794"/>
      <c r="DX121" s="794"/>
      <c r="DY121" s="794"/>
      <c r="DZ121" s="795"/>
    </row>
    <row r="122" spans="1:130" s="230" customFormat="1" ht="26.25" customHeight="1" x14ac:dyDescent="0.15">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441</v>
      </c>
      <c r="AB122" s="780"/>
      <c r="AC122" s="780"/>
      <c r="AD122" s="780"/>
      <c r="AE122" s="781"/>
      <c r="AF122" s="782" t="s">
        <v>441</v>
      </c>
      <c r="AG122" s="780"/>
      <c r="AH122" s="780"/>
      <c r="AI122" s="780"/>
      <c r="AJ122" s="781"/>
      <c r="AK122" s="782" t="s">
        <v>443</v>
      </c>
      <c r="AL122" s="780"/>
      <c r="AM122" s="780"/>
      <c r="AN122" s="780"/>
      <c r="AO122" s="781"/>
      <c r="AP122" s="824" t="s">
        <v>130</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3125273</v>
      </c>
      <c r="BR122" s="845"/>
      <c r="BS122" s="845"/>
      <c r="BT122" s="845"/>
      <c r="BU122" s="845"/>
      <c r="BV122" s="845">
        <v>3036649</v>
      </c>
      <c r="BW122" s="845"/>
      <c r="BX122" s="845"/>
      <c r="BY122" s="845"/>
      <c r="BZ122" s="845"/>
      <c r="CA122" s="845">
        <v>3206719</v>
      </c>
      <c r="CB122" s="845"/>
      <c r="CC122" s="845"/>
      <c r="CD122" s="845"/>
      <c r="CE122" s="845"/>
      <c r="CF122" s="846">
        <v>114.6</v>
      </c>
      <c r="CG122" s="847"/>
      <c r="CH122" s="847"/>
      <c r="CI122" s="847"/>
      <c r="CJ122" s="847"/>
      <c r="CK122" s="869"/>
      <c r="CL122" s="855"/>
      <c r="CM122" s="855"/>
      <c r="CN122" s="855"/>
      <c r="CO122" s="856"/>
      <c r="CP122" s="835" t="s">
        <v>477</v>
      </c>
      <c r="CQ122" s="836"/>
      <c r="CR122" s="836"/>
      <c r="CS122" s="836"/>
      <c r="CT122" s="836"/>
      <c r="CU122" s="836"/>
      <c r="CV122" s="836"/>
      <c r="CW122" s="836"/>
      <c r="CX122" s="836"/>
      <c r="CY122" s="836"/>
      <c r="CZ122" s="836"/>
      <c r="DA122" s="836"/>
      <c r="DB122" s="836"/>
      <c r="DC122" s="836"/>
      <c r="DD122" s="836"/>
      <c r="DE122" s="836"/>
      <c r="DF122" s="837"/>
      <c r="DG122" s="816" t="s">
        <v>441</v>
      </c>
      <c r="DH122" s="817"/>
      <c r="DI122" s="817"/>
      <c r="DJ122" s="817"/>
      <c r="DK122" s="817"/>
      <c r="DL122" s="817" t="s">
        <v>441</v>
      </c>
      <c r="DM122" s="817"/>
      <c r="DN122" s="817"/>
      <c r="DO122" s="817"/>
      <c r="DP122" s="817"/>
      <c r="DQ122" s="817" t="s">
        <v>441</v>
      </c>
      <c r="DR122" s="817"/>
      <c r="DS122" s="817"/>
      <c r="DT122" s="817"/>
      <c r="DU122" s="817"/>
      <c r="DV122" s="794" t="s">
        <v>441</v>
      </c>
      <c r="DW122" s="794"/>
      <c r="DX122" s="794"/>
      <c r="DY122" s="794"/>
      <c r="DZ122" s="795"/>
    </row>
    <row r="123" spans="1:130" s="230" customFormat="1" ht="26.25" customHeight="1" x14ac:dyDescent="0.15">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441</v>
      </c>
      <c r="AB123" s="780"/>
      <c r="AC123" s="780"/>
      <c r="AD123" s="780"/>
      <c r="AE123" s="781"/>
      <c r="AF123" s="782" t="s">
        <v>441</v>
      </c>
      <c r="AG123" s="780"/>
      <c r="AH123" s="780"/>
      <c r="AI123" s="780"/>
      <c r="AJ123" s="781"/>
      <c r="AK123" s="782" t="s">
        <v>441</v>
      </c>
      <c r="AL123" s="780"/>
      <c r="AM123" s="780"/>
      <c r="AN123" s="780"/>
      <c r="AO123" s="781"/>
      <c r="AP123" s="824" t="s">
        <v>443</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478</v>
      </c>
      <c r="BP123" s="878"/>
      <c r="BQ123" s="832">
        <v>11119237</v>
      </c>
      <c r="BR123" s="833"/>
      <c r="BS123" s="833"/>
      <c r="BT123" s="833"/>
      <c r="BU123" s="833"/>
      <c r="BV123" s="833">
        <v>11683144</v>
      </c>
      <c r="BW123" s="833"/>
      <c r="BX123" s="833"/>
      <c r="BY123" s="833"/>
      <c r="BZ123" s="833"/>
      <c r="CA123" s="833">
        <v>12042228</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443</v>
      </c>
      <c r="AB124" s="780"/>
      <c r="AC124" s="780"/>
      <c r="AD124" s="780"/>
      <c r="AE124" s="781"/>
      <c r="AF124" s="782" t="s">
        <v>443</v>
      </c>
      <c r="AG124" s="780"/>
      <c r="AH124" s="780"/>
      <c r="AI124" s="780"/>
      <c r="AJ124" s="781"/>
      <c r="AK124" s="782" t="s">
        <v>443</v>
      </c>
      <c r="AL124" s="780"/>
      <c r="AM124" s="780"/>
      <c r="AN124" s="780"/>
      <c r="AO124" s="781"/>
      <c r="AP124" s="824" t="s">
        <v>441</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443</v>
      </c>
      <c r="BR124" s="831"/>
      <c r="BS124" s="831"/>
      <c r="BT124" s="831"/>
      <c r="BU124" s="831"/>
      <c r="BV124" s="831" t="s">
        <v>443</v>
      </c>
      <c r="BW124" s="831"/>
      <c r="BX124" s="831"/>
      <c r="BY124" s="831"/>
      <c r="BZ124" s="831"/>
      <c r="CA124" s="831" t="s">
        <v>443</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481</v>
      </c>
      <c r="DM124" s="764"/>
      <c r="DN124" s="764"/>
      <c r="DO124" s="764"/>
      <c r="DP124" s="765"/>
      <c r="DQ124" s="766" t="s">
        <v>130</v>
      </c>
      <c r="DR124" s="764"/>
      <c r="DS124" s="764"/>
      <c r="DT124" s="764"/>
      <c r="DU124" s="765"/>
      <c r="DV124" s="848" t="s">
        <v>482</v>
      </c>
      <c r="DW124" s="849"/>
      <c r="DX124" s="849"/>
      <c r="DY124" s="849"/>
      <c r="DZ124" s="850"/>
    </row>
    <row r="125" spans="1:130" s="230" customFormat="1" ht="26.25" customHeight="1" x14ac:dyDescent="0.15">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483</v>
      </c>
      <c r="AB125" s="780"/>
      <c r="AC125" s="780"/>
      <c r="AD125" s="780"/>
      <c r="AE125" s="781"/>
      <c r="AF125" s="782" t="s">
        <v>130</v>
      </c>
      <c r="AG125" s="780"/>
      <c r="AH125" s="780"/>
      <c r="AI125" s="780"/>
      <c r="AJ125" s="781"/>
      <c r="AK125" s="782" t="s">
        <v>484</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487</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483</v>
      </c>
      <c r="AB126" s="780"/>
      <c r="AC126" s="780"/>
      <c r="AD126" s="780"/>
      <c r="AE126" s="781"/>
      <c r="AF126" s="782">
        <v>27857</v>
      </c>
      <c r="AG126" s="780"/>
      <c r="AH126" s="780"/>
      <c r="AI126" s="780"/>
      <c r="AJ126" s="781"/>
      <c r="AK126" s="782">
        <v>16782</v>
      </c>
      <c r="AL126" s="780"/>
      <c r="AM126" s="780"/>
      <c r="AN126" s="780"/>
      <c r="AO126" s="781"/>
      <c r="AP126" s="824">
        <v>0.6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483</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15">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30905</v>
      </c>
      <c r="AB127" s="780"/>
      <c r="AC127" s="780"/>
      <c r="AD127" s="780"/>
      <c r="AE127" s="781"/>
      <c r="AF127" s="782" t="s">
        <v>130</v>
      </c>
      <c r="AG127" s="780"/>
      <c r="AH127" s="780"/>
      <c r="AI127" s="780"/>
      <c r="AJ127" s="781"/>
      <c r="AK127" s="782" t="s">
        <v>130</v>
      </c>
      <c r="AL127" s="780"/>
      <c r="AM127" s="780"/>
      <c r="AN127" s="780"/>
      <c r="AO127" s="781"/>
      <c r="AP127" s="824" t="s">
        <v>484</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482</v>
      </c>
      <c r="DM127" s="817"/>
      <c r="DN127" s="817"/>
      <c r="DO127" s="817"/>
      <c r="DP127" s="817"/>
      <c r="DQ127" s="817" t="s">
        <v>495</v>
      </c>
      <c r="DR127" s="817"/>
      <c r="DS127" s="817"/>
      <c r="DT127" s="817"/>
      <c r="DU127" s="817"/>
      <c r="DV127" s="794" t="s">
        <v>130</v>
      </c>
      <c r="DW127" s="794"/>
      <c r="DX127" s="794"/>
      <c r="DY127" s="794"/>
      <c r="DZ127" s="795"/>
    </row>
    <row r="128" spans="1:130" s="230" customFormat="1" ht="26.2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t="s">
        <v>130</v>
      </c>
      <c r="AB128" s="801"/>
      <c r="AC128" s="801"/>
      <c r="AD128" s="801"/>
      <c r="AE128" s="802"/>
      <c r="AF128" s="803" t="s">
        <v>495</v>
      </c>
      <c r="AG128" s="801"/>
      <c r="AH128" s="801"/>
      <c r="AI128" s="801"/>
      <c r="AJ128" s="802"/>
      <c r="AK128" s="803">
        <v>82</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130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3113475</v>
      </c>
      <c r="AB129" s="780"/>
      <c r="AC129" s="780"/>
      <c r="AD129" s="780"/>
      <c r="AE129" s="781"/>
      <c r="AF129" s="782">
        <v>3270901</v>
      </c>
      <c r="AG129" s="780"/>
      <c r="AH129" s="780"/>
      <c r="AI129" s="780"/>
      <c r="AJ129" s="781"/>
      <c r="AK129" s="782">
        <v>3174708</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420904</v>
      </c>
      <c r="AB130" s="780"/>
      <c r="AC130" s="780"/>
      <c r="AD130" s="780"/>
      <c r="AE130" s="781"/>
      <c r="AF130" s="782">
        <v>393329</v>
      </c>
      <c r="AG130" s="780"/>
      <c r="AH130" s="780"/>
      <c r="AI130" s="780"/>
      <c r="AJ130" s="781"/>
      <c r="AK130" s="782">
        <v>376682</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-1.7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2692571</v>
      </c>
      <c r="AB131" s="764"/>
      <c r="AC131" s="764"/>
      <c r="AD131" s="764"/>
      <c r="AE131" s="765"/>
      <c r="AF131" s="766">
        <v>2877572</v>
      </c>
      <c r="AG131" s="764"/>
      <c r="AH131" s="764"/>
      <c r="AI131" s="764"/>
      <c r="AJ131" s="765"/>
      <c r="AK131" s="766">
        <v>2798026</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-3.2999315500000002</v>
      </c>
      <c r="AB132" s="745"/>
      <c r="AC132" s="745"/>
      <c r="AD132" s="745"/>
      <c r="AE132" s="746"/>
      <c r="AF132" s="747">
        <v>-2.1855230699999999</v>
      </c>
      <c r="AG132" s="745"/>
      <c r="AH132" s="745"/>
      <c r="AI132" s="745"/>
      <c r="AJ132" s="746"/>
      <c r="AK132" s="747">
        <v>0.120799449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-2.6</v>
      </c>
      <c r="AB133" s="724"/>
      <c r="AC133" s="724"/>
      <c r="AD133" s="724"/>
      <c r="AE133" s="725"/>
      <c r="AF133" s="723">
        <v>-2.7</v>
      </c>
      <c r="AG133" s="724"/>
      <c r="AH133" s="724"/>
      <c r="AI133" s="724"/>
      <c r="AJ133" s="725"/>
      <c r="AK133" s="723">
        <v>-1.7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phM62eqxPf3ff+3xRUxtk33pmDIDudc0d3GHite1w2FleQdoaRLVao3LDDl7ebEbzhCKEdWnrcbQHcPM1+aPg==" saltValue="848OLPf+30lnnNL+y6waj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LFQ/vzZlWE8zEGdCIWWWEyq8akdEUnurTlTZxUT075loMV/wY0BidiYaQyR2zi5JcahnhkhaA3kHX2uMtyvpA==" saltValue="kyyth8xwudJpgm7Lvklc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CFZeZKeXqhULf9nO4xviw7ZKNnRyd9jmL5TsSZnkoEJnMt2g3aJjSynuf9UJaA+Debck7q59wRGI63Sby2lrg==" saltValue="iUtzCZKLs0E5FTq0vApc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843611</v>
      </c>
      <c r="AP9" s="281">
        <v>114140</v>
      </c>
      <c r="AQ9" s="282">
        <v>138583</v>
      </c>
      <c r="AR9" s="283">
        <v>-17.600000000000001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147896</v>
      </c>
      <c r="AP10" s="284">
        <v>20010</v>
      </c>
      <c r="AQ10" s="285">
        <v>15847</v>
      </c>
      <c r="AR10" s="286">
        <v>26.3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t="s">
        <v>521</v>
      </c>
      <c r="AP11" s="284" t="s">
        <v>521</v>
      </c>
      <c r="AQ11" s="285">
        <v>2224</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522</v>
      </c>
      <c r="AL12" s="1131"/>
      <c r="AM12" s="1131"/>
      <c r="AN12" s="1132"/>
      <c r="AO12" s="284" t="s">
        <v>521</v>
      </c>
      <c r="AP12" s="284" t="s">
        <v>521</v>
      </c>
      <c r="AQ12" s="285" t="s">
        <v>521</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18301</v>
      </c>
      <c r="AP13" s="284">
        <v>2476</v>
      </c>
      <c r="AQ13" s="285">
        <v>5571</v>
      </c>
      <c r="AR13" s="286">
        <v>-55.6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t="s">
        <v>521</v>
      </c>
      <c r="AP14" s="284" t="s">
        <v>521</v>
      </c>
      <c r="AQ14" s="285">
        <v>2766</v>
      </c>
      <c r="AR14" s="286" t="s">
        <v>521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-50588</v>
      </c>
      <c r="AP15" s="284">
        <v>-6845</v>
      </c>
      <c r="AQ15" s="285">
        <v>-9361</v>
      </c>
      <c r="AR15" s="286">
        <v>-26.9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959220</v>
      </c>
      <c r="AP16" s="284">
        <v>129782</v>
      </c>
      <c r="AQ16" s="285">
        <v>155632</v>
      </c>
      <c r="AR16" s="286">
        <v>-16.600000000000001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11.23</v>
      </c>
      <c r="AP21" s="298">
        <v>13.83</v>
      </c>
      <c r="AQ21" s="299">
        <v>-2.6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96.7</v>
      </c>
      <c r="AP22" s="303">
        <v>96.2</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303484</v>
      </c>
      <c r="AP32" s="312">
        <v>41061</v>
      </c>
      <c r="AQ32" s="313">
        <v>82029</v>
      </c>
      <c r="AR32" s="314">
        <v>-49.9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59860</v>
      </c>
      <c r="AP35" s="312">
        <v>8099</v>
      </c>
      <c r="AQ35" s="313">
        <v>28200</v>
      </c>
      <c r="AR35" s="314">
        <v>-71.3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18</v>
      </c>
      <c r="AP36" s="312">
        <v>2</v>
      </c>
      <c r="AQ36" s="313">
        <v>4770</v>
      </c>
      <c r="AR36" s="314">
        <v>-100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16782</v>
      </c>
      <c r="AP37" s="312">
        <v>2271</v>
      </c>
      <c r="AQ37" s="313">
        <v>525</v>
      </c>
      <c r="AR37" s="314">
        <v>332.6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521</v>
      </c>
      <c r="AP38" s="315" t="s">
        <v>521</v>
      </c>
      <c r="AQ38" s="316">
        <v>4</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-82</v>
      </c>
      <c r="AP39" s="312">
        <v>-11</v>
      </c>
      <c r="AQ39" s="313">
        <v>-1861</v>
      </c>
      <c r="AR39" s="314">
        <v>-99.4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-376682</v>
      </c>
      <c r="AP40" s="312">
        <v>-50965</v>
      </c>
      <c r="AQ40" s="313">
        <v>-76879</v>
      </c>
      <c r="AR40" s="314">
        <v>-33.700000000000003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3380</v>
      </c>
      <c r="AP41" s="312">
        <v>457</v>
      </c>
      <c r="AQ41" s="313">
        <v>36788</v>
      </c>
      <c r="AR41" s="314">
        <v>-98.8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543445</v>
      </c>
      <c r="AN51" s="334">
        <v>71029</v>
      </c>
      <c r="AO51" s="335">
        <v>18.399999999999999</v>
      </c>
      <c r="AP51" s="336">
        <v>114790</v>
      </c>
      <c r="AQ51" s="337">
        <v>-6.6</v>
      </c>
      <c r="AR51" s="338">
        <v>25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244858</v>
      </c>
      <c r="AN52" s="342">
        <v>32003</v>
      </c>
      <c r="AO52" s="343">
        <v>75.5</v>
      </c>
      <c r="AP52" s="344">
        <v>55601</v>
      </c>
      <c r="AQ52" s="345">
        <v>-15.5</v>
      </c>
      <c r="AR52" s="346">
        <v>91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602519</v>
      </c>
      <c r="AN53" s="334">
        <v>79081</v>
      </c>
      <c r="AO53" s="335">
        <v>11.3</v>
      </c>
      <c r="AP53" s="336">
        <v>126262</v>
      </c>
      <c r="AQ53" s="337">
        <v>10</v>
      </c>
      <c r="AR53" s="338">
        <v>1.3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399286</v>
      </c>
      <c r="AN54" s="342">
        <v>52407</v>
      </c>
      <c r="AO54" s="343">
        <v>63.8</v>
      </c>
      <c r="AP54" s="344">
        <v>56769</v>
      </c>
      <c r="AQ54" s="345">
        <v>2.1</v>
      </c>
      <c r="AR54" s="346">
        <v>61.7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1238247</v>
      </c>
      <c r="AN55" s="334">
        <v>163422</v>
      </c>
      <c r="AO55" s="335">
        <v>106.7</v>
      </c>
      <c r="AP55" s="336">
        <v>126525</v>
      </c>
      <c r="AQ55" s="337">
        <v>0.2</v>
      </c>
      <c r="AR55" s="338">
        <v>106.5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635242</v>
      </c>
      <c r="AN56" s="342">
        <v>83838</v>
      </c>
      <c r="AO56" s="343">
        <v>60</v>
      </c>
      <c r="AP56" s="344">
        <v>67052</v>
      </c>
      <c r="AQ56" s="345">
        <v>18.100000000000001</v>
      </c>
      <c r="AR56" s="346">
        <v>41.9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1271607</v>
      </c>
      <c r="AN57" s="334">
        <v>169683</v>
      </c>
      <c r="AO57" s="335">
        <v>3.8</v>
      </c>
      <c r="AP57" s="336">
        <v>122054</v>
      </c>
      <c r="AQ57" s="337">
        <v>-3.5</v>
      </c>
      <c r="AR57" s="338">
        <v>7.3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1062863</v>
      </c>
      <c r="AN58" s="342">
        <v>141829</v>
      </c>
      <c r="AO58" s="343">
        <v>69.2</v>
      </c>
      <c r="AP58" s="344">
        <v>68298</v>
      </c>
      <c r="AQ58" s="345">
        <v>1.9</v>
      </c>
      <c r="AR58" s="346">
        <v>67.3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1556339</v>
      </c>
      <c r="AN59" s="334">
        <v>210572</v>
      </c>
      <c r="AO59" s="335">
        <v>24.1</v>
      </c>
      <c r="AP59" s="336">
        <v>111644</v>
      </c>
      <c r="AQ59" s="337">
        <v>-8.5</v>
      </c>
      <c r="AR59" s="338">
        <v>32.6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1142630</v>
      </c>
      <c r="AN60" s="342">
        <v>154597</v>
      </c>
      <c r="AO60" s="343">
        <v>9</v>
      </c>
      <c r="AP60" s="344">
        <v>66606</v>
      </c>
      <c r="AQ60" s="345">
        <v>-2.5</v>
      </c>
      <c r="AR60" s="346">
        <v>11.5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1042431</v>
      </c>
      <c r="AN61" s="349">
        <v>138757</v>
      </c>
      <c r="AO61" s="350">
        <v>32.9</v>
      </c>
      <c r="AP61" s="351">
        <v>120255</v>
      </c>
      <c r="AQ61" s="352">
        <v>-1.7</v>
      </c>
      <c r="AR61" s="338">
        <v>34.6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696976</v>
      </c>
      <c r="AN62" s="342">
        <v>92935</v>
      </c>
      <c r="AO62" s="343">
        <v>55.5</v>
      </c>
      <c r="AP62" s="344">
        <v>62865</v>
      </c>
      <c r="AQ62" s="345">
        <v>0.8</v>
      </c>
      <c r="AR62" s="346">
        <v>54.7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KqqQxb8HA4D0C2M+cSOHHse4Szqm/LLd7btOcrHWflfHlDN8uWasQhvaB80rbBLOjLq7zGPVmsZDrswLVQp0A==" saltValue="uXSuYmZwZnpRcFBFHnVry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1" spans="125:125" ht="13.5" hidden="1" customHeight="1" x14ac:dyDescent="0.15">
      <c r="DU121" s="259"/>
    </row>
  </sheetData>
  <sheetProtection algorithmName="SHA-512" hashValue="fEZZwch0gxNQzv06S9MUf3dO/5f30WFwOSV8jo+H+wZMio3ZSPjcIfw9k607MA9BocrWKO2DZY+ai8FBWpzd8Q==" saltValue="r1HbHawQWwAT2ulqrI3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uIBKo0qPskzBAeCq3e8yIzlgSsfcjgiGDnKvvOSuLRRCrx1t9XLDz1xmuA9ME8BolssrT3zXnnq7K2vSWvVmXg==" saltValue="Ueqwm0X5CzmRI+qfKy1y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67.959999999999994</v>
      </c>
      <c r="G47" s="12">
        <v>75.16</v>
      </c>
      <c r="H47" s="12">
        <v>72.650000000000006</v>
      </c>
      <c r="I47" s="12">
        <v>69.150000000000006</v>
      </c>
      <c r="J47" s="13">
        <v>78.069999999999993</v>
      </c>
    </row>
    <row r="48" spans="2:10" ht="57.75" customHeight="1" x14ac:dyDescent="0.15">
      <c r="B48" s="14"/>
      <c r="C48" s="1141" t="s">
        <v>4</v>
      </c>
      <c r="D48" s="1141"/>
      <c r="E48" s="1142"/>
      <c r="F48" s="15">
        <v>9.1999999999999993</v>
      </c>
      <c r="G48" s="16">
        <v>11.3</v>
      </c>
      <c r="H48" s="16">
        <v>12.54</v>
      </c>
      <c r="I48" s="16">
        <v>12.88</v>
      </c>
      <c r="J48" s="17">
        <v>12.91</v>
      </c>
    </row>
    <row r="49" spans="2:10" ht="57.75" customHeight="1" thickBot="1" x14ac:dyDescent="0.2">
      <c r="B49" s="18"/>
      <c r="C49" s="1143" t="s">
        <v>5</v>
      </c>
      <c r="D49" s="1143"/>
      <c r="E49" s="1144"/>
      <c r="F49" s="19">
        <v>14.34</v>
      </c>
      <c r="G49" s="20">
        <v>14.05</v>
      </c>
      <c r="H49" s="20">
        <v>10.35</v>
      </c>
      <c r="I49" s="20">
        <v>0.94</v>
      </c>
      <c r="J49" s="21">
        <v>6.46</v>
      </c>
    </row>
    <row r="50" spans="2:10" x14ac:dyDescent="0.15"/>
  </sheetData>
  <sheetProtection algorithmName="SHA-512" hashValue="xxLLzZdxlLhHEYRQ5E7x8aLzYzgxcEin16rTLe79vcpQojRYdSMAxAHu18pQcz+keDxsIPveONhIkinLt/91dg==" saltValue="P3vk036NlFMCVpGy49WH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2024-03-07T07:37:54Z</cp:lastPrinted>
  <dcterms:created xsi:type="dcterms:W3CDTF">2024-02-05T03:28:32Z</dcterms:created>
  <dcterms:modified xsi:type="dcterms:W3CDTF">2024-03-28T11:01:50Z</dcterms:modified>
  <cp:category/>
</cp:coreProperties>
</file>