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28800" windowHeight="12210" tabRatio="769"/>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BE34" i="10"/>
  <c r="U34" i="10"/>
  <c r="C34" i="10"/>
  <c r="U35" i="10" l="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<sst xmlns="http://schemas.openxmlformats.org/spreadsheetml/2006/main" count="1146" uniqueCount="620">
  <si>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</si>
  <si>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</si>
  <si>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</si>
  <si>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</si>
  <si>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</si>
  <si>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</si>
  <si>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</si>
  <si>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</si>
  <si>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</si>
  <si>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</si>
  <si>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</si>
  <si>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</si>
  <si>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</si>
  <si>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</si>
  <si>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</si>
  <si>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</si>
  <si>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</si>
  <si>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</si>
  <si>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</si>
  <si>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</si>
  <si>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</si>
  <si>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</si>
  <si>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</si>
  <si>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</si>
  <si>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</si>
  <si>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</si>
  <si>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</si>
  <si>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</si>
  <si>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</si>
  <si>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</si>
  <si>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</si>
  <si>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</si>
  <si>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</si>
  <si>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</si>
  <si>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</si>
  <si>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</si>
  <si>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</si>
  <si>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</si>
  <si>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</si>
  <si>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</si>
  <si>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</si>
  <si>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</si>
  <si>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</si>
  <si>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</si>
  <si>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</si>
  <si>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</si>
  <si>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</si>
  <si>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</si>
  <si>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</si>
  <si>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</si>
  <si>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</si>
  <si>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</si>
  <si>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</si>
  <si>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</si>
  <si>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</si>
  <si>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</si>
  <si>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</si>
  <si>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</si>
  <si>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</si>
  <si>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</si>
  <si>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</si>
  <si>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</si>
  <si>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</si>
  <si>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</si>
  <si>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</si>
  <si>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</si>
  <si>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</si>
  <si>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</si>
  <si>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</si>
  <si>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</si>
  <si>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</si>
  <si>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</si>
  <si>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</si>
  <si>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</si>
  <si>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</si>
  <si>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</si>
  <si>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</si>
  <si>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</si>
  <si>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</si>
  <si>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</si>
  <si>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</si>
  <si>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</si>
  <si>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</si>
  <si>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</si>
  <si>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</si>
  <si>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</si>
  <si>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</si>
  <si>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</si>
  <si>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</si>
  <si>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</si>
  <si>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</si>
  <si>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</si>
  <si>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</si>
  <si>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</si>
  <si>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</si>
  <si>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</si>
  <si>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</si>
  <si>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</si>
  <si>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</si>
  <si>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</si>
  <si>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篠栗町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</si>
  <si>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</si>
  <si>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</si>
  <si>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</si>
  <si>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</si>
  <si>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</si>
  <si>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</si>
  <si>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</si>
  <si>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</si>
  <si>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</si>
  <si>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</si>
  <si>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</si>
  <si>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</si>
  <si>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</si>
  <si>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</si>
  <si>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</si>
  <si>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</si>
  <si>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</si>
  <si>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</si>
  <si>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</si>
  <si>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</si>
  <si>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</si>
  <si>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</si>
  <si>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</si>
  <si>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</si>
  <si>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</si>
  <si>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</si>
  <si>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</si>
  <si>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</si>
  <si>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</si>
  <si>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</si>
  <si>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</si>
  <si>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</si>
  <si>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</si>
  <si>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</si>
  <si>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</si>
  <si>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</si>
  <si>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</si>
  <si>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</si>
  <si>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</si>
  <si>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</si>
  <si>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</si>
  <si>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</si>
  <si>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</si>
  <si>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</si>
  <si>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</si>
  <si>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</si>
  <si>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</si>
  <si>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</si>
  <si>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</si>
  <si>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</si>
  <si>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</si>
  <si>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</si>
  <si>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</si>
  <si>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</si>
  <si>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</si>
  <si>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</si>
  <si>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</si>
  <si>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</si>
  <si>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</si>
  <si>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</si>
  <si>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</si>
  <si>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</si>
  <si>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</si>
  <si>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</si>
  <si>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</si>
  <si>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</si>
  <si>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</si>
  <si>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</si>
  <si>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</si>
  <si>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</si>
  <si>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</si>
  <si>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</si>
  <si>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</si>
  <si>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</si>
  <si>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</si>
  <si>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</si>
  <si>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</si>
  <si>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</si>
  <si>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</si>
  <si>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</si>
  <si>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</si>
  <si>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</si>
  <si>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</si>
  <si>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</si>
  <si>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</si>
  <si>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</si>
  <si>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</si>
  <si>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</si>
  <si>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</si>
  <si>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</si>
  <si>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</si>
  <si>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</si>
  <si>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</si>
  <si>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</si>
  <si>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</si>
  <si>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</si>
  <si>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</si>
  <si>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</si>
  <si>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</si>
  <si>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</si>
  <si>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</si>
  <si>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</si>
  <si>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</si>
  <si>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</si>
  <si>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</si>
  <si>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</si>
  <si>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</si>
  <si>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</si>
  <si>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</si>
  <si>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</si>
  <si>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</si>
  <si>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</si>
  <si>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</si>
  <si>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</si>
  <si>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福岡県篠栗町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</si>
  <si>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</si>
  <si>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</si>
  <si>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</si>
  <si>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</si>
  <si>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</si>
  <si>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</si>
  <si>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</si>
  <si>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</si>
  <si>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</si>
  <si>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</si>
  <si>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</si>
  <si>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</si>
  <si>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</si>
  <si>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</si>
  <si>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</si>
  <si>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</si>
  <si>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</si>
  <si>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</si>
  <si>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</si>
  <si>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</si>
  <si>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</si>
  <si>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</si>
  <si>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</si>
  <si>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</si>
  <si>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</si>
  <si>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</si>
  <si>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</si>
  <si>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</si>
  <si>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</si>
  <si>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</si>
  <si>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</si>
  <si>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</si>
  <si>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</si>
  <si>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</si>
  <si>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</si>
  <si>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</si>
  <si>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</si>
  <si>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</si>
  <si>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</si>
  <si>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</si>
  <si>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</si>
  <si>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</si>
  <si>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</si>
  <si>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</si>
  <si>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</si>
  <si>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</si>
  <si>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</si>
  <si>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</si>
  <si>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</si>
  <si>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</si>
  <si>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</si>
  <si>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</si>
  <si>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</si>
  <si>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</si>
  <si>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</si>
  <si>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</si>
  <si>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</si>
  <si>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</si>
  <si>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</si>
  <si>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</si>
  <si>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</si>
  <si>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</si>
  <si>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</si>
  <si>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</si>
  <si>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</si>
  <si>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</si>
  <si>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</si>
  <si>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</si>
  <si>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</si>
  <si>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</si>
  <si>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</si>
  <si>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</si>
  <si>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</si>
  <si>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</si>
  <si>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</si>
  <si>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</si>
  <si>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</si>
  <si>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</si>
  <si>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</si>
  <si>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</si>
  <si>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</si>
  <si>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</si>
  <si>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</si>
  <si>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</si>
  <si>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</si>
  <si>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</si>
  <si>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</si>
  <si>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</si>
  <si>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</si>
  <si>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</si>
  <si>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</si>
  <si>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</si>
  <si>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</si>
  <si>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</si>
  <si>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</si>
  <si>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</si>
  <si>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</si>
  <si>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</si>
  <si>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</si>
  <si>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</si>
  <si>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</si>
  <si>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</si>
  <si>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</si>
  <si>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</si>
  <si>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</si>
  <si>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</si>
  <si>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</si>
  <si>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</si>
  <si>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</si>
  <si>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</si>
  <si>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</si>
  <si>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</si>
  <si>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</si>
  <si>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</si>
  <si>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</si>
  <si>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</si>
  <si>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</si>
  <si>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</si>
  <si>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</si>
  <si>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</si>
  <si>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</si>
  <si>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</si>
  <si>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</si>
  <si>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</si>
  <si>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</si>
  <si>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</si>
  <si>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</si>
  <si>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</si>
  <si>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</si>
  <si>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</si>
  <si>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</si>
  <si>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</si>
  <si>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</si>
  <si>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</si>
  <si>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</si>
  <si>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</si>
  <si>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</si>
  <si>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</si>
  <si>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</si>
  <si>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</si>
  <si>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</si>
  <si>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</si>
  <si>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</si>
  <si>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</si>
  <si>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</si>
  <si>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</si>
  <si>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</si>
  <si>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</si>
  <si>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</si>
  <si>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</si>
  <si>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</si>
  <si>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</si>
  <si>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福岡県篠栗町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</si>
  <si>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</si>
  <si>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</si>
  <si>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</si>
  <si>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</si>
  <si>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</si>
  <si>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</si>
  <si>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</si>
  <si>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</si>
  <si>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</si>
  <si>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</si>
  <si>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</si>
  <si>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</si>
  <si>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</si>
  <si>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</si>
  <si>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</si>
  <si>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</si>
  <si>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</si>
  <si>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</si>
  <si>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</si>
  <si>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</si>
  <si>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</si>
  <si>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</si>
  <si>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</si>
  <si>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</si>
  <si>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</si>
  <si>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</si>
  <si>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</si>
  <si>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</si>
  <si>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</si>
  <si>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</si>
  <si>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</si>
  <si>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</si>
  <si>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</si>
  <si>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</si>
  <si>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</si>
  <si>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</si>
  <si>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</si>
  <si>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</si>
  <si>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流域関連公共下水道事業会計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</si>
  <si>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</si>
  <si>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</si>
  <si>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</si>
  <si>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</si>
  <si>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</si>
  <si>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</si>
  <si>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</si>
  <si>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</si>
  <si>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</si>
  <si>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</si>
  <si>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</si>
  <si>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</si>
  <si>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</si>
  <si>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</si>
  <si>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</si>
  <si>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</si>
  <si>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</si>
  <si>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</si>
  <si>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</si>
  <si>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</si>
  <si>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</si>
  <si>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</si>
  <si>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</si>
  <si>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</si>
  <si>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</si>
  <si>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</si>
  <si>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</si>
  <si>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</si>
  <si>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</si>
  <si>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</si>
  <si>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</si>
  <si>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</si>
  <si>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</si>
  <si>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</si>
  <si>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</si>
  <si>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</si>
  <si>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</si>
  <si>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</si>
  <si>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</si>
  <si>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</si>
  <si>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</si>
  <si>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</si>
  <si>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</si>
  <si>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</si>
  <si>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</si>
  <si>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</si>
  <si>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</si>
  <si>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</si>
  <si>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</si>
  <si>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</si>
  <si>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</si>
  <si>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</si>
  <si>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</si>
  <si>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</si>
  <si>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</si>
  <si>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</si>
  <si>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</si>
  <si>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</si>
  <si>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</si>
  <si>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</si>
  <si>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</si>
  <si>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</si>
  <si>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</si>
  <si>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</si>
  <si>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</si>
  <si>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</si>
  <si>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</si>
  <si>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</si>
  <si>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</si>
  <si>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</si>
  <si>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</si>
  <si>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</si>
  <si>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流域関連公共下水道事業会計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</si>
  <si>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</si>
  <si>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</si>
  <si>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</si>
  <si>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</si>
  <si>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</si>
  <si>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</si>
  <si>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</si>
  <si>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</si>
  <si>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</si>
  <si>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</si>
  <si>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</si>
  <si>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</si>
  <si>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</si>
  <si>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</si>
  <si>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</si>
  <si>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</si>
  <si>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</si>
  <si>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</si>
  <si>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</si>
  <si>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</si>
  <si>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</si>
  <si>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</si>
  <si>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</si>
  <si>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</si>
  <si>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</si>
  <si>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</si>
  <si>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</si>
  <si>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</si>
  <si>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</si>
  <si>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</si>
  <si>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</si>
  <si>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</si>
  <si>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</si>
  <si>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</si>
  <si>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</si>
  <si>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</si>
  <si>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</si>
  <si>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</si>
  <si>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</si>
  <si>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</si>
  <si>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</si>
  <si>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</si>
  <si>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</si>
  <si>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</si>
  <si>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</si>
  <si>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</si>
  <si>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</si>
  <si>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</si>
  <si>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</si>
  <si>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</si>
  <si>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</si>
  <si>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</si>
  <si>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</si>
  <si>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</si>
  <si>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</si>
  <si>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</si>
  <si>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</si>
  <si>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</si>
  <si>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</si>
  <si>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</si>
  <si>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</si>
  <si>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</si>
  <si>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</si>
  <si>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</si>
  <si>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</si>
  <si>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</si>
  <si>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</si>
  <si>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</si>
  <si>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</si>
  <si>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</si>
  <si>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</si>
  <si>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</si>
  <si>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</si>
  <si>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</si>
  <si>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</si>
  <si>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</si>
  <si>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</si>
  <si>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</si>
  <si>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</si>
  <si>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</si>
  <si>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</si>
  <si>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</si>
  <si>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</si>
  <si>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</si>
  <si>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</si>
  <si>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</si>
  <si>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</si>
  <si>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</si>
  <si>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</si>
  <si>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</si>
  <si>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1.17</t>
  </si>
  <si>
    <t>▲ 3.98</t>
  </si>
  <si>
    <t>水道事業会計</t>
  </si>
  <si>
    <t>一般会計</t>
  </si>
  <si>
    <t>流域関連公共下水道事業会計</t>
  </si>
  <si>
    <t>国民健康保険特別会計</t>
  </si>
  <si>
    <t>▲ 1.99</t>
  </si>
  <si>
    <t>▲ 1.40</t>
  </si>
  <si>
    <t>▲ 0.27</t>
  </si>
  <si>
    <t>後期高齢者医療特別会計</t>
  </si>
  <si>
    <t>その他会計（赤字）</t>
  </si>
  <si>
    <t>▲ 2.26</t>
  </si>
  <si>
    <t>その他会計（黒字）</t>
  </si>
  <si>
    <t>（百万円）</t>
    <phoneticPr fontId="5"/>
  </si>
  <si>
    <t>H30</t>
    <phoneticPr fontId="5"/>
  </si>
  <si>
    <t>R01</t>
    <phoneticPr fontId="5"/>
  </si>
  <si>
    <t>R02</t>
    <phoneticPr fontId="5"/>
  </si>
  <si>
    <t>R03</t>
    <phoneticPr fontId="5"/>
  </si>
  <si>
    <t>R04</t>
    <phoneticPr fontId="5"/>
  </si>
  <si>
    <t>-</t>
    <phoneticPr fontId="2"/>
  </si>
  <si>
    <t>福岡県市町村消防団員等公務災害補償組合</t>
    <rPh sb="0" eb="10">
      <t>フクオカケンシチョウソンショウボウダンイン</t>
    </rPh>
    <rPh sb="10" eb="11">
      <t>トウ</t>
    </rPh>
    <rPh sb="11" eb="13">
      <t>コウム</t>
    </rPh>
    <rPh sb="13" eb="15">
      <t>サイガイ</t>
    </rPh>
    <rPh sb="15" eb="17">
      <t>ホショウ</t>
    </rPh>
    <rPh sb="17" eb="19">
      <t>クミアイ</t>
    </rPh>
    <phoneticPr fontId="2"/>
  </si>
  <si>
    <t>福岡県市町村職員退職手当組合（一般会計）</t>
    <rPh sb="0" eb="8">
      <t>フクオカケンシチョウソンショクイン</t>
    </rPh>
    <rPh sb="8" eb="14">
      <t>タイショクテアテクミアイ</t>
    </rPh>
    <rPh sb="15" eb="19">
      <t>イッパンカイケイ</t>
    </rPh>
    <phoneticPr fontId="2"/>
  </si>
  <si>
    <t>福岡県市町村職員退職手当組合（基金特別会計）</t>
    <rPh sb="0" eb="3">
      <t>フクオカケン</t>
    </rPh>
    <rPh sb="3" eb="14">
      <t>シチョウソンショクインタイショクテアテクミアイ</t>
    </rPh>
    <rPh sb="15" eb="21">
      <t>キキントクベツカイケイ</t>
    </rPh>
    <phoneticPr fontId="2"/>
  </si>
  <si>
    <t>福岡県自治会館管理組合</t>
    <rPh sb="0" eb="7">
      <t>フクオカケンジチカイカン</t>
    </rPh>
    <rPh sb="7" eb="11">
      <t>カンリクミアイ</t>
    </rPh>
    <phoneticPr fontId="2"/>
  </si>
  <si>
    <t>糟屋郡自治会館組合</t>
    <rPh sb="0" eb="3">
      <t>カスヤグン</t>
    </rPh>
    <rPh sb="3" eb="7">
      <t>ジチカイカン</t>
    </rPh>
    <rPh sb="7" eb="9">
      <t>クミアイ</t>
    </rPh>
    <phoneticPr fontId="2"/>
  </si>
  <si>
    <t>糟屋郡篠栗町外一市五町財産組合</t>
    <rPh sb="0" eb="3">
      <t>カスヤグン</t>
    </rPh>
    <rPh sb="3" eb="6">
      <t>ササグリマチ</t>
    </rPh>
    <rPh sb="6" eb="7">
      <t>ホカ</t>
    </rPh>
    <rPh sb="7" eb="9">
      <t>イッシ</t>
    </rPh>
    <rPh sb="9" eb="11">
      <t>ゴチョウ</t>
    </rPh>
    <rPh sb="11" eb="15">
      <t>ザイサンクミアイ</t>
    </rPh>
    <phoneticPr fontId="2"/>
  </si>
  <si>
    <t>北筑昇華苑組合</t>
    <rPh sb="0" eb="7">
      <t>キタチクショウカエンクミアイ</t>
    </rPh>
    <phoneticPr fontId="2"/>
  </si>
  <si>
    <t>粕屋南部消防組合（一般会計）</t>
    <rPh sb="0" eb="4">
      <t>カスヤナンブ</t>
    </rPh>
    <rPh sb="4" eb="8">
      <t>ショウボウクミアイ</t>
    </rPh>
    <rPh sb="9" eb="13">
      <t>イッパンカイケイ</t>
    </rPh>
    <phoneticPr fontId="2"/>
  </si>
  <si>
    <t>粕屋南部消防組合（休日診療所特別会計）</t>
    <rPh sb="0" eb="4">
      <t>カスヤナンブ</t>
    </rPh>
    <rPh sb="4" eb="8">
      <t>ショウボウクミアイ</t>
    </rPh>
    <rPh sb="9" eb="18">
      <t>キュウジツシンリョウジョトクベツカイケイ</t>
    </rPh>
    <phoneticPr fontId="2"/>
  </si>
  <si>
    <t>福岡地区水道企業団</t>
    <rPh sb="0" eb="9">
      <t>フクオカチクスイドウキギョウダン</t>
    </rPh>
    <phoneticPr fontId="2"/>
  </si>
  <si>
    <t>須恵町外二ヶ町清掃施設組合</t>
    <rPh sb="0" eb="3">
      <t>スエマチ</t>
    </rPh>
    <rPh sb="3" eb="4">
      <t>ホカ</t>
    </rPh>
    <rPh sb="4" eb="7">
      <t>ニカチョウ</t>
    </rPh>
    <rPh sb="7" eb="13">
      <t>セイソウシセツクミアイ</t>
    </rPh>
    <phoneticPr fontId="2"/>
  </si>
  <si>
    <t>福岡県自治振興組合（一般会計）</t>
    <rPh sb="0" eb="2">
      <t>フクオカ</t>
    </rPh>
    <rPh sb="2" eb="3">
      <t>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</si>
  <si>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9">
      <t>ジチシンコウクミアイ</t>
    </rPh>
    <rPh sb="10" eb="14">
      <t>コウブンショカン</t>
    </rPh>
    <rPh sb="14" eb="20">
      <t>ジギョウトクベツカイケイ</t>
    </rPh>
    <phoneticPr fontId="2"/>
  </si>
  <si>
    <t>福岡都市圏広域行政事業組合（一般会計）</t>
    <rPh sb="0" eb="9">
      <t>フクオカトシケンコウイキギョウセイ</t>
    </rPh>
    <rPh sb="9" eb="13">
      <t>ジギョウクミアイ</t>
    </rPh>
    <rPh sb="14" eb="18">
      <t>イッパンカイケイ</t>
    </rPh>
    <phoneticPr fontId="2"/>
  </si>
  <si>
    <t>福岡都市圏広域行政事業組合（流域連携事業特別会計）</t>
    <rPh sb="0" eb="9">
      <t>フクオカトシケンコウイキギョウセイ</t>
    </rPh>
    <rPh sb="9" eb="13">
      <t>ジギョウクミアイ</t>
    </rPh>
    <rPh sb="14" eb="24">
      <t>リュウイキレンケイジギョウトクベツカイケイ</t>
    </rPh>
    <phoneticPr fontId="2"/>
  </si>
  <si>
    <t>福岡都市圏広域行政事業組合（競艇事業特別会計）</t>
    <rPh sb="0" eb="13">
      <t>フクオカトシケンコウイキギョウセイジギョウクミアイ</t>
    </rPh>
    <rPh sb="14" eb="22">
      <t>キョウテイジギョウトクベツカイケイ</t>
    </rPh>
    <phoneticPr fontId="2"/>
  </si>
  <si>
    <t>福岡県介護保険広域連合（一般会計）</t>
    <rPh sb="0" eb="11">
      <t>フクオカケンカイゴホケンコウイキレンゴウ</t>
    </rPh>
    <rPh sb="12" eb="16">
      <t>イッパンカイケイ</t>
    </rPh>
    <phoneticPr fontId="2"/>
  </si>
  <si>
    <t>福岡県介護保険広域連合（介護保険事業特別会計）</t>
    <rPh sb="0" eb="11">
      <t>フクオカケンカイゴホケンコウイキレンゴウ</t>
    </rPh>
    <rPh sb="12" eb="22">
      <t>カイゴホケンジギョウトクベツカイケイ</t>
    </rPh>
    <phoneticPr fontId="2"/>
  </si>
  <si>
    <t>福岡県後期高齢者医療広域連合（一般会計）</t>
    <rPh sb="0" eb="14">
      <t>フクオカケンコウキコウレイシャイリョウコウイキレンゴウ</t>
    </rPh>
    <rPh sb="15" eb="19">
      <t>イッパンカイケイ</t>
    </rPh>
    <phoneticPr fontId="2"/>
  </si>
  <si>
    <t>福岡県後期高齢者医療広域連合（後期高齢者医療特別会計）</t>
    <rPh sb="0" eb="14">
      <t>フクオカケンコウキコウレイシャイリョウコウイキレンゴウ</t>
    </rPh>
    <rPh sb="15" eb="17">
      <t>コウキ</t>
    </rPh>
    <rPh sb="17" eb="20">
      <t>コウレイシャ</t>
    </rPh>
    <rPh sb="20" eb="22">
      <t>イリョウ</t>
    </rPh>
    <rPh sb="22" eb="24">
      <t>トクベツ</t>
    </rPh>
    <rPh sb="24" eb="26">
      <t>カイケイ</t>
    </rPh>
    <phoneticPr fontId="2"/>
  </si>
  <si>
    <t>公共施設等整備基金</t>
    <phoneticPr fontId="5"/>
  </si>
  <si>
    <t>森林環境譲与税基金</t>
    <phoneticPr fontId="2"/>
  </si>
  <si>
    <t>-</t>
    <phoneticPr fontId="2"/>
  </si>
  <si>
    <t>-</t>
    <phoneticPr fontId="2"/>
  </si>
  <si>
    <t>-</t>
    <phoneticPr fontId="2"/>
  </si>
  <si>
    <t>-</t>
    <phoneticPr fontId="2"/>
  </si>
  <si>
    <t>-</t>
    <phoneticPr fontId="2"/>
  </si>
  <si>
    <t>法適用企業</t>
    <rPh sb="0" eb="5">
      <t>ホウテキヨウキギョウ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</si>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</sst>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xmlns:c16r2="http://schemas.microsoft.com/office/drawing/2015/06/chart">
            <c:ext xmlns:c16="http://schemas.microsoft.com/office/drawing/2014/chart" uri="{C3380CC4-5D6E-409C-BE32-E72D297353CC}">
              <c16:uniqueId val="{00000000-7D8B-4185-A889-3CAB3F99CD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39791</c:v>
                </c:pt>
                <c:pt idx="1">
                  <c:v>56606</c:v>
                </c:pt>
                <c:pt idx="2">
                  <c:v>23531</c:v>
                </c:pt>
                <c:pt idx="3">
                  <c:v>18532</c:v>
                </c:pt>
                <c:pt idx="4">
                  <c:v>21711</c:v>
                </c:pt>
              </c:numCache>
            </c:numRef>
          </c:val>
          <c:smooth val="0"/>
          <c:extLst xmlns:c16r2="http://schemas.microsoft.com/office/drawing/2015/06/chart">
            <c:ext xmlns:c16="http://schemas.microsoft.com/office/drawing/2014/chart" uri="{C3380CC4-5D6E-409C-BE32-E72D297353CC}">
              <c16:uniqueId val="{00000001-7D8B-4185-A889-3CAB3F99CD8B}"/>
            </c:ext>
          </c:extLst>
        </c:ser>
        <c:dLbls>
          <c:showLegendKey val="0"/>
          <c:showVal val="0"/>
          <c:showCatName val="0"/>
          <c:showSerName val="0"/>
          <c:showPercent val="0"/>
          <c:showBubbleSize val="0"/>
        </c:dLbls>
        <c:marker val="1"/>
        <c:smooth val="0"/>
        <c:axId val="409185192"/>
        <c:axId val="494523360"/>
      </c:lineChart>
      <c:catAx>
        <c:axId val="409185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523360"/>
        <c:crosses val="autoZero"/>
        <c:auto val="1"/>
        <c:lblAlgn val="ctr"/>
        <c:lblOffset val="100"/>
        <c:tickLblSkip val="1"/>
        <c:tickMarkSkip val="1"/>
        <c:noMultiLvlLbl val="0"/>
      </c:catAx>
      <c:valAx>
        <c:axId val="4945233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185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0.84</c:v>
                </c:pt>
                <c:pt idx="1">
                  <c:v>9.01</c:v>
                </c:pt>
                <c:pt idx="2">
                  <c:v>10.01</c:v>
                </c:pt>
                <c:pt idx="3">
                  <c:v>24.06</c:v>
                </c:pt>
                <c:pt idx="4">
                  <c:v>8.19</c:v>
                </c:pt>
              </c:numCache>
            </c:numRef>
          </c:val>
          <c:extLst xmlns:c16r2="http://schemas.microsoft.com/office/drawing/2015/06/chart">
            <c:ext xmlns:c16="http://schemas.microsoft.com/office/drawing/2014/chart" uri="{C3380CC4-5D6E-409C-BE32-E72D297353CC}">
              <c16:uniqueId val="{00000000-75B5-4FE5-AB16-2A2338A8A5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8.91</c:v>
                </c:pt>
                <c:pt idx="1">
                  <c:v>13.1</c:v>
                </c:pt>
                <c:pt idx="2">
                  <c:v>12.53</c:v>
                </c:pt>
                <c:pt idx="3">
                  <c:v>19.61</c:v>
                </c:pt>
                <c:pt idx="4">
                  <c:v>32.4</c:v>
                </c:pt>
              </c:numCache>
            </c:numRef>
          </c:val>
          <c:extLst xmlns:c16r2="http://schemas.microsoft.com/office/drawing/2015/06/chart">
            <c:ext xmlns:c16="http://schemas.microsoft.com/office/drawing/2014/chart" uri="{C3380CC4-5D6E-409C-BE32-E72D297353CC}">
              <c16:uniqueId val="{00000001-75B5-4FE5-AB16-2A2338A8A5FC}"/>
            </c:ext>
          </c:extLst>
        </c:ser>
        <c:dLbls>
          <c:showLegendKey val="0"/>
          <c:showVal val="0"/>
          <c:showCatName val="0"/>
          <c:showSerName val="0"/>
          <c:showPercent val="0"/>
          <c:showBubbleSize val="0"/>
        </c:dLbls>
        <c:gapWidth val="250"/>
        <c:overlap val="100"/>
        <c:axId val="502758520"/>
        <c:axId val="504501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-1.17</c:v>
                </c:pt>
                <c:pt idx="1">
                  <c:v>12.35</c:v>
                </c:pt>
                <c:pt idx="2">
                  <c:v>1.46</c:v>
                </c:pt>
                <c:pt idx="3">
                  <c:v>22.23</c:v>
                </c:pt>
                <c:pt idx="4">
                  <c:v>-3.98</c:v>
                </c:pt>
              </c:numCache>
            </c:numRef>
          </c:val>
          <c:smooth val="0"/>
          <c:extLst xmlns:c16r2="http://schemas.microsoft.com/office/drawing/2015/06/chart">
            <c:ext xmlns:c16="http://schemas.microsoft.com/office/drawing/2014/chart" uri="{C3380CC4-5D6E-409C-BE32-E72D297353CC}">
              <c16:uniqueId val="{00000002-75B5-4FE5-AB16-2A2338A8A5FC}"/>
            </c:ext>
          </c:extLst>
        </c:ser>
        <c:dLbls>
          <c:showLegendKey val="0"/>
          <c:showVal val="0"/>
          <c:showCatName val="0"/>
          <c:showSerName val="0"/>
          <c:showPercent val="0"/>
          <c:showBubbleSize val="0"/>
        </c:dLbls>
        <c:marker val="1"/>
        <c:smooth val="0"/>
        <c:axId val="502758520"/>
        <c:axId val="504501360"/>
      </c:lineChart>
      <c:catAx>
        <c:axId val="502758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4501360"/>
        <c:crosses val="autoZero"/>
        <c:auto val="1"/>
        <c:lblAlgn val="ctr"/>
        <c:lblOffset val="100"/>
        <c:tickLblSkip val="1"/>
        <c:tickMarkSkip val="1"/>
        <c:noMultiLvlLbl val="0"/>
      </c:catAx>
      <c:valAx>
        <c:axId val="50450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758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66AC-4E30-AA1E-2EBDC481F1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2.2599999999999998</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6AC-4E30-AA1E-2EBDC481F16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6AC-4E30-AA1E-2EBDC481F16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6AC-4E30-AA1E-2EBDC481F16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66AC-4E30-AA1E-2EBDC481F16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0.22</c:v>
                </c:pt>
                <c:pt idx="2">
                  <c:v>#N/A</c:v>
                </c:pt>
                <c:pt idx="3">
                  <c:v>0.03</c:v>
                </c:pt>
                <c:pt idx="4">
                  <c:v>#N/A</c:v>
                </c:pt>
                <c:pt idx="5">
                  <c:v>0.02</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5-66AC-4E30-AA1E-2EBDC481F16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1.99</c:v>
                </c:pt>
                <c:pt idx="1">
                  <c:v>#N/A</c:v>
                </c:pt>
                <c:pt idx="2">
                  <c:v>1.4</c:v>
                </c:pt>
                <c:pt idx="3">
                  <c:v>#N/A</c:v>
                </c:pt>
                <c:pt idx="4">
                  <c:v>0.27</c:v>
                </c:pt>
                <c:pt idx="5">
                  <c:v>#N/A</c:v>
                </c:pt>
                <c:pt idx="6">
                  <c:v>#N/A</c:v>
                </c:pt>
                <c:pt idx="7">
                  <c:v>0.06</c:v>
                </c:pt>
                <c:pt idx="8">
                  <c:v>#N/A</c:v>
                </c:pt>
                <c:pt idx="9">
                  <c:v>0.75</c:v>
                </c:pt>
              </c:numCache>
            </c:numRef>
          </c:val>
          <c:extLst xmlns:c16r2="http://schemas.microsoft.com/office/drawing/2015/06/chart">
            <c:ext xmlns:c16="http://schemas.microsoft.com/office/drawing/2014/chart" uri="{C3380CC4-5D6E-409C-BE32-E72D297353CC}">
              <c16:uniqueId val="{00000006-66AC-4E30-AA1E-2EBDC481F16F}"/>
            </c:ext>
          </c:extLst>
        </c:ser>
        <c:ser>
          <c:idx val="7"/>
          <c:order val="7"/>
          <c:tx>
            <c:strRef>
              <c:f>データシート!$A$34</c:f>
              <c:strCache>
                <c:ptCount val="1"/>
                <c:pt idx="0">
                  <c:v>流域関連公共下水道事業会計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2.99</c:v>
                </c:pt>
                <c:pt idx="2">
                  <c:v>#N/A</c:v>
                </c:pt>
                <c:pt idx="3">
                  <c:v>3.01</c:v>
                </c:pt>
                <c:pt idx="4">
                  <c:v>#N/A</c:v>
                </c:pt>
                <c:pt idx="5">
                  <c:v>3.64</c:v>
                </c:pt>
                <c:pt idx="6">
                  <c:v>#N/A</c:v>
                </c:pt>
                <c:pt idx="7">
                  <c:v>3.77</c:v>
                </c:pt>
                <c:pt idx="8">
                  <c:v>#N/A</c:v>
                </c:pt>
                <c:pt idx="9">
                  <c:v>4.1500000000000004</c:v>
                </c:pt>
              </c:numCache>
            </c:numRef>
          </c:val>
          <c:extLst xmlns:c16r2="http://schemas.microsoft.com/office/drawing/2015/06/chart">
            <c:ext xmlns:c16="http://schemas.microsoft.com/office/drawing/2014/chart" uri="{C3380CC4-5D6E-409C-BE32-E72D297353CC}">
              <c16:uniqueId val="{00000007-66AC-4E30-AA1E-2EBDC481F16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0.84</c:v>
                </c:pt>
                <c:pt idx="2">
                  <c:v>#N/A</c:v>
                </c:pt>
                <c:pt idx="3">
                  <c:v>9</c:v>
                </c:pt>
                <c:pt idx="4">
                  <c:v>#N/A</c:v>
                </c:pt>
                <c:pt idx="5">
                  <c:v>10</c:v>
                </c:pt>
                <c:pt idx="6">
                  <c:v>#N/A</c:v>
                </c:pt>
                <c:pt idx="7">
                  <c:v>24.05</c:v>
                </c:pt>
                <c:pt idx="8">
                  <c:v>#N/A</c:v>
                </c:pt>
                <c:pt idx="9">
                  <c:v>8.19</c:v>
                </c:pt>
              </c:numCache>
            </c:numRef>
          </c:val>
          <c:extLst xmlns:c16r2="http://schemas.microsoft.com/office/drawing/2015/06/chart">
            <c:ext xmlns:c16="http://schemas.microsoft.com/office/drawing/2014/chart" uri="{C3380CC4-5D6E-409C-BE32-E72D297353CC}">
              <c16:uniqueId val="{00000008-66AC-4E30-AA1E-2EBDC481F16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8.6999999999999993</c:v>
                </c:pt>
                <c:pt idx="2">
                  <c:v>#N/A</c:v>
                </c:pt>
                <c:pt idx="3">
                  <c:v>9.65</c:v>
                </c:pt>
                <c:pt idx="4">
                  <c:v>#N/A</c:v>
                </c:pt>
                <c:pt idx="5">
                  <c:v>9.6999999999999993</c:v>
                </c:pt>
                <c:pt idx="6">
                  <c:v>#N/A</c:v>
                </c:pt>
                <c:pt idx="7">
                  <c:v>9.8699999999999992</c:v>
                </c:pt>
                <c:pt idx="8">
                  <c:v>#N/A</c:v>
                </c:pt>
                <c:pt idx="9">
                  <c:v>10.45</c:v>
                </c:pt>
              </c:numCache>
            </c:numRef>
          </c:val>
          <c:extLst xmlns:c16r2="http://schemas.microsoft.com/office/drawing/2015/06/chart">
            <c:ext xmlns:c16="http://schemas.microsoft.com/office/drawing/2014/chart" uri="{C3380CC4-5D6E-409C-BE32-E72D297353CC}">
              <c16:uniqueId val="{00000009-66AC-4E30-AA1E-2EBDC481F16F}"/>
            </c:ext>
          </c:extLst>
        </c:ser>
        <c:dLbls>
          <c:showLegendKey val="0"/>
          <c:showVal val="0"/>
          <c:showCatName val="0"/>
          <c:showSerName val="0"/>
          <c:showPercent val="0"/>
          <c:showBubbleSize val="0"/>
        </c:dLbls>
        <c:gapWidth val="150"/>
        <c:overlap val="100"/>
        <c:axId val="496576512"/>
        <c:axId val="496576896"/>
      </c:barChart>
      <c:catAx>
        <c:axId val="49657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576896"/>
        <c:crosses val="autoZero"/>
        <c:auto val="1"/>
        <c:lblAlgn val="ctr"/>
        <c:lblOffset val="100"/>
        <c:tickLblSkip val="1"/>
        <c:tickMarkSkip val="1"/>
        <c:noMultiLvlLbl val="0"/>
      </c:catAx>
      <c:valAx>
        <c:axId val="49657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576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738</c:v>
                </c:pt>
                <c:pt idx="5">
                  <c:v>740</c:v>
                </c:pt>
                <c:pt idx="8">
                  <c:v>748</c:v>
                </c:pt>
                <c:pt idx="11">
                  <c:v>692</c:v>
                </c:pt>
                <c:pt idx="14">
                  <c:v>654</c:v>
                </c:pt>
              </c:numCache>
            </c:numRef>
          </c:val>
          <c:extLst xmlns:c16r2="http://schemas.microsoft.com/office/drawing/2015/06/chart">
            <c:ext xmlns:c16="http://schemas.microsoft.com/office/drawing/2014/chart" uri="{C3380CC4-5D6E-409C-BE32-E72D297353CC}">
              <c16:uniqueId val="{00000000-AED1-487D-8F05-5958BF0200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ED1-487D-8F05-5958BF0200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53</c:v>
                </c:pt>
                <c:pt idx="3">
                  <c:v>53</c:v>
                </c:pt>
                <c:pt idx="6">
                  <c:v>52</c:v>
                </c:pt>
                <c:pt idx="9">
                  <c:v>38</c:v>
                </c:pt>
                <c:pt idx="12">
                  <c:v>38</c:v>
                </c:pt>
              </c:numCache>
            </c:numRef>
          </c:val>
          <c:extLst xmlns:c16r2="http://schemas.microsoft.com/office/drawing/2015/06/chart">
            <c:ext xmlns:c16="http://schemas.microsoft.com/office/drawing/2014/chart" uri="{C3380CC4-5D6E-409C-BE32-E72D297353CC}">
              <c16:uniqueId val="{00000002-AED1-487D-8F05-5958BF0200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ED1-487D-8F05-5958BF0200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253</c:v>
                </c:pt>
                <c:pt idx="3">
                  <c:v>253</c:v>
                </c:pt>
                <c:pt idx="6">
                  <c:v>254</c:v>
                </c:pt>
                <c:pt idx="9">
                  <c:v>255</c:v>
                </c:pt>
                <c:pt idx="12">
                  <c:v>255</c:v>
                </c:pt>
              </c:numCache>
            </c:numRef>
          </c:val>
          <c:extLst xmlns:c16r2="http://schemas.microsoft.com/office/drawing/2015/06/chart">
            <c:ext xmlns:c16="http://schemas.microsoft.com/office/drawing/2014/chart" uri="{C3380CC4-5D6E-409C-BE32-E72D297353CC}">
              <c16:uniqueId val="{00000004-AED1-487D-8F05-5958BF0200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ED1-487D-8F05-5958BF0200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ED1-487D-8F05-5958BF0200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780</c:v>
                </c:pt>
                <c:pt idx="3">
                  <c:v>794</c:v>
                </c:pt>
                <c:pt idx="6">
                  <c:v>813</c:v>
                </c:pt>
                <c:pt idx="9">
                  <c:v>818</c:v>
                </c:pt>
                <c:pt idx="12">
                  <c:v>807</c:v>
                </c:pt>
              </c:numCache>
            </c:numRef>
          </c:val>
          <c:extLst xmlns:c16r2="http://schemas.microsoft.com/office/drawing/2015/06/chart">
            <c:ext xmlns:c16="http://schemas.microsoft.com/office/drawing/2014/chart" uri="{C3380CC4-5D6E-409C-BE32-E72D297353CC}">
              <c16:uniqueId val="{00000007-AED1-487D-8F05-5958BF0200DF}"/>
            </c:ext>
          </c:extLst>
        </c:ser>
        <c:dLbls>
          <c:showLegendKey val="0"/>
          <c:showVal val="0"/>
          <c:showCatName val="0"/>
          <c:showSerName val="0"/>
          <c:showPercent val="0"/>
          <c:showBubbleSize val="0"/>
        </c:dLbls>
        <c:gapWidth val="100"/>
        <c:overlap val="100"/>
        <c:axId val="505830720"/>
        <c:axId val="505831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349</c:v>
                </c:pt>
                <c:pt idx="2">
                  <c:v>#N/A</c:v>
                </c:pt>
                <c:pt idx="3">
                  <c:v>#N/A</c:v>
                </c:pt>
                <c:pt idx="4">
                  <c:v>360</c:v>
                </c:pt>
                <c:pt idx="5">
                  <c:v>#N/A</c:v>
                </c:pt>
                <c:pt idx="6">
                  <c:v>#N/A</c:v>
                </c:pt>
                <c:pt idx="7">
                  <c:v>371</c:v>
                </c:pt>
                <c:pt idx="8">
                  <c:v>#N/A</c:v>
                </c:pt>
                <c:pt idx="9">
                  <c:v>#N/A</c:v>
                </c:pt>
                <c:pt idx="10">
                  <c:v>419</c:v>
                </c:pt>
                <c:pt idx="11">
                  <c:v>#N/A</c:v>
                </c:pt>
                <c:pt idx="12">
                  <c:v>#N/A</c:v>
                </c:pt>
                <c:pt idx="13">
                  <c:v>446</c:v>
                </c:pt>
                <c:pt idx="14">
                  <c:v>#N/A</c:v>
                </c:pt>
              </c:numCache>
            </c:numRef>
          </c:val>
          <c:smooth val="0"/>
          <c:extLst xmlns:c16r2="http://schemas.microsoft.com/office/drawing/2015/06/chart">
            <c:ext xmlns:c16="http://schemas.microsoft.com/office/drawing/2014/chart" uri="{C3380CC4-5D6E-409C-BE32-E72D297353CC}">
              <c16:uniqueId val="{00000008-AED1-487D-8F05-5958BF0200DF}"/>
            </c:ext>
          </c:extLst>
        </c:ser>
        <c:dLbls>
          <c:showLegendKey val="0"/>
          <c:showVal val="0"/>
          <c:showCatName val="0"/>
          <c:showSerName val="0"/>
          <c:showPercent val="0"/>
          <c:showBubbleSize val="0"/>
        </c:dLbls>
        <c:marker val="1"/>
        <c:smooth val="0"/>
        <c:axId val="505830720"/>
        <c:axId val="505831104"/>
      </c:lineChart>
      <c:catAx>
        <c:axId val="50583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831104"/>
        <c:crosses val="autoZero"/>
        <c:auto val="1"/>
        <c:lblAlgn val="ctr"/>
        <c:lblOffset val="100"/>
        <c:tickLblSkip val="1"/>
        <c:tickMarkSkip val="1"/>
        <c:noMultiLvlLbl val="0"/>
      </c:catAx>
      <c:valAx>
        <c:axId val="50583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83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9222</c:v>
                </c:pt>
                <c:pt idx="5">
                  <c:v>9033</c:v>
                </c:pt>
                <c:pt idx="8">
                  <c:v>9207</c:v>
                </c:pt>
                <c:pt idx="11">
                  <c:v>8903</c:v>
                </c:pt>
                <c:pt idx="14">
                  <c:v>8492</c:v>
                </c:pt>
              </c:numCache>
            </c:numRef>
          </c:val>
          <c:extLst xmlns:c16r2="http://schemas.microsoft.com/office/drawing/2015/06/chart">
            <c:ext xmlns:c16="http://schemas.microsoft.com/office/drawing/2014/chart" uri="{C3380CC4-5D6E-409C-BE32-E72D297353CC}">
              <c16:uniqueId val="{00000000-8B7E-4BB2-A1C6-09FA9FF1BE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23</c:v>
                </c:pt>
                <c:pt idx="11">
                  <c:v>0</c:v>
                </c:pt>
                <c:pt idx="14">
                  <c:v>0</c:v>
                </c:pt>
              </c:numCache>
            </c:numRef>
          </c:val>
          <c:extLst xmlns:c16r2="http://schemas.microsoft.com/office/drawing/2015/06/chart">
            <c:ext xmlns:c16="http://schemas.microsoft.com/office/drawing/2014/chart" uri="{C3380CC4-5D6E-409C-BE32-E72D297353CC}">
              <c16:uniqueId val="{00000001-8B7E-4BB2-A1C6-09FA9FF1BE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2147</c:v>
                </c:pt>
                <c:pt idx="5">
                  <c:v>1853</c:v>
                </c:pt>
                <c:pt idx="8">
                  <c:v>1859</c:v>
                </c:pt>
                <c:pt idx="11">
                  <c:v>2582</c:v>
                </c:pt>
                <c:pt idx="14">
                  <c:v>3741</c:v>
                </c:pt>
              </c:numCache>
            </c:numRef>
          </c:val>
          <c:extLst xmlns:c16r2="http://schemas.microsoft.com/office/drawing/2015/06/chart">
            <c:ext xmlns:c16="http://schemas.microsoft.com/office/drawing/2014/chart" uri="{C3380CC4-5D6E-409C-BE32-E72D297353CC}">
              <c16:uniqueId val="{00000002-8B7E-4BB2-A1C6-09FA9FF1BE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B7E-4BB2-A1C6-09FA9FF1BE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B7E-4BB2-A1C6-09FA9FF1BE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B7E-4BB2-A1C6-09FA9FF1BE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419</c:v>
                </c:pt>
                <c:pt idx="3">
                  <c:v>453</c:v>
                </c:pt>
                <c:pt idx="6">
                  <c:v>396</c:v>
                </c:pt>
                <c:pt idx="9">
                  <c:v>376</c:v>
                </c:pt>
                <c:pt idx="12">
                  <c:v>342</c:v>
                </c:pt>
              </c:numCache>
            </c:numRef>
          </c:val>
          <c:extLst xmlns:c16r2="http://schemas.microsoft.com/office/drawing/2015/06/chart">
            <c:ext xmlns:c16="http://schemas.microsoft.com/office/drawing/2014/chart" uri="{C3380CC4-5D6E-409C-BE32-E72D297353CC}">
              <c16:uniqueId val="{00000006-8B7E-4BB2-A1C6-09FA9FF1BE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257</c:v>
                </c:pt>
                <c:pt idx="3">
                  <c:v>210</c:v>
                </c:pt>
                <c:pt idx="6">
                  <c:v>173</c:v>
                </c:pt>
                <c:pt idx="9">
                  <c:v>162</c:v>
                </c:pt>
                <c:pt idx="12">
                  <c:v>159</c:v>
                </c:pt>
              </c:numCache>
            </c:numRef>
          </c:val>
          <c:extLst xmlns:c16r2="http://schemas.microsoft.com/office/drawing/2015/06/chart">
            <c:ext xmlns:c16="http://schemas.microsoft.com/office/drawing/2014/chart" uri="{C3380CC4-5D6E-409C-BE32-E72D297353CC}">
              <c16:uniqueId val="{00000007-8B7E-4BB2-A1C6-09FA9FF1BE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3395</c:v>
                </c:pt>
                <c:pt idx="3">
                  <c:v>3529</c:v>
                </c:pt>
                <c:pt idx="6">
                  <c:v>3266</c:v>
                </c:pt>
                <c:pt idx="9">
                  <c:v>2539</c:v>
                </c:pt>
                <c:pt idx="12">
                  <c:v>2372</c:v>
                </c:pt>
              </c:numCache>
            </c:numRef>
          </c:val>
          <c:extLst xmlns:c16r2="http://schemas.microsoft.com/office/drawing/2015/06/chart">
            <c:ext xmlns:c16="http://schemas.microsoft.com/office/drawing/2014/chart" uri="{C3380CC4-5D6E-409C-BE32-E72D297353CC}">
              <c16:uniqueId val="{00000008-8B7E-4BB2-A1C6-09FA9FF1BE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B7E-4BB2-A1C6-09FA9FF1BE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6630</c:v>
                </c:pt>
                <c:pt idx="3">
                  <c:v>7365</c:v>
                </c:pt>
                <c:pt idx="6">
                  <c:v>8381</c:v>
                </c:pt>
                <c:pt idx="9">
                  <c:v>8077</c:v>
                </c:pt>
                <c:pt idx="12">
                  <c:v>7519</c:v>
                </c:pt>
              </c:numCache>
            </c:numRef>
          </c:val>
          <c:extLst xmlns:c16r2="http://schemas.microsoft.com/office/drawing/2015/06/chart">
            <c:ext xmlns:c16="http://schemas.microsoft.com/office/drawing/2014/chart" uri="{C3380CC4-5D6E-409C-BE32-E72D297353CC}">
              <c16:uniqueId val="{0000000A-8B7E-4BB2-A1C6-09FA9FF1BEC6}"/>
            </c:ext>
          </c:extLst>
        </c:ser>
        <c:dLbls>
          <c:showLegendKey val="0"/>
          <c:showVal val="0"/>
          <c:showCatName val="0"/>
          <c:showSerName val="0"/>
          <c:showPercent val="0"/>
          <c:showBubbleSize val="0"/>
        </c:dLbls>
        <c:gapWidth val="100"/>
        <c:overlap val="100"/>
        <c:axId val="501110440"/>
        <c:axId val="501110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670</c:v>
                </c:pt>
                <c:pt idx="5">
                  <c:v>#N/A</c:v>
                </c:pt>
                <c:pt idx="6">
                  <c:v>#N/A</c:v>
                </c:pt>
                <c:pt idx="7">
                  <c:v>1127</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B7E-4BB2-A1C6-09FA9FF1BEC6}"/>
            </c:ext>
          </c:extLst>
        </c:ser>
        <c:dLbls>
          <c:showLegendKey val="0"/>
          <c:showVal val="0"/>
          <c:showCatName val="0"/>
          <c:showSerName val="0"/>
          <c:showPercent val="0"/>
          <c:showBubbleSize val="0"/>
        </c:dLbls>
        <c:marker val="1"/>
        <c:smooth val="0"/>
        <c:axId val="501110440"/>
        <c:axId val="501110824"/>
      </c:lineChart>
      <c:catAx>
        <c:axId val="501110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1110824"/>
        <c:crosses val="autoZero"/>
        <c:auto val="1"/>
        <c:lblAlgn val="ctr"/>
        <c:lblOffset val="100"/>
        <c:tickLblSkip val="1"/>
        <c:tickMarkSkip val="1"/>
        <c:noMultiLvlLbl val="0"/>
      </c:catAx>
      <c:valAx>
        <c:axId val="501110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110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790</c:v>
                </c:pt>
                <c:pt idx="1">
                  <c:v>1300</c:v>
                </c:pt>
                <c:pt idx="2">
                  <c:v>2104</c:v>
                </c:pt>
              </c:numCache>
            </c:numRef>
          </c:val>
          <c:extLst xmlns:c16r2="http://schemas.microsoft.com/office/drawing/2015/06/chart">
            <c:ext xmlns:c16="http://schemas.microsoft.com/office/drawing/2014/chart" uri="{C3380CC4-5D6E-409C-BE32-E72D297353CC}">
              <c16:uniqueId val="{00000000-A331-4982-BC5E-B8AA4A6AE7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524</c:v>
                </c:pt>
                <c:pt idx="1">
                  <c:v>730</c:v>
                </c:pt>
                <c:pt idx="2">
                  <c:v>733</c:v>
                </c:pt>
              </c:numCache>
            </c:numRef>
          </c:val>
          <c:extLst xmlns:c16r2="http://schemas.microsoft.com/office/drawing/2015/06/chart">
            <c:ext xmlns:c16="http://schemas.microsoft.com/office/drawing/2014/chart" uri="{C3380CC4-5D6E-409C-BE32-E72D297353CC}">
              <c16:uniqueId val="{00000001-A331-4982-BC5E-B8AA4A6AE7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556</c:v>
                </c:pt>
                <c:pt idx="1">
                  <c:v>552</c:v>
                </c:pt>
                <c:pt idx="2">
                  <c:v>904</c:v>
                </c:pt>
              </c:numCache>
            </c:numRef>
          </c:val>
          <c:extLst xmlns:c16r2="http://schemas.microsoft.com/office/drawing/2015/06/chart">
            <c:ext xmlns:c16="http://schemas.microsoft.com/office/drawing/2014/chart" uri="{C3380CC4-5D6E-409C-BE32-E72D297353CC}">
              <c16:uniqueId val="{00000002-A331-4982-BC5E-B8AA4A6AE7D5}"/>
            </c:ext>
          </c:extLst>
        </c:ser>
        <c:dLbls>
          <c:showLegendKey val="0"/>
          <c:showVal val="0"/>
          <c:showCatName val="0"/>
          <c:showSerName val="0"/>
          <c:showPercent val="0"/>
          <c:showBubbleSize val="0"/>
        </c:dLbls>
        <c:gapWidth val="120"/>
        <c:overlap val="100"/>
        <c:axId val="505929944"/>
        <c:axId val="501337960"/>
      </c:barChart>
      <c:catAx>
        <c:axId val="505929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1337960"/>
        <c:crosses val="autoZero"/>
        <c:auto val="1"/>
        <c:lblAlgn val="ctr"/>
        <c:lblOffset val="100"/>
        <c:tickLblSkip val="1"/>
        <c:tickMarkSkip val="1"/>
        <c:noMultiLvlLbl val="0"/>
      </c:catAx>
      <c:valAx>
        <c:axId val="501337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5929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交付税措置のない地方債を含め、多額の地方債を発行したため、元利償還金が増加に転じた。今後は高額な地方債の償還終了による公債費の大きな減少は見込めないため、財政状況を考慮しつつ、新たな地方債の発行を抑制するとともに、高金利債務を中心に繰上償還することを検討し、実質公債費比率の上昇を抑制することに努める。 </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年度から交付税措置のない地方債を含め、多額の地方債を発行したため、地方債現在高は増加</a:t>
          </a:r>
          <a:r>
            <a:rPr kumimoji="1" lang="ja-JP" altLang="en-US" sz="1100">
              <a:solidFill>
                <a:schemeClr val="dk1"/>
              </a:solidFill>
              <a:effectLst/>
              <a:latin typeface="+mn-lt"/>
              <a:ea typeface="+mn-ea"/>
              <a:cs typeface="+mn-cs"/>
            </a:rPr>
            <a:t>傾向にあったが、令和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年度には多数の地方債の償還が終了し、減少した</a:t>
          </a:r>
          <a:r>
            <a:rPr kumimoji="1" lang="ja-JP" altLang="ja-JP" sz="1100">
              <a:solidFill>
                <a:schemeClr val="dk1"/>
              </a:solidFill>
              <a:effectLst/>
              <a:latin typeface="+mn-lt"/>
              <a:ea typeface="+mn-ea"/>
              <a:cs typeface="+mn-cs"/>
            </a:rPr>
            <a:t>。基金残高の増加により充当可能基金が増加したことから、実質的な将来負担額が算出されていない。今後は、財政状況を考慮しつつ高金利債務を中心とした繰上償還を検討し、将来負担比率の抑制に努める。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福岡県篠栗町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年度は取り崩しを行わず運用益を積み立て、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百万円の増となった。令和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年度は、運用益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百万円と篠栗北地区産業団地特別会計の廃止に伴う精算や前年度の剰余金から</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百万円を積み立てた。また、森林環境譲与税基金を目的使用のため、</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百万円取り崩した。</a:t>
          </a:r>
          <a:endParaRPr kumimoji="0" lang="en-US" altLang="ja-JP" sz="1400">
            <a:solidFill>
              <a:schemeClr val="dk1"/>
            </a:solidFill>
            <a:effectLst/>
            <a:latin typeface="+mn-lt"/>
            <a:ea typeface="+mn-ea"/>
            <a:cs typeface="+mn-cs"/>
          </a:endParaRPr>
        </a:p>
        <a:p>
          <a:r>
            <a:rPr kumimoji="0" lang="ja-JP" altLang="en-US" sz="1100" b="0">
              <a:solidFill>
                <a:schemeClr val="dk1"/>
              </a:solidFill>
              <a:effectLst/>
              <a:latin typeface="+mn-lt"/>
              <a:ea typeface="+mn-ea"/>
              <a:cs typeface="+mn-cs"/>
            </a:rPr>
            <a:t>　令和</a:t>
          </a:r>
          <a:r>
            <a:rPr kumimoji="0" lang="en-US" altLang="ja-JP" sz="1100" b="0">
              <a:solidFill>
                <a:schemeClr val="dk1"/>
              </a:solidFill>
              <a:effectLst/>
              <a:latin typeface="+mn-lt"/>
              <a:ea typeface="+mn-ea"/>
              <a:cs typeface="+mn-cs"/>
            </a:rPr>
            <a:t>4</a:t>
          </a:r>
          <a:r>
            <a:rPr kumimoji="0" lang="ja-JP" altLang="en-US" sz="1100" b="0">
              <a:solidFill>
                <a:schemeClr val="dk1"/>
              </a:solidFill>
              <a:effectLst/>
              <a:latin typeface="+mn-lt"/>
              <a:ea typeface="+mn-ea"/>
              <a:cs typeface="+mn-cs"/>
            </a:rPr>
            <a:t>年度は運用益</a:t>
          </a:r>
          <a:r>
            <a:rPr kumimoji="0" lang="en-US" altLang="ja-JP" sz="1100" b="0">
              <a:solidFill>
                <a:schemeClr val="dk1"/>
              </a:solidFill>
              <a:effectLst/>
              <a:latin typeface="+mn-lt"/>
              <a:ea typeface="+mn-ea"/>
              <a:cs typeface="+mn-cs"/>
            </a:rPr>
            <a:t>9</a:t>
          </a:r>
          <a:r>
            <a:rPr kumimoji="0" lang="ja-JP" altLang="en-US" sz="1100" b="0">
              <a:solidFill>
                <a:schemeClr val="dk1"/>
              </a:solidFill>
              <a:effectLst/>
              <a:latin typeface="+mn-lt"/>
              <a:ea typeface="+mn-ea"/>
              <a:cs typeface="+mn-cs"/>
            </a:rPr>
            <a:t>百万円と前年度の余剰金</a:t>
          </a:r>
          <a:r>
            <a:rPr kumimoji="0" lang="en-US" altLang="ja-JP" sz="1100" b="0">
              <a:solidFill>
                <a:schemeClr val="dk1"/>
              </a:solidFill>
              <a:effectLst/>
              <a:latin typeface="+mn-lt"/>
              <a:ea typeface="+mn-ea"/>
              <a:cs typeface="+mn-cs"/>
            </a:rPr>
            <a:t>800</a:t>
          </a:r>
          <a:r>
            <a:rPr kumimoji="0" lang="ja-JP" altLang="en-US" sz="1100" b="0">
              <a:solidFill>
                <a:schemeClr val="dk1"/>
              </a:solidFill>
              <a:effectLst/>
              <a:latin typeface="+mn-lt"/>
              <a:ea typeface="+mn-ea"/>
              <a:cs typeface="+mn-cs"/>
            </a:rPr>
            <a:t>百万円のほか、将来の公共施設整備財源として</a:t>
          </a:r>
          <a:r>
            <a:rPr kumimoji="0" lang="en-US" altLang="ja-JP" sz="1100" b="0">
              <a:solidFill>
                <a:schemeClr val="dk1"/>
              </a:solidFill>
              <a:effectLst/>
              <a:latin typeface="+mn-lt"/>
              <a:ea typeface="+mn-ea"/>
              <a:cs typeface="+mn-cs"/>
            </a:rPr>
            <a:t>350</a:t>
          </a:r>
          <a:r>
            <a:rPr kumimoji="0" lang="ja-JP" altLang="en-US" sz="1100" b="0">
              <a:solidFill>
                <a:schemeClr val="dk1"/>
              </a:solidFill>
              <a:effectLst/>
              <a:latin typeface="+mn-lt"/>
              <a:ea typeface="+mn-ea"/>
              <a:cs typeface="+mn-cs"/>
            </a:rPr>
            <a:t>百万円を積み立てたため基金残高が大きく増加した。また、取り崩しは行わなかった。</a:t>
          </a:r>
          <a:endPar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基金からの取り崩しを前提として予算編成をしているが、歳出の抑制や歳入の確保を行い、年度内の歳入歳出の均衡を図ることで、決算における基金からの取り崩しは出来る限り抑制する。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公共施設等整備基金：公共施設等の整備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公共施設等整備基金：令和元年度には津波黒クロトリ地区水路改修工事等に充てるため</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百万円取り崩し、運用益を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百万円積み立て、</a:t>
          </a:r>
          <a:r>
            <a:rPr kumimoji="1" lang="en-US" altLang="ja-JP" sz="1100">
              <a:solidFill>
                <a:schemeClr val="dk1"/>
              </a:solidFill>
              <a:effectLst/>
              <a:latin typeface="+mn-lt"/>
              <a:ea typeface="+mn-ea"/>
              <a:cs typeface="+mn-cs"/>
            </a:rPr>
            <a:t>197</a:t>
          </a:r>
          <a:r>
            <a:rPr kumimoji="1" lang="ja-JP" altLang="ja-JP" sz="1100">
              <a:solidFill>
                <a:schemeClr val="dk1"/>
              </a:solidFill>
              <a:effectLst/>
              <a:latin typeface="+mn-lt"/>
              <a:ea typeface="+mn-ea"/>
              <a:cs typeface="+mn-cs"/>
            </a:rPr>
            <a:t>百万円の減となった。令和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年度は取り崩しはせず、運用益</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百万円を積み立てた。令和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年度は取り崩しはせず、運用益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百万円を積み立てた。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年度も取り崩しはせず、運用益と</a:t>
          </a:r>
          <a:r>
            <a:rPr lang="ja-JP" altLang="ja-JP" sz="1100" b="0">
              <a:solidFill>
                <a:schemeClr val="dk1"/>
              </a:solidFill>
              <a:effectLst/>
              <a:latin typeface="+mn-lt"/>
              <a:ea typeface="+mn-ea"/>
              <a:cs typeface="+mn-cs"/>
            </a:rPr>
            <a:t>将来の公共施設整備財源として</a:t>
          </a:r>
          <a:r>
            <a:rPr lang="ja-JP" altLang="en-US" sz="1100" b="0">
              <a:solidFill>
                <a:schemeClr val="dk1"/>
              </a:solidFill>
              <a:effectLst/>
              <a:latin typeface="+mn-lt"/>
              <a:ea typeface="+mn-ea"/>
              <a:cs typeface="+mn-cs"/>
            </a:rPr>
            <a:t>積み立てを行ったため、</a:t>
          </a:r>
          <a:r>
            <a:rPr lang="en-US" altLang="ja-JP" sz="1100" b="0">
              <a:solidFill>
                <a:schemeClr val="dk1"/>
              </a:solidFill>
              <a:effectLst/>
              <a:latin typeface="+mn-lt"/>
              <a:ea typeface="+mn-ea"/>
              <a:cs typeface="+mn-cs"/>
            </a:rPr>
            <a:t>352</a:t>
          </a:r>
          <a:r>
            <a:rPr kumimoji="1" lang="ja-JP" altLang="en-US" sz="1100">
              <a:solidFill>
                <a:schemeClr val="dk1"/>
              </a:solidFill>
              <a:effectLst/>
              <a:latin typeface="+mn-lt"/>
              <a:ea typeface="+mn-ea"/>
              <a:cs typeface="+mn-cs"/>
            </a:rPr>
            <a:t>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公共施設等整備基金：老朽化した公共施設等の更新や長寿命化改修</a:t>
          </a:r>
          <a:r>
            <a:rPr kumimoji="1" lang="ja-JP" altLang="en-US" sz="1100">
              <a:solidFill>
                <a:schemeClr val="dk1"/>
              </a:solidFill>
              <a:effectLst/>
              <a:latin typeface="+mn-lt"/>
              <a:ea typeface="+mn-ea"/>
              <a:cs typeface="+mn-cs"/>
            </a:rPr>
            <a:t>が順次行われるため</a:t>
          </a:r>
          <a:r>
            <a:rPr kumimoji="1" lang="ja-JP" altLang="ja-JP" sz="1100">
              <a:solidFill>
                <a:schemeClr val="dk1"/>
              </a:solidFill>
              <a:effectLst/>
              <a:latin typeface="+mn-lt"/>
              <a:ea typeface="+mn-ea"/>
              <a:cs typeface="+mn-cs"/>
            </a:rPr>
            <a:t>、必要な取り崩しを行う。</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年度は取り崩しは行わず運用益を積み立て、</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百万円の増となった。</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年度は運用益と前年度の剰余金等から</a:t>
          </a:r>
          <a:r>
            <a:rPr lang="en-US" altLang="ja-JP" sz="1100">
              <a:solidFill>
                <a:schemeClr val="dk1"/>
              </a:solidFill>
              <a:effectLst/>
              <a:latin typeface="+mn-lt"/>
              <a:ea typeface="+mn-ea"/>
              <a:cs typeface="+mn-cs"/>
            </a:rPr>
            <a:t>510</a:t>
          </a:r>
          <a:r>
            <a:rPr lang="ja-JP" altLang="ja-JP" sz="1100">
              <a:solidFill>
                <a:schemeClr val="dk1"/>
              </a:solidFill>
              <a:effectLst/>
              <a:latin typeface="+mn-lt"/>
              <a:ea typeface="+mn-ea"/>
              <a:cs typeface="+mn-cs"/>
            </a:rPr>
            <a:t>百万円を積み立てた。</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年度は取崩は行わず運用益と前年度の余剰金を積み立て、</a:t>
          </a:r>
          <a:r>
            <a:rPr lang="en-US" altLang="ja-JP" sz="1100">
              <a:solidFill>
                <a:schemeClr val="dk1"/>
              </a:solidFill>
              <a:effectLst/>
              <a:latin typeface="+mn-lt"/>
              <a:ea typeface="+mn-ea"/>
              <a:cs typeface="+mn-cs"/>
            </a:rPr>
            <a:t>804</a:t>
          </a:r>
          <a:r>
            <a:rPr lang="ja-JP" altLang="en-US"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今後の動向によっては計画的に取り崩しを行うことを検討する。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年度は取り崩しを行わず、運用益を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百万円積み立てたため、</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百万円の増となった。</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年度は運用益と前年度の剰余金等から</a:t>
          </a:r>
          <a:r>
            <a:rPr lang="en-US" altLang="ja-JP" sz="1100">
              <a:solidFill>
                <a:schemeClr val="dk1"/>
              </a:solidFill>
              <a:effectLst/>
              <a:latin typeface="+mn-lt"/>
              <a:ea typeface="+mn-ea"/>
              <a:cs typeface="+mn-cs"/>
            </a:rPr>
            <a:t>206</a:t>
          </a:r>
          <a:r>
            <a:rPr lang="ja-JP" altLang="ja-JP" sz="1100">
              <a:solidFill>
                <a:schemeClr val="dk1"/>
              </a:solidFill>
              <a:effectLst/>
              <a:latin typeface="+mn-lt"/>
              <a:ea typeface="+mn-ea"/>
              <a:cs typeface="+mn-cs"/>
            </a:rPr>
            <a:t>百万円を積み立てた。</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年度は取り崩しを行わず、運用益を積み立てたため、</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今後の動向によっては計画的に取り崩しを行うことを検討する。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31,020
30,777
38.93
12,624,182
12,061,133
531,929
6,494,151
7,518,610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類似団体の中でも法人（事業所）の数が多い方ではなく、税収は類似団体の平均額よりも低いが、篠栗北地区産業団地への企業誘致が</a:t>
          </a:r>
          <a:r>
            <a:rPr kumimoji="1" lang="ja-JP" altLang="en-US" sz="1100" b="0" i="0" u="none" strike="noStrike" kern="0" cap="none" spc="0" normalizeH="0" baseline="0" noProof="0">
              <a:ln>
                <a:noFill/>
              </a:ln>
              <a:solidFill>
                <a:prstClr val="black"/>
              </a:solidFill>
              <a:effectLst/>
              <a:uLnTx/>
              <a:uFillTx/>
              <a:latin typeface="+mn-lt"/>
              <a:ea typeface="+mn-ea"/>
              <a:cs typeface="+mn-cs"/>
            </a:rPr>
            <a:t>順次</a:t>
          </a:r>
          <a:r>
            <a:rPr kumimoji="1" lang="ja-JP" altLang="ja-JP" sz="1100" b="0" i="0" u="none" strike="noStrike" kern="0" cap="none" spc="0" normalizeH="0" baseline="0" noProof="0">
              <a:ln>
                <a:noFill/>
              </a:ln>
              <a:solidFill>
                <a:prstClr val="black"/>
              </a:solidFill>
              <a:effectLst/>
              <a:uLnTx/>
              <a:uFillTx/>
              <a:latin typeface="+mn-lt"/>
              <a:ea typeface="+mn-ea"/>
              <a:cs typeface="+mn-cs"/>
            </a:rPr>
            <a:t>完了し</a:t>
          </a:r>
          <a:r>
            <a:rPr kumimoji="1" lang="ja-JP" altLang="en-US" sz="1100" b="0" i="0" u="none" strike="noStrike" kern="0" cap="none" spc="0" normalizeH="0" baseline="0" noProof="0">
              <a:ln>
                <a:noFill/>
              </a:ln>
              <a:solidFill>
                <a:prstClr val="black"/>
              </a:solidFill>
              <a:effectLst/>
              <a:uLnTx/>
              <a:uFillTx/>
              <a:latin typeface="+mn-lt"/>
              <a:ea typeface="+mn-ea"/>
              <a:cs typeface="+mn-cs"/>
            </a:rPr>
            <a:t>操業開始し</a:t>
          </a:r>
          <a:r>
            <a:rPr kumimoji="1" lang="ja-JP" altLang="ja-JP" sz="1100" b="0" i="0" u="none" strike="noStrike" kern="0" cap="none" spc="0" normalizeH="0" baseline="0" noProof="0">
              <a:ln>
                <a:noFill/>
              </a:ln>
              <a:solidFill>
                <a:prstClr val="black"/>
              </a:solidFill>
              <a:effectLst/>
              <a:uLnTx/>
              <a:uFillTx/>
              <a:latin typeface="+mn-lt"/>
              <a:ea typeface="+mn-ea"/>
              <a:cs typeface="+mn-cs"/>
            </a:rPr>
            <a:t>たため、将来的には進出企業からの税収増加により財政力の向上が見込まれる。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8" name="直線コネクタ 77"/>
        <xdr:cNvCxnSpPr/>
      </xdr:nvCxnSpPr>
      <xdr:spPr>
        <a:xfrm flipV="1">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7" name="テキスト ボックス 96"/>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経常収支比率は地方交付税、臨時財政対策債の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により、前年度に比べ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5.3</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した。高い水準で推移しているが、篠栗北地区産業団地への企業誘致が順次完了し操業開始したため、将来的には進出企業からの税収増加により経常収支比率の改善が見込まれる。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66</xdr:row>
      <xdr:rowOff>5334</xdr:rowOff>
    </xdr:to>
    <xdr:cxnSp macro="">
      <xdr:nvCxnSpPr>
        <xdr:cNvPr id="130" name="直線コネクタ 129"/>
        <xdr:cNvCxnSpPr/>
      </xdr:nvCxnSpPr>
      <xdr:spPr>
        <a:xfrm>
          <a:off x="4114800" y="11065256"/>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92456</xdr:rowOff>
    </xdr:from>
    <xdr:to>
      <xdr:col>19</xdr:col>
      <xdr:colOff>133350</xdr:colOff>
      <xdr:row>66</xdr:row>
      <xdr:rowOff>10160</xdr:rowOff>
    </xdr:to>
    <xdr:cxnSp macro="">
      <xdr:nvCxnSpPr>
        <xdr:cNvPr id="133" name="直線コネクタ 132"/>
        <xdr:cNvCxnSpPr/>
      </xdr:nvCxnSpPr>
      <xdr:spPr>
        <a:xfrm flipV="1">
          <a:off x="3225800" y="1106525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152654</xdr:rowOff>
    </xdr:from>
    <xdr:to>
      <xdr:col>15</xdr:col>
      <xdr:colOff>82550</xdr:colOff>
      <xdr:row>66</xdr:row>
      <xdr:rowOff>10160</xdr:rowOff>
    </xdr:to>
    <xdr:cxnSp macro="">
      <xdr:nvCxnSpPr>
        <xdr:cNvPr id="136" name="直線コネクタ 135"/>
        <xdr:cNvCxnSpPr/>
      </xdr:nvCxnSpPr>
      <xdr:spPr>
        <a:xfrm>
          <a:off x="2336800" y="112969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152654</xdr:rowOff>
    </xdr:from>
    <xdr:to>
      <xdr:col>11</xdr:col>
      <xdr:colOff>31750</xdr:colOff>
      <xdr:row>66</xdr:row>
      <xdr:rowOff>29464</xdr:rowOff>
    </xdr:to>
    <xdr:cxnSp macro="">
      <xdr:nvCxnSpPr>
        <xdr:cNvPr id="139" name="直線コネクタ 138"/>
        <xdr:cNvCxnSpPr/>
      </xdr:nvCxnSpPr>
      <xdr:spPr>
        <a:xfrm flipV="1">
          <a:off x="1447800" y="112969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125984</xdr:rowOff>
    </xdr:from>
    <xdr:to>
      <xdr:col>23</xdr:col>
      <xdr:colOff>184150</xdr:colOff>
      <xdr:row>66</xdr:row>
      <xdr:rowOff>56134</xdr:rowOff>
    </xdr:to>
    <xdr:sp macro="" textlink="">
      <xdr:nvSpPr>
        <xdr:cNvPr id="149" name="楕円 148"/>
        <xdr:cNvSpPr/>
      </xdr:nvSpPr>
      <xdr:spPr>
        <a:xfrm>
          <a:off x="49022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98061</xdr:rowOff>
    </xdr:from>
    <xdr:ext cx="762000" cy="259045"/>
    <xdr:sp macro="" textlink="">
      <xdr:nvSpPr>
        <xdr:cNvPr id="150" name="財政構造の弾力性該当値テキスト"/>
        <xdr:cNvSpPr txBox="1"/>
      </xdr:nvSpPr>
      <xdr:spPr>
        <a:xfrm>
          <a:off x="5041900" y="1124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41656</xdr:rowOff>
    </xdr:from>
    <xdr:to>
      <xdr:col>19</xdr:col>
      <xdr:colOff>184150</xdr:colOff>
      <xdr:row>64</xdr:row>
      <xdr:rowOff>143256</xdr:rowOff>
    </xdr:to>
    <xdr:sp macro="" textlink="">
      <xdr:nvSpPr>
        <xdr:cNvPr id="151" name="楕円 150"/>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52" name="テキスト ボックス 151"/>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3" name="楕円 152"/>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4" name="テキスト ボックス 153"/>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101854</xdr:rowOff>
    </xdr:from>
    <xdr:to>
      <xdr:col>11</xdr:col>
      <xdr:colOff>82550</xdr:colOff>
      <xdr:row>66</xdr:row>
      <xdr:rowOff>32004</xdr:rowOff>
    </xdr:to>
    <xdr:sp macro="" textlink="">
      <xdr:nvSpPr>
        <xdr:cNvPr id="155" name="楕円 154"/>
        <xdr:cNvSpPr/>
      </xdr:nvSpPr>
      <xdr:spPr>
        <a:xfrm>
          <a:off x="2286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16781</xdr:rowOff>
    </xdr:from>
    <xdr:ext cx="762000" cy="259045"/>
    <xdr:sp macro="" textlink="">
      <xdr:nvSpPr>
        <xdr:cNvPr id="156" name="テキスト ボックス 155"/>
        <xdr:cNvSpPr txBox="1"/>
      </xdr:nvSpPr>
      <xdr:spPr>
        <a:xfrm>
          <a:off x="1955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150114</xdr:rowOff>
    </xdr:from>
    <xdr:to>
      <xdr:col>7</xdr:col>
      <xdr:colOff>31750</xdr:colOff>
      <xdr:row>66</xdr:row>
      <xdr:rowOff>80264</xdr:rowOff>
    </xdr:to>
    <xdr:sp macro="" textlink="">
      <xdr:nvSpPr>
        <xdr:cNvPr id="157" name="楕円 156"/>
        <xdr:cNvSpPr/>
      </xdr:nvSpPr>
      <xdr:spPr>
        <a:xfrm>
          <a:off x="1397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65041</xdr:rowOff>
    </xdr:from>
    <xdr:ext cx="762000" cy="259045"/>
    <xdr:sp macro="" textlink="">
      <xdr:nvSpPr>
        <xdr:cNvPr id="158" name="テキスト ボックス 157"/>
        <xdr:cNvSpPr txBox="1"/>
      </xdr:nvSpPr>
      <xdr:spPr>
        <a:xfrm>
          <a:off x="1066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人件費においては、類似団体と比較して人口当たりの職員数が少ないことから低い水準を保っており、今後も定数管理や給与の適正化に努めていく。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一方、物件費においては、包括業務委託（人材派遣）等により類似団体と比較して高い水準となっている。事業の効率化を図ることで歳出削減の抑制に努めるとともに、今後も更なる事業の効率化を図り、行政コストの低水準化に努める。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170439</xdr:rowOff>
    </xdr:from>
    <xdr:to>
      <xdr:col>23</xdr:col>
      <xdr:colOff>133350</xdr:colOff>
      <xdr:row>82</xdr:row>
      <xdr:rowOff>57105</xdr:rowOff>
    </xdr:to>
    <xdr:cxnSp macro="">
      <xdr:nvCxnSpPr>
        <xdr:cNvPr id="189" name="直線コネクタ 188"/>
        <xdr:cNvCxnSpPr/>
      </xdr:nvCxnSpPr>
      <xdr:spPr>
        <a:xfrm>
          <a:off x="4114800" y="14057889"/>
          <a:ext cx="838200" cy="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159237</xdr:rowOff>
    </xdr:from>
    <xdr:to>
      <xdr:col>19</xdr:col>
      <xdr:colOff>133350</xdr:colOff>
      <xdr:row>81</xdr:row>
      <xdr:rowOff>170439</xdr:rowOff>
    </xdr:to>
    <xdr:cxnSp macro="">
      <xdr:nvCxnSpPr>
        <xdr:cNvPr id="192" name="直線コネクタ 191"/>
        <xdr:cNvCxnSpPr/>
      </xdr:nvCxnSpPr>
      <xdr:spPr>
        <a:xfrm>
          <a:off x="3225800" y="14046687"/>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91630</xdr:rowOff>
    </xdr:from>
    <xdr:to>
      <xdr:col>15</xdr:col>
      <xdr:colOff>82550</xdr:colOff>
      <xdr:row>81</xdr:row>
      <xdr:rowOff>159237</xdr:rowOff>
    </xdr:to>
    <xdr:cxnSp macro="">
      <xdr:nvCxnSpPr>
        <xdr:cNvPr id="195" name="直線コネクタ 194"/>
        <xdr:cNvCxnSpPr/>
      </xdr:nvCxnSpPr>
      <xdr:spPr>
        <a:xfrm>
          <a:off x="2336800" y="13979080"/>
          <a:ext cx="889000" cy="6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79414</xdr:rowOff>
    </xdr:from>
    <xdr:to>
      <xdr:col>11</xdr:col>
      <xdr:colOff>31750</xdr:colOff>
      <xdr:row>81</xdr:row>
      <xdr:rowOff>91630</xdr:rowOff>
    </xdr:to>
    <xdr:cxnSp macro="">
      <xdr:nvCxnSpPr>
        <xdr:cNvPr id="198" name="直線コネクタ 197"/>
        <xdr:cNvCxnSpPr/>
      </xdr:nvCxnSpPr>
      <xdr:spPr>
        <a:xfrm>
          <a:off x="1447800" y="13966864"/>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6305</xdr:rowOff>
    </xdr:from>
    <xdr:to>
      <xdr:col>23</xdr:col>
      <xdr:colOff>184150</xdr:colOff>
      <xdr:row>82</xdr:row>
      <xdr:rowOff>107905</xdr:rowOff>
    </xdr:to>
    <xdr:sp macro="" textlink="">
      <xdr:nvSpPr>
        <xdr:cNvPr id="208" name="楕円 207"/>
        <xdr:cNvSpPr/>
      </xdr:nvSpPr>
      <xdr:spPr>
        <a:xfrm>
          <a:off x="4902200" y="140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22832</xdr:rowOff>
    </xdr:from>
    <xdr:ext cx="762000" cy="259045"/>
    <xdr:sp macro="" textlink="">
      <xdr:nvSpPr>
        <xdr:cNvPr id="209" name="人件費・物件費等の状況該当値テキスト"/>
        <xdr:cNvSpPr txBox="1"/>
      </xdr:nvSpPr>
      <xdr:spPr>
        <a:xfrm>
          <a:off x="5041900" y="1391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119639</xdr:rowOff>
    </xdr:from>
    <xdr:to>
      <xdr:col>19</xdr:col>
      <xdr:colOff>184150</xdr:colOff>
      <xdr:row>82</xdr:row>
      <xdr:rowOff>49789</xdr:rowOff>
    </xdr:to>
    <xdr:sp macro="" textlink="">
      <xdr:nvSpPr>
        <xdr:cNvPr id="210" name="楕円 209"/>
        <xdr:cNvSpPr/>
      </xdr:nvSpPr>
      <xdr:spPr>
        <a:xfrm>
          <a:off x="4064000" y="1400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59966</xdr:rowOff>
    </xdr:from>
    <xdr:ext cx="736600" cy="259045"/>
    <xdr:sp macro="" textlink="">
      <xdr:nvSpPr>
        <xdr:cNvPr id="211" name="テキスト ボックス 210"/>
        <xdr:cNvSpPr txBox="1"/>
      </xdr:nvSpPr>
      <xdr:spPr>
        <a:xfrm>
          <a:off x="3733800" y="13775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108437</xdr:rowOff>
    </xdr:from>
    <xdr:to>
      <xdr:col>15</xdr:col>
      <xdr:colOff>133350</xdr:colOff>
      <xdr:row>82</xdr:row>
      <xdr:rowOff>38587</xdr:rowOff>
    </xdr:to>
    <xdr:sp macro="" textlink="">
      <xdr:nvSpPr>
        <xdr:cNvPr id="212" name="楕円 211"/>
        <xdr:cNvSpPr/>
      </xdr:nvSpPr>
      <xdr:spPr>
        <a:xfrm>
          <a:off x="3175000" y="1399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48764</xdr:rowOff>
    </xdr:from>
    <xdr:ext cx="762000" cy="259045"/>
    <xdr:sp macro="" textlink="">
      <xdr:nvSpPr>
        <xdr:cNvPr id="213" name="テキスト ボックス 212"/>
        <xdr:cNvSpPr txBox="1"/>
      </xdr:nvSpPr>
      <xdr:spPr>
        <a:xfrm>
          <a:off x="2844800" y="1376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40830</xdr:rowOff>
    </xdr:from>
    <xdr:to>
      <xdr:col>11</xdr:col>
      <xdr:colOff>82550</xdr:colOff>
      <xdr:row>81</xdr:row>
      <xdr:rowOff>142430</xdr:rowOff>
    </xdr:to>
    <xdr:sp macro="" textlink="">
      <xdr:nvSpPr>
        <xdr:cNvPr id="214" name="楕円 213"/>
        <xdr:cNvSpPr/>
      </xdr:nvSpPr>
      <xdr:spPr>
        <a:xfrm>
          <a:off x="2286000" y="1392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152607</xdr:rowOff>
    </xdr:from>
    <xdr:ext cx="762000" cy="259045"/>
    <xdr:sp macro="" textlink="">
      <xdr:nvSpPr>
        <xdr:cNvPr id="215" name="テキスト ボックス 214"/>
        <xdr:cNvSpPr txBox="1"/>
      </xdr:nvSpPr>
      <xdr:spPr>
        <a:xfrm>
          <a:off x="1955800" y="1369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28614</xdr:rowOff>
    </xdr:from>
    <xdr:to>
      <xdr:col>7</xdr:col>
      <xdr:colOff>31750</xdr:colOff>
      <xdr:row>81</xdr:row>
      <xdr:rowOff>130214</xdr:rowOff>
    </xdr:to>
    <xdr:sp macro="" textlink="">
      <xdr:nvSpPr>
        <xdr:cNvPr id="216" name="楕円 215"/>
        <xdr:cNvSpPr/>
      </xdr:nvSpPr>
      <xdr:spPr>
        <a:xfrm>
          <a:off x="1397000" y="1391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140391</xdr:rowOff>
    </xdr:from>
    <xdr:ext cx="762000" cy="259045"/>
    <xdr:sp macro="" textlink="">
      <xdr:nvSpPr>
        <xdr:cNvPr id="217" name="テキスト ボックス 216"/>
        <xdr:cNvSpPr txBox="1"/>
      </xdr:nvSpPr>
      <xdr:spPr>
        <a:xfrm>
          <a:off x="1066800" y="1368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参考：</a:t>
          </a:r>
          <a:r>
            <a:rPr kumimoji="0" lang="en-US" altLang="ja-JP" sz="1100" b="0" i="0" u="none" strike="noStrike" kern="0" cap="none" spc="0" normalizeH="0" baseline="0" noProof="0">
              <a:ln>
                <a:noFill/>
              </a:ln>
              <a:solidFill>
                <a:prstClr val="black"/>
              </a:solidFill>
              <a:effectLst/>
              <a:uLnTx/>
              <a:uFillTx/>
              <a:latin typeface="+mn-lt"/>
              <a:ea typeface="+mn-ea"/>
              <a:cs typeface="+mn-cs"/>
            </a:rPr>
            <a:t>R2</a:t>
          </a:r>
          <a:r>
            <a:rPr kumimoji="0" lang="ja-JP" altLang="en-US" sz="1100" b="0" i="0" u="none" strike="noStrike" kern="0" cap="none" spc="0" normalizeH="0" baseline="0" noProof="0">
              <a:ln>
                <a:noFill/>
              </a:ln>
              <a:solidFill>
                <a:prstClr val="black"/>
              </a:solidFill>
              <a:effectLst/>
              <a:uLnTx/>
              <a:uFillTx/>
              <a:latin typeface="+mn-lt"/>
              <a:ea typeface="+mn-ea"/>
              <a:cs typeface="+mn-cs"/>
            </a:rPr>
            <a:t>と</a:t>
          </a:r>
          <a:r>
            <a:rPr kumimoji="0" lang="en-US" altLang="ja-JP" sz="1100" b="0" i="0" u="none" strike="noStrike" kern="0" cap="none" spc="0" normalizeH="0" baseline="0" noProof="0">
              <a:ln>
                <a:noFill/>
              </a:ln>
              <a:solidFill>
                <a:prstClr val="black"/>
              </a:solidFill>
              <a:effectLst/>
              <a:uLnTx/>
              <a:uFillTx/>
              <a:latin typeface="+mn-lt"/>
              <a:ea typeface="+mn-ea"/>
              <a:cs typeface="+mn-cs"/>
            </a:rPr>
            <a:t>R3</a:t>
          </a:r>
          <a:r>
            <a:rPr kumimoji="0" lang="ja-JP" altLang="en-US" sz="1100" b="0" i="0" u="none" strike="noStrike" kern="0" cap="none" spc="0" normalizeH="0" baseline="0" noProof="0">
              <a:ln>
                <a:noFill/>
              </a:ln>
              <a:solidFill>
                <a:prstClr val="black"/>
              </a:solidFill>
              <a:effectLst/>
              <a:uLnTx/>
              <a:uFillTx/>
              <a:latin typeface="+mn-lt"/>
              <a:ea typeface="+mn-ea"/>
              <a:cs typeface="+mn-cs"/>
            </a:rPr>
            <a:t>の比較</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経験年数階層の変動（職員の分布が変わったこと）に加え、大卒</a:t>
          </a:r>
          <a:r>
            <a:rPr kumimoji="0" lang="en-US" altLang="ja-JP" sz="1100" b="0" i="0" u="none" strike="noStrike" kern="0" cap="none" spc="0" normalizeH="0" baseline="0" noProof="0">
              <a:ln>
                <a:noFill/>
              </a:ln>
              <a:solidFill>
                <a:prstClr val="black"/>
              </a:solidFill>
              <a:effectLst/>
              <a:uLnTx/>
              <a:uFillTx/>
              <a:latin typeface="+mn-lt"/>
              <a:ea typeface="+mn-ea"/>
              <a:cs typeface="+mn-cs"/>
            </a:rPr>
            <a:t>15</a:t>
          </a:r>
          <a:r>
            <a:rPr kumimoji="0" lang="ja-JP" altLang="ja-JP" sz="1100" b="0" i="0" u="none" strike="noStrike" kern="0" cap="none" spc="0" normalizeH="0" baseline="0" noProof="0">
              <a:ln>
                <a:noFill/>
              </a:ln>
              <a:solidFill>
                <a:prstClr val="black"/>
              </a:solidFill>
              <a:effectLst/>
              <a:uLnTx/>
              <a:uFillTx/>
              <a:latin typeface="+mn-lt"/>
              <a:ea typeface="+mn-ea"/>
              <a:cs typeface="+mn-cs"/>
            </a:rPr>
            <a:t>年から</a:t>
          </a:r>
          <a:r>
            <a:rPr kumimoji="0" lang="en-US" altLang="ja-JP" sz="1100" b="0" i="0" u="none" strike="noStrike" kern="0" cap="none" spc="0" normalizeH="0" baseline="0" noProof="0">
              <a:ln>
                <a:noFill/>
              </a:ln>
              <a:solidFill>
                <a:prstClr val="black"/>
              </a:solidFill>
              <a:effectLst/>
              <a:uLnTx/>
              <a:uFillTx/>
              <a:latin typeface="+mn-lt"/>
              <a:ea typeface="+mn-ea"/>
              <a:cs typeface="+mn-cs"/>
            </a:rPr>
            <a:t>20</a:t>
          </a:r>
          <a:r>
            <a:rPr kumimoji="0" lang="ja-JP" altLang="ja-JP" sz="1100" b="0" i="0" u="none" strike="noStrike" kern="0" cap="none" spc="0" normalizeH="0" baseline="0" noProof="0">
              <a:ln>
                <a:noFill/>
              </a:ln>
              <a:solidFill>
                <a:prstClr val="black"/>
              </a:solidFill>
              <a:effectLst/>
              <a:uLnTx/>
              <a:uFillTx/>
              <a:latin typeface="+mn-lt"/>
              <a:ea typeface="+mn-ea"/>
              <a:cs typeface="+mn-cs"/>
            </a:rPr>
            <a:t>年の職員における平均給料月額が</a:t>
          </a:r>
          <a:r>
            <a:rPr kumimoji="0" lang="ja-JP" altLang="en-US" sz="1100" b="0" i="0" u="none" strike="noStrike" kern="0" cap="none" spc="0" normalizeH="0" baseline="0" noProof="0">
              <a:ln>
                <a:noFill/>
              </a:ln>
              <a:solidFill>
                <a:prstClr val="black"/>
              </a:solidFill>
              <a:effectLst/>
              <a:uLnTx/>
              <a:uFillTx/>
              <a:latin typeface="+mn-lt"/>
              <a:ea typeface="+mn-ea"/>
              <a:cs typeface="+mn-cs"/>
            </a:rPr>
            <a:t>変動</a:t>
          </a:r>
          <a:r>
            <a:rPr kumimoji="0" lang="ja-JP" altLang="ja-JP" sz="1100" b="0" i="0" u="none" strike="noStrike" kern="0" cap="none" spc="0" normalizeH="0" baseline="0" noProof="0">
              <a:ln>
                <a:noFill/>
              </a:ln>
              <a:solidFill>
                <a:prstClr val="black"/>
              </a:solidFill>
              <a:effectLst/>
              <a:uLnTx/>
              <a:uFillTx/>
              <a:latin typeface="+mn-lt"/>
              <a:ea typeface="+mn-ea"/>
              <a:cs typeface="+mn-cs"/>
            </a:rPr>
            <a:t>した影響により、</a:t>
          </a:r>
          <a:r>
            <a:rPr kumimoji="0" lang="en-US" altLang="ja-JP" sz="1100" b="0" i="0" u="none" strike="noStrike" kern="0" cap="none" spc="0" normalizeH="0" baseline="0" noProof="0">
              <a:ln>
                <a:noFill/>
              </a:ln>
              <a:solidFill>
                <a:prstClr val="black"/>
              </a:solidFill>
              <a:effectLst/>
              <a:uLnTx/>
              <a:uFillTx/>
              <a:latin typeface="+mn-lt"/>
              <a:ea typeface="+mn-ea"/>
              <a:cs typeface="+mn-cs"/>
            </a:rPr>
            <a:t>0.4</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ポイント減少した。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67129</xdr:rowOff>
    </xdr:to>
    <xdr:cxnSp macro="">
      <xdr:nvCxnSpPr>
        <xdr:cNvPr id="253" name="直線コネクタ 252"/>
        <xdr:cNvCxnSpPr/>
      </xdr:nvCxnSpPr>
      <xdr:spPr>
        <a:xfrm flipV="1">
          <a:off x="16179800" y="147428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118836</xdr:rowOff>
    </xdr:to>
    <xdr:cxnSp macro="">
      <xdr:nvCxnSpPr>
        <xdr:cNvPr id="256" name="直線コネクタ 255"/>
        <xdr:cNvCxnSpPr/>
      </xdr:nvCxnSpPr>
      <xdr:spPr>
        <a:xfrm flipV="1">
          <a:off x="15290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118836</xdr:rowOff>
    </xdr:to>
    <xdr:cxnSp macro="">
      <xdr:nvCxnSpPr>
        <xdr:cNvPr id="259" name="直線コネクタ 258"/>
        <xdr:cNvCxnSpPr/>
      </xdr:nvCxnSpPr>
      <xdr:spPr>
        <a:xfrm>
          <a:off x="14401800" y="146739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170543</xdr:rowOff>
    </xdr:to>
    <xdr:cxnSp macro="">
      <xdr:nvCxnSpPr>
        <xdr:cNvPr id="262" name="直線コネクタ 261"/>
        <xdr:cNvCxnSpPr/>
      </xdr:nvCxnSpPr>
      <xdr:spPr>
        <a:xfrm flipV="1">
          <a:off x="13512800" y="146739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2" name="楕円 271"/>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3"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4" name="楕円 273"/>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5" name="テキスト ボックス 274"/>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76" name="楕円 275"/>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77" name="テキスト ボックス 276"/>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78" name="楕円 277"/>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9" name="テキスト ボックス 278"/>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0" name="楕円 279"/>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1" name="テキスト ボックス 280"/>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職員の定員管理の適正化に努めてきた結果、類似団体と比較して低い水準を保っている。今後もより一層の事務の効率化を目指し、適材適所の人員配置を図っていくことで現在の水準を維持していくことを目指す。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75293</xdr:rowOff>
    </xdr:from>
    <xdr:to>
      <xdr:col>81</xdr:col>
      <xdr:colOff>44450</xdr:colOff>
      <xdr:row>58</xdr:row>
      <xdr:rowOff>104594</xdr:rowOff>
    </xdr:to>
    <xdr:cxnSp macro="">
      <xdr:nvCxnSpPr>
        <xdr:cNvPr id="318" name="直線コネクタ 317"/>
        <xdr:cNvCxnSpPr/>
      </xdr:nvCxnSpPr>
      <xdr:spPr>
        <a:xfrm>
          <a:off x="16179800" y="10019393"/>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70122</xdr:rowOff>
    </xdr:from>
    <xdr:to>
      <xdr:col>77</xdr:col>
      <xdr:colOff>44450</xdr:colOff>
      <xdr:row>58</xdr:row>
      <xdr:rowOff>75293</xdr:rowOff>
    </xdr:to>
    <xdr:cxnSp macro="">
      <xdr:nvCxnSpPr>
        <xdr:cNvPr id="321" name="直線コネクタ 320"/>
        <xdr:cNvCxnSpPr/>
      </xdr:nvCxnSpPr>
      <xdr:spPr>
        <a:xfrm>
          <a:off x="15290800" y="1001422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61504</xdr:rowOff>
    </xdr:from>
    <xdr:to>
      <xdr:col>72</xdr:col>
      <xdr:colOff>203200</xdr:colOff>
      <xdr:row>58</xdr:row>
      <xdr:rowOff>70122</xdr:rowOff>
    </xdr:to>
    <xdr:cxnSp macro="">
      <xdr:nvCxnSpPr>
        <xdr:cNvPr id="324" name="直線コネクタ 323"/>
        <xdr:cNvCxnSpPr/>
      </xdr:nvCxnSpPr>
      <xdr:spPr>
        <a:xfrm>
          <a:off x="14401800" y="1000560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61504</xdr:rowOff>
    </xdr:from>
    <xdr:to>
      <xdr:col>68</xdr:col>
      <xdr:colOff>152400</xdr:colOff>
      <xdr:row>58</xdr:row>
      <xdr:rowOff>73569</xdr:rowOff>
    </xdr:to>
    <xdr:cxnSp macro="">
      <xdr:nvCxnSpPr>
        <xdr:cNvPr id="327" name="直線コネクタ 326"/>
        <xdr:cNvCxnSpPr/>
      </xdr:nvCxnSpPr>
      <xdr:spPr>
        <a:xfrm flipV="1">
          <a:off x="13512800" y="100056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53794</xdr:rowOff>
    </xdr:from>
    <xdr:to>
      <xdr:col>81</xdr:col>
      <xdr:colOff>95250</xdr:colOff>
      <xdr:row>58</xdr:row>
      <xdr:rowOff>155394</xdr:rowOff>
    </xdr:to>
    <xdr:sp macro="" textlink="">
      <xdr:nvSpPr>
        <xdr:cNvPr id="337" name="楕円 336"/>
        <xdr:cNvSpPr/>
      </xdr:nvSpPr>
      <xdr:spPr>
        <a:xfrm>
          <a:off x="16967200" y="99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146521</xdr:rowOff>
    </xdr:from>
    <xdr:ext cx="762000" cy="259045"/>
    <xdr:sp macro="" textlink="">
      <xdr:nvSpPr>
        <xdr:cNvPr id="338" name="定員管理の状況該当値テキスト"/>
        <xdr:cNvSpPr txBox="1"/>
      </xdr:nvSpPr>
      <xdr:spPr>
        <a:xfrm>
          <a:off x="17106900" y="991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24493</xdr:rowOff>
    </xdr:from>
    <xdr:to>
      <xdr:col>77</xdr:col>
      <xdr:colOff>95250</xdr:colOff>
      <xdr:row>58</xdr:row>
      <xdr:rowOff>126093</xdr:rowOff>
    </xdr:to>
    <xdr:sp macro="" textlink="">
      <xdr:nvSpPr>
        <xdr:cNvPr id="339" name="楕円 338"/>
        <xdr:cNvSpPr/>
      </xdr:nvSpPr>
      <xdr:spPr>
        <a:xfrm>
          <a:off x="16129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136270</xdr:rowOff>
    </xdr:from>
    <xdr:ext cx="736600" cy="259045"/>
    <xdr:sp macro="" textlink="">
      <xdr:nvSpPr>
        <xdr:cNvPr id="340" name="テキスト ボックス 339"/>
        <xdr:cNvSpPr txBox="1"/>
      </xdr:nvSpPr>
      <xdr:spPr>
        <a:xfrm>
          <a:off x="15798800" y="973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19322</xdr:rowOff>
    </xdr:from>
    <xdr:to>
      <xdr:col>73</xdr:col>
      <xdr:colOff>44450</xdr:colOff>
      <xdr:row>58</xdr:row>
      <xdr:rowOff>120922</xdr:rowOff>
    </xdr:to>
    <xdr:sp macro="" textlink="">
      <xdr:nvSpPr>
        <xdr:cNvPr id="341" name="楕円 340"/>
        <xdr:cNvSpPr/>
      </xdr:nvSpPr>
      <xdr:spPr>
        <a:xfrm>
          <a:off x="15240000" y="996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131099</xdr:rowOff>
    </xdr:from>
    <xdr:ext cx="762000" cy="259045"/>
    <xdr:sp macro="" textlink="">
      <xdr:nvSpPr>
        <xdr:cNvPr id="342" name="テキスト ボックス 341"/>
        <xdr:cNvSpPr txBox="1"/>
      </xdr:nvSpPr>
      <xdr:spPr>
        <a:xfrm>
          <a:off x="14909800" y="973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10704</xdr:rowOff>
    </xdr:from>
    <xdr:to>
      <xdr:col>68</xdr:col>
      <xdr:colOff>203200</xdr:colOff>
      <xdr:row>58</xdr:row>
      <xdr:rowOff>112304</xdr:rowOff>
    </xdr:to>
    <xdr:sp macro="" textlink="">
      <xdr:nvSpPr>
        <xdr:cNvPr id="343" name="楕円 342"/>
        <xdr:cNvSpPr/>
      </xdr:nvSpPr>
      <xdr:spPr>
        <a:xfrm>
          <a:off x="14351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122481</xdr:rowOff>
    </xdr:from>
    <xdr:ext cx="762000" cy="259045"/>
    <xdr:sp macro="" textlink="">
      <xdr:nvSpPr>
        <xdr:cNvPr id="344" name="テキスト ボックス 343"/>
        <xdr:cNvSpPr txBox="1"/>
      </xdr:nvSpPr>
      <xdr:spPr>
        <a:xfrm>
          <a:off x="14020800" y="97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22769</xdr:rowOff>
    </xdr:from>
    <xdr:to>
      <xdr:col>64</xdr:col>
      <xdr:colOff>152400</xdr:colOff>
      <xdr:row>58</xdr:row>
      <xdr:rowOff>124369</xdr:rowOff>
    </xdr:to>
    <xdr:sp macro="" textlink="">
      <xdr:nvSpPr>
        <xdr:cNvPr id="345" name="楕円 344"/>
        <xdr:cNvSpPr/>
      </xdr:nvSpPr>
      <xdr:spPr>
        <a:xfrm>
          <a:off x="13462000" y="99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134546</xdr:rowOff>
    </xdr:from>
    <xdr:ext cx="762000" cy="259045"/>
    <xdr:sp macro="" textlink="">
      <xdr:nvSpPr>
        <xdr:cNvPr id="346" name="テキスト ボックス 345"/>
        <xdr:cNvSpPr txBox="1"/>
      </xdr:nvSpPr>
      <xdr:spPr>
        <a:xfrm>
          <a:off x="13131800" y="973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実質公債費比率は</a:t>
          </a:r>
          <a:r>
            <a:rPr kumimoji="1" lang="ja-JP" altLang="en-US" sz="1100" b="0" i="0" u="none" strike="noStrike" kern="0" cap="none" spc="0" normalizeH="0" baseline="0" noProof="0">
              <a:ln>
                <a:noFill/>
              </a:ln>
              <a:solidFill>
                <a:prstClr val="black"/>
              </a:solidFill>
              <a:effectLst/>
              <a:uLnTx/>
              <a:uFillTx/>
              <a:latin typeface="+mn-lt"/>
              <a:ea typeface="+mn-ea"/>
              <a:cs typeface="+mn-cs"/>
            </a:rPr>
            <a:t>臨時財政対策債の発行可能額減</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0.3</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増加し、依然として類似団体平均を上回っている。今後は老朽化した公共施設等の更新でも大規模な地方債発行が見込まれるが、事業の適正な取捨選択を実施し、可能な限り実質公債費比率上昇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99423</xdr:rowOff>
    </xdr:to>
    <xdr:cxnSp macro="">
      <xdr:nvCxnSpPr>
        <xdr:cNvPr id="381" name="直線コネクタ 380"/>
        <xdr:cNvCxnSpPr/>
      </xdr:nvCxnSpPr>
      <xdr:spPr>
        <a:xfrm>
          <a:off x="16179800" y="693674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71846</xdr:rowOff>
    </xdr:from>
    <xdr:to>
      <xdr:col>77</xdr:col>
      <xdr:colOff>44450</xdr:colOff>
      <xdr:row>40</xdr:row>
      <xdr:rowOff>78740</xdr:rowOff>
    </xdr:to>
    <xdr:cxnSp macro="">
      <xdr:nvCxnSpPr>
        <xdr:cNvPr id="384" name="直線コネクタ 383"/>
        <xdr:cNvCxnSpPr/>
      </xdr:nvCxnSpPr>
      <xdr:spPr>
        <a:xfrm>
          <a:off x="15290800" y="69298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71846</xdr:rowOff>
    </xdr:from>
    <xdr:to>
      <xdr:col>72</xdr:col>
      <xdr:colOff>203200</xdr:colOff>
      <xdr:row>40</xdr:row>
      <xdr:rowOff>85634</xdr:rowOff>
    </xdr:to>
    <xdr:cxnSp macro="">
      <xdr:nvCxnSpPr>
        <xdr:cNvPr id="387" name="直線コネクタ 386"/>
        <xdr:cNvCxnSpPr/>
      </xdr:nvCxnSpPr>
      <xdr:spPr>
        <a:xfrm flipV="1">
          <a:off x="14401800" y="69298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85634</xdr:rowOff>
    </xdr:from>
    <xdr:to>
      <xdr:col>68</xdr:col>
      <xdr:colOff>152400</xdr:colOff>
      <xdr:row>40</xdr:row>
      <xdr:rowOff>99423</xdr:rowOff>
    </xdr:to>
    <xdr:cxnSp macro="">
      <xdr:nvCxnSpPr>
        <xdr:cNvPr id="390" name="直線コネクタ 389"/>
        <xdr:cNvCxnSpPr/>
      </xdr:nvCxnSpPr>
      <xdr:spPr>
        <a:xfrm flipV="1">
          <a:off x="13512800" y="69436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48623</xdr:rowOff>
    </xdr:from>
    <xdr:to>
      <xdr:col>81</xdr:col>
      <xdr:colOff>95250</xdr:colOff>
      <xdr:row>40</xdr:row>
      <xdr:rowOff>150223</xdr:rowOff>
    </xdr:to>
    <xdr:sp macro="" textlink="">
      <xdr:nvSpPr>
        <xdr:cNvPr id="400" name="楕円 399"/>
        <xdr:cNvSpPr/>
      </xdr:nvSpPr>
      <xdr:spPr>
        <a:xfrm>
          <a:off x="169672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20700</xdr:rowOff>
    </xdr:from>
    <xdr:ext cx="762000" cy="259045"/>
    <xdr:sp macro="" textlink="">
      <xdr:nvSpPr>
        <xdr:cNvPr id="401" name="公債費負担の状況該当値テキスト"/>
        <xdr:cNvSpPr txBox="1"/>
      </xdr:nvSpPr>
      <xdr:spPr>
        <a:xfrm>
          <a:off x="17106900" y="687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2" name="楕円 401"/>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3" name="テキスト ボックス 402"/>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21046</xdr:rowOff>
    </xdr:from>
    <xdr:to>
      <xdr:col>73</xdr:col>
      <xdr:colOff>44450</xdr:colOff>
      <xdr:row>40</xdr:row>
      <xdr:rowOff>122646</xdr:rowOff>
    </xdr:to>
    <xdr:sp macro="" textlink="">
      <xdr:nvSpPr>
        <xdr:cNvPr id="404" name="楕円 403"/>
        <xdr:cNvSpPr/>
      </xdr:nvSpPr>
      <xdr:spPr>
        <a:xfrm>
          <a:off x="15240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405" name="テキスト ボックス 404"/>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34834</xdr:rowOff>
    </xdr:from>
    <xdr:to>
      <xdr:col>68</xdr:col>
      <xdr:colOff>203200</xdr:colOff>
      <xdr:row>40</xdr:row>
      <xdr:rowOff>136434</xdr:rowOff>
    </xdr:to>
    <xdr:sp macro="" textlink="">
      <xdr:nvSpPr>
        <xdr:cNvPr id="406" name="楕円 405"/>
        <xdr:cNvSpPr/>
      </xdr:nvSpPr>
      <xdr:spPr>
        <a:xfrm>
          <a:off x="14351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121211</xdr:rowOff>
    </xdr:from>
    <xdr:ext cx="762000" cy="259045"/>
    <xdr:sp macro="" textlink="">
      <xdr:nvSpPr>
        <xdr:cNvPr id="407" name="テキスト ボックス 406"/>
        <xdr:cNvSpPr txBox="1"/>
      </xdr:nvSpPr>
      <xdr:spPr>
        <a:xfrm>
          <a:off x="14020800" y="697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8" name="楕円 407"/>
        <xdr:cNvSpPr/>
      </xdr:nvSpPr>
      <xdr:spPr>
        <a:xfrm>
          <a:off x="13462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9" name="テキスト ボックス 408"/>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年度も基金を多く積み立てたため、</a:t>
          </a:r>
          <a:r>
            <a:rPr kumimoji="0" lang="ja-JP" altLang="ja-JP" sz="1100" b="0" i="0" u="none" strike="noStrike" kern="0" cap="none" spc="0" normalizeH="0" baseline="0" noProof="0">
              <a:ln>
                <a:noFill/>
              </a:ln>
              <a:solidFill>
                <a:prstClr val="black"/>
              </a:solidFill>
              <a:effectLst/>
              <a:uLnTx/>
              <a:uFillTx/>
              <a:latin typeface="+mn-lt"/>
              <a:ea typeface="+mn-ea"/>
              <a:cs typeface="+mn-cs"/>
            </a:rPr>
            <a:t>将来負担比率の低水準化へと繋がったものであると分析できる。今後においても、後世への負担を少しでも軽減するよう、基金の積立てや特定財源の確保等を積極的に行い将来負担比率の低水準を維持していくことを目指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58843</xdr:rowOff>
    </xdr:from>
    <xdr:to>
      <xdr:col>72</xdr:col>
      <xdr:colOff>203200</xdr:colOff>
      <xdr:row>14</xdr:row>
      <xdr:rowOff>145022</xdr:rowOff>
    </xdr:to>
    <xdr:cxnSp macro="">
      <xdr:nvCxnSpPr>
        <xdr:cNvPr id="445" name="直線コネクタ 444"/>
        <xdr:cNvCxnSpPr/>
      </xdr:nvCxnSpPr>
      <xdr:spPr>
        <a:xfrm>
          <a:off x="14401800" y="245914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6" name="将来負担の状況平均値テキスト"/>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8" name="フローチャート: 判断 447"/>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9" name="テキスト ボックス 448"/>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0" name="フローチャート: 判断 449"/>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1" name="テキスト ボックス 450"/>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2" name="フローチャート: 判断 451"/>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3" name="テキスト ボックス 452"/>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4" name="フローチャート: 判断 453"/>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5" name="テキスト ボックス 454"/>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61" name="楕円 460"/>
        <xdr:cNvSpPr/>
      </xdr:nvSpPr>
      <xdr:spPr>
        <a:xfrm>
          <a:off x="15240000" y="249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62" name="テキスト ボックス 461"/>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8043</xdr:rowOff>
    </xdr:from>
    <xdr:to>
      <xdr:col>68</xdr:col>
      <xdr:colOff>203200</xdr:colOff>
      <xdr:row>14</xdr:row>
      <xdr:rowOff>109643</xdr:rowOff>
    </xdr:to>
    <xdr:sp macro="" textlink="">
      <xdr:nvSpPr>
        <xdr:cNvPr id="463" name="楕円 462"/>
        <xdr:cNvSpPr/>
      </xdr:nvSpPr>
      <xdr:spPr>
        <a:xfrm>
          <a:off x="14351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119820</xdr:rowOff>
    </xdr:from>
    <xdr:ext cx="762000" cy="259045"/>
    <xdr:sp macro="" textlink="">
      <xdr:nvSpPr>
        <xdr:cNvPr id="464" name="テキスト ボックス 463"/>
        <xdr:cNvSpPr txBox="1"/>
      </xdr:nvSpPr>
      <xdr:spPr>
        <a:xfrm>
          <a:off x="14020800" y="21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31,020
30,777
38.93
12,624,182
12,061,133
531,929
6,494,151
7,518,610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経常的な人件費支出は、職員の定員管理の適正化に努めてきた結果、類似団体と比較して低い水準を保っており、今後もこの水準を維持できるよう努める。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35</xdr:row>
      <xdr:rowOff>106426</xdr:rowOff>
    </xdr:to>
    <xdr:cxnSp macro="">
      <xdr:nvCxnSpPr>
        <xdr:cNvPr id="64" name="直線コネクタ 63"/>
        <xdr:cNvCxnSpPr/>
      </xdr:nvCxnSpPr>
      <xdr:spPr>
        <a:xfrm>
          <a:off x="3987800" y="60797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35</xdr:row>
      <xdr:rowOff>115570</xdr:rowOff>
    </xdr:to>
    <xdr:cxnSp macro="">
      <xdr:nvCxnSpPr>
        <xdr:cNvPr id="67" name="直線コネクタ 66"/>
        <xdr:cNvCxnSpPr/>
      </xdr:nvCxnSpPr>
      <xdr:spPr>
        <a:xfrm flipV="1">
          <a:off x="3098800" y="6079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115570</xdr:rowOff>
    </xdr:to>
    <xdr:cxnSp macro="">
      <xdr:nvCxnSpPr>
        <xdr:cNvPr id="70" name="直線コネクタ 69"/>
        <xdr:cNvCxnSpPr/>
      </xdr:nvCxnSpPr>
      <xdr:spPr>
        <a:xfrm>
          <a:off x="2209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36</xdr:row>
      <xdr:rowOff>3556</xdr:rowOff>
    </xdr:to>
    <xdr:cxnSp macro="">
      <xdr:nvCxnSpPr>
        <xdr:cNvPr id="73" name="直線コネクタ 72"/>
        <xdr:cNvCxnSpPr/>
      </xdr:nvCxnSpPr>
      <xdr:spPr>
        <a:xfrm flipV="1">
          <a:off x="1320800" y="61163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55626</xdr:rowOff>
    </xdr:from>
    <xdr:to>
      <xdr:col>24</xdr:col>
      <xdr:colOff>76200</xdr:colOff>
      <xdr:row>35</xdr:row>
      <xdr:rowOff>157226</xdr:rowOff>
    </xdr:to>
    <xdr:sp macro="" textlink="">
      <xdr:nvSpPr>
        <xdr:cNvPr id="83" name="楕円 82"/>
        <xdr:cNvSpPr/>
      </xdr:nvSpPr>
      <xdr:spPr>
        <a:xfrm>
          <a:off x="4775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135653</xdr:rowOff>
    </xdr:from>
    <xdr:ext cx="762000" cy="259045"/>
    <xdr:sp macro="" textlink="">
      <xdr:nvSpPr>
        <xdr:cNvPr id="84" name="人件費該当値テキスト"/>
        <xdr:cNvSpPr txBox="1"/>
      </xdr:nvSpPr>
      <xdr:spPr>
        <a:xfrm>
          <a:off x="4914900" y="596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28194</xdr:rowOff>
    </xdr:from>
    <xdr:to>
      <xdr:col>20</xdr:col>
      <xdr:colOff>38100</xdr:colOff>
      <xdr:row>35</xdr:row>
      <xdr:rowOff>129794</xdr:rowOff>
    </xdr:to>
    <xdr:sp macro="" textlink="">
      <xdr:nvSpPr>
        <xdr:cNvPr id="85" name="楕円 84"/>
        <xdr:cNvSpPr/>
      </xdr:nvSpPr>
      <xdr:spPr>
        <a:xfrm>
          <a:off x="3937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139971</xdr:rowOff>
    </xdr:from>
    <xdr:ext cx="736600" cy="259045"/>
    <xdr:sp macro="" textlink="">
      <xdr:nvSpPr>
        <xdr:cNvPr id="86" name="テキスト ボックス 85"/>
        <xdr:cNvSpPr txBox="1"/>
      </xdr:nvSpPr>
      <xdr:spPr>
        <a:xfrm>
          <a:off x="3606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89" name="楕円 88"/>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0" name="テキスト ボックス 89"/>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職員の不足を補う包括業務委託（人材派遣）や施設の指定管理委託等により類似団体と比較すると、高い水準となっている。今後は、より一層の事業の見直しを図り、事業効果を高め効率のよいサービスの展開を目指す。 </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120142</xdr:rowOff>
    </xdr:from>
    <xdr:to>
      <xdr:col>82</xdr:col>
      <xdr:colOff>107950</xdr:colOff>
      <xdr:row>20</xdr:row>
      <xdr:rowOff>168148</xdr:rowOff>
    </xdr:to>
    <xdr:cxnSp macro="">
      <xdr:nvCxnSpPr>
        <xdr:cNvPr id="123" name="直線コネクタ 122"/>
        <xdr:cNvCxnSpPr/>
      </xdr:nvCxnSpPr>
      <xdr:spPr>
        <a:xfrm>
          <a:off x="15671800" y="3377692"/>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120142</xdr:rowOff>
    </xdr:from>
    <xdr:to>
      <xdr:col>78</xdr:col>
      <xdr:colOff>69850</xdr:colOff>
      <xdr:row>20</xdr:row>
      <xdr:rowOff>30988</xdr:rowOff>
    </xdr:to>
    <xdr:cxnSp macro="">
      <xdr:nvCxnSpPr>
        <xdr:cNvPr id="126" name="直線コネクタ 125"/>
        <xdr:cNvCxnSpPr/>
      </xdr:nvCxnSpPr>
      <xdr:spPr>
        <a:xfrm flipV="1">
          <a:off x="14782800" y="33776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30988</xdr:rowOff>
    </xdr:from>
    <xdr:to>
      <xdr:col>73</xdr:col>
      <xdr:colOff>180975</xdr:colOff>
      <xdr:row>20</xdr:row>
      <xdr:rowOff>67564</xdr:rowOff>
    </xdr:to>
    <xdr:cxnSp macro="">
      <xdr:nvCxnSpPr>
        <xdr:cNvPr id="129" name="直線コネクタ 128"/>
        <xdr:cNvCxnSpPr/>
      </xdr:nvCxnSpPr>
      <xdr:spPr>
        <a:xfrm flipV="1">
          <a:off x="13893800" y="3459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67564</xdr:rowOff>
    </xdr:from>
    <xdr:to>
      <xdr:col>69</xdr:col>
      <xdr:colOff>92075</xdr:colOff>
      <xdr:row>20</xdr:row>
      <xdr:rowOff>67564</xdr:rowOff>
    </xdr:to>
    <xdr:cxnSp macro="">
      <xdr:nvCxnSpPr>
        <xdr:cNvPr id="132" name="直線コネクタ 131"/>
        <xdr:cNvCxnSpPr/>
      </xdr:nvCxnSpPr>
      <xdr:spPr>
        <a:xfrm>
          <a:off x="13004800" y="3496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117348</xdr:rowOff>
    </xdr:from>
    <xdr:to>
      <xdr:col>82</xdr:col>
      <xdr:colOff>158750</xdr:colOff>
      <xdr:row>21</xdr:row>
      <xdr:rowOff>47498</xdr:rowOff>
    </xdr:to>
    <xdr:sp macro="" textlink="">
      <xdr:nvSpPr>
        <xdr:cNvPr id="142" name="楕円 141"/>
        <xdr:cNvSpPr/>
      </xdr:nvSpPr>
      <xdr:spPr>
        <a:xfrm>
          <a:off x="16459200" y="354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89425</xdr:rowOff>
    </xdr:from>
    <xdr:ext cx="762000" cy="259045"/>
    <xdr:sp macro="" textlink="">
      <xdr:nvSpPr>
        <xdr:cNvPr id="143" name="物件費該当値テキスト"/>
        <xdr:cNvSpPr txBox="1"/>
      </xdr:nvSpPr>
      <xdr:spPr>
        <a:xfrm>
          <a:off x="16598900" y="351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69342</xdr:rowOff>
    </xdr:from>
    <xdr:to>
      <xdr:col>78</xdr:col>
      <xdr:colOff>120650</xdr:colOff>
      <xdr:row>19</xdr:row>
      <xdr:rowOff>170942</xdr:rowOff>
    </xdr:to>
    <xdr:sp macro="" textlink="">
      <xdr:nvSpPr>
        <xdr:cNvPr id="144" name="楕円 143"/>
        <xdr:cNvSpPr/>
      </xdr:nvSpPr>
      <xdr:spPr>
        <a:xfrm>
          <a:off x="15621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155719</xdr:rowOff>
    </xdr:from>
    <xdr:ext cx="736600" cy="259045"/>
    <xdr:sp macro="" textlink="">
      <xdr:nvSpPr>
        <xdr:cNvPr id="145" name="テキスト ボックス 144"/>
        <xdr:cNvSpPr txBox="1"/>
      </xdr:nvSpPr>
      <xdr:spPr>
        <a:xfrm>
          <a:off x="15290800" y="341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151638</xdr:rowOff>
    </xdr:from>
    <xdr:to>
      <xdr:col>74</xdr:col>
      <xdr:colOff>31750</xdr:colOff>
      <xdr:row>20</xdr:row>
      <xdr:rowOff>81788</xdr:rowOff>
    </xdr:to>
    <xdr:sp macro="" textlink="">
      <xdr:nvSpPr>
        <xdr:cNvPr id="146" name="楕円 145"/>
        <xdr:cNvSpPr/>
      </xdr:nvSpPr>
      <xdr:spPr>
        <a:xfrm>
          <a:off x="14732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66565</xdr:rowOff>
    </xdr:from>
    <xdr:ext cx="762000" cy="259045"/>
    <xdr:sp macro="" textlink="">
      <xdr:nvSpPr>
        <xdr:cNvPr id="147" name="テキスト ボックス 146"/>
        <xdr:cNvSpPr txBox="1"/>
      </xdr:nvSpPr>
      <xdr:spPr>
        <a:xfrm>
          <a:off x="14401800" y="34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16764</xdr:rowOff>
    </xdr:from>
    <xdr:to>
      <xdr:col>69</xdr:col>
      <xdr:colOff>142875</xdr:colOff>
      <xdr:row>20</xdr:row>
      <xdr:rowOff>118364</xdr:rowOff>
    </xdr:to>
    <xdr:sp macro="" textlink="">
      <xdr:nvSpPr>
        <xdr:cNvPr id="148" name="楕円 147"/>
        <xdr:cNvSpPr/>
      </xdr:nvSpPr>
      <xdr:spPr>
        <a:xfrm>
          <a:off x="13843000" y="3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103141</xdr:rowOff>
    </xdr:from>
    <xdr:ext cx="762000" cy="259045"/>
    <xdr:sp macro="" textlink="">
      <xdr:nvSpPr>
        <xdr:cNvPr id="149" name="テキスト ボックス 148"/>
        <xdr:cNvSpPr txBox="1"/>
      </xdr:nvSpPr>
      <xdr:spPr>
        <a:xfrm>
          <a:off x="13512800" y="353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16764</xdr:rowOff>
    </xdr:from>
    <xdr:to>
      <xdr:col>65</xdr:col>
      <xdr:colOff>53975</xdr:colOff>
      <xdr:row>20</xdr:row>
      <xdr:rowOff>118364</xdr:rowOff>
    </xdr:to>
    <xdr:sp macro="" textlink="">
      <xdr:nvSpPr>
        <xdr:cNvPr id="150" name="楕円 149"/>
        <xdr:cNvSpPr/>
      </xdr:nvSpPr>
      <xdr:spPr>
        <a:xfrm>
          <a:off x="12954000" y="3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103141</xdr:rowOff>
    </xdr:from>
    <xdr:ext cx="762000" cy="259045"/>
    <xdr:sp macro="" textlink="">
      <xdr:nvSpPr>
        <xdr:cNvPr id="151" name="テキスト ボックス 150"/>
        <xdr:cNvSpPr txBox="1"/>
      </xdr:nvSpPr>
      <xdr:spPr>
        <a:xfrm>
          <a:off x="12623800" y="353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障がい者自立支援サービス給付費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増加傾向にあり、類似団体よりも高い水準となっている。類似団体と</a:t>
          </a:r>
          <a:r>
            <a:rPr kumimoji="1" lang="ja-JP" altLang="en-US" sz="1100">
              <a:solidFill>
                <a:schemeClr val="dk1"/>
              </a:solidFill>
              <a:effectLst/>
              <a:latin typeface="+mn-lt"/>
              <a:ea typeface="+mn-ea"/>
              <a:cs typeface="+mn-cs"/>
            </a:rPr>
            <a:t>の差は縮んできてはいるが、今後も</a:t>
          </a:r>
          <a:r>
            <a:rPr kumimoji="1" lang="ja-JP" altLang="ja-JP" sz="1100">
              <a:solidFill>
                <a:schemeClr val="dk1"/>
              </a:solidFill>
              <a:effectLst/>
              <a:latin typeface="+mn-lt"/>
              <a:ea typeface="+mn-ea"/>
              <a:cs typeface="+mn-cs"/>
            </a:rPr>
            <a:t>事業内容を精査し効率の良いサービスの提供を目指す。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15422</xdr:rowOff>
    </xdr:to>
    <xdr:cxnSp macro="">
      <xdr:nvCxnSpPr>
        <xdr:cNvPr id="186" name="直線コネクタ 185"/>
        <xdr:cNvCxnSpPr/>
      </xdr:nvCxnSpPr>
      <xdr:spPr>
        <a:xfrm>
          <a:off x="3987800" y="97663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69850</xdr:rowOff>
    </xdr:to>
    <xdr:cxnSp macro="">
      <xdr:nvCxnSpPr>
        <xdr:cNvPr id="189" name="直線コネクタ 188"/>
        <xdr:cNvCxnSpPr/>
      </xdr:nvCxnSpPr>
      <xdr:spPr>
        <a:xfrm flipV="1">
          <a:off x="3098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69850</xdr:rowOff>
    </xdr:to>
    <xdr:cxnSp macro="">
      <xdr:nvCxnSpPr>
        <xdr:cNvPr id="192" name="直線コネクタ 191"/>
        <xdr:cNvCxnSpPr/>
      </xdr:nvCxnSpPr>
      <xdr:spPr>
        <a:xfrm>
          <a:off x="2209800" y="978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15422</xdr:rowOff>
    </xdr:from>
    <xdr:to>
      <xdr:col>11</xdr:col>
      <xdr:colOff>9525</xdr:colOff>
      <xdr:row>57</xdr:row>
      <xdr:rowOff>80735</xdr:rowOff>
    </xdr:to>
    <xdr:cxnSp macro="">
      <xdr:nvCxnSpPr>
        <xdr:cNvPr id="195" name="直線コネクタ 194"/>
        <xdr:cNvCxnSpPr/>
      </xdr:nvCxnSpPr>
      <xdr:spPr>
        <a:xfrm flipV="1">
          <a:off x="1320800" y="9788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05" name="楕円 204"/>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06"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7" name="楕円 206"/>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8" name="テキスト ボックス 207"/>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9" name="楕円 208"/>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0" name="テキスト ボックス 20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1" name="楕円 210"/>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2" name="テキスト ボックス 211"/>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29935</xdr:rowOff>
    </xdr:from>
    <xdr:to>
      <xdr:col>6</xdr:col>
      <xdr:colOff>171450</xdr:colOff>
      <xdr:row>57</xdr:row>
      <xdr:rowOff>131535</xdr:rowOff>
    </xdr:to>
    <xdr:sp macro="" textlink="">
      <xdr:nvSpPr>
        <xdr:cNvPr id="213" name="楕円 212"/>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116312</xdr:rowOff>
    </xdr:from>
    <xdr:ext cx="762000" cy="259045"/>
    <xdr:sp macro="" textlink="">
      <xdr:nvSpPr>
        <xdr:cNvPr id="214" name="テキスト ボックス 213"/>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、類似団体平均よりも低い水準を保っている。今後も事業効果のある施策の実施に努める。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78015</xdr:rowOff>
    </xdr:to>
    <xdr:cxnSp macro="">
      <xdr:nvCxnSpPr>
        <xdr:cNvPr id="249" name="直線コネクタ 248"/>
        <xdr:cNvCxnSpPr/>
      </xdr:nvCxnSpPr>
      <xdr:spPr>
        <a:xfrm>
          <a:off x="15671800" y="95921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132443</xdr:rowOff>
    </xdr:to>
    <xdr:cxnSp macro="">
      <xdr:nvCxnSpPr>
        <xdr:cNvPr id="252" name="直線コネクタ 251"/>
        <xdr:cNvCxnSpPr/>
      </xdr:nvCxnSpPr>
      <xdr:spPr>
        <a:xfrm flipV="1">
          <a:off x="14782800" y="95921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132443</xdr:rowOff>
    </xdr:to>
    <xdr:cxnSp macro="">
      <xdr:nvCxnSpPr>
        <xdr:cNvPr id="255" name="直線コネクタ 254"/>
        <xdr:cNvCxnSpPr/>
      </xdr:nvCxnSpPr>
      <xdr:spPr>
        <a:xfrm>
          <a:off x="13893800" y="9679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56</xdr:row>
      <xdr:rowOff>78015</xdr:rowOff>
    </xdr:to>
    <xdr:cxnSp macro="">
      <xdr:nvCxnSpPr>
        <xdr:cNvPr id="258" name="直線コネクタ 257"/>
        <xdr:cNvCxnSpPr/>
      </xdr:nvCxnSpPr>
      <xdr:spPr>
        <a:xfrm>
          <a:off x="13004800" y="9624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68" name="楕円 267"/>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69"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111578</xdr:rowOff>
    </xdr:from>
    <xdr:to>
      <xdr:col>78</xdr:col>
      <xdr:colOff>120650</xdr:colOff>
      <xdr:row>56</xdr:row>
      <xdr:rowOff>41728</xdr:rowOff>
    </xdr:to>
    <xdr:sp macro="" textlink="">
      <xdr:nvSpPr>
        <xdr:cNvPr id="270" name="楕円 269"/>
        <xdr:cNvSpPr/>
      </xdr:nvSpPr>
      <xdr:spPr>
        <a:xfrm>
          <a:off x="15621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51905</xdr:rowOff>
    </xdr:from>
    <xdr:ext cx="736600" cy="259045"/>
    <xdr:sp macro="" textlink="">
      <xdr:nvSpPr>
        <xdr:cNvPr id="271" name="テキスト ボックス 270"/>
        <xdr:cNvSpPr txBox="1"/>
      </xdr:nvSpPr>
      <xdr:spPr>
        <a:xfrm>
          <a:off x="15290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81643</xdr:rowOff>
    </xdr:from>
    <xdr:to>
      <xdr:col>74</xdr:col>
      <xdr:colOff>31750</xdr:colOff>
      <xdr:row>57</xdr:row>
      <xdr:rowOff>11793</xdr:rowOff>
    </xdr:to>
    <xdr:sp macro="" textlink="">
      <xdr:nvSpPr>
        <xdr:cNvPr id="272" name="楕円 271"/>
        <xdr:cNvSpPr/>
      </xdr:nvSpPr>
      <xdr:spPr>
        <a:xfrm>
          <a:off x="14732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21970</xdr:rowOff>
    </xdr:from>
    <xdr:ext cx="762000" cy="259045"/>
    <xdr:sp macro="" textlink="">
      <xdr:nvSpPr>
        <xdr:cNvPr id="273" name="テキスト ボックス 272"/>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4" name="楕円 273"/>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75" name="テキスト ボックス 274"/>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76" name="楕円 275"/>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84562</xdr:rowOff>
    </xdr:from>
    <xdr:ext cx="762000" cy="259045"/>
    <xdr:sp macro="" textlink="">
      <xdr:nvSpPr>
        <xdr:cNvPr id="277" name="テキスト ボックス 276"/>
        <xdr:cNvSpPr txBox="1"/>
      </xdr:nvSpPr>
      <xdr:spPr>
        <a:xfrm>
          <a:off x="12623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を大きく上回る水準で推移している。須恵町外二ヶ町清掃施設組合、粕屋南部消防組合、その他の一部事務組合への負担金の割合の高さが要因であると考えられる。各種団体への単独補助金等の必要性について見直し、制度等の統廃合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94996</xdr:rowOff>
    </xdr:to>
    <xdr:cxnSp macro="">
      <xdr:nvCxnSpPr>
        <xdr:cNvPr id="307" name="直線コネクタ 306"/>
        <xdr:cNvCxnSpPr/>
      </xdr:nvCxnSpPr>
      <xdr:spPr>
        <a:xfrm>
          <a:off x="15671800" y="65598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81280</xdr:rowOff>
    </xdr:to>
    <xdr:cxnSp macro="">
      <xdr:nvCxnSpPr>
        <xdr:cNvPr id="310" name="直線コネクタ 309"/>
        <xdr:cNvCxnSpPr/>
      </xdr:nvCxnSpPr>
      <xdr:spPr>
        <a:xfrm flipV="1">
          <a:off x="14782800" y="65598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76708</xdr:rowOff>
    </xdr:from>
    <xdr:to>
      <xdr:col>73</xdr:col>
      <xdr:colOff>180975</xdr:colOff>
      <xdr:row>38</xdr:row>
      <xdr:rowOff>81280</xdr:rowOff>
    </xdr:to>
    <xdr:cxnSp macro="">
      <xdr:nvCxnSpPr>
        <xdr:cNvPr id="313" name="直線コネクタ 312"/>
        <xdr:cNvCxnSpPr/>
      </xdr:nvCxnSpPr>
      <xdr:spPr>
        <a:xfrm>
          <a:off x="13893800" y="6591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38</xdr:row>
      <xdr:rowOff>76708</xdr:rowOff>
    </xdr:to>
    <xdr:cxnSp macro="">
      <xdr:nvCxnSpPr>
        <xdr:cNvPr id="316" name="直線コネクタ 315"/>
        <xdr:cNvCxnSpPr/>
      </xdr:nvCxnSpPr>
      <xdr:spPr>
        <a:xfrm>
          <a:off x="13004800" y="6578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26" name="楕円 325"/>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27" name="補助費等該当値テキスト"/>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8" name="楕円 327"/>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9" name="テキスト ボックス 328"/>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0" name="楕円 329"/>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1" name="テキスト ボックス 330"/>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32" name="楕円 331"/>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33" name="テキスト ボックス 332"/>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xdr:rowOff>
    </xdr:from>
    <xdr:to>
      <xdr:col>65</xdr:col>
      <xdr:colOff>53975</xdr:colOff>
      <xdr:row>38</xdr:row>
      <xdr:rowOff>113792</xdr:rowOff>
    </xdr:to>
    <xdr:sp macro="" textlink="">
      <xdr:nvSpPr>
        <xdr:cNvPr id="334" name="楕円 333"/>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98569</xdr:rowOff>
    </xdr:from>
    <xdr:ext cx="762000" cy="259045"/>
    <xdr:sp macro="" textlink="">
      <xdr:nvSpPr>
        <xdr:cNvPr id="335" name="テキスト ボックス 334"/>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公債費の経常支出額については、高額な地方債の償還は概ね終了しており、今後は償還終了による公債費の大きな減少は見込めない。財政状況を考慮しつつ、新たな地方債の発行を抑制していく。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108713</xdr:rowOff>
    </xdr:to>
    <xdr:cxnSp macro="">
      <xdr:nvCxnSpPr>
        <xdr:cNvPr id="365" name="直線コネクタ 364"/>
        <xdr:cNvCxnSpPr/>
      </xdr:nvCxnSpPr>
      <xdr:spPr>
        <a:xfrm>
          <a:off x="3987800" y="131297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140715</xdr:rowOff>
    </xdr:to>
    <xdr:cxnSp macro="">
      <xdr:nvCxnSpPr>
        <xdr:cNvPr id="368" name="直線コネクタ 367"/>
        <xdr:cNvCxnSpPr/>
      </xdr:nvCxnSpPr>
      <xdr:spPr>
        <a:xfrm flipV="1">
          <a:off x="3098800" y="131297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76</xdr:row>
      <xdr:rowOff>145287</xdr:rowOff>
    </xdr:to>
    <xdr:cxnSp macro="">
      <xdr:nvCxnSpPr>
        <xdr:cNvPr id="371" name="直線コネクタ 370"/>
        <xdr:cNvCxnSpPr/>
      </xdr:nvCxnSpPr>
      <xdr:spPr>
        <a:xfrm flipV="1">
          <a:off x="2209800" y="13170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145287</xdr:rowOff>
    </xdr:to>
    <xdr:cxnSp macro="">
      <xdr:nvCxnSpPr>
        <xdr:cNvPr id="374" name="直線コネクタ 373"/>
        <xdr:cNvCxnSpPr/>
      </xdr:nvCxnSpPr>
      <xdr:spPr>
        <a:xfrm>
          <a:off x="1320800" y="13170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84" name="楕円 383"/>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85"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6" name="楕円 385"/>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7" name="テキスト ボックス 386"/>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88" name="楕円 387"/>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89" name="テキスト ボックス 388"/>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90" name="楕円 389"/>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91" name="テキスト ボックス 390"/>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2" name="楕円 391"/>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3" name="テキスト ボックス 392"/>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支出は、依然として類似団体平均値を上回る結果となっている。物件費や補助費等の支出額が増えているためである。今後はより一層の効果的な事業を展開し、効率よいサービスを実施するとともに、歳入の確保に努めていく。 </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80</xdr:row>
      <xdr:rowOff>81280</xdr:rowOff>
    </xdr:to>
    <xdr:cxnSp macro="">
      <xdr:nvCxnSpPr>
        <xdr:cNvPr id="426" name="直線コネクタ 425"/>
        <xdr:cNvCxnSpPr/>
      </xdr:nvCxnSpPr>
      <xdr:spPr>
        <a:xfrm>
          <a:off x="15671800" y="1360297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58420</xdr:rowOff>
    </xdr:from>
    <xdr:to>
      <xdr:col>78</xdr:col>
      <xdr:colOff>69850</xdr:colOff>
      <xdr:row>80</xdr:row>
      <xdr:rowOff>58420</xdr:rowOff>
    </xdr:to>
    <xdr:cxnSp macro="">
      <xdr:nvCxnSpPr>
        <xdr:cNvPr id="429" name="直線コネクタ 428"/>
        <xdr:cNvCxnSpPr/>
      </xdr:nvCxnSpPr>
      <xdr:spPr>
        <a:xfrm flipV="1">
          <a:off x="14782800" y="1360297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31750</xdr:rowOff>
    </xdr:from>
    <xdr:to>
      <xdr:col>73</xdr:col>
      <xdr:colOff>180975</xdr:colOff>
      <xdr:row>80</xdr:row>
      <xdr:rowOff>58420</xdr:rowOff>
    </xdr:to>
    <xdr:cxnSp macro="">
      <xdr:nvCxnSpPr>
        <xdr:cNvPr id="432" name="直線コネクタ 431"/>
        <xdr:cNvCxnSpPr/>
      </xdr:nvCxnSpPr>
      <xdr:spPr>
        <a:xfrm>
          <a:off x="13893800" y="13747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31750</xdr:rowOff>
    </xdr:from>
    <xdr:to>
      <xdr:col>69</xdr:col>
      <xdr:colOff>92075</xdr:colOff>
      <xdr:row>80</xdr:row>
      <xdr:rowOff>73661</xdr:rowOff>
    </xdr:to>
    <xdr:cxnSp macro="">
      <xdr:nvCxnSpPr>
        <xdr:cNvPr id="435" name="直線コネクタ 434"/>
        <xdr:cNvCxnSpPr/>
      </xdr:nvCxnSpPr>
      <xdr:spPr>
        <a:xfrm flipV="1">
          <a:off x="13004800" y="137477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30480</xdr:rowOff>
    </xdr:from>
    <xdr:to>
      <xdr:col>82</xdr:col>
      <xdr:colOff>158750</xdr:colOff>
      <xdr:row>80</xdr:row>
      <xdr:rowOff>132080</xdr:rowOff>
    </xdr:to>
    <xdr:sp macro="" textlink="">
      <xdr:nvSpPr>
        <xdr:cNvPr id="445" name="楕円 444"/>
        <xdr:cNvSpPr/>
      </xdr:nvSpPr>
      <xdr:spPr>
        <a:xfrm>
          <a:off x="16459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2557</xdr:rowOff>
    </xdr:from>
    <xdr:ext cx="762000" cy="259045"/>
    <xdr:sp macro="" textlink="">
      <xdr:nvSpPr>
        <xdr:cNvPr id="446" name="公債費以外該当値テキスト"/>
        <xdr:cNvSpPr txBox="1"/>
      </xdr:nvSpPr>
      <xdr:spPr>
        <a:xfrm>
          <a:off x="165989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xdr:rowOff>
    </xdr:from>
    <xdr:to>
      <xdr:col>78</xdr:col>
      <xdr:colOff>120650</xdr:colOff>
      <xdr:row>79</xdr:row>
      <xdr:rowOff>109220</xdr:rowOff>
    </xdr:to>
    <xdr:sp macro="" textlink="">
      <xdr:nvSpPr>
        <xdr:cNvPr id="447" name="楕円 446"/>
        <xdr:cNvSpPr/>
      </xdr:nvSpPr>
      <xdr:spPr>
        <a:xfrm>
          <a:off x="15621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93997</xdr:rowOff>
    </xdr:from>
    <xdr:ext cx="736600" cy="259045"/>
    <xdr:sp macro="" textlink="">
      <xdr:nvSpPr>
        <xdr:cNvPr id="448" name="テキスト ボックス 447"/>
        <xdr:cNvSpPr txBox="1"/>
      </xdr:nvSpPr>
      <xdr:spPr>
        <a:xfrm>
          <a:off x="15290800" y="1363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xdr:rowOff>
    </xdr:from>
    <xdr:to>
      <xdr:col>74</xdr:col>
      <xdr:colOff>31750</xdr:colOff>
      <xdr:row>80</xdr:row>
      <xdr:rowOff>109220</xdr:rowOff>
    </xdr:to>
    <xdr:sp macro="" textlink="">
      <xdr:nvSpPr>
        <xdr:cNvPr id="449" name="楕円 448"/>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93997</xdr:rowOff>
    </xdr:from>
    <xdr:ext cx="762000" cy="259045"/>
    <xdr:sp macro="" textlink="">
      <xdr:nvSpPr>
        <xdr:cNvPr id="450" name="テキスト ボックス 449"/>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152400</xdr:rowOff>
    </xdr:from>
    <xdr:to>
      <xdr:col>69</xdr:col>
      <xdr:colOff>142875</xdr:colOff>
      <xdr:row>80</xdr:row>
      <xdr:rowOff>82550</xdr:rowOff>
    </xdr:to>
    <xdr:sp macro="" textlink="">
      <xdr:nvSpPr>
        <xdr:cNvPr id="451" name="楕円 450"/>
        <xdr:cNvSpPr/>
      </xdr:nvSpPr>
      <xdr:spPr>
        <a:xfrm>
          <a:off x="13843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67327</xdr:rowOff>
    </xdr:from>
    <xdr:ext cx="762000" cy="259045"/>
    <xdr:sp macro="" textlink="">
      <xdr:nvSpPr>
        <xdr:cNvPr id="452" name="テキスト ボックス 451"/>
        <xdr:cNvSpPr txBox="1"/>
      </xdr:nvSpPr>
      <xdr:spPr>
        <a:xfrm>
          <a:off x="13512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22861</xdr:rowOff>
    </xdr:from>
    <xdr:to>
      <xdr:col>65</xdr:col>
      <xdr:colOff>53975</xdr:colOff>
      <xdr:row>80</xdr:row>
      <xdr:rowOff>124461</xdr:rowOff>
    </xdr:to>
    <xdr:sp macro="" textlink="">
      <xdr:nvSpPr>
        <xdr:cNvPr id="453" name="楕円 452"/>
        <xdr:cNvSpPr/>
      </xdr:nvSpPr>
      <xdr:spPr>
        <a:xfrm>
          <a:off x="12954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109238</xdr:rowOff>
    </xdr:from>
    <xdr:ext cx="762000" cy="259045"/>
    <xdr:sp macro="" textlink="">
      <xdr:nvSpPr>
        <xdr:cNvPr id="454" name="テキスト ボックス 453"/>
        <xdr:cNvSpPr txBox="1"/>
      </xdr:nvSpPr>
      <xdr:spPr>
        <a:xfrm>
          <a:off x="12623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63003</xdr:rowOff>
    </xdr:from>
    <xdr:to>
      <xdr:col>29</xdr:col>
      <xdr:colOff>127000</xdr:colOff>
      <xdr:row>19</xdr:row>
      <xdr:rowOff>92819</xdr:rowOff>
    </xdr:to>
    <xdr:cxnSp macro="">
      <xdr:nvCxnSpPr>
        <xdr:cNvPr id="52" name="直線コネクタ 51"/>
        <xdr:cNvCxnSpPr/>
      </xdr:nvCxnSpPr>
      <xdr:spPr bwMode="auto">
        <a:xfrm flipV="1">
          <a:off x="5003800" y="3368178"/>
          <a:ext cx="647700" cy="2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92819</xdr:rowOff>
    </xdr:from>
    <xdr:to>
      <xdr:col>26</xdr:col>
      <xdr:colOff>50800</xdr:colOff>
      <xdr:row>19</xdr:row>
      <xdr:rowOff>137510</xdr:rowOff>
    </xdr:to>
    <xdr:cxnSp macro="">
      <xdr:nvCxnSpPr>
        <xdr:cNvPr id="55" name="直線コネクタ 54"/>
        <xdr:cNvCxnSpPr/>
      </xdr:nvCxnSpPr>
      <xdr:spPr bwMode="auto">
        <a:xfrm flipV="1">
          <a:off x="4305300" y="3397994"/>
          <a:ext cx="698500" cy="4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116822</xdr:rowOff>
    </xdr:from>
    <xdr:to>
      <xdr:col>22</xdr:col>
      <xdr:colOff>114300</xdr:colOff>
      <xdr:row>19</xdr:row>
      <xdr:rowOff>137510</xdr:rowOff>
    </xdr:to>
    <xdr:cxnSp macro="">
      <xdr:nvCxnSpPr>
        <xdr:cNvPr id="58" name="直線コネクタ 57"/>
        <xdr:cNvCxnSpPr/>
      </xdr:nvCxnSpPr>
      <xdr:spPr bwMode="auto">
        <a:xfrm>
          <a:off x="3606800" y="3421997"/>
          <a:ext cx="698500" cy="2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110862</xdr:rowOff>
    </xdr:from>
    <xdr:to>
      <xdr:col>18</xdr:col>
      <xdr:colOff>177800</xdr:colOff>
      <xdr:row>19</xdr:row>
      <xdr:rowOff>116822</xdr:rowOff>
    </xdr:to>
    <xdr:cxnSp macro="">
      <xdr:nvCxnSpPr>
        <xdr:cNvPr id="61" name="直線コネクタ 60"/>
        <xdr:cNvCxnSpPr/>
      </xdr:nvCxnSpPr>
      <xdr:spPr bwMode="auto">
        <a:xfrm>
          <a:off x="2908300" y="3416037"/>
          <a:ext cx="698500" cy="5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12203</xdr:rowOff>
    </xdr:from>
    <xdr:to>
      <xdr:col>29</xdr:col>
      <xdr:colOff>177800</xdr:colOff>
      <xdr:row>19</xdr:row>
      <xdr:rowOff>113803</xdr:rowOff>
    </xdr:to>
    <xdr:sp macro="" textlink="">
      <xdr:nvSpPr>
        <xdr:cNvPr id="71" name="楕円 70"/>
        <xdr:cNvSpPr/>
      </xdr:nvSpPr>
      <xdr:spPr bwMode="auto">
        <a:xfrm>
          <a:off x="5600700" y="3317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92230</xdr:rowOff>
    </xdr:from>
    <xdr:ext cx="762000" cy="259045"/>
    <xdr:sp macro="" textlink="">
      <xdr:nvSpPr>
        <xdr:cNvPr id="72" name="人口1人当たり決算額の推移該当値テキスト130"/>
        <xdr:cNvSpPr txBox="1"/>
      </xdr:nvSpPr>
      <xdr:spPr>
        <a:xfrm>
          <a:off x="5740400" y="322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42019</xdr:rowOff>
    </xdr:from>
    <xdr:to>
      <xdr:col>26</xdr:col>
      <xdr:colOff>101600</xdr:colOff>
      <xdr:row>19</xdr:row>
      <xdr:rowOff>143619</xdr:rowOff>
    </xdr:to>
    <xdr:sp macro="" textlink="">
      <xdr:nvSpPr>
        <xdr:cNvPr id="73" name="楕円 72"/>
        <xdr:cNvSpPr/>
      </xdr:nvSpPr>
      <xdr:spPr bwMode="auto">
        <a:xfrm>
          <a:off x="4953000" y="3347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128396</xdr:rowOff>
    </xdr:from>
    <xdr:ext cx="736600" cy="259045"/>
    <xdr:sp macro="" textlink="">
      <xdr:nvSpPr>
        <xdr:cNvPr id="74" name="テキスト ボックス 73"/>
        <xdr:cNvSpPr txBox="1"/>
      </xdr:nvSpPr>
      <xdr:spPr>
        <a:xfrm>
          <a:off x="4622800" y="343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86710</xdr:rowOff>
    </xdr:from>
    <xdr:to>
      <xdr:col>22</xdr:col>
      <xdr:colOff>165100</xdr:colOff>
      <xdr:row>20</xdr:row>
      <xdr:rowOff>16860</xdr:rowOff>
    </xdr:to>
    <xdr:sp macro="" textlink="">
      <xdr:nvSpPr>
        <xdr:cNvPr id="75" name="楕円 74"/>
        <xdr:cNvSpPr/>
      </xdr:nvSpPr>
      <xdr:spPr bwMode="auto">
        <a:xfrm>
          <a:off x="4254500" y="3391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1637</xdr:rowOff>
    </xdr:from>
    <xdr:ext cx="762000" cy="259045"/>
    <xdr:sp macro="" textlink="">
      <xdr:nvSpPr>
        <xdr:cNvPr id="76" name="テキスト ボックス 75"/>
        <xdr:cNvSpPr txBox="1"/>
      </xdr:nvSpPr>
      <xdr:spPr>
        <a:xfrm>
          <a:off x="3924300" y="347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66022</xdr:rowOff>
    </xdr:from>
    <xdr:to>
      <xdr:col>19</xdr:col>
      <xdr:colOff>38100</xdr:colOff>
      <xdr:row>19</xdr:row>
      <xdr:rowOff>167622</xdr:rowOff>
    </xdr:to>
    <xdr:sp macro="" textlink="">
      <xdr:nvSpPr>
        <xdr:cNvPr id="77" name="楕円 76"/>
        <xdr:cNvSpPr/>
      </xdr:nvSpPr>
      <xdr:spPr bwMode="auto">
        <a:xfrm>
          <a:off x="3556000" y="3371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152399</xdr:rowOff>
    </xdr:from>
    <xdr:ext cx="762000" cy="259045"/>
    <xdr:sp macro="" textlink="">
      <xdr:nvSpPr>
        <xdr:cNvPr id="78" name="テキスト ボックス 77"/>
        <xdr:cNvSpPr txBox="1"/>
      </xdr:nvSpPr>
      <xdr:spPr>
        <a:xfrm>
          <a:off x="3225800" y="345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60062</xdr:rowOff>
    </xdr:from>
    <xdr:to>
      <xdr:col>15</xdr:col>
      <xdr:colOff>101600</xdr:colOff>
      <xdr:row>19</xdr:row>
      <xdr:rowOff>161662</xdr:rowOff>
    </xdr:to>
    <xdr:sp macro="" textlink="">
      <xdr:nvSpPr>
        <xdr:cNvPr id="79" name="楕円 78"/>
        <xdr:cNvSpPr/>
      </xdr:nvSpPr>
      <xdr:spPr bwMode="auto">
        <a:xfrm>
          <a:off x="2857500" y="3365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146439</xdr:rowOff>
    </xdr:from>
    <xdr:ext cx="762000" cy="259045"/>
    <xdr:sp macro="" textlink="">
      <xdr:nvSpPr>
        <xdr:cNvPr id="80" name="テキスト ボックス 79"/>
        <xdr:cNvSpPr txBox="1"/>
      </xdr:nvSpPr>
      <xdr:spPr>
        <a:xfrm>
          <a:off x="2527300" y="345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291040</xdr:rowOff>
    </xdr:from>
    <xdr:to>
      <xdr:col>29</xdr:col>
      <xdr:colOff>127000</xdr:colOff>
      <xdr:row>35</xdr:row>
      <xdr:rowOff>310280</xdr:rowOff>
    </xdr:to>
    <xdr:cxnSp macro="">
      <xdr:nvCxnSpPr>
        <xdr:cNvPr id="113" name="直線コネクタ 112"/>
        <xdr:cNvCxnSpPr/>
      </xdr:nvCxnSpPr>
      <xdr:spPr bwMode="auto">
        <a:xfrm flipV="1">
          <a:off x="5003800" y="6901390"/>
          <a:ext cx="647700" cy="19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310280</xdr:rowOff>
    </xdr:from>
    <xdr:to>
      <xdr:col>26</xdr:col>
      <xdr:colOff>50800</xdr:colOff>
      <xdr:row>35</xdr:row>
      <xdr:rowOff>341237</xdr:rowOff>
    </xdr:to>
    <xdr:cxnSp macro="">
      <xdr:nvCxnSpPr>
        <xdr:cNvPr id="116" name="直線コネクタ 115"/>
        <xdr:cNvCxnSpPr/>
      </xdr:nvCxnSpPr>
      <xdr:spPr bwMode="auto">
        <a:xfrm flipV="1">
          <a:off x="4305300" y="6920630"/>
          <a:ext cx="698500" cy="30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341237</xdr:rowOff>
    </xdr:from>
    <xdr:to>
      <xdr:col>22</xdr:col>
      <xdr:colOff>114300</xdr:colOff>
      <xdr:row>36</xdr:row>
      <xdr:rowOff>4032</xdr:rowOff>
    </xdr:to>
    <xdr:cxnSp macro="">
      <xdr:nvCxnSpPr>
        <xdr:cNvPr id="119" name="直線コネクタ 118"/>
        <xdr:cNvCxnSpPr/>
      </xdr:nvCxnSpPr>
      <xdr:spPr bwMode="auto">
        <a:xfrm flipV="1">
          <a:off x="3606800" y="6951587"/>
          <a:ext cx="698500" cy="5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4032</xdr:rowOff>
    </xdr:from>
    <xdr:to>
      <xdr:col>18</xdr:col>
      <xdr:colOff>177800</xdr:colOff>
      <xdr:row>36</xdr:row>
      <xdr:rowOff>11023</xdr:rowOff>
    </xdr:to>
    <xdr:cxnSp macro="">
      <xdr:nvCxnSpPr>
        <xdr:cNvPr id="122" name="直線コネクタ 121"/>
        <xdr:cNvCxnSpPr/>
      </xdr:nvCxnSpPr>
      <xdr:spPr bwMode="auto">
        <a:xfrm flipV="1">
          <a:off x="2908300" y="6957282"/>
          <a:ext cx="698500" cy="6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240240</xdr:rowOff>
    </xdr:from>
    <xdr:to>
      <xdr:col>29</xdr:col>
      <xdr:colOff>177800</xdr:colOff>
      <xdr:row>35</xdr:row>
      <xdr:rowOff>341840</xdr:rowOff>
    </xdr:to>
    <xdr:sp macro="" textlink="">
      <xdr:nvSpPr>
        <xdr:cNvPr id="132" name="楕円 131"/>
        <xdr:cNvSpPr/>
      </xdr:nvSpPr>
      <xdr:spPr bwMode="auto">
        <a:xfrm>
          <a:off x="5600700" y="6850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212317</xdr:rowOff>
    </xdr:from>
    <xdr:ext cx="762000" cy="259045"/>
    <xdr:sp macro="" textlink="">
      <xdr:nvSpPr>
        <xdr:cNvPr id="133" name="人口1人当たり決算額の推移該当値テキスト445"/>
        <xdr:cNvSpPr txBox="1"/>
      </xdr:nvSpPr>
      <xdr:spPr>
        <a:xfrm>
          <a:off x="5740400" y="682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259480</xdr:rowOff>
    </xdr:from>
    <xdr:to>
      <xdr:col>26</xdr:col>
      <xdr:colOff>101600</xdr:colOff>
      <xdr:row>36</xdr:row>
      <xdr:rowOff>18180</xdr:rowOff>
    </xdr:to>
    <xdr:sp macro="" textlink="">
      <xdr:nvSpPr>
        <xdr:cNvPr id="134" name="楕円 133"/>
        <xdr:cNvSpPr/>
      </xdr:nvSpPr>
      <xdr:spPr bwMode="auto">
        <a:xfrm>
          <a:off x="4953000" y="6869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28357</xdr:rowOff>
    </xdr:from>
    <xdr:ext cx="736600" cy="259045"/>
    <xdr:sp macro="" textlink="">
      <xdr:nvSpPr>
        <xdr:cNvPr id="135" name="テキスト ボックス 134"/>
        <xdr:cNvSpPr txBox="1"/>
      </xdr:nvSpPr>
      <xdr:spPr>
        <a:xfrm>
          <a:off x="4622800" y="6638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290437</xdr:rowOff>
    </xdr:from>
    <xdr:to>
      <xdr:col>22</xdr:col>
      <xdr:colOff>165100</xdr:colOff>
      <xdr:row>36</xdr:row>
      <xdr:rowOff>49137</xdr:rowOff>
    </xdr:to>
    <xdr:sp macro="" textlink="">
      <xdr:nvSpPr>
        <xdr:cNvPr id="136" name="楕円 135"/>
        <xdr:cNvSpPr/>
      </xdr:nvSpPr>
      <xdr:spPr bwMode="auto">
        <a:xfrm>
          <a:off x="4254500" y="690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33914</xdr:rowOff>
    </xdr:from>
    <xdr:ext cx="762000" cy="259045"/>
    <xdr:sp macro="" textlink="">
      <xdr:nvSpPr>
        <xdr:cNvPr id="137" name="テキスト ボックス 136"/>
        <xdr:cNvSpPr txBox="1"/>
      </xdr:nvSpPr>
      <xdr:spPr>
        <a:xfrm>
          <a:off x="3924300" y="698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296132</xdr:rowOff>
    </xdr:from>
    <xdr:to>
      <xdr:col>19</xdr:col>
      <xdr:colOff>38100</xdr:colOff>
      <xdr:row>36</xdr:row>
      <xdr:rowOff>54832</xdr:rowOff>
    </xdr:to>
    <xdr:sp macro="" textlink="">
      <xdr:nvSpPr>
        <xdr:cNvPr id="138" name="楕円 137"/>
        <xdr:cNvSpPr/>
      </xdr:nvSpPr>
      <xdr:spPr bwMode="auto">
        <a:xfrm>
          <a:off x="3556000" y="6906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39609</xdr:rowOff>
    </xdr:from>
    <xdr:ext cx="762000" cy="259045"/>
    <xdr:sp macro="" textlink="">
      <xdr:nvSpPr>
        <xdr:cNvPr id="139" name="テキスト ボックス 138"/>
        <xdr:cNvSpPr txBox="1"/>
      </xdr:nvSpPr>
      <xdr:spPr>
        <a:xfrm>
          <a:off x="3225800" y="699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303123</xdr:rowOff>
    </xdr:from>
    <xdr:to>
      <xdr:col>15</xdr:col>
      <xdr:colOff>101600</xdr:colOff>
      <xdr:row>36</xdr:row>
      <xdr:rowOff>61823</xdr:rowOff>
    </xdr:to>
    <xdr:sp macro="" textlink="">
      <xdr:nvSpPr>
        <xdr:cNvPr id="140" name="楕円 139"/>
        <xdr:cNvSpPr/>
      </xdr:nvSpPr>
      <xdr:spPr bwMode="auto">
        <a:xfrm>
          <a:off x="2857500" y="691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46600</xdr:rowOff>
    </xdr:from>
    <xdr:ext cx="762000" cy="259045"/>
    <xdr:sp macro="" textlink="">
      <xdr:nvSpPr>
        <xdr:cNvPr id="141" name="テキスト ボックス 140"/>
        <xdr:cNvSpPr txBox="1"/>
      </xdr:nvSpPr>
      <xdr:spPr>
        <a:xfrm>
          <a:off x="2527300" y="699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31,020
30,777
38.93
12,624,182
12,061,133
531,929
6,494,151
7,518,610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75711</xdr:rowOff>
    </xdr:from>
    <xdr:to>
      <xdr:col>24</xdr:col>
      <xdr:colOff>63500</xdr:colOff>
      <xdr:row>38</xdr:row>
      <xdr:rowOff>83560</xdr:rowOff>
    </xdr:to>
    <xdr:cxnSp macro="">
      <xdr:nvCxnSpPr>
        <xdr:cNvPr id="61" name="直線コネクタ 60"/>
        <xdr:cNvCxnSpPr/>
      </xdr:nvCxnSpPr>
      <xdr:spPr>
        <a:xfrm flipV="1">
          <a:off x="3797300" y="6590811"/>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83560</xdr:rowOff>
    </xdr:from>
    <xdr:to>
      <xdr:col>19</xdr:col>
      <xdr:colOff>177800</xdr:colOff>
      <xdr:row>38</xdr:row>
      <xdr:rowOff>142481</xdr:rowOff>
    </xdr:to>
    <xdr:cxnSp macro="">
      <xdr:nvCxnSpPr>
        <xdr:cNvPr id="64" name="直線コネクタ 63"/>
        <xdr:cNvCxnSpPr/>
      </xdr:nvCxnSpPr>
      <xdr:spPr>
        <a:xfrm flipV="1">
          <a:off x="2908300" y="6598660"/>
          <a:ext cx="889000" cy="5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142481</xdr:rowOff>
    </xdr:from>
    <xdr:to>
      <xdr:col>15</xdr:col>
      <xdr:colOff>50800</xdr:colOff>
      <xdr:row>38</xdr:row>
      <xdr:rowOff>155245</xdr:rowOff>
    </xdr:to>
    <xdr:cxnSp macro="">
      <xdr:nvCxnSpPr>
        <xdr:cNvPr id="67" name="直線コネクタ 66"/>
        <xdr:cNvCxnSpPr/>
      </xdr:nvCxnSpPr>
      <xdr:spPr>
        <a:xfrm flipV="1">
          <a:off x="2019300" y="6657581"/>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133814</xdr:rowOff>
    </xdr:from>
    <xdr:to>
      <xdr:col>10</xdr:col>
      <xdr:colOff>114300</xdr:colOff>
      <xdr:row>38</xdr:row>
      <xdr:rowOff>155245</xdr:rowOff>
    </xdr:to>
    <xdr:cxnSp macro="">
      <xdr:nvCxnSpPr>
        <xdr:cNvPr id="70" name="直線コネクタ 69"/>
        <xdr:cNvCxnSpPr/>
      </xdr:nvCxnSpPr>
      <xdr:spPr>
        <a:xfrm>
          <a:off x="1130300" y="6648914"/>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24911</xdr:rowOff>
    </xdr:from>
    <xdr:to>
      <xdr:col>24</xdr:col>
      <xdr:colOff>114300</xdr:colOff>
      <xdr:row>38</xdr:row>
      <xdr:rowOff>126511</xdr:rowOff>
    </xdr:to>
    <xdr:sp macro="" textlink="">
      <xdr:nvSpPr>
        <xdr:cNvPr id="80" name="楕円 79"/>
        <xdr:cNvSpPr/>
      </xdr:nvSpPr>
      <xdr:spPr>
        <a:xfrm>
          <a:off x="4584700" y="65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111288</xdr:rowOff>
    </xdr:from>
    <xdr:ext cx="534377" cy="259045"/>
    <xdr:sp macro="" textlink="">
      <xdr:nvSpPr>
        <xdr:cNvPr id="81" name="人件費該当値テキスト"/>
        <xdr:cNvSpPr txBox="1"/>
      </xdr:nvSpPr>
      <xdr:spPr>
        <a:xfrm>
          <a:off x="4686300" y="645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32760</xdr:rowOff>
    </xdr:from>
    <xdr:to>
      <xdr:col>20</xdr:col>
      <xdr:colOff>38100</xdr:colOff>
      <xdr:row>38</xdr:row>
      <xdr:rowOff>134360</xdr:rowOff>
    </xdr:to>
    <xdr:sp macro="" textlink="">
      <xdr:nvSpPr>
        <xdr:cNvPr id="82" name="楕円 81"/>
        <xdr:cNvSpPr/>
      </xdr:nvSpPr>
      <xdr:spPr>
        <a:xfrm>
          <a:off x="3746500" y="6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125487</xdr:rowOff>
    </xdr:from>
    <xdr:ext cx="534377" cy="259045"/>
    <xdr:sp macro="" textlink="">
      <xdr:nvSpPr>
        <xdr:cNvPr id="83" name="テキスト ボックス 82"/>
        <xdr:cNvSpPr txBox="1"/>
      </xdr:nvSpPr>
      <xdr:spPr>
        <a:xfrm>
          <a:off x="3530111" y="664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91681</xdr:rowOff>
    </xdr:from>
    <xdr:to>
      <xdr:col>15</xdr:col>
      <xdr:colOff>101600</xdr:colOff>
      <xdr:row>39</xdr:row>
      <xdr:rowOff>21831</xdr:rowOff>
    </xdr:to>
    <xdr:sp macro="" textlink="">
      <xdr:nvSpPr>
        <xdr:cNvPr id="84" name="楕円 83"/>
        <xdr:cNvSpPr/>
      </xdr:nvSpPr>
      <xdr:spPr>
        <a:xfrm>
          <a:off x="2857500" y="660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12958</xdr:rowOff>
    </xdr:from>
    <xdr:ext cx="534377" cy="259045"/>
    <xdr:sp macro="" textlink="">
      <xdr:nvSpPr>
        <xdr:cNvPr id="85" name="テキスト ボックス 84"/>
        <xdr:cNvSpPr txBox="1"/>
      </xdr:nvSpPr>
      <xdr:spPr>
        <a:xfrm>
          <a:off x="2641111" y="669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104445</xdr:rowOff>
    </xdr:from>
    <xdr:to>
      <xdr:col>10</xdr:col>
      <xdr:colOff>165100</xdr:colOff>
      <xdr:row>39</xdr:row>
      <xdr:rowOff>34595</xdr:rowOff>
    </xdr:to>
    <xdr:sp macro="" textlink="">
      <xdr:nvSpPr>
        <xdr:cNvPr id="86" name="楕円 85"/>
        <xdr:cNvSpPr/>
      </xdr:nvSpPr>
      <xdr:spPr>
        <a:xfrm>
          <a:off x="1968500" y="66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25722</xdr:rowOff>
    </xdr:from>
    <xdr:ext cx="534377" cy="259045"/>
    <xdr:sp macro="" textlink="">
      <xdr:nvSpPr>
        <xdr:cNvPr id="87" name="テキスト ボックス 86"/>
        <xdr:cNvSpPr txBox="1"/>
      </xdr:nvSpPr>
      <xdr:spPr>
        <a:xfrm>
          <a:off x="1752111" y="671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83014</xdr:rowOff>
    </xdr:from>
    <xdr:to>
      <xdr:col>6</xdr:col>
      <xdr:colOff>38100</xdr:colOff>
      <xdr:row>39</xdr:row>
      <xdr:rowOff>13164</xdr:rowOff>
    </xdr:to>
    <xdr:sp macro="" textlink="">
      <xdr:nvSpPr>
        <xdr:cNvPr id="88" name="楕円 87"/>
        <xdr:cNvSpPr/>
      </xdr:nvSpPr>
      <xdr:spPr>
        <a:xfrm>
          <a:off x="1079500" y="65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4291</xdr:rowOff>
    </xdr:from>
    <xdr:ext cx="534377" cy="259045"/>
    <xdr:sp macro="" textlink="">
      <xdr:nvSpPr>
        <xdr:cNvPr id="89" name="テキスト ボックス 88"/>
        <xdr:cNvSpPr txBox="1"/>
      </xdr:nvSpPr>
      <xdr:spPr>
        <a:xfrm>
          <a:off x="863111" y="669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44511</xdr:rowOff>
    </xdr:from>
    <xdr:to>
      <xdr:col>24</xdr:col>
      <xdr:colOff>63500</xdr:colOff>
      <xdr:row>58</xdr:row>
      <xdr:rowOff>108443</xdr:rowOff>
    </xdr:to>
    <xdr:cxnSp macro="">
      <xdr:nvCxnSpPr>
        <xdr:cNvPr id="119" name="直線コネクタ 118"/>
        <xdr:cNvCxnSpPr/>
      </xdr:nvCxnSpPr>
      <xdr:spPr>
        <a:xfrm flipV="1">
          <a:off x="3797300" y="9988611"/>
          <a:ext cx="838200" cy="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100830</xdr:rowOff>
    </xdr:from>
    <xdr:to>
      <xdr:col>19</xdr:col>
      <xdr:colOff>177800</xdr:colOff>
      <xdr:row>58</xdr:row>
      <xdr:rowOff>108443</xdr:rowOff>
    </xdr:to>
    <xdr:cxnSp macro="">
      <xdr:nvCxnSpPr>
        <xdr:cNvPr id="122" name="直線コネクタ 121"/>
        <xdr:cNvCxnSpPr/>
      </xdr:nvCxnSpPr>
      <xdr:spPr>
        <a:xfrm>
          <a:off x="2908300" y="10044930"/>
          <a:ext cx="8890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100830</xdr:rowOff>
    </xdr:from>
    <xdr:to>
      <xdr:col>15</xdr:col>
      <xdr:colOff>50800</xdr:colOff>
      <xdr:row>59</xdr:row>
      <xdr:rowOff>12248</xdr:rowOff>
    </xdr:to>
    <xdr:cxnSp macro="">
      <xdr:nvCxnSpPr>
        <xdr:cNvPr id="125" name="直線コネクタ 124"/>
        <xdr:cNvCxnSpPr/>
      </xdr:nvCxnSpPr>
      <xdr:spPr>
        <a:xfrm flipV="1">
          <a:off x="2019300" y="10044930"/>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12248</xdr:rowOff>
    </xdr:from>
    <xdr:to>
      <xdr:col>10</xdr:col>
      <xdr:colOff>114300</xdr:colOff>
      <xdr:row>59</xdr:row>
      <xdr:rowOff>29713</xdr:rowOff>
    </xdr:to>
    <xdr:cxnSp macro="">
      <xdr:nvCxnSpPr>
        <xdr:cNvPr id="128" name="直線コネクタ 127"/>
        <xdr:cNvCxnSpPr/>
      </xdr:nvCxnSpPr>
      <xdr:spPr>
        <a:xfrm flipV="1">
          <a:off x="1130300" y="10127798"/>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165161</xdr:rowOff>
    </xdr:from>
    <xdr:to>
      <xdr:col>24</xdr:col>
      <xdr:colOff>114300</xdr:colOff>
      <xdr:row>58</xdr:row>
      <xdr:rowOff>95311</xdr:rowOff>
    </xdr:to>
    <xdr:sp macro="" textlink="">
      <xdr:nvSpPr>
        <xdr:cNvPr id="138" name="楕円 137"/>
        <xdr:cNvSpPr/>
      </xdr:nvSpPr>
      <xdr:spPr>
        <a:xfrm>
          <a:off x="4584700" y="99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143588</xdr:rowOff>
    </xdr:from>
    <xdr:ext cx="534377" cy="259045"/>
    <xdr:sp macro="" textlink="">
      <xdr:nvSpPr>
        <xdr:cNvPr id="139" name="物件費該当値テキスト"/>
        <xdr:cNvSpPr txBox="1"/>
      </xdr:nvSpPr>
      <xdr:spPr>
        <a:xfrm>
          <a:off x="4686300" y="99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57643</xdr:rowOff>
    </xdr:from>
    <xdr:to>
      <xdr:col>20</xdr:col>
      <xdr:colOff>38100</xdr:colOff>
      <xdr:row>58</xdr:row>
      <xdr:rowOff>159243</xdr:rowOff>
    </xdr:to>
    <xdr:sp macro="" textlink="">
      <xdr:nvSpPr>
        <xdr:cNvPr id="140" name="楕円 139"/>
        <xdr:cNvSpPr/>
      </xdr:nvSpPr>
      <xdr:spPr>
        <a:xfrm>
          <a:off x="3746500" y="100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150370</xdr:rowOff>
    </xdr:from>
    <xdr:ext cx="534377" cy="259045"/>
    <xdr:sp macro="" textlink="">
      <xdr:nvSpPr>
        <xdr:cNvPr id="141" name="テキスト ボックス 140"/>
        <xdr:cNvSpPr txBox="1"/>
      </xdr:nvSpPr>
      <xdr:spPr>
        <a:xfrm>
          <a:off x="3530111" y="1009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50030</xdr:rowOff>
    </xdr:from>
    <xdr:to>
      <xdr:col>15</xdr:col>
      <xdr:colOff>101600</xdr:colOff>
      <xdr:row>58</xdr:row>
      <xdr:rowOff>151630</xdr:rowOff>
    </xdr:to>
    <xdr:sp macro="" textlink="">
      <xdr:nvSpPr>
        <xdr:cNvPr id="142" name="楕円 141"/>
        <xdr:cNvSpPr/>
      </xdr:nvSpPr>
      <xdr:spPr>
        <a:xfrm>
          <a:off x="2857500" y="999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168157</xdr:rowOff>
    </xdr:from>
    <xdr:ext cx="534377" cy="259045"/>
    <xdr:sp macro="" textlink="">
      <xdr:nvSpPr>
        <xdr:cNvPr id="143" name="テキスト ボックス 142"/>
        <xdr:cNvSpPr txBox="1"/>
      </xdr:nvSpPr>
      <xdr:spPr>
        <a:xfrm>
          <a:off x="2641111" y="976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132898</xdr:rowOff>
    </xdr:from>
    <xdr:to>
      <xdr:col>10</xdr:col>
      <xdr:colOff>165100</xdr:colOff>
      <xdr:row>59</xdr:row>
      <xdr:rowOff>63048</xdr:rowOff>
    </xdr:to>
    <xdr:sp macro="" textlink="">
      <xdr:nvSpPr>
        <xdr:cNvPr id="144" name="楕円 143"/>
        <xdr:cNvSpPr/>
      </xdr:nvSpPr>
      <xdr:spPr>
        <a:xfrm>
          <a:off x="1968500" y="1007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54175</xdr:rowOff>
    </xdr:from>
    <xdr:ext cx="534377" cy="259045"/>
    <xdr:sp macro="" textlink="">
      <xdr:nvSpPr>
        <xdr:cNvPr id="145" name="テキスト ボックス 144"/>
        <xdr:cNvSpPr txBox="1"/>
      </xdr:nvSpPr>
      <xdr:spPr>
        <a:xfrm>
          <a:off x="1752111" y="1016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150363</xdr:rowOff>
    </xdr:from>
    <xdr:to>
      <xdr:col>6</xdr:col>
      <xdr:colOff>38100</xdr:colOff>
      <xdr:row>59</xdr:row>
      <xdr:rowOff>80513</xdr:rowOff>
    </xdr:to>
    <xdr:sp macro="" textlink="">
      <xdr:nvSpPr>
        <xdr:cNvPr id="146" name="楕円 145"/>
        <xdr:cNvSpPr/>
      </xdr:nvSpPr>
      <xdr:spPr>
        <a:xfrm>
          <a:off x="1079500" y="100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71640</xdr:rowOff>
    </xdr:from>
    <xdr:ext cx="534377" cy="259045"/>
    <xdr:sp macro="" textlink="">
      <xdr:nvSpPr>
        <xdr:cNvPr id="147" name="テキスト ボックス 146"/>
        <xdr:cNvSpPr txBox="1"/>
      </xdr:nvSpPr>
      <xdr:spPr>
        <a:xfrm>
          <a:off x="863111" y="101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71668</xdr:rowOff>
    </xdr:from>
    <xdr:to>
      <xdr:col>24</xdr:col>
      <xdr:colOff>63500</xdr:colOff>
      <xdr:row>78</xdr:row>
      <xdr:rowOff>79533</xdr:rowOff>
    </xdr:to>
    <xdr:cxnSp macro="">
      <xdr:nvCxnSpPr>
        <xdr:cNvPr id="174" name="直線コネクタ 173"/>
        <xdr:cNvCxnSpPr/>
      </xdr:nvCxnSpPr>
      <xdr:spPr>
        <a:xfrm>
          <a:off x="3797300" y="13444768"/>
          <a:ext cx="8382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71668</xdr:rowOff>
    </xdr:from>
    <xdr:to>
      <xdr:col>19</xdr:col>
      <xdr:colOff>177800</xdr:colOff>
      <xdr:row>78</xdr:row>
      <xdr:rowOff>72811</xdr:rowOff>
    </xdr:to>
    <xdr:cxnSp macro="">
      <xdr:nvCxnSpPr>
        <xdr:cNvPr id="177" name="直線コネクタ 176"/>
        <xdr:cNvCxnSpPr/>
      </xdr:nvCxnSpPr>
      <xdr:spPr>
        <a:xfrm flipV="1">
          <a:off x="2908300" y="1344476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72811</xdr:rowOff>
    </xdr:from>
    <xdr:to>
      <xdr:col>15</xdr:col>
      <xdr:colOff>50800</xdr:colOff>
      <xdr:row>78</xdr:row>
      <xdr:rowOff>91283</xdr:rowOff>
    </xdr:to>
    <xdr:cxnSp macro="">
      <xdr:nvCxnSpPr>
        <xdr:cNvPr id="180" name="直線コネクタ 179"/>
        <xdr:cNvCxnSpPr/>
      </xdr:nvCxnSpPr>
      <xdr:spPr>
        <a:xfrm flipV="1">
          <a:off x="2019300" y="13445911"/>
          <a:ext cx="889000" cy="1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78253</xdr:rowOff>
    </xdr:from>
    <xdr:to>
      <xdr:col>10</xdr:col>
      <xdr:colOff>114300</xdr:colOff>
      <xdr:row>78</xdr:row>
      <xdr:rowOff>91283</xdr:rowOff>
    </xdr:to>
    <xdr:cxnSp macro="">
      <xdr:nvCxnSpPr>
        <xdr:cNvPr id="183" name="直線コネクタ 182"/>
        <xdr:cNvCxnSpPr/>
      </xdr:nvCxnSpPr>
      <xdr:spPr>
        <a:xfrm>
          <a:off x="1130300" y="13451353"/>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28733</xdr:rowOff>
    </xdr:from>
    <xdr:to>
      <xdr:col>24</xdr:col>
      <xdr:colOff>114300</xdr:colOff>
      <xdr:row>78</xdr:row>
      <xdr:rowOff>130333</xdr:rowOff>
    </xdr:to>
    <xdr:sp macro="" textlink="">
      <xdr:nvSpPr>
        <xdr:cNvPr id="193" name="楕円 192"/>
        <xdr:cNvSpPr/>
      </xdr:nvSpPr>
      <xdr:spPr>
        <a:xfrm>
          <a:off x="4584700" y="134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115110</xdr:rowOff>
    </xdr:from>
    <xdr:ext cx="469744" cy="259045"/>
    <xdr:sp macro="" textlink="">
      <xdr:nvSpPr>
        <xdr:cNvPr id="194" name="維持補修費該当値テキスト"/>
        <xdr:cNvSpPr txBox="1"/>
      </xdr:nvSpPr>
      <xdr:spPr>
        <a:xfrm>
          <a:off x="4686300" y="1331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20868</xdr:rowOff>
    </xdr:from>
    <xdr:to>
      <xdr:col>20</xdr:col>
      <xdr:colOff>38100</xdr:colOff>
      <xdr:row>78</xdr:row>
      <xdr:rowOff>122468</xdr:rowOff>
    </xdr:to>
    <xdr:sp macro="" textlink="">
      <xdr:nvSpPr>
        <xdr:cNvPr id="195" name="楕円 194"/>
        <xdr:cNvSpPr/>
      </xdr:nvSpPr>
      <xdr:spPr>
        <a:xfrm>
          <a:off x="3746500" y="133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113595</xdr:rowOff>
    </xdr:from>
    <xdr:ext cx="469744" cy="259045"/>
    <xdr:sp macro="" textlink="">
      <xdr:nvSpPr>
        <xdr:cNvPr id="196" name="テキスト ボックス 195"/>
        <xdr:cNvSpPr txBox="1"/>
      </xdr:nvSpPr>
      <xdr:spPr>
        <a:xfrm>
          <a:off x="3562428" y="1348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22011</xdr:rowOff>
    </xdr:from>
    <xdr:to>
      <xdr:col>15</xdr:col>
      <xdr:colOff>101600</xdr:colOff>
      <xdr:row>78</xdr:row>
      <xdr:rowOff>123611</xdr:rowOff>
    </xdr:to>
    <xdr:sp macro="" textlink="">
      <xdr:nvSpPr>
        <xdr:cNvPr id="197" name="楕円 196"/>
        <xdr:cNvSpPr/>
      </xdr:nvSpPr>
      <xdr:spPr>
        <a:xfrm>
          <a:off x="2857500" y="133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114738</xdr:rowOff>
    </xdr:from>
    <xdr:ext cx="469744" cy="259045"/>
    <xdr:sp macro="" textlink="">
      <xdr:nvSpPr>
        <xdr:cNvPr id="198" name="テキスト ボックス 197"/>
        <xdr:cNvSpPr txBox="1"/>
      </xdr:nvSpPr>
      <xdr:spPr>
        <a:xfrm>
          <a:off x="2673428" y="1348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40483</xdr:rowOff>
    </xdr:from>
    <xdr:to>
      <xdr:col>10</xdr:col>
      <xdr:colOff>165100</xdr:colOff>
      <xdr:row>78</xdr:row>
      <xdr:rowOff>142083</xdr:rowOff>
    </xdr:to>
    <xdr:sp macro="" textlink="">
      <xdr:nvSpPr>
        <xdr:cNvPr id="199" name="楕円 198"/>
        <xdr:cNvSpPr/>
      </xdr:nvSpPr>
      <xdr:spPr>
        <a:xfrm>
          <a:off x="1968500" y="134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133210</xdr:rowOff>
    </xdr:from>
    <xdr:ext cx="469744" cy="259045"/>
    <xdr:sp macro="" textlink="">
      <xdr:nvSpPr>
        <xdr:cNvPr id="200" name="テキスト ボックス 199"/>
        <xdr:cNvSpPr txBox="1"/>
      </xdr:nvSpPr>
      <xdr:spPr>
        <a:xfrm>
          <a:off x="1784428" y="135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27453</xdr:rowOff>
    </xdr:from>
    <xdr:to>
      <xdr:col>6</xdr:col>
      <xdr:colOff>38100</xdr:colOff>
      <xdr:row>78</xdr:row>
      <xdr:rowOff>129053</xdr:rowOff>
    </xdr:to>
    <xdr:sp macro="" textlink="">
      <xdr:nvSpPr>
        <xdr:cNvPr id="201" name="楕円 200"/>
        <xdr:cNvSpPr/>
      </xdr:nvSpPr>
      <xdr:spPr>
        <a:xfrm>
          <a:off x="1079500" y="134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120180</xdr:rowOff>
    </xdr:from>
    <xdr:ext cx="469744" cy="259045"/>
    <xdr:sp macro="" textlink="">
      <xdr:nvSpPr>
        <xdr:cNvPr id="202" name="テキスト ボックス 201"/>
        <xdr:cNvSpPr txBox="1"/>
      </xdr:nvSpPr>
      <xdr:spPr>
        <a:xfrm>
          <a:off x="895428" y="1349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74560</xdr:rowOff>
    </xdr:from>
    <xdr:to>
      <xdr:col>24</xdr:col>
      <xdr:colOff>63500</xdr:colOff>
      <xdr:row>95</xdr:row>
      <xdr:rowOff>83649</xdr:rowOff>
    </xdr:to>
    <xdr:cxnSp macro="">
      <xdr:nvCxnSpPr>
        <xdr:cNvPr id="234" name="直線コネクタ 233"/>
        <xdr:cNvCxnSpPr/>
      </xdr:nvCxnSpPr>
      <xdr:spPr>
        <a:xfrm>
          <a:off x="3797300" y="16190860"/>
          <a:ext cx="838200" cy="18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74560</xdr:rowOff>
    </xdr:from>
    <xdr:to>
      <xdr:col>19</xdr:col>
      <xdr:colOff>177800</xdr:colOff>
      <xdr:row>96</xdr:row>
      <xdr:rowOff>34097</xdr:rowOff>
    </xdr:to>
    <xdr:cxnSp macro="">
      <xdr:nvCxnSpPr>
        <xdr:cNvPr id="237" name="直線コネクタ 236"/>
        <xdr:cNvCxnSpPr/>
      </xdr:nvCxnSpPr>
      <xdr:spPr>
        <a:xfrm flipV="1">
          <a:off x="2908300" y="16190860"/>
          <a:ext cx="889000" cy="30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34097</xdr:rowOff>
    </xdr:from>
    <xdr:to>
      <xdr:col>15</xdr:col>
      <xdr:colOff>50800</xdr:colOff>
      <xdr:row>96</xdr:row>
      <xdr:rowOff>94960</xdr:rowOff>
    </xdr:to>
    <xdr:cxnSp macro="">
      <xdr:nvCxnSpPr>
        <xdr:cNvPr id="240" name="直線コネクタ 239"/>
        <xdr:cNvCxnSpPr/>
      </xdr:nvCxnSpPr>
      <xdr:spPr>
        <a:xfrm flipV="1">
          <a:off x="2019300" y="16493297"/>
          <a:ext cx="889000" cy="6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94960</xdr:rowOff>
    </xdr:from>
    <xdr:to>
      <xdr:col>10</xdr:col>
      <xdr:colOff>114300</xdr:colOff>
      <xdr:row>96</xdr:row>
      <xdr:rowOff>130795</xdr:rowOff>
    </xdr:to>
    <xdr:cxnSp macro="">
      <xdr:nvCxnSpPr>
        <xdr:cNvPr id="243" name="直線コネクタ 242"/>
        <xdr:cNvCxnSpPr/>
      </xdr:nvCxnSpPr>
      <xdr:spPr>
        <a:xfrm flipV="1">
          <a:off x="1130300" y="16554160"/>
          <a:ext cx="889000" cy="3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32849</xdr:rowOff>
    </xdr:from>
    <xdr:to>
      <xdr:col>24</xdr:col>
      <xdr:colOff>114300</xdr:colOff>
      <xdr:row>95</xdr:row>
      <xdr:rowOff>134449</xdr:rowOff>
    </xdr:to>
    <xdr:sp macro="" textlink="">
      <xdr:nvSpPr>
        <xdr:cNvPr id="253" name="楕円 252"/>
        <xdr:cNvSpPr/>
      </xdr:nvSpPr>
      <xdr:spPr>
        <a:xfrm>
          <a:off x="4584700" y="1632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55726</xdr:rowOff>
    </xdr:from>
    <xdr:ext cx="534377" cy="259045"/>
    <xdr:sp macro="" textlink="">
      <xdr:nvSpPr>
        <xdr:cNvPr id="254" name="扶助費該当値テキスト"/>
        <xdr:cNvSpPr txBox="1"/>
      </xdr:nvSpPr>
      <xdr:spPr>
        <a:xfrm>
          <a:off x="4686300" y="161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23760</xdr:rowOff>
    </xdr:from>
    <xdr:to>
      <xdr:col>20</xdr:col>
      <xdr:colOff>38100</xdr:colOff>
      <xdr:row>94</xdr:row>
      <xdr:rowOff>125360</xdr:rowOff>
    </xdr:to>
    <xdr:sp macro="" textlink="">
      <xdr:nvSpPr>
        <xdr:cNvPr id="255" name="楕円 254"/>
        <xdr:cNvSpPr/>
      </xdr:nvSpPr>
      <xdr:spPr>
        <a:xfrm>
          <a:off x="3746500" y="161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141887</xdr:rowOff>
    </xdr:from>
    <xdr:ext cx="599010" cy="259045"/>
    <xdr:sp macro="" textlink="">
      <xdr:nvSpPr>
        <xdr:cNvPr id="256" name="テキスト ボックス 255"/>
        <xdr:cNvSpPr txBox="1"/>
      </xdr:nvSpPr>
      <xdr:spPr>
        <a:xfrm>
          <a:off x="3497795" y="1591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154747</xdr:rowOff>
    </xdr:from>
    <xdr:to>
      <xdr:col>15</xdr:col>
      <xdr:colOff>101600</xdr:colOff>
      <xdr:row>96</xdr:row>
      <xdr:rowOff>84897</xdr:rowOff>
    </xdr:to>
    <xdr:sp macro="" textlink="">
      <xdr:nvSpPr>
        <xdr:cNvPr id="257" name="楕円 256"/>
        <xdr:cNvSpPr/>
      </xdr:nvSpPr>
      <xdr:spPr>
        <a:xfrm>
          <a:off x="2857500" y="1644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101424</xdr:rowOff>
    </xdr:from>
    <xdr:ext cx="534377" cy="259045"/>
    <xdr:sp macro="" textlink="">
      <xdr:nvSpPr>
        <xdr:cNvPr id="258" name="テキスト ボックス 257"/>
        <xdr:cNvSpPr txBox="1"/>
      </xdr:nvSpPr>
      <xdr:spPr>
        <a:xfrm>
          <a:off x="2641111" y="162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44160</xdr:rowOff>
    </xdr:from>
    <xdr:to>
      <xdr:col>10</xdr:col>
      <xdr:colOff>165100</xdr:colOff>
      <xdr:row>96</xdr:row>
      <xdr:rowOff>145760</xdr:rowOff>
    </xdr:to>
    <xdr:sp macro="" textlink="">
      <xdr:nvSpPr>
        <xdr:cNvPr id="259" name="楕円 258"/>
        <xdr:cNvSpPr/>
      </xdr:nvSpPr>
      <xdr:spPr>
        <a:xfrm>
          <a:off x="1968500" y="165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162287</xdr:rowOff>
    </xdr:from>
    <xdr:ext cx="534377" cy="259045"/>
    <xdr:sp macro="" textlink="">
      <xdr:nvSpPr>
        <xdr:cNvPr id="260" name="テキスト ボックス 259"/>
        <xdr:cNvSpPr txBox="1"/>
      </xdr:nvSpPr>
      <xdr:spPr>
        <a:xfrm>
          <a:off x="1752111" y="1627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79995</xdr:rowOff>
    </xdr:from>
    <xdr:to>
      <xdr:col>6</xdr:col>
      <xdr:colOff>38100</xdr:colOff>
      <xdr:row>97</xdr:row>
      <xdr:rowOff>10145</xdr:rowOff>
    </xdr:to>
    <xdr:sp macro="" textlink="">
      <xdr:nvSpPr>
        <xdr:cNvPr id="261" name="楕円 260"/>
        <xdr:cNvSpPr/>
      </xdr:nvSpPr>
      <xdr:spPr>
        <a:xfrm>
          <a:off x="1079500" y="1653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26672</xdr:rowOff>
    </xdr:from>
    <xdr:ext cx="534377" cy="259045"/>
    <xdr:sp macro="" textlink="">
      <xdr:nvSpPr>
        <xdr:cNvPr id="262" name="テキスト ボックス 261"/>
        <xdr:cNvSpPr txBox="1"/>
      </xdr:nvSpPr>
      <xdr:spPr>
        <a:xfrm>
          <a:off x="863111" y="1631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83566</xdr:rowOff>
    </xdr:from>
    <xdr:to>
      <xdr:col>55</xdr:col>
      <xdr:colOff>0</xdr:colOff>
      <xdr:row>38</xdr:row>
      <xdr:rowOff>9334</xdr:rowOff>
    </xdr:to>
    <xdr:cxnSp macro="">
      <xdr:nvCxnSpPr>
        <xdr:cNvPr id="292" name="直線コネクタ 291"/>
        <xdr:cNvCxnSpPr/>
      </xdr:nvCxnSpPr>
      <xdr:spPr>
        <a:xfrm flipV="1">
          <a:off x="9639300" y="6427216"/>
          <a:ext cx="838200" cy="9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70117</xdr:rowOff>
    </xdr:from>
    <xdr:to>
      <xdr:col>50</xdr:col>
      <xdr:colOff>114300</xdr:colOff>
      <xdr:row>38</xdr:row>
      <xdr:rowOff>9334</xdr:rowOff>
    </xdr:to>
    <xdr:cxnSp macro="">
      <xdr:nvCxnSpPr>
        <xdr:cNvPr id="295" name="直線コネクタ 294"/>
        <xdr:cNvCxnSpPr/>
      </xdr:nvCxnSpPr>
      <xdr:spPr>
        <a:xfrm>
          <a:off x="8750300" y="5213617"/>
          <a:ext cx="889000" cy="131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70117</xdr:rowOff>
    </xdr:from>
    <xdr:to>
      <xdr:col>45</xdr:col>
      <xdr:colOff>177800</xdr:colOff>
      <xdr:row>38</xdr:row>
      <xdr:rowOff>81674</xdr:rowOff>
    </xdr:to>
    <xdr:cxnSp macro="">
      <xdr:nvCxnSpPr>
        <xdr:cNvPr id="298" name="直線コネクタ 297"/>
        <xdr:cNvCxnSpPr/>
      </xdr:nvCxnSpPr>
      <xdr:spPr>
        <a:xfrm flipV="1">
          <a:off x="7861300" y="5213617"/>
          <a:ext cx="889000" cy="138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79921</xdr:rowOff>
    </xdr:from>
    <xdr:to>
      <xdr:col>41</xdr:col>
      <xdr:colOff>50800</xdr:colOff>
      <xdr:row>38</xdr:row>
      <xdr:rowOff>81674</xdr:rowOff>
    </xdr:to>
    <xdr:cxnSp macro="">
      <xdr:nvCxnSpPr>
        <xdr:cNvPr id="301" name="直線コネクタ 300"/>
        <xdr:cNvCxnSpPr/>
      </xdr:nvCxnSpPr>
      <xdr:spPr>
        <a:xfrm>
          <a:off x="6972300" y="659502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32766</xdr:rowOff>
    </xdr:from>
    <xdr:to>
      <xdr:col>55</xdr:col>
      <xdr:colOff>50800</xdr:colOff>
      <xdr:row>37</xdr:row>
      <xdr:rowOff>134366</xdr:rowOff>
    </xdr:to>
    <xdr:sp macro="" textlink="">
      <xdr:nvSpPr>
        <xdr:cNvPr id="311" name="楕円 310"/>
        <xdr:cNvSpPr/>
      </xdr:nvSpPr>
      <xdr:spPr>
        <a:xfrm>
          <a:off x="104267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11193</xdr:rowOff>
    </xdr:from>
    <xdr:ext cx="534377" cy="259045"/>
    <xdr:sp macro="" textlink="">
      <xdr:nvSpPr>
        <xdr:cNvPr id="312" name="補助費等該当値テキスト"/>
        <xdr:cNvSpPr txBox="1"/>
      </xdr:nvSpPr>
      <xdr:spPr>
        <a:xfrm>
          <a:off x="10528300" y="635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129984</xdr:rowOff>
    </xdr:from>
    <xdr:to>
      <xdr:col>50</xdr:col>
      <xdr:colOff>165100</xdr:colOff>
      <xdr:row>38</xdr:row>
      <xdr:rowOff>60134</xdr:rowOff>
    </xdr:to>
    <xdr:sp macro="" textlink="">
      <xdr:nvSpPr>
        <xdr:cNvPr id="313" name="楕円 312"/>
        <xdr:cNvSpPr/>
      </xdr:nvSpPr>
      <xdr:spPr>
        <a:xfrm>
          <a:off x="9588500" y="64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51261</xdr:rowOff>
    </xdr:from>
    <xdr:ext cx="534377" cy="259045"/>
    <xdr:sp macro="" textlink="">
      <xdr:nvSpPr>
        <xdr:cNvPr id="314" name="テキスト ボックス 313"/>
        <xdr:cNvSpPr txBox="1"/>
      </xdr:nvSpPr>
      <xdr:spPr>
        <a:xfrm>
          <a:off x="9372111" y="656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19317</xdr:rowOff>
    </xdr:from>
    <xdr:to>
      <xdr:col>46</xdr:col>
      <xdr:colOff>38100</xdr:colOff>
      <xdr:row>30</xdr:row>
      <xdr:rowOff>120917</xdr:rowOff>
    </xdr:to>
    <xdr:sp macro="" textlink="">
      <xdr:nvSpPr>
        <xdr:cNvPr id="315" name="楕円 314"/>
        <xdr:cNvSpPr/>
      </xdr:nvSpPr>
      <xdr:spPr>
        <a:xfrm>
          <a:off x="8699500" y="51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112044</xdr:rowOff>
    </xdr:from>
    <xdr:ext cx="599010" cy="259045"/>
    <xdr:sp macro="" textlink="">
      <xdr:nvSpPr>
        <xdr:cNvPr id="316" name="テキスト ボックス 315"/>
        <xdr:cNvSpPr txBox="1"/>
      </xdr:nvSpPr>
      <xdr:spPr>
        <a:xfrm>
          <a:off x="8450795" y="525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30874</xdr:rowOff>
    </xdr:from>
    <xdr:to>
      <xdr:col>41</xdr:col>
      <xdr:colOff>101600</xdr:colOff>
      <xdr:row>38</xdr:row>
      <xdr:rowOff>132474</xdr:rowOff>
    </xdr:to>
    <xdr:sp macro="" textlink="">
      <xdr:nvSpPr>
        <xdr:cNvPr id="317" name="楕円 316"/>
        <xdr:cNvSpPr/>
      </xdr:nvSpPr>
      <xdr:spPr>
        <a:xfrm>
          <a:off x="7810500" y="654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123601</xdr:rowOff>
    </xdr:from>
    <xdr:ext cx="534377" cy="259045"/>
    <xdr:sp macro="" textlink="">
      <xdr:nvSpPr>
        <xdr:cNvPr id="318" name="テキスト ボックス 317"/>
        <xdr:cNvSpPr txBox="1"/>
      </xdr:nvSpPr>
      <xdr:spPr>
        <a:xfrm>
          <a:off x="7594111" y="663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29121</xdr:rowOff>
    </xdr:from>
    <xdr:to>
      <xdr:col>36</xdr:col>
      <xdr:colOff>165100</xdr:colOff>
      <xdr:row>38</xdr:row>
      <xdr:rowOff>130721</xdr:rowOff>
    </xdr:to>
    <xdr:sp macro="" textlink="">
      <xdr:nvSpPr>
        <xdr:cNvPr id="319" name="楕円 318"/>
        <xdr:cNvSpPr/>
      </xdr:nvSpPr>
      <xdr:spPr>
        <a:xfrm>
          <a:off x="6921500" y="6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121848</xdr:rowOff>
    </xdr:from>
    <xdr:ext cx="534377" cy="259045"/>
    <xdr:sp macro="" textlink="">
      <xdr:nvSpPr>
        <xdr:cNvPr id="320" name="テキスト ボックス 319"/>
        <xdr:cNvSpPr txBox="1"/>
      </xdr:nvSpPr>
      <xdr:spPr>
        <a:xfrm>
          <a:off x="6705111" y="66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50462</xdr:rowOff>
    </xdr:from>
    <xdr:to>
      <xdr:col>55</xdr:col>
      <xdr:colOff>0</xdr:colOff>
      <xdr:row>58</xdr:row>
      <xdr:rowOff>74686</xdr:rowOff>
    </xdr:to>
    <xdr:cxnSp macro="">
      <xdr:nvCxnSpPr>
        <xdr:cNvPr id="349" name="直線コネクタ 348"/>
        <xdr:cNvCxnSpPr/>
      </xdr:nvCxnSpPr>
      <xdr:spPr>
        <a:xfrm flipV="1">
          <a:off x="9639300" y="9994562"/>
          <a:ext cx="838200" cy="2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36594</xdr:rowOff>
    </xdr:from>
    <xdr:to>
      <xdr:col>50</xdr:col>
      <xdr:colOff>114300</xdr:colOff>
      <xdr:row>58</xdr:row>
      <xdr:rowOff>74686</xdr:rowOff>
    </xdr:to>
    <xdr:cxnSp macro="">
      <xdr:nvCxnSpPr>
        <xdr:cNvPr id="352" name="直線コネクタ 351"/>
        <xdr:cNvCxnSpPr/>
      </xdr:nvCxnSpPr>
      <xdr:spPr>
        <a:xfrm>
          <a:off x="8750300" y="9980694"/>
          <a:ext cx="889000" cy="3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127462</xdr:rowOff>
    </xdr:from>
    <xdr:to>
      <xdr:col>45</xdr:col>
      <xdr:colOff>177800</xdr:colOff>
      <xdr:row>58</xdr:row>
      <xdr:rowOff>36594</xdr:rowOff>
    </xdr:to>
    <xdr:cxnSp macro="">
      <xdr:nvCxnSpPr>
        <xdr:cNvPr id="355" name="直線コネクタ 354"/>
        <xdr:cNvCxnSpPr/>
      </xdr:nvCxnSpPr>
      <xdr:spPr>
        <a:xfrm>
          <a:off x="7861300" y="9728662"/>
          <a:ext cx="889000" cy="25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127462</xdr:rowOff>
    </xdr:from>
    <xdr:to>
      <xdr:col>41</xdr:col>
      <xdr:colOff>50800</xdr:colOff>
      <xdr:row>57</xdr:row>
      <xdr:rowOff>84143</xdr:rowOff>
    </xdr:to>
    <xdr:cxnSp macro="">
      <xdr:nvCxnSpPr>
        <xdr:cNvPr id="358" name="直線コネクタ 357"/>
        <xdr:cNvCxnSpPr/>
      </xdr:nvCxnSpPr>
      <xdr:spPr>
        <a:xfrm flipV="1">
          <a:off x="6972300" y="9728662"/>
          <a:ext cx="889000" cy="12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0" name="テキスト ボックス 359"/>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171112</xdr:rowOff>
    </xdr:from>
    <xdr:to>
      <xdr:col>55</xdr:col>
      <xdr:colOff>50800</xdr:colOff>
      <xdr:row>58</xdr:row>
      <xdr:rowOff>101262</xdr:rowOff>
    </xdr:to>
    <xdr:sp macro="" textlink="">
      <xdr:nvSpPr>
        <xdr:cNvPr id="368" name="楕円 367"/>
        <xdr:cNvSpPr/>
      </xdr:nvSpPr>
      <xdr:spPr>
        <a:xfrm>
          <a:off x="10426700" y="99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86039</xdr:rowOff>
    </xdr:from>
    <xdr:ext cx="534377" cy="259045"/>
    <xdr:sp macro="" textlink="">
      <xdr:nvSpPr>
        <xdr:cNvPr id="369" name="普通建設事業費該当値テキスト"/>
        <xdr:cNvSpPr txBox="1"/>
      </xdr:nvSpPr>
      <xdr:spPr>
        <a:xfrm>
          <a:off x="10528300" y="98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23886</xdr:rowOff>
    </xdr:from>
    <xdr:to>
      <xdr:col>50</xdr:col>
      <xdr:colOff>165100</xdr:colOff>
      <xdr:row>58</xdr:row>
      <xdr:rowOff>125486</xdr:rowOff>
    </xdr:to>
    <xdr:sp macro="" textlink="">
      <xdr:nvSpPr>
        <xdr:cNvPr id="370" name="楕円 369"/>
        <xdr:cNvSpPr/>
      </xdr:nvSpPr>
      <xdr:spPr>
        <a:xfrm>
          <a:off x="9588500" y="996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116613</xdr:rowOff>
    </xdr:from>
    <xdr:ext cx="534377" cy="259045"/>
    <xdr:sp macro="" textlink="">
      <xdr:nvSpPr>
        <xdr:cNvPr id="371" name="テキスト ボックス 370"/>
        <xdr:cNvSpPr txBox="1"/>
      </xdr:nvSpPr>
      <xdr:spPr>
        <a:xfrm>
          <a:off x="9372111" y="1006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157244</xdr:rowOff>
    </xdr:from>
    <xdr:to>
      <xdr:col>46</xdr:col>
      <xdr:colOff>38100</xdr:colOff>
      <xdr:row>58</xdr:row>
      <xdr:rowOff>87394</xdr:rowOff>
    </xdr:to>
    <xdr:sp macro="" textlink="">
      <xdr:nvSpPr>
        <xdr:cNvPr id="372" name="楕円 371"/>
        <xdr:cNvSpPr/>
      </xdr:nvSpPr>
      <xdr:spPr>
        <a:xfrm>
          <a:off x="8699500" y="992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78521</xdr:rowOff>
    </xdr:from>
    <xdr:ext cx="534377" cy="259045"/>
    <xdr:sp macro="" textlink="">
      <xdr:nvSpPr>
        <xdr:cNvPr id="373" name="テキスト ボックス 372"/>
        <xdr:cNvSpPr txBox="1"/>
      </xdr:nvSpPr>
      <xdr:spPr>
        <a:xfrm>
          <a:off x="8483111" y="100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76662</xdr:rowOff>
    </xdr:from>
    <xdr:to>
      <xdr:col>41</xdr:col>
      <xdr:colOff>101600</xdr:colOff>
      <xdr:row>57</xdr:row>
      <xdr:rowOff>6812</xdr:rowOff>
    </xdr:to>
    <xdr:sp macro="" textlink="">
      <xdr:nvSpPr>
        <xdr:cNvPr id="374" name="楕円 373"/>
        <xdr:cNvSpPr/>
      </xdr:nvSpPr>
      <xdr:spPr>
        <a:xfrm>
          <a:off x="7810500" y="96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23339</xdr:rowOff>
    </xdr:from>
    <xdr:ext cx="534377" cy="259045"/>
    <xdr:sp macro="" textlink="">
      <xdr:nvSpPr>
        <xdr:cNvPr id="375" name="テキスト ボックス 374"/>
        <xdr:cNvSpPr txBox="1"/>
      </xdr:nvSpPr>
      <xdr:spPr>
        <a:xfrm>
          <a:off x="7594111" y="945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33343</xdr:rowOff>
    </xdr:from>
    <xdr:to>
      <xdr:col>36</xdr:col>
      <xdr:colOff>165100</xdr:colOff>
      <xdr:row>57</xdr:row>
      <xdr:rowOff>134943</xdr:rowOff>
    </xdr:to>
    <xdr:sp macro="" textlink="">
      <xdr:nvSpPr>
        <xdr:cNvPr id="376" name="楕円 375"/>
        <xdr:cNvSpPr/>
      </xdr:nvSpPr>
      <xdr:spPr>
        <a:xfrm>
          <a:off x="6921500" y="98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126070</xdr:rowOff>
    </xdr:from>
    <xdr:ext cx="534377" cy="259045"/>
    <xdr:sp macro="" textlink="">
      <xdr:nvSpPr>
        <xdr:cNvPr id="377" name="テキスト ボックス 376"/>
        <xdr:cNvSpPr txBox="1"/>
      </xdr:nvSpPr>
      <xdr:spPr>
        <a:xfrm>
          <a:off x="6705111" y="989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806</xdr:rowOff>
    </xdr:from>
    <xdr:to>
      <xdr:col>55</xdr:col>
      <xdr:colOff>0</xdr:colOff>
      <xdr:row>79</xdr:row>
      <xdr:rowOff>12731</xdr:rowOff>
    </xdr:to>
    <xdr:cxnSp macro="">
      <xdr:nvCxnSpPr>
        <xdr:cNvPr id="406" name="直線コネクタ 405"/>
        <xdr:cNvCxnSpPr/>
      </xdr:nvCxnSpPr>
      <xdr:spPr>
        <a:xfrm flipV="1">
          <a:off x="9639300" y="13545356"/>
          <a:ext cx="8382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151606</xdr:rowOff>
    </xdr:from>
    <xdr:to>
      <xdr:col>50</xdr:col>
      <xdr:colOff>114300</xdr:colOff>
      <xdr:row>79</xdr:row>
      <xdr:rowOff>12731</xdr:rowOff>
    </xdr:to>
    <xdr:cxnSp macro="">
      <xdr:nvCxnSpPr>
        <xdr:cNvPr id="409" name="直線コネクタ 408"/>
        <xdr:cNvCxnSpPr/>
      </xdr:nvCxnSpPr>
      <xdr:spPr>
        <a:xfrm>
          <a:off x="8750300" y="13524706"/>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70834</xdr:rowOff>
    </xdr:from>
    <xdr:to>
      <xdr:col>45</xdr:col>
      <xdr:colOff>177800</xdr:colOff>
      <xdr:row>78</xdr:row>
      <xdr:rowOff>151606</xdr:rowOff>
    </xdr:to>
    <xdr:cxnSp macro="">
      <xdr:nvCxnSpPr>
        <xdr:cNvPr id="412" name="直線コネクタ 411"/>
        <xdr:cNvCxnSpPr/>
      </xdr:nvCxnSpPr>
      <xdr:spPr>
        <a:xfrm>
          <a:off x="7861300" y="12758134"/>
          <a:ext cx="889000" cy="76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70834</xdr:rowOff>
    </xdr:from>
    <xdr:to>
      <xdr:col>41</xdr:col>
      <xdr:colOff>50800</xdr:colOff>
      <xdr:row>75</xdr:row>
      <xdr:rowOff>159265</xdr:rowOff>
    </xdr:to>
    <xdr:cxnSp macro="">
      <xdr:nvCxnSpPr>
        <xdr:cNvPr id="415" name="直線コネクタ 414"/>
        <xdr:cNvCxnSpPr/>
      </xdr:nvCxnSpPr>
      <xdr:spPr>
        <a:xfrm flipV="1">
          <a:off x="6972300" y="12758134"/>
          <a:ext cx="889000" cy="2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7" name="テキスト ボックス 416"/>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133907</xdr:rowOff>
    </xdr:from>
    <xdr:ext cx="534377" cy="259045"/>
    <xdr:sp macro="" textlink="">
      <xdr:nvSpPr>
        <xdr:cNvPr id="419" name="テキスト ボックス 418"/>
        <xdr:cNvSpPr txBox="1"/>
      </xdr:nvSpPr>
      <xdr:spPr>
        <a:xfrm>
          <a:off x="6705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121456</xdr:rowOff>
    </xdr:from>
    <xdr:to>
      <xdr:col>55</xdr:col>
      <xdr:colOff>50800</xdr:colOff>
      <xdr:row>79</xdr:row>
      <xdr:rowOff>51606</xdr:rowOff>
    </xdr:to>
    <xdr:sp macro="" textlink="">
      <xdr:nvSpPr>
        <xdr:cNvPr id="425" name="楕円 424"/>
        <xdr:cNvSpPr/>
      </xdr:nvSpPr>
      <xdr:spPr>
        <a:xfrm>
          <a:off x="10426700" y="134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36383</xdr:rowOff>
    </xdr:from>
    <xdr:ext cx="469744" cy="259045"/>
    <xdr:sp macro="" textlink="">
      <xdr:nvSpPr>
        <xdr:cNvPr id="426" name="普通建設事業費 （ うち新規整備　）該当値テキスト"/>
        <xdr:cNvSpPr txBox="1"/>
      </xdr:nvSpPr>
      <xdr:spPr>
        <a:xfrm>
          <a:off x="10528300" y="134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133381</xdr:rowOff>
    </xdr:from>
    <xdr:to>
      <xdr:col>50</xdr:col>
      <xdr:colOff>165100</xdr:colOff>
      <xdr:row>79</xdr:row>
      <xdr:rowOff>63531</xdr:rowOff>
    </xdr:to>
    <xdr:sp macro="" textlink="">
      <xdr:nvSpPr>
        <xdr:cNvPr id="427" name="楕円 426"/>
        <xdr:cNvSpPr/>
      </xdr:nvSpPr>
      <xdr:spPr>
        <a:xfrm>
          <a:off x="9588500" y="1350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54658</xdr:rowOff>
    </xdr:from>
    <xdr:ext cx="469744" cy="259045"/>
    <xdr:sp macro="" textlink="">
      <xdr:nvSpPr>
        <xdr:cNvPr id="428" name="テキスト ボックス 427"/>
        <xdr:cNvSpPr txBox="1"/>
      </xdr:nvSpPr>
      <xdr:spPr>
        <a:xfrm>
          <a:off x="9404428" y="1359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100806</xdr:rowOff>
    </xdr:from>
    <xdr:to>
      <xdr:col>46</xdr:col>
      <xdr:colOff>38100</xdr:colOff>
      <xdr:row>79</xdr:row>
      <xdr:rowOff>30956</xdr:rowOff>
    </xdr:to>
    <xdr:sp macro="" textlink="">
      <xdr:nvSpPr>
        <xdr:cNvPr id="429" name="楕円 428"/>
        <xdr:cNvSpPr/>
      </xdr:nvSpPr>
      <xdr:spPr>
        <a:xfrm>
          <a:off x="8699500" y="1347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22083</xdr:rowOff>
    </xdr:from>
    <xdr:ext cx="469744" cy="259045"/>
    <xdr:sp macro="" textlink="">
      <xdr:nvSpPr>
        <xdr:cNvPr id="430" name="テキスト ボックス 429"/>
        <xdr:cNvSpPr txBox="1"/>
      </xdr:nvSpPr>
      <xdr:spPr>
        <a:xfrm>
          <a:off x="8515428" y="1356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20034</xdr:rowOff>
    </xdr:from>
    <xdr:to>
      <xdr:col>41</xdr:col>
      <xdr:colOff>101600</xdr:colOff>
      <xdr:row>74</xdr:row>
      <xdr:rowOff>121634</xdr:rowOff>
    </xdr:to>
    <xdr:sp macro="" textlink="">
      <xdr:nvSpPr>
        <xdr:cNvPr id="431" name="楕円 430"/>
        <xdr:cNvSpPr/>
      </xdr:nvSpPr>
      <xdr:spPr>
        <a:xfrm>
          <a:off x="7810500" y="1270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138161</xdr:rowOff>
    </xdr:from>
    <xdr:ext cx="534377" cy="259045"/>
    <xdr:sp macro="" textlink="">
      <xdr:nvSpPr>
        <xdr:cNvPr id="432" name="テキスト ボックス 431"/>
        <xdr:cNvSpPr txBox="1"/>
      </xdr:nvSpPr>
      <xdr:spPr>
        <a:xfrm>
          <a:off x="7594111" y="1248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108465</xdr:rowOff>
    </xdr:from>
    <xdr:to>
      <xdr:col>36</xdr:col>
      <xdr:colOff>165100</xdr:colOff>
      <xdr:row>76</xdr:row>
      <xdr:rowOff>38615</xdr:rowOff>
    </xdr:to>
    <xdr:sp macro="" textlink="">
      <xdr:nvSpPr>
        <xdr:cNvPr id="433" name="楕円 432"/>
        <xdr:cNvSpPr/>
      </xdr:nvSpPr>
      <xdr:spPr>
        <a:xfrm>
          <a:off x="6921500" y="129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55142</xdr:rowOff>
    </xdr:from>
    <xdr:ext cx="534377" cy="259045"/>
    <xdr:sp macro="" textlink="">
      <xdr:nvSpPr>
        <xdr:cNvPr id="434" name="テキスト ボックス 433"/>
        <xdr:cNvSpPr txBox="1"/>
      </xdr:nvSpPr>
      <xdr:spPr>
        <a:xfrm>
          <a:off x="6705111" y="127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147929</xdr:rowOff>
    </xdr:from>
    <xdr:to>
      <xdr:col>55</xdr:col>
      <xdr:colOff>0</xdr:colOff>
      <xdr:row>98</xdr:row>
      <xdr:rowOff>30054</xdr:rowOff>
    </xdr:to>
    <xdr:cxnSp macro="">
      <xdr:nvCxnSpPr>
        <xdr:cNvPr id="465" name="直線コネクタ 464"/>
        <xdr:cNvCxnSpPr/>
      </xdr:nvCxnSpPr>
      <xdr:spPr>
        <a:xfrm flipV="1">
          <a:off x="9639300" y="16778579"/>
          <a:ext cx="838200" cy="5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122180</xdr:rowOff>
    </xdr:from>
    <xdr:to>
      <xdr:col>50</xdr:col>
      <xdr:colOff>114300</xdr:colOff>
      <xdr:row>98</xdr:row>
      <xdr:rowOff>30054</xdr:rowOff>
    </xdr:to>
    <xdr:cxnSp macro="">
      <xdr:nvCxnSpPr>
        <xdr:cNvPr id="468" name="直線コネクタ 467"/>
        <xdr:cNvCxnSpPr/>
      </xdr:nvCxnSpPr>
      <xdr:spPr>
        <a:xfrm>
          <a:off x="8750300" y="16752830"/>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122180</xdr:rowOff>
    </xdr:from>
    <xdr:to>
      <xdr:col>45</xdr:col>
      <xdr:colOff>177800</xdr:colOff>
      <xdr:row>98</xdr:row>
      <xdr:rowOff>73961</xdr:rowOff>
    </xdr:to>
    <xdr:cxnSp macro="">
      <xdr:nvCxnSpPr>
        <xdr:cNvPr id="471" name="直線コネクタ 470"/>
        <xdr:cNvCxnSpPr/>
      </xdr:nvCxnSpPr>
      <xdr:spPr>
        <a:xfrm flipV="1">
          <a:off x="7861300" y="16752830"/>
          <a:ext cx="889000" cy="12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73961</xdr:rowOff>
    </xdr:from>
    <xdr:to>
      <xdr:col>41</xdr:col>
      <xdr:colOff>50800</xdr:colOff>
      <xdr:row>98</xdr:row>
      <xdr:rowOff>125657</xdr:rowOff>
    </xdr:to>
    <xdr:cxnSp macro="">
      <xdr:nvCxnSpPr>
        <xdr:cNvPr id="474" name="直線コネクタ 473"/>
        <xdr:cNvCxnSpPr/>
      </xdr:nvCxnSpPr>
      <xdr:spPr>
        <a:xfrm flipV="1">
          <a:off x="6972300" y="16876061"/>
          <a:ext cx="889000" cy="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97129</xdr:rowOff>
    </xdr:from>
    <xdr:to>
      <xdr:col>55</xdr:col>
      <xdr:colOff>50800</xdr:colOff>
      <xdr:row>98</xdr:row>
      <xdr:rowOff>27279</xdr:rowOff>
    </xdr:to>
    <xdr:sp macro="" textlink="">
      <xdr:nvSpPr>
        <xdr:cNvPr id="484" name="楕円 483"/>
        <xdr:cNvSpPr/>
      </xdr:nvSpPr>
      <xdr:spPr>
        <a:xfrm>
          <a:off x="10426700" y="16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75556</xdr:rowOff>
    </xdr:from>
    <xdr:ext cx="534377" cy="259045"/>
    <xdr:sp macro="" textlink="">
      <xdr:nvSpPr>
        <xdr:cNvPr id="485" name="普通建設事業費 （ うち更新整備　）該当値テキスト"/>
        <xdr:cNvSpPr txBox="1"/>
      </xdr:nvSpPr>
      <xdr:spPr>
        <a:xfrm>
          <a:off x="10528300" y="167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150704</xdr:rowOff>
    </xdr:from>
    <xdr:to>
      <xdr:col>50</xdr:col>
      <xdr:colOff>165100</xdr:colOff>
      <xdr:row>98</xdr:row>
      <xdr:rowOff>80854</xdr:rowOff>
    </xdr:to>
    <xdr:sp macro="" textlink="">
      <xdr:nvSpPr>
        <xdr:cNvPr id="486" name="楕円 485"/>
        <xdr:cNvSpPr/>
      </xdr:nvSpPr>
      <xdr:spPr>
        <a:xfrm>
          <a:off x="9588500" y="167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71981</xdr:rowOff>
    </xdr:from>
    <xdr:ext cx="534377" cy="259045"/>
    <xdr:sp macro="" textlink="">
      <xdr:nvSpPr>
        <xdr:cNvPr id="487" name="テキスト ボックス 486"/>
        <xdr:cNvSpPr txBox="1"/>
      </xdr:nvSpPr>
      <xdr:spPr>
        <a:xfrm>
          <a:off x="9372111" y="168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71380</xdr:rowOff>
    </xdr:from>
    <xdr:to>
      <xdr:col>46</xdr:col>
      <xdr:colOff>38100</xdr:colOff>
      <xdr:row>98</xdr:row>
      <xdr:rowOff>1530</xdr:rowOff>
    </xdr:to>
    <xdr:sp macro="" textlink="">
      <xdr:nvSpPr>
        <xdr:cNvPr id="488" name="楕円 487"/>
        <xdr:cNvSpPr/>
      </xdr:nvSpPr>
      <xdr:spPr>
        <a:xfrm>
          <a:off x="8699500" y="167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164107</xdr:rowOff>
    </xdr:from>
    <xdr:ext cx="534377" cy="259045"/>
    <xdr:sp macro="" textlink="">
      <xdr:nvSpPr>
        <xdr:cNvPr id="489" name="テキスト ボックス 488"/>
        <xdr:cNvSpPr txBox="1"/>
      </xdr:nvSpPr>
      <xdr:spPr>
        <a:xfrm>
          <a:off x="8483111" y="1679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23161</xdr:rowOff>
    </xdr:from>
    <xdr:to>
      <xdr:col>41</xdr:col>
      <xdr:colOff>101600</xdr:colOff>
      <xdr:row>98</xdr:row>
      <xdr:rowOff>124761</xdr:rowOff>
    </xdr:to>
    <xdr:sp macro="" textlink="">
      <xdr:nvSpPr>
        <xdr:cNvPr id="490" name="楕円 489"/>
        <xdr:cNvSpPr/>
      </xdr:nvSpPr>
      <xdr:spPr>
        <a:xfrm>
          <a:off x="7810500" y="168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115888</xdr:rowOff>
    </xdr:from>
    <xdr:ext cx="534377" cy="259045"/>
    <xdr:sp macro="" textlink="">
      <xdr:nvSpPr>
        <xdr:cNvPr id="491" name="テキスト ボックス 490"/>
        <xdr:cNvSpPr txBox="1"/>
      </xdr:nvSpPr>
      <xdr:spPr>
        <a:xfrm>
          <a:off x="7594111" y="169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74857</xdr:rowOff>
    </xdr:from>
    <xdr:to>
      <xdr:col>36</xdr:col>
      <xdr:colOff>165100</xdr:colOff>
      <xdr:row>99</xdr:row>
      <xdr:rowOff>5007</xdr:rowOff>
    </xdr:to>
    <xdr:sp macro="" textlink="">
      <xdr:nvSpPr>
        <xdr:cNvPr id="492" name="楕円 491"/>
        <xdr:cNvSpPr/>
      </xdr:nvSpPr>
      <xdr:spPr>
        <a:xfrm>
          <a:off x="6921500" y="1687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167584</xdr:rowOff>
    </xdr:from>
    <xdr:ext cx="469744" cy="259045"/>
    <xdr:sp macro="" textlink="">
      <xdr:nvSpPr>
        <xdr:cNvPr id="493" name="テキスト ボックス 492"/>
        <xdr:cNvSpPr txBox="1"/>
      </xdr:nvSpPr>
      <xdr:spPr>
        <a:xfrm>
          <a:off x="6737428" y="1696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86061</xdr:rowOff>
    </xdr:from>
    <xdr:to>
      <xdr:col>85</xdr:col>
      <xdr:colOff>127000</xdr:colOff>
      <xdr:row>39</xdr:row>
      <xdr:rowOff>87008</xdr:rowOff>
    </xdr:to>
    <xdr:cxnSp macro="">
      <xdr:nvCxnSpPr>
        <xdr:cNvPr id="524" name="直線コネクタ 523"/>
        <xdr:cNvCxnSpPr/>
      </xdr:nvCxnSpPr>
      <xdr:spPr>
        <a:xfrm flipV="1">
          <a:off x="15481300" y="6772611"/>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87008</xdr:rowOff>
    </xdr:from>
    <xdr:to>
      <xdr:col>81</xdr:col>
      <xdr:colOff>50800</xdr:colOff>
      <xdr:row>39</xdr:row>
      <xdr:rowOff>92902</xdr:rowOff>
    </xdr:to>
    <xdr:cxnSp macro="">
      <xdr:nvCxnSpPr>
        <xdr:cNvPr id="527" name="直線コネクタ 526"/>
        <xdr:cNvCxnSpPr/>
      </xdr:nvCxnSpPr>
      <xdr:spPr>
        <a:xfrm flipV="1">
          <a:off x="14592300" y="6773558"/>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74745</xdr:rowOff>
    </xdr:from>
    <xdr:to>
      <xdr:col>76</xdr:col>
      <xdr:colOff>114300</xdr:colOff>
      <xdr:row>39</xdr:row>
      <xdr:rowOff>92902</xdr:rowOff>
    </xdr:to>
    <xdr:cxnSp macro="">
      <xdr:nvCxnSpPr>
        <xdr:cNvPr id="530" name="直線コネクタ 529"/>
        <xdr:cNvCxnSpPr/>
      </xdr:nvCxnSpPr>
      <xdr:spPr>
        <a:xfrm>
          <a:off x="13703300" y="6761295"/>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59184</xdr:rowOff>
    </xdr:from>
    <xdr:to>
      <xdr:col>71</xdr:col>
      <xdr:colOff>177800</xdr:colOff>
      <xdr:row>39</xdr:row>
      <xdr:rowOff>74745</xdr:rowOff>
    </xdr:to>
    <xdr:cxnSp macro="">
      <xdr:nvCxnSpPr>
        <xdr:cNvPr id="533" name="直線コネクタ 532"/>
        <xdr:cNvCxnSpPr/>
      </xdr:nvCxnSpPr>
      <xdr:spPr>
        <a:xfrm>
          <a:off x="12814300" y="6745734"/>
          <a:ext cx="8890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37" name="テキスト ボックス 536"/>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35261</xdr:rowOff>
    </xdr:from>
    <xdr:to>
      <xdr:col>85</xdr:col>
      <xdr:colOff>177800</xdr:colOff>
      <xdr:row>39</xdr:row>
      <xdr:rowOff>136861</xdr:rowOff>
    </xdr:to>
    <xdr:sp macro="" textlink="">
      <xdr:nvSpPr>
        <xdr:cNvPr id="543" name="楕円 542"/>
        <xdr:cNvSpPr/>
      </xdr:nvSpPr>
      <xdr:spPr>
        <a:xfrm>
          <a:off x="16268700" y="67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378565" cy="259045"/>
    <xdr:sp macro="" textlink="">
      <xdr:nvSpPr>
        <xdr:cNvPr id="544" name="災害復旧事業費該当値テキスト"/>
        <xdr:cNvSpPr txBox="1"/>
      </xdr:nvSpPr>
      <xdr:spPr>
        <a:xfrm>
          <a:off x="16370300" y="668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36208</xdr:rowOff>
    </xdr:from>
    <xdr:to>
      <xdr:col>81</xdr:col>
      <xdr:colOff>101600</xdr:colOff>
      <xdr:row>39</xdr:row>
      <xdr:rowOff>137808</xdr:rowOff>
    </xdr:to>
    <xdr:sp macro="" textlink="">
      <xdr:nvSpPr>
        <xdr:cNvPr id="545" name="楕円 544"/>
        <xdr:cNvSpPr/>
      </xdr:nvSpPr>
      <xdr:spPr>
        <a:xfrm>
          <a:off x="15430500" y="672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128935</xdr:rowOff>
    </xdr:from>
    <xdr:ext cx="378565" cy="259045"/>
    <xdr:sp macro="" textlink="">
      <xdr:nvSpPr>
        <xdr:cNvPr id="546" name="テキスト ボックス 545"/>
        <xdr:cNvSpPr txBox="1"/>
      </xdr:nvSpPr>
      <xdr:spPr>
        <a:xfrm>
          <a:off x="15292017" y="681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42102</xdr:rowOff>
    </xdr:from>
    <xdr:to>
      <xdr:col>76</xdr:col>
      <xdr:colOff>165100</xdr:colOff>
      <xdr:row>39</xdr:row>
      <xdr:rowOff>143702</xdr:rowOff>
    </xdr:to>
    <xdr:sp macro="" textlink="">
      <xdr:nvSpPr>
        <xdr:cNvPr id="547" name="楕円 546"/>
        <xdr:cNvSpPr/>
      </xdr:nvSpPr>
      <xdr:spPr>
        <a:xfrm>
          <a:off x="14541500" y="672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134829</xdr:rowOff>
    </xdr:from>
    <xdr:ext cx="378565" cy="259045"/>
    <xdr:sp macro="" textlink="">
      <xdr:nvSpPr>
        <xdr:cNvPr id="548" name="テキスト ボックス 547"/>
        <xdr:cNvSpPr txBox="1"/>
      </xdr:nvSpPr>
      <xdr:spPr>
        <a:xfrm>
          <a:off x="14403017" y="6821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23945</xdr:rowOff>
    </xdr:from>
    <xdr:to>
      <xdr:col>72</xdr:col>
      <xdr:colOff>38100</xdr:colOff>
      <xdr:row>39</xdr:row>
      <xdr:rowOff>125545</xdr:rowOff>
    </xdr:to>
    <xdr:sp macro="" textlink="">
      <xdr:nvSpPr>
        <xdr:cNvPr id="549" name="楕円 548"/>
        <xdr:cNvSpPr/>
      </xdr:nvSpPr>
      <xdr:spPr>
        <a:xfrm>
          <a:off x="13652500" y="67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116672</xdr:rowOff>
    </xdr:from>
    <xdr:ext cx="469744" cy="259045"/>
    <xdr:sp macro="" textlink="">
      <xdr:nvSpPr>
        <xdr:cNvPr id="550" name="テキスト ボックス 549"/>
        <xdr:cNvSpPr txBox="1"/>
      </xdr:nvSpPr>
      <xdr:spPr>
        <a:xfrm>
          <a:off x="13468428" y="680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8384</xdr:rowOff>
    </xdr:from>
    <xdr:to>
      <xdr:col>67</xdr:col>
      <xdr:colOff>101600</xdr:colOff>
      <xdr:row>39</xdr:row>
      <xdr:rowOff>109984</xdr:rowOff>
    </xdr:to>
    <xdr:sp macro="" textlink="">
      <xdr:nvSpPr>
        <xdr:cNvPr id="551" name="楕円 550"/>
        <xdr:cNvSpPr/>
      </xdr:nvSpPr>
      <xdr:spPr>
        <a:xfrm>
          <a:off x="12763500" y="66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126511</xdr:rowOff>
    </xdr:from>
    <xdr:ext cx="469744" cy="259045"/>
    <xdr:sp macro="" textlink="">
      <xdr:nvSpPr>
        <xdr:cNvPr id="552" name="テキスト ボックス 551"/>
        <xdr:cNvSpPr txBox="1"/>
      </xdr:nvSpPr>
      <xdr:spPr>
        <a:xfrm>
          <a:off x="12579428" y="647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15537</xdr:rowOff>
    </xdr:from>
    <xdr:to>
      <xdr:col>85</xdr:col>
      <xdr:colOff>127000</xdr:colOff>
      <xdr:row>77</xdr:row>
      <xdr:rowOff>17007</xdr:rowOff>
    </xdr:to>
    <xdr:cxnSp macro="">
      <xdr:nvCxnSpPr>
        <xdr:cNvPr id="632" name="直線コネクタ 631"/>
        <xdr:cNvCxnSpPr/>
      </xdr:nvCxnSpPr>
      <xdr:spPr>
        <a:xfrm>
          <a:off x="15481300" y="13217187"/>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15537</xdr:rowOff>
    </xdr:from>
    <xdr:to>
      <xdr:col>81</xdr:col>
      <xdr:colOff>50800</xdr:colOff>
      <xdr:row>77</xdr:row>
      <xdr:rowOff>20926</xdr:rowOff>
    </xdr:to>
    <xdr:cxnSp macro="">
      <xdr:nvCxnSpPr>
        <xdr:cNvPr id="635" name="直線コネクタ 634"/>
        <xdr:cNvCxnSpPr/>
      </xdr:nvCxnSpPr>
      <xdr:spPr>
        <a:xfrm flipV="1">
          <a:off x="14592300" y="13217187"/>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20926</xdr:rowOff>
    </xdr:from>
    <xdr:to>
      <xdr:col>76</xdr:col>
      <xdr:colOff>114300</xdr:colOff>
      <xdr:row>77</xdr:row>
      <xdr:rowOff>29237</xdr:rowOff>
    </xdr:to>
    <xdr:cxnSp macro="">
      <xdr:nvCxnSpPr>
        <xdr:cNvPr id="638" name="直線コネクタ 637"/>
        <xdr:cNvCxnSpPr/>
      </xdr:nvCxnSpPr>
      <xdr:spPr>
        <a:xfrm flipV="1">
          <a:off x="13703300" y="13222576"/>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29237</xdr:rowOff>
    </xdr:from>
    <xdr:to>
      <xdr:col>71</xdr:col>
      <xdr:colOff>177800</xdr:colOff>
      <xdr:row>77</xdr:row>
      <xdr:rowOff>36243</xdr:rowOff>
    </xdr:to>
    <xdr:cxnSp macro="">
      <xdr:nvCxnSpPr>
        <xdr:cNvPr id="641" name="直線コネクタ 640"/>
        <xdr:cNvCxnSpPr/>
      </xdr:nvCxnSpPr>
      <xdr:spPr>
        <a:xfrm flipV="1">
          <a:off x="12814300" y="13230887"/>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137657</xdr:rowOff>
    </xdr:from>
    <xdr:to>
      <xdr:col>85</xdr:col>
      <xdr:colOff>177800</xdr:colOff>
      <xdr:row>77</xdr:row>
      <xdr:rowOff>67807</xdr:rowOff>
    </xdr:to>
    <xdr:sp macro="" textlink="">
      <xdr:nvSpPr>
        <xdr:cNvPr id="651" name="楕円 650"/>
        <xdr:cNvSpPr/>
      </xdr:nvSpPr>
      <xdr:spPr>
        <a:xfrm>
          <a:off x="16268700" y="131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116084</xdr:rowOff>
    </xdr:from>
    <xdr:ext cx="534377" cy="259045"/>
    <xdr:sp macro="" textlink="">
      <xdr:nvSpPr>
        <xdr:cNvPr id="652" name="公債費該当値テキスト"/>
        <xdr:cNvSpPr txBox="1"/>
      </xdr:nvSpPr>
      <xdr:spPr>
        <a:xfrm>
          <a:off x="16370300" y="1314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136187</xdr:rowOff>
    </xdr:from>
    <xdr:to>
      <xdr:col>81</xdr:col>
      <xdr:colOff>101600</xdr:colOff>
      <xdr:row>77</xdr:row>
      <xdr:rowOff>66337</xdr:rowOff>
    </xdr:to>
    <xdr:sp macro="" textlink="">
      <xdr:nvSpPr>
        <xdr:cNvPr id="653" name="楕円 652"/>
        <xdr:cNvSpPr/>
      </xdr:nvSpPr>
      <xdr:spPr>
        <a:xfrm>
          <a:off x="15430500" y="1316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57464</xdr:rowOff>
    </xdr:from>
    <xdr:ext cx="534377" cy="259045"/>
    <xdr:sp macro="" textlink="">
      <xdr:nvSpPr>
        <xdr:cNvPr id="654" name="テキスト ボックス 653"/>
        <xdr:cNvSpPr txBox="1"/>
      </xdr:nvSpPr>
      <xdr:spPr>
        <a:xfrm>
          <a:off x="15214111" y="1325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141576</xdr:rowOff>
    </xdr:from>
    <xdr:to>
      <xdr:col>76</xdr:col>
      <xdr:colOff>165100</xdr:colOff>
      <xdr:row>77</xdr:row>
      <xdr:rowOff>71726</xdr:rowOff>
    </xdr:to>
    <xdr:sp macro="" textlink="">
      <xdr:nvSpPr>
        <xdr:cNvPr id="655" name="楕円 654"/>
        <xdr:cNvSpPr/>
      </xdr:nvSpPr>
      <xdr:spPr>
        <a:xfrm>
          <a:off x="14541500" y="131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62853</xdr:rowOff>
    </xdr:from>
    <xdr:ext cx="534377" cy="259045"/>
    <xdr:sp macro="" textlink="">
      <xdr:nvSpPr>
        <xdr:cNvPr id="656" name="テキスト ボックス 655"/>
        <xdr:cNvSpPr txBox="1"/>
      </xdr:nvSpPr>
      <xdr:spPr>
        <a:xfrm>
          <a:off x="14325111" y="132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149887</xdr:rowOff>
    </xdr:from>
    <xdr:to>
      <xdr:col>72</xdr:col>
      <xdr:colOff>38100</xdr:colOff>
      <xdr:row>77</xdr:row>
      <xdr:rowOff>80037</xdr:rowOff>
    </xdr:to>
    <xdr:sp macro="" textlink="">
      <xdr:nvSpPr>
        <xdr:cNvPr id="657" name="楕円 656"/>
        <xdr:cNvSpPr/>
      </xdr:nvSpPr>
      <xdr:spPr>
        <a:xfrm>
          <a:off x="13652500" y="1318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71164</xdr:rowOff>
    </xdr:from>
    <xdr:ext cx="534377" cy="259045"/>
    <xdr:sp macro="" textlink="">
      <xdr:nvSpPr>
        <xdr:cNvPr id="658" name="テキスト ボックス 657"/>
        <xdr:cNvSpPr txBox="1"/>
      </xdr:nvSpPr>
      <xdr:spPr>
        <a:xfrm>
          <a:off x="13436111" y="1327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156893</xdr:rowOff>
    </xdr:from>
    <xdr:to>
      <xdr:col>67</xdr:col>
      <xdr:colOff>101600</xdr:colOff>
      <xdr:row>77</xdr:row>
      <xdr:rowOff>87043</xdr:rowOff>
    </xdr:to>
    <xdr:sp macro="" textlink="">
      <xdr:nvSpPr>
        <xdr:cNvPr id="659" name="楕円 658"/>
        <xdr:cNvSpPr/>
      </xdr:nvSpPr>
      <xdr:spPr>
        <a:xfrm>
          <a:off x="12763500" y="131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78170</xdr:rowOff>
    </xdr:from>
    <xdr:ext cx="534377" cy="259045"/>
    <xdr:sp macro="" textlink="">
      <xdr:nvSpPr>
        <xdr:cNvPr id="660" name="テキスト ボックス 659"/>
        <xdr:cNvSpPr txBox="1"/>
      </xdr:nvSpPr>
      <xdr:spPr>
        <a:xfrm>
          <a:off x="12547111" y="132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140418</xdr:rowOff>
    </xdr:from>
    <xdr:to>
      <xdr:col>85</xdr:col>
      <xdr:colOff>127000</xdr:colOff>
      <xdr:row>98</xdr:row>
      <xdr:rowOff>34283</xdr:rowOff>
    </xdr:to>
    <xdr:cxnSp macro="">
      <xdr:nvCxnSpPr>
        <xdr:cNvPr id="687" name="直線コネクタ 686"/>
        <xdr:cNvCxnSpPr/>
      </xdr:nvCxnSpPr>
      <xdr:spPr>
        <a:xfrm flipV="1">
          <a:off x="15481300" y="1677106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8" name="積立金平均値テキスト"/>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34283</xdr:rowOff>
    </xdr:from>
    <xdr:to>
      <xdr:col>81</xdr:col>
      <xdr:colOff>50800</xdr:colOff>
      <xdr:row>98</xdr:row>
      <xdr:rowOff>137798</xdr:rowOff>
    </xdr:to>
    <xdr:cxnSp macro="">
      <xdr:nvCxnSpPr>
        <xdr:cNvPr id="690" name="直線コネクタ 689"/>
        <xdr:cNvCxnSpPr/>
      </xdr:nvCxnSpPr>
      <xdr:spPr>
        <a:xfrm flipV="1">
          <a:off x="14592300" y="16836383"/>
          <a:ext cx="889000" cy="10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101904</xdr:rowOff>
    </xdr:from>
    <xdr:to>
      <xdr:col>76</xdr:col>
      <xdr:colOff>114300</xdr:colOff>
      <xdr:row>98</xdr:row>
      <xdr:rowOff>137798</xdr:rowOff>
    </xdr:to>
    <xdr:cxnSp macro="">
      <xdr:nvCxnSpPr>
        <xdr:cNvPr id="693" name="直線コネクタ 692"/>
        <xdr:cNvCxnSpPr/>
      </xdr:nvCxnSpPr>
      <xdr:spPr>
        <a:xfrm>
          <a:off x="13703300" y="16904004"/>
          <a:ext cx="889000" cy="3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101904</xdr:rowOff>
    </xdr:from>
    <xdr:to>
      <xdr:col>71</xdr:col>
      <xdr:colOff>177800</xdr:colOff>
      <xdr:row>98</xdr:row>
      <xdr:rowOff>138593</xdr:rowOff>
    </xdr:to>
    <xdr:cxnSp macro="">
      <xdr:nvCxnSpPr>
        <xdr:cNvPr id="696" name="直線コネクタ 695"/>
        <xdr:cNvCxnSpPr/>
      </xdr:nvCxnSpPr>
      <xdr:spPr>
        <a:xfrm flipV="1">
          <a:off x="12814300" y="16904004"/>
          <a:ext cx="889000" cy="3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89618</xdr:rowOff>
    </xdr:from>
    <xdr:to>
      <xdr:col>85</xdr:col>
      <xdr:colOff>177800</xdr:colOff>
      <xdr:row>98</xdr:row>
      <xdr:rowOff>19768</xdr:rowOff>
    </xdr:to>
    <xdr:sp macro="" textlink="">
      <xdr:nvSpPr>
        <xdr:cNvPr id="706" name="楕円 705"/>
        <xdr:cNvSpPr/>
      </xdr:nvSpPr>
      <xdr:spPr>
        <a:xfrm>
          <a:off x="16268700" y="167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112495</xdr:rowOff>
    </xdr:from>
    <xdr:ext cx="534377" cy="259045"/>
    <xdr:sp macro="" textlink="">
      <xdr:nvSpPr>
        <xdr:cNvPr id="707" name="積立金該当値テキスト"/>
        <xdr:cNvSpPr txBox="1"/>
      </xdr:nvSpPr>
      <xdr:spPr>
        <a:xfrm>
          <a:off x="16370300" y="1657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154933</xdr:rowOff>
    </xdr:from>
    <xdr:to>
      <xdr:col>81</xdr:col>
      <xdr:colOff>101600</xdr:colOff>
      <xdr:row>98</xdr:row>
      <xdr:rowOff>85083</xdr:rowOff>
    </xdr:to>
    <xdr:sp macro="" textlink="">
      <xdr:nvSpPr>
        <xdr:cNvPr id="708" name="楕円 707"/>
        <xdr:cNvSpPr/>
      </xdr:nvSpPr>
      <xdr:spPr>
        <a:xfrm>
          <a:off x="15430500" y="1678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76210</xdr:rowOff>
    </xdr:from>
    <xdr:ext cx="534377" cy="259045"/>
    <xdr:sp macro="" textlink="">
      <xdr:nvSpPr>
        <xdr:cNvPr id="709" name="テキスト ボックス 708"/>
        <xdr:cNvSpPr txBox="1"/>
      </xdr:nvSpPr>
      <xdr:spPr>
        <a:xfrm>
          <a:off x="15214111" y="168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86998</xdr:rowOff>
    </xdr:from>
    <xdr:to>
      <xdr:col>76</xdr:col>
      <xdr:colOff>165100</xdr:colOff>
      <xdr:row>99</xdr:row>
      <xdr:rowOff>17148</xdr:rowOff>
    </xdr:to>
    <xdr:sp macro="" textlink="">
      <xdr:nvSpPr>
        <xdr:cNvPr id="710" name="楕円 709"/>
        <xdr:cNvSpPr/>
      </xdr:nvSpPr>
      <xdr:spPr>
        <a:xfrm>
          <a:off x="14541500" y="168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8275</xdr:rowOff>
    </xdr:from>
    <xdr:ext cx="378565" cy="259045"/>
    <xdr:sp macro="" textlink="">
      <xdr:nvSpPr>
        <xdr:cNvPr id="711" name="テキスト ボックス 710"/>
        <xdr:cNvSpPr txBox="1"/>
      </xdr:nvSpPr>
      <xdr:spPr>
        <a:xfrm>
          <a:off x="14403017" y="16981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51104</xdr:rowOff>
    </xdr:from>
    <xdr:to>
      <xdr:col>72</xdr:col>
      <xdr:colOff>38100</xdr:colOff>
      <xdr:row>98</xdr:row>
      <xdr:rowOff>152704</xdr:rowOff>
    </xdr:to>
    <xdr:sp macro="" textlink="">
      <xdr:nvSpPr>
        <xdr:cNvPr id="712" name="楕円 711"/>
        <xdr:cNvSpPr/>
      </xdr:nvSpPr>
      <xdr:spPr>
        <a:xfrm>
          <a:off x="13652500" y="1685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143831</xdr:rowOff>
    </xdr:from>
    <xdr:ext cx="469744" cy="259045"/>
    <xdr:sp macro="" textlink="">
      <xdr:nvSpPr>
        <xdr:cNvPr id="713" name="テキスト ボックス 712"/>
        <xdr:cNvSpPr txBox="1"/>
      </xdr:nvSpPr>
      <xdr:spPr>
        <a:xfrm>
          <a:off x="13468428" y="1694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87793</xdr:rowOff>
    </xdr:from>
    <xdr:to>
      <xdr:col>67</xdr:col>
      <xdr:colOff>101600</xdr:colOff>
      <xdr:row>99</xdr:row>
      <xdr:rowOff>17943</xdr:rowOff>
    </xdr:to>
    <xdr:sp macro="" textlink="">
      <xdr:nvSpPr>
        <xdr:cNvPr id="714" name="楕円 713"/>
        <xdr:cNvSpPr/>
      </xdr:nvSpPr>
      <xdr:spPr>
        <a:xfrm>
          <a:off x="12763500" y="168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9070</xdr:rowOff>
    </xdr:from>
    <xdr:ext cx="378565" cy="259045"/>
    <xdr:sp macro="" textlink="">
      <xdr:nvSpPr>
        <xdr:cNvPr id="715" name="テキスト ボックス 714"/>
        <xdr:cNvSpPr txBox="1"/>
      </xdr:nvSpPr>
      <xdr:spPr>
        <a:xfrm>
          <a:off x="12625017" y="1698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68559</xdr:rowOff>
    </xdr:from>
    <xdr:to>
      <xdr:col>116</xdr:col>
      <xdr:colOff>63500</xdr:colOff>
      <xdr:row>38</xdr:row>
      <xdr:rowOff>90871</xdr:rowOff>
    </xdr:to>
    <xdr:cxnSp macro="">
      <xdr:nvCxnSpPr>
        <xdr:cNvPr id="742" name="直線コネクタ 741"/>
        <xdr:cNvCxnSpPr/>
      </xdr:nvCxnSpPr>
      <xdr:spPr>
        <a:xfrm flipV="1">
          <a:off x="21323300" y="6583659"/>
          <a:ext cx="838200" cy="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90871</xdr:rowOff>
    </xdr:from>
    <xdr:to>
      <xdr:col>111</xdr:col>
      <xdr:colOff>177800</xdr:colOff>
      <xdr:row>38</xdr:row>
      <xdr:rowOff>97637</xdr:rowOff>
    </xdr:to>
    <xdr:cxnSp macro="">
      <xdr:nvCxnSpPr>
        <xdr:cNvPr id="745" name="直線コネクタ 744"/>
        <xdr:cNvCxnSpPr/>
      </xdr:nvCxnSpPr>
      <xdr:spPr>
        <a:xfrm flipV="1">
          <a:off x="20434300" y="6605971"/>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96997</xdr:rowOff>
    </xdr:from>
    <xdr:to>
      <xdr:col>107</xdr:col>
      <xdr:colOff>50800</xdr:colOff>
      <xdr:row>38</xdr:row>
      <xdr:rowOff>97637</xdr:rowOff>
    </xdr:to>
    <xdr:cxnSp macro="">
      <xdr:nvCxnSpPr>
        <xdr:cNvPr id="748" name="直線コネクタ 747"/>
        <xdr:cNvCxnSpPr/>
      </xdr:nvCxnSpPr>
      <xdr:spPr>
        <a:xfrm>
          <a:off x="19545300" y="661209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96997</xdr:rowOff>
    </xdr:from>
    <xdr:to>
      <xdr:col>102</xdr:col>
      <xdr:colOff>114300</xdr:colOff>
      <xdr:row>38</xdr:row>
      <xdr:rowOff>107056</xdr:rowOff>
    </xdr:to>
    <xdr:cxnSp macro="">
      <xdr:nvCxnSpPr>
        <xdr:cNvPr id="751" name="直線コネクタ 750"/>
        <xdr:cNvCxnSpPr/>
      </xdr:nvCxnSpPr>
      <xdr:spPr>
        <a:xfrm flipV="1">
          <a:off x="18656300" y="661209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17759</xdr:rowOff>
    </xdr:from>
    <xdr:to>
      <xdr:col>116</xdr:col>
      <xdr:colOff>114300</xdr:colOff>
      <xdr:row>38</xdr:row>
      <xdr:rowOff>119359</xdr:rowOff>
    </xdr:to>
    <xdr:sp macro="" textlink="">
      <xdr:nvSpPr>
        <xdr:cNvPr id="761" name="楕円 760"/>
        <xdr:cNvSpPr/>
      </xdr:nvSpPr>
      <xdr:spPr>
        <a:xfrm>
          <a:off x="22110700" y="65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104137</xdr:rowOff>
    </xdr:from>
    <xdr:ext cx="378565" cy="259045"/>
    <xdr:sp macro="" textlink="">
      <xdr:nvSpPr>
        <xdr:cNvPr id="762" name="投資及び出資金該当値テキスト"/>
        <xdr:cNvSpPr txBox="1"/>
      </xdr:nvSpPr>
      <xdr:spPr>
        <a:xfrm>
          <a:off x="22212300" y="644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40071</xdr:rowOff>
    </xdr:from>
    <xdr:to>
      <xdr:col>112</xdr:col>
      <xdr:colOff>38100</xdr:colOff>
      <xdr:row>38</xdr:row>
      <xdr:rowOff>141671</xdr:rowOff>
    </xdr:to>
    <xdr:sp macro="" textlink="">
      <xdr:nvSpPr>
        <xdr:cNvPr id="763" name="楕円 762"/>
        <xdr:cNvSpPr/>
      </xdr:nvSpPr>
      <xdr:spPr>
        <a:xfrm>
          <a:off x="21272500" y="655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132798</xdr:rowOff>
    </xdr:from>
    <xdr:ext cx="378565" cy="259045"/>
    <xdr:sp macro="" textlink="">
      <xdr:nvSpPr>
        <xdr:cNvPr id="764" name="テキスト ボックス 763"/>
        <xdr:cNvSpPr txBox="1"/>
      </xdr:nvSpPr>
      <xdr:spPr>
        <a:xfrm>
          <a:off x="21134017" y="6647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46837</xdr:rowOff>
    </xdr:from>
    <xdr:to>
      <xdr:col>107</xdr:col>
      <xdr:colOff>101600</xdr:colOff>
      <xdr:row>38</xdr:row>
      <xdr:rowOff>148437</xdr:rowOff>
    </xdr:to>
    <xdr:sp macro="" textlink="">
      <xdr:nvSpPr>
        <xdr:cNvPr id="765" name="楕円 764"/>
        <xdr:cNvSpPr/>
      </xdr:nvSpPr>
      <xdr:spPr>
        <a:xfrm>
          <a:off x="20383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139564</xdr:rowOff>
    </xdr:from>
    <xdr:ext cx="378565" cy="259045"/>
    <xdr:sp macro="" textlink="">
      <xdr:nvSpPr>
        <xdr:cNvPr id="766" name="テキスト ボックス 765"/>
        <xdr:cNvSpPr txBox="1"/>
      </xdr:nvSpPr>
      <xdr:spPr>
        <a:xfrm>
          <a:off x="20245017" y="6654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46197</xdr:rowOff>
    </xdr:from>
    <xdr:to>
      <xdr:col>102</xdr:col>
      <xdr:colOff>165100</xdr:colOff>
      <xdr:row>38</xdr:row>
      <xdr:rowOff>147797</xdr:rowOff>
    </xdr:to>
    <xdr:sp macro="" textlink="">
      <xdr:nvSpPr>
        <xdr:cNvPr id="767" name="楕円 766"/>
        <xdr:cNvSpPr/>
      </xdr:nvSpPr>
      <xdr:spPr>
        <a:xfrm>
          <a:off x="19494500" y="65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138924</xdr:rowOff>
    </xdr:from>
    <xdr:ext cx="378565" cy="259045"/>
    <xdr:sp macro="" textlink="">
      <xdr:nvSpPr>
        <xdr:cNvPr id="768" name="テキスト ボックス 767"/>
        <xdr:cNvSpPr txBox="1"/>
      </xdr:nvSpPr>
      <xdr:spPr>
        <a:xfrm>
          <a:off x="19356017" y="665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56256</xdr:rowOff>
    </xdr:from>
    <xdr:to>
      <xdr:col>98</xdr:col>
      <xdr:colOff>38100</xdr:colOff>
      <xdr:row>38</xdr:row>
      <xdr:rowOff>157856</xdr:rowOff>
    </xdr:to>
    <xdr:sp macro="" textlink="">
      <xdr:nvSpPr>
        <xdr:cNvPr id="769" name="楕円 768"/>
        <xdr:cNvSpPr/>
      </xdr:nvSpPr>
      <xdr:spPr>
        <a:xfrm>
          <a:off x="18605500" y="65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148983</xdr:rowOff>
    </xdr:from>
    <xdr:ext cx="378565" cy="259045"/>
    <xdr:sp macro="" textlink="">
      <xdr:nvSpPr>
        <xdr:cNvPr id="770" name="テキスト ボックス 769"/>
        <xdr:cNvSpPr txBox="1"/>
      </xdr:nvSpPr>
      <xdr:spPr>
        <a:xfrm>
          <a:off x="18467017" y="6664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145396</xdr:rowOff>
    </xdr:from>
    <xdr:to>
      <xdr:col>116</xdr:col>
      <xdr:colOff>63500</xdr:colOff>
      <xdr:row>78</xdr:row>
      <xdr:rowOff>7835</xdr:rowOff>
    </xdr:to>
    <xdr:cxnSp macro="">
      <xdr:nvCxnSpPr>
        <xdr:cNvPr id="857" name="直線コネクタ 856"/>
        <xdr:cNvCxnSpPr/>
      </xdr:nvCxnSpPr>
      <xdr:spPr>
        <a:xfrm flipV="1">
          <a:off x="21323300" y="13347046"/>
          <a:ext cx="838200" cy="3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158464</xdr:rowOff>
    </xdr:from>
    <xdr:to>
      <xdr:col>111</xdr:col>
      <xdr:colOff>177800</xdr:colOff>
      <xdr:row>78</xdr:row>
      <xdr:rowOff>7835</xdr:rowOff>
    </xdr:to>
    <xdr:cxnSp macro="">
      <xdr:nvCxnSpPr>
        <xdr:cNvPr id="860" name="直線コネクタ 859"/>
        <xdr:cNvCxnSpPr/>
      </xdr:nvCxnSpPr>
      <xdr:spPr>
        <a:xfrm>
          <a:off x="20434300" y="12674314"/>
          <a:ext cx="889000" cy="70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158464</xdr:rowOff>
    </xdr:from>
    <xdr:to>
      <xdr:col>107</xdr:col>
      <xdr:colOff>50800</xdr:colOff>
      <xdr:row>78</xdr:row>
      <xdr:rowOff>32049</xdr:rowOff>
    </xdr:to>
    <xdr:cxnSp macro="">
      <xdr:nvCxnSpPr>
        <xdr:cNvPr id="863" name="直線コネクタ 862"/>
        <xdr:cNvCxnSpPr/>
      </xdr:nvCxnSpPr>
      <xdr:spPr>
        <a:xfrm flipV="1">
          <a:off x="19545300" y="12674314"/>
          <a:ext cx="889000" cy="73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5" name="テキスト ボックス 864"/>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32049</xdr:rowOff>
    </xdr:from>
    <xdr:to>
      <xdr:col>102</xdr:col>
      <xdr:colOff>114300</xdr:colOff>
      <xdr:row>78</xdr:row>
      <xdr:rowOff>51860</xdr:rowOff>
    </xdr:to>
    <xdr:cxnSp macro="">
      <xdr:nvCxnSpPr>
        <xdr:cNvPr id="866" name="直線コネクタ 865"/>
        <xdr:cNvCxnSpPr/>
      </xdr:nvCxnSpPr>
      <xdr:spPr>
        <a:xfrm flipV="1">
          <a:off x="18656300" y="13405149"/>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94596</xdr:rowOff>
    </xdr:from>
    <xdr:to>
      <xdr:col>116</xdr:col>
      <xdr:colOff>114300</xdr:colOff>
      <xdr:row>78</xdr:row>
      <xdr:rowOff>24746</xdr:rowOff>
    </xdr:to>
    <xdr:sp macro="" textlink="">
      <xdr:nvSpPr>
        <xdr:cNvPr id="876" name="楕円 875"/>
        <xdr:cNvSpPr/>
      </xdr:nvSpPr>
      <xdr:spPr>
        <a:xfrm>
          <a:off x="22110700" y="132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73023</xdr:rowOff>
    </xdr:from>
    <xdr:ext cx="534377" cy="259045"/>
    <xdr:sp macro="" textlink="">
      <xdr:nvSpPr>
        <xdr:cNvPr id="877" name="繰出金該当値テキスト"/>
        <xdr:cNvSpPr txBox="1"/>
      </xdr:nvSpPr>
      <xdr:spPr>
        <a:xfrm>
          <a:off x="22212300" y="1327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128485</xdr:rowOff>
    </xdr:from>
    <xdr:to>
      <xdr:col>112</xdr:col>
      <xdr:colOff>38100</xdr:colOff>
      <xdr:row>78</xdr:row>
      <xdr:rowOff>58635</xdr:rowOff>
    </xdr:to>
    <xdr:sp macro="" textlink="">
      <xdr:nvSpPr>
        <xdr:cNvPr id="878" name="楕円 877"/>
        <xdr:cNvSpPr/>
      </xdr:nvSpPr>
      <xdr:spPr>
        <a:xfrm>
          <a:off x="21272500" y="133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49762</xdr:rowOff>
    </xdr:from>
    <xdr:ext cx="534377" cy="259045"/>
    <xdr:sp macro="" textlink="">
      <xdr:nvSpPr>
        <xdr:cNvPr id="879" name="テキスト ボックス 878"/>
        <xdr:cNvSpPr txBox="1"/>
      </xdr:nvSpPr>
      <xdr:spPr>
        <a:xfrm>
          <a:off x="21056111" y="1342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107664</xdr:rowOff>
    </xdr:from>
    <xdr:to>
      <xdr:col>107</xdr:col>
      <xdr:colOff>101600</xdr:colOff>
      <xdr:row>74</xdr:row>
      <xdr:rowOff>37814</xdr:rowOff>
    </xdr:to>
    <xdr:sp macro="" textlink="">
      <xdr:nvSpPr>
        <xdr:cNvPr id="880" name="楕円 879"/>
        <xdr:cNvSpPr/>
      </xdr:nvSpPr>
      <xdr:spPr>
        <a:xfrm>
          <a:off x="20383500" y="126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54341</xdr:rowOff>
    </xdr:from>
    <xdr:ext cx="534377" cy="259045"/>
    <xdr:sp macro="" textlink="">
      <xdr:nvSpPr>
        <xdr:cNvPr id="881" name="テキスト ボックス 880"/>
        <xdr:cNvSpPr txBox="1"/>
      </xdr:nvSpPr>
      <xdr:spPr>
        <a:xfrm>
          <a:off x="20167111" y="123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152699</xdr:rowOff>
    </xdr:from>
    <xdr:to>
      <xdr:col>102</xdr:col>
      <xdr:colOff>165100</xdr:colOff>
      <xdr:row>78</xdr:row>
      <xdr:rowOff>82849</xdr:rowOff>
    </xdr:to>
    <xdr:sp macro="" textlink="">
      <xdr:nvSpPr>
        <xdr:cNvPr id="882" name="楕円 881"/>
        <xdr:cNvSpPr/>
      </xdr:nvSpPr>
      <xdr:spPr>
        <a:xfrm>
          <a:off x="19494500" y="133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73976</xdr:rowOff>
    </xdr:from>
    <xdr:ext cx="534377" cy="259045"/>
    <xdr:sp macro="" textlink="">
      <xdr:nvSpPr>
        <xdr:cNvPr id="883" name="テキスト ボックス 882"/>
        <xdr:cNvSpPr txBox="1"/>
      </xdr:nvSpPr>
      <xdr:spPr>
        <a:xfrm>
          <a:off x="19278111" y="134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1060</xdr:rowOff>
    </xdr:from>
    <xdr:to>
      <xdr:col>98</xdr:col>
      <xdr:colOff>38100</xdr:colOff>
      <xdr:row>78</xdr:row>
      <xdr:rowOff>102660</xdr:rowOff>
    </xdr:to>
    <xdr:sp macro="" textlink="">
      <xdr:nvSpPr>
        <xdr:cNvPr id="884" name="楕円 883"/>
        <xdr:cNvSpPr/>
      </xdr:nvSpPr>
      <xdr:spPr>
        <a:xfrm>
          <a:off x="18605500" y="133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93787</xdr:rowOff>
    </xdr:from>
    <xdr:ext cx="534377" cy="259045"/>
    <xdr:sp macro="" textlink="">
      <xdr:nvSpPr>
        <xdr:cNvPr id="885" name="テキスト ボックス 884"/>
        <xdr:cNvSpPr txBox="1"/>
      </xdr:nvSpPr>
      <xdr:spPr>
        <a:xfrm>
          <a:off x="18389111" y="1346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キャッシュレス決済ポイント還元業務委託、ため池耐震・劣化診断等を実施したことに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扶助費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子育て世帯への臨時特別給付金事業費か完了したことにより、大きく減少した。</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学校給食補助金の実施、ふるさと寄附金事業費記念品の増により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普通建設事業費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同報系防災行政無線親局設備更新工事、総合センタートイレ改修工事の実施、</a:t>
          </a:r>
          <a:r>
            <a:rPr lang="ja-JP" altLang="en-US">
              <a:effectLst/>
            </a:rPr>
            <a:t>篠栗北地区産業団地イベント広場整備工事施工に関する協定を締結したことにより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運用益、歳計余剰金の積み立て増により、増加した。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31,020
30,777
38.93
12,624,182
12,061,133
531,929
6,494,151
7,518,610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55499</xdr:rowOff>
    </xdr:from>
    <xdr:to>
      <xdr:col>24</xdr:col>
      <xdr:colOff>63500</xdr:colOff>
      <xdr:row>36</xdr:row>
      <xdr:rowOff>117983</xdr:rowOff>
    </xdr:to>
    <xdr:cxnSp macro="">
      <xdr:nvCxnSpPr>
        <xdr:cNvPr id="61" name="直線コネクタ 60"/>
        <xdr:cNvCxnSpPr/>
      </xdr:nvCxnSpPr>
      <xdr:spPr>
        <a:xfrm flipV="1">
          <a:off x="3797300" y="6227699"/>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117983</xdr:rowOff>
    </xdr:from>
    <xdr:to>
      <xdr:col>19</xdr:col>
      <xdr:colOff>177800</xdr:colOff>
      <xdr:row>37</xdr:row>
      <xdr:rowOff>11303</xdr:rowOff>
    </xdr:to>
    <xdr:cxnSp macro="">
      <xdr:nvCxnSpPr>
        <xdr:cNvPr id="64" name="直線コネクタ 63"/>
        <xdr:cNvCxnSpPr/>
      </xdr:nvCxnSpPr>
      <xdr:spPr>
        <a:xfrm flipV="1">
          <a:off x="2908300" y="6290183"/>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154178</xdr:rowOff>
    </xdr:from>
    <xdr:to>
      <xdr:col>15</xdr:col>
      <xdr:colOff>50800</xdr:colOff>
      <xdr:row>37</xdr:row>
      <xdr:rowOff>11303</xdr:rowOff>
    </xdr:to>
    <xdr:cxnSp macro="">
      <xdr:nvCxnSpPr>
        <xdr:cNvPr id="67" name="直線コネクタ 66"/>
        <xdr:cNvCxnSpPr/>
      </xdr:nvCxnSpPr>
      <xdr:spPr>
        <a:xfrm>
          <a:off x="2019300" y="632637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27305</xdr:rowOff>
    </xdr:from>
    <xdr:to>
      <xdr:col>10</xdr:col>
      <xdr:colOff>114300</xdr:colOff>
      <xdr:row>36</xdr:row>
      <xdr:rowOff>154178</xdr:rowOff>
    </xdr:to>
    <xdr:cxnSp macro="">
      <xdr:nvCxnSpPr>
        <xdr:cNvPr id="70" name="直線コネクタ 69"/>
        <xdr:cNvCxnSpPr/>
      </xdr:nvCxnSpPr>
      <xdr:spPr>
        <a:xfrm>
          <a:off x="1130300" y="6199505"/>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4699</xdr:rowOff>
    </xdr:from>
    <xdr:to>
      <xdr:col>24</xdr:col>
      <xdr:colOff>114300</xdr:colOff>
      <xdr:row>36</xdr:row>
      <xdr:rowOff>106299</xdr:rowOff>
    </xdr:to>
    <xdr:sp macro="" textlink="">
      <xdr:nvSpPr>
        <xdr:cNvPr id="80" name="楕円 79"/>
        <xdr:cNvSpPr/>
      </xdr:nvSpPr>
      <xdr:spPr>
        <a:xfrm>
          <a:off x="4584700" y="61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154576</xdr:rowOff>
    </xdr:from>
    <xdr:ext cx="469744" cy="259045"/>
    <xdr:sp macro="" textlink="">
      <xdr:nvSpPr>
        <xdr:cNvPr id="81" name="議会費該当値テキスト"/>
        <xdr:cNvSpPr txBox="1"/>
      </xdr:nvSpPr>
      <xdr:spPr>
        <a:xfrm>
          <a:off x="4686300" y="615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67183</xdr:rowOff>
    </xdr:from>
    <xdr:to>
      <xdr:col>20</xdr:col>
      <xdr:colOff>38100</xdr:colOff>
      <xdr:row>36</xdr:row>
      <xdr:rowOff>168783</xdr:rowOff>
    </xdr:to>
    <xdr:sp macro="" textlink="">
      <xdr:nvSpPr>
        <xdr:cNvPr id="82" name="楕円 81"/>
        <xdr:cNvSpPr/>
      </xdr:nvSpPr>
      <xdr:spPr>
        <a:xfrm>
          <a:off x="3746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159910</xdr:rowOff>
    </xdr:from>
    <xdr:ext cx="469744" cy="259045"/>
    <xdr:sp macro="" textlink="">
      <xdr:nvSpPr>
        <xdr:cNvPr id="83" name="テキスト ボックス 82"/>
        <xdr:cNvSpPr txBox="1"/>
      </xdr:nvSpPr>
      <xdr:spPr>
        <a:xfrm>
          <a:off x="3562428" y="63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131953</xdr:rowOff>
    </xdr:from>
    <xdr:to>
      <xdr:col>15</xdr:col>
      <xdr:colOff>101600</xdr:colOff>
      <xdr:row>37</xdr:row>
      <xdr:rowOff>62103</xdr:rowOff>
    </xdr:to>
    <xdr:sp macro="" textlink="">
      <xdr:nvSpPr>
        <xdr:cNvPr id="84" name="楕円 83"/>
        <xdr:cNvSpPr/>
      </xdr:nvSpPr>
      <xdr:spPr>
        <a:xfrm>
          <a:off x="2857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53230</xdr:rowOff>
    </xdr:from>
    <xdr:ext cx="469744" cy="259045"/>
    <xdr:sp macro="" textlink="">
      <xdr:nvSpPr>
        <xdr:cNvPr id="85" name="テキスト ボックス 84"/>
        <xdr:cNvSpPr txBox="1"/>
      </xdr:nvSpPr>
      <xdr:spPr>
        <a:xfrm>
          <a:off x="2673428" y="639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103378</xdr:rowOff>
    </xdr:from>
    <xdr:to>
      <xdr:col>10</xdr:col>
      <xdr:colOff>165100</xdr:colOff>
      <xdr:row>37</xdr:row>
      <xdr:rowOff>33528</xdr:rowOff>
    </xdr:to>
    <xdr:sp macro="" textlink="">
      <xdr:nvSpPr>
        <xdr:cNvPr id="86" name="楕円 85"/>
        <xdr:cNvSpPr/>
      </xdr:nvSpPr>
      <xdr:spPr>
        <a:xfrm>
          <a:off x="1968500" y="62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24655</xdr:rowOff>
    </xdr:from>
    <xdr:ext cx="469744" cy="259045"/>
    <xdr:sp macro="" textlink="">
      <xdr:nvSpPr>
        <xdr:cNvPr id="87" name="テキスト ボックス 86"/>
        <xdr:cNvSpPr txBox="1"/>
      </xdr:nvSpPr>
      <xdr:spPr>
        <a:xfrm>
          <a:off x="1784428" y="63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147955</xdr:rowOff>
    </xdr:from>
    <xdr:to>
      <xdr:col>6</xdr:col>
      <xdr:colOff>38100</xdr:colOff>
      <xdr:row>36</xdr:row>
      <xdr:rowOff>78105</xdr:rowOff>
    </xdr:to>
    <xdr:sp macro="" textlink="">
      <xdr:nvSpPr>
        <xdr:cNvPr id="88" name="楕円 87"/>
        <xdr:cNvSpPr/>
      </xdr:nvSpPr>
      <xdr:spPr>
        <a:xfrm>
          <a:off x="1079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69232</xdr:rowOff>
    </xdr:from>
    <xdr:ext cx="469744" cy="259045"/>
    <xdr:sp macro="" textlink="">
      <xdr:nvSpPr>
        <xdr:cNvPr id="89" name="テキスト ボックス 88"/>
        <xdr:cNvSpPr txBox="1"/>
      </xdr:nvSpPr>
      <xdr:spPr>
        <a:xfrm>
          <a:off x="895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85118</xdr:rowOff>
    </xdr:from>
    <xdr:to>
      <xdr:col>24</xdr:col>
      <xdr:colOff>63500</xdr:colOff>
      <xdr:row>57</xdr:row>
      <xdr:rowOff>167551</xdr:rowOff>
    </xdr:to>
    <xdr:cxnSp macro="">
      <xdr:nvCxnSpPr>
        <xdr:cNvPr id="118" name="直線コネクタ 117"/>
        <xdr:cNvCxnSpPr/>
      </xdr:nvCxnSpPr>
      <xdr:spPr>
        <a:xfrm flipV="1">
          <a:off x="3797300" y="9857768"/>
          <a:ext cx="838200" cy="8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44979</xdr:rowOff>
    </xdr:from>
    <xdr:to>
      <xdr:col>19</xdr:col>
      <xdr:colOff>177800</xdr:colOff>
      <xdr:row>57</xdr:row>
      <xdr:rowOff>167551</xdr:rowOff>
    </xdr:to>
    <xdr:cxnSp macro="">
      <xdr:nvCxnSpPr>
        <xdr:cNvPr id="121" name="直線コネクタ 120"/>
        <xdr:cNvCxnSpPr/>
      </xdr:nvCxnSpPr>
      <xdr:spPr>
        <a:xfrm>
          <a:off x="2908300" y="9646179"/>
          <a:ext cx="889000" cy="29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44979</xdr:rowOff>
    </xdr:from>
    <xdr:to>
      <xdr:col>15</xdr:col>
      <xdr:colOff>50800</xdr:colOff>
      <xdr:row>58</xdr:row>
      <xdr:rowOff>69794</xdr:rowOff>
    </xdr:to>
    <xdr:cxnSp macro="">
      <xdr:nvCxnSpPr>
        <xdr:cNvPr id="124" name="直線コネクタ 123"/>
        <xdr:cNvCxnSpPr/>
      </xdr:nvCxnSpPr>
      <xdr:spPr>
        <a:xfrm flipV="1">
          <a:off x="2019300" y="9646179"/>
          <a:ext cx="889000" cy="36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69794</xdr:rowOff>
    </xdr:from>
    <xdr:to>
      <xdr:col>10</xdr:col>
      <xdr:colOff>114300</xdr:colOff>
      <xdr:row>58</xdr:row>
      <xdr:rowOff>105921</xdr:rowOff>
    </xdr:to>
    <xdr:cxnSp macro="">
      <xdr:nvCxnSpPr>
        <xdr:cNvPr id="127" name="直線コネクタ 126"/>
        <xdr:cNvCxnSpPr/>
      </xdr:nvCxnSpPr>
      <xdr:spPr>
        <a:xfrm flipV="1">
          <a:off x="1130300" y="10013894"/>
          <a:ext cx="889000" cy="3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34318</xdr:rowOff>
    </xdr:from>
    <xdr:to>
      <xdr:col>24</xdr:col>
      <xdr:colOff>114300</xdr:colOff>
      <xdr:row>57</xdr:row>
      <xdr:rowOff>135918</xdr:rowOff>
    </xdr:to>
    <xdr:sp macro="" textlink="">
      <xdr:nvSpPr>
        <xdr:cNvPr id="137" name="楕円 136"/>
        <xdr:cNvSpPr/>
      </xdr:nvSpPr>
      <xdr:spPr>
        <a:xfrm>
          <a:off x="4584700" y="98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57195</xdr:rowOff>
    </xdr:from>
    <xdr:ext cx="534377" cy="259045"/>
    <xdr:sp macro="" textlink="">
      <xdr:nvSpPr>
        <xdr:cNvPr id="138" name="総務費該当値テキスト"/>
        <xdr:cNvSpPr txBox="1"/>
      </xdr:nvSpPr>
      <xdr:spPr>
        <a:xfrm>
          <a:off x="4686300" y="96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116751</xdr:rowOff>
    </xdr:from>
    <xdr:to>
      <xdr:col>20</xdr:col>
      <xdr:colOff>38100</xdr:colOff>
      <xdr:row>58</xdr:row>
      <xdr:rowOff>46901</xdr:rowOff>
    </xdr:to>
    <xdr:sp macro="" textlink="">
      <xdr:nvSpPr>
        <xdr:cNvPr id="139" name="楕円 138"/>
        <xdr:cNvSpPr/>
      </xdr:nvSpPr>
      <xdr:spPr>
        <a:xfrm>
          <a:off x="3746500" y="98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38028</xdr:rowOff>
    </xdr:from>
    <xdr:ext cx="534377" cy="259045"/>
    <xdr:sp macro="" textlink="">
      <xdr:nvSpPr>
        <xdr:cNvPr id="140" name="テキスト ボックス 139"/>
        <xdr:cNvSpPr txBox="1"/>
      </xdr:nvSpPr>
      <xdr:spPr>
        <a:xfrm>
          <a:off x="3530111" y="99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165629</xdr:rowOff>
    </xdr:from>
    <xdr:to>
      <xdr:col>15</xdr:col>
      <xdr:colOff>101600</xdr:colOff>
      <xdr:row>56</xdr:row>
      <xdr:rowOff>95779</xdr:rowOff>
    </xdr:to>
    <xdr:sp macro="" textlink="">
      <xdr:nvSpPr>
        <xdr:cNvPr id="141" name="楕円 140"/>
        <xdr:cNvSpPr/>
      </xdr:nvSpPr>
      <xdr:spPr>
        <a:xfrm>
          <a:off x="2857500" y="959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86906</xdr:rowOff>
    </xdr:from>
    <xdr:ext cx="599010" cy="259045"/>
    <xdr:sp macro="" textlink="">
      <xdr:nvSpPr>
        <xdr:cNvPr id="142" name="テキスト ボックス 141"/>
        <xdr:cNvSpPr txBox="1"/>
      </xdr:nvSpPr>
      <xdr:spPr>
        <a:xfrm>
          <a:off x="2608795" y="968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18994</xdr:rowOff>
    </xdr:from>
    <xdr:to>
      <xdr:col>10</xdr:col>
      <xdr:colOff>165100</xdr:colOff>
      <xdr:row>58</xdr:row>
      <xdr:rowOff>120594</xdr:rowOff>
    </xdr:to>
    <xdr:sp macro="" textlink="">
      <xdr:nvSpPr>
        <xdr:cNvPr id="143" name="楕円 142"/>
        <xdr:cNvSpPr/>
      </xdr:nvSpPr>
      <xdr:spPr>
        <a:xfrm>
          <a:off x="1968500" y="99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111721</xdr:rowOff>
    </xdr:from>
    <xdr:ext cx="534377" cy="259045"/>
    <xdr:sp macro="" textlink="">
      <xdr:nvSpPr>
        <xdr:cNvPr id="144" name="テキスト ボックス 143"/>
        <xdr:cNvSpPr txBox="1"/>
      </xdr:nvSpPr>
      <xdr:spPr>
        <a:xfrm>
          <a:off x="1752111" y="1005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55121</xdr:rowOff>
    </xdr:from>
    <xdr:to>
      <xdr:col>6</xdr:col>
      <xdr:colOff>38100</xdr:colOff>
      <xdr:row>58</xdr:row>
      <xdr:rowOff>156721</xdr:rowOff>
    </xdr:to>
    <xdr:sp macro="" textlink="">
      <xdr:nvSpPr>
        <xdr:cNvPr id="145" name="楕円 144"/>
        <xdr:cNvSpPr/>
      </xdr:nvSpPr>
      <xdr:spPr>
        <a:xfrm>
          <a:off x="1079500" y="99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147848</xdr:rowOff>
    </xdr:from>
    <xdr:ext cx="534377" cy="259045"/>
    <xdr:sp macro="" textlink="">
      <xdr:nvSpPr>
        <xdr:cNvPr id="146" name="テキスト ボックス 145"/>
        <xdr:cNvSpPr txBox="1"/>
      </xdr:nvSpPr>
      <xdr:spPr>
        <a:xfrm>
          <a:off x="863111" y="1009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121847</xdr:rowOff>
    </xdr:from>
    <xdr:to>
      <xdr:col>24</xdr:col>
      <xdr:colOff>63500</xdr:colOff>
      <xdr:row>77</xdr:row>
      <xdr:rowOff>34041</xdr:rowOff>
    </xdr:to>
    <xdr:cxnSp macro="">
      <xdr:nvCxnSpPr>
        <xdr:cNvPr id="176" name="直線コネクタ 175"/>
        <xdr:cNvCxnSpPr/>
      </xdr:nvCxnSpPr>
      <xdr:spPr>
        <a:xfrm>
          <a:off x="3797300" y="13152047"/>
          <a:ext cx="838200" cy="8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121847</xdr:rowOff>
    </xdr:from>
    <xdr:to>
      <xdr:col>19</xdr:col>
      <xdr:colOff>177800</xdr:colOff>
      <xdr:row>77</xdr:row>
      <xdr:rowOff>160724</xdr:rowOff>
    </xdr:to>
    <xdr:cxnSp macro="">
      <xdr:nvCxnSpPr>
        <xdr:cNvPr id="179" name="直線コネクタ 178"/>
        <xdr:cNvCxnSpPr/>
      </xdr:nvCxnSpPr>
      <xdr:spPr>
        <a:xfrm flipV="1">
          <a:off x="2908300" y="13152047"/>
          <a:ext cx="889000" cy="21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160724</xdr:rowOff>
    </xdr:from>
    <xdr:to>
      <xdr:col>15</xdr:col>
      <xdr:colOff>50800</xdr:colOff>
      <xdr:row>78</xdr:row>
      <xdr:rowOff>60201</xdr:rowOff>
    </xdr:to>
    <xdr:cxnSp macro="">
      <xdr:nvCxnSpPr>
        <xdr:cNvPr id="182" name="直線コネクタ 181"/>
        <xdr:cNvCxnSpPr/>
      </xdr:nvCxnSpPr>
      <xdr:spPr>
        <a:xfrm flipV="1">
          <a:off x="2019300" y="13362374"/>
          <a:ext cx="889000" cy="7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60201</xdr:rowOff>
    </xdr:from>
    <xdr:to>
      <xdr:col>10</xdr:col>
      <xdr:colOff>114300</xdr:colOff>
      <xdr:row>78</xdr:row>
      <xdr:rowOff>95710</xdr:rowOff>
    </xdr:to>
    <xdr:cxnSp macro="">
      <xdr:nvCxnSpPr>
        <xdr:cNvPr id="185" name="直線コネクタ 184"/>
        <xdr:cNvCxnSpPr/>
      </xdr:nvCxnSpPr>
      <xdr:spPr>
        <a:xfrm flipV="1">
          <a:off x="1130300" y="13433301"/>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154691</xdr:rowOff>
    </xdr:from>
    <xdr:to>
      <xdr:col>24</xdr:col>
      <xdr:colOff>114300</xdr:colOff>
      <xdr:row>77</xdr:row>
      <xdr:rowOff>84841</xdr:rowOff>
    </xdr:to>
    <xdr:sp macro="" textlink="">
      <xdr:nvSpPr>
        <xdr:cNvPr id="195" name="楕円 194"/>
        <xdr:cNvSpPr/>
      </xdr:nvSpPr>
      <xdr:spPr>
        <a:xfrm>
          <a:off x="4584700" y="1318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133118</xdr:rowOff>
    </xdr:from>
    <xdr:ext cx="599010" cy="259045"/>
    <xdr:sp macro="" textlink="">
      <xdr:nvSpPr>
        <xdr:cNvPr id="196" name="民生費該当値テキスト"/>
        <xdr:cNvSpPr txBox="1"/>
      </xdr:nvSpPr>
      <xdr:spPr>
        <a:xfrm>
          <a:off x="4686300" y="131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71047</xdr:rowOff>
    </xdr:from>
    <xdr:to>
      <xdr:col>20</xdr:col>
      <xdr:colOff>38100</xdr:colOff>
      <xdr:row>77</xdr:row>
      <xdr:rowOff>1197</xdr:rowOff>
    </xdr:to>
    <xdr:sp macro="" textlink="">
      <xdr:nvSpPr>
        <xdr:cNvPr id="197" name="楕円 196"/>
        <xdr:cNvSpPr/>
      </xdr:nvSpPr>
      <xdr:spPr>
        <a:xfrm>
          <a:off x="3746500" y="1310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163774</xdr:rowOff>
    </xdr:from>
    <xdr:ext cx="599010" cy="259045"/>
    <xdr:sp macro="" textlink="">
      <xdr:nvSpPr>
        <xdr:cNvPr id="198" name="テキスト ボックス 197"/>
        <xdr:cNvSpPr txBox="1"/>
      </xdr:nvSpPr>
      <xdr:spPr>
        <a:xfrm>
          <a:off x="3497795" y="131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109924</xdr:rowOff>
    </xdr:from>
    <xdr:to>
      <xdr:col>15</xdr:col>
      <xdr:colOff>101600</xdr:colOff>
      <xdr:row>78</xdr:row>
      <xdr:rowOff>40074</xdr:rowOff>
    </xdr:to>
    <xdr:sp macro="" textlink="">
      <xdr:nvSpPr>
        <xdr:cNvPr id="199" name="楕円 198"/>
        <xdr:cNvSpPr/>
      </xdr:nvSpPr>
      <xdr:spPr>
        <a:xfrm>
          <a:off x="2857500" y="133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31201</xdr:rowOff>
    </xdr:from>
    <xdr:ext cx="599010" cy="259045"/>
    <xdr:sp macro="" textlink="">
      <xdr:nvSpPr>
        <xdr:cNvPr id="200" name="テキスト ボックス 199"/>
        <xdr:cNvSpPr txBox="1"/>
      </xdr:nvSpPr>
      <xdr:spPr>
        <a:xfrm>
          <a:off x="2608795" y="1340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9401</xdr:rowOff>
    </xdr:from>
    <xdr:to>
      <xdr:col>10</xdr:col>
      <xdr:colOff>165100</xdr:colOff>
      <xdr:row>78</xdr:row>
      <xdr:rowOff>111001</xdr:rowOff>
    </xdr:to>
    <xdr:sp macro="" textlink="">
      <xdr:nvSpPr>
        <xdr:cNvPr id="201" name="楕円 200"/>
        <xdr:cNvSpPr/>
      </xdr:nvSpPr>
      <xdr:spPr>
        <a:xfrm>
          <a:off x="1968500" y="133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102128</xdr:rowOff>
    </xdr:from>
    <xdr:ext cx="599010" cy="259045"/>
    <xdr:sp macro="" textlink="">
      <xdr:nvSpPr>
        <xdr:cNvPr id="202" name="テキスト ボックス 201"/>
        <xdr:cNvSpPr txBox="1"/>
      </xdr:nvSpPr>
      <xdr:spPr>
        <a:xfrm>
          <a:off x="1719795" y="1347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44910</xdr:rowOff>
    </xdr:from>
    <xdr:to>
      <xdr:col>6</xdr:col>
      <xdr:colOff>38100</xdr:colOff>
      <xdr:row>78</xdr:row>
      <xdr:rowOff>146510</xdr:rowOff>
    </xdr:to>
    <xdr:sp macro="" textlink="">
      <xdr:nvSpPr>
        <xdr:cNvPr id="203" name="楕円 202"/>
        <xdr:cNvSpPr/>
      </xdr:nvSpPr>
      <xdr:spPr>
        <a:xfrm>
          <a:off x="1079500" y="1341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137637</xdr:rowOff>
    </xdr:from>
    <xdr:ext cx="599010" cy="259045"/>
    <xdr:sp macro="" textlink="">
      <xdr:nvSpPr>
        <xdr:cNvPr id="204" name="テキスト ボックス 203"/>
        <xdr:cNvSpPr txBox="1"/>
      </xdr:nvSpPr>
      <xdr:spPr>
        <a:xfrm>
          <a:off x="830795" y="1351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65275</xdr:rowOff>
    </xdr:from>
    <xdr:to>
      <xdr:col>24</xdr:col>
      <xdr:colOff>63500</xdr:colOff>
      <xdr:row>97</xdr:row>
      <xdr:rowOff>89849</xdr:rowOff>
    </xdr:to>
    <xdr:cxnSp macro="">
      <xdr:nvCxnSpPr>
        <xdr:cNvPr id="236" name="直線コネクタ 235"/>
        <xdr:cNvCxnSpPr/>
      </xdr:nvCxnSpPr>
      <xdr:spPr>
        <a:xfrm>
          <a:off x="3797300" y="16695925"/>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65275</xdr:rowOff>
    </xdr:from>
    <xdr:to>
      <xdr:col>19</xdr:col>
      <xdr:colOff>177800</xdr:colOff>
      <xdr:row>97</xdr:row>
      <xdr:rowOff>108855</xdr:rowOff>
    </xdr:to>
    <xdr:cxnSp macro="">
      <xdr:nvCxnSpPr>
        <xdr:cNvPr id="239" name="直線コネクタ 238"/>
        <xdr:cNvCxnSpPr/>
      </xdr:nvCxnSpPr>
      <xdr:spPr>
        <a:xfrm flipV="1">
          <a:off x="2908300" y="16695925"/>
          <a:ext cx="889000" cy="4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108855</xdr:rowOff>
    </xdr:from>
    <xdr:to>
      <xdr:col>15</xdr:col>
      <xdr:colOff>50800</xdr:colOff>
      <xdr:row>98</xdr:row>
      <xdr:rowOff>115681</xdr:rowOff>
    </xdr:to>
    <xdr:cxnSp macro="">
      <xdr:nvCxnSpPr>
        <xdr:cNvPr id="242" name="直線コネクタ 241"/>
        <xdr:cNvCxnSpPr/>
      </xdr:nvCxnSpPr>
      <xdr:spPr>
        <a:xfrm flipV="1">
          <a:off x="2019300" y="16739505"/>
          <a:ext cx="889000" cy="17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103189</xdr:rowOff>
    </xdr:from>
    <xdr:to>
      <xdr:col>10</xdr:col>
      <xdr:colOff>114300</xdr:colOff>
      <xdr:row>98</xdr:row>
      <xdr:rowOff>115681</xdr:rowOff>
    </xdr:to>
    <xdr:cxnSp macro="">
      <xdr:nvCxnSpPr>
        <xdr:cNvPr id="245" name="直線コネクタ 244"/>
        <xdr:cNvCxnSpPr/>
      </xdr:nvCxnSpPr>
      <xdr:spPr>
        <a:xfrm>
          <a:off x="1130300" y="16905289"/>
          <a:ext cx="8890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39049</xdr:rowOff>
    </xdr:from>
    <xdr:to>
      <xdr:col>24</xdr:col>
      <xdr:colOff>114300</xdr:colOff>
      <xdr:row>97</xdr:row>
      <xdr:rowOff>140649</xdr:rowOff>
    </xdr:to>
    <xdr:sp macro="" textlink="">
      <xdr:nvSpPr>
        <xdr:cNvPr id="255" name="楕円 254"/>
        <xdr:cNvSpPr/>
      </xdr:nvSpPr>
      <xdr:spPr>
        <a:xfrm>
          <a:off x="4584700" y="166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17476</xdr:rowOff>
    </xdr:from>
    <xdr:ext cx="534377" cy="259045"/>
    <xdr:sp macro="" textlink="">
      <xdr:nvSpPr>
        <xdr:cNvPr id="256" name="衛生費該当値テキスト"/>
        <xdr:cNvSpPr txBox="1"/>
      </xdr:nvSpPr>
      <xdr:spPr>
        <a:xfrm>
          <a:off x="4686300" y="166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14475</xdr:rowOff>
    </xdr:from>
    <xdr:to>
      <xdr:col>20</xdr:col>
      <xdr:colOff>38100</xdr:colOff>
      <xdr:row>97</xdr:row>
      <xdr:rowOff>116075</xdr:rowOff>
    </xdr:to>
    <xdr:sp macro="" textlink="">
      <xdr:nvSpPr>
        <xdr:cNvPr id="257" name="楕円 256"/>
        <xdr:cNvSpPr/>
      </xdr:nvSpPr>
      <xdr:spPr>
        <a:xfrm>
          <a:off x="3746500" y="166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132602</xdr:rowOff>
    </xdr:from>
    <xdr:ext cx="534377" cy="259045"/>
    <xdr:sp macro="" textlink="">
      <xdr:nvSpPr>
        <xdr:cNvPr id="258" name="テキスト ボックス 257"/>
        <xdr:cNvSpPr txBox="1"/>
      </xdr:nvSpPr>
      <xdr:spPr>
        <a:xfrm>
          <a:off x="3530111" y="1642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58055</xdr:rowOff>
    </xdr:from>
    <xdr:to>
      <xdr:col>15</xdr:col>
      <xdr:colOff>101600</xdr:colOff>
      <xdr:row>97</xdr:row>
      <xdr:rowOff>159655</xdr:rowOff>
    </xdr:to>
    <xdr:sp macro="" textlink="">
      <xdr:nvSpPr>
        <xdr:cNvPr id="259" name="楕円 258"/>
        <xdr:cNvSpPr/>
      </xdr:nvSpPr>
      <xdr:spPr>
        <a:xfrm>
          <a:off x="2857500" y="166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4732</xdr:rowOff>
    </xdr:from>
    <xdr:ext cx="534377" cy="259045"/>
    <xdr:sp macro="" textlink="">
      <xdr:nvSpPr>
        <xdr:cNvPr id="260" name="テキスト ボックス 259"/>
        <xdr:cNvSpPr txBox="1"/>
      </xdr:nvSpPr>
      <xdr:spPr>
        <a:xfrm>
          <a:off x="2641111" y="1646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64881</xdr:rowOff>
    </xdr:from>
    <xdr:to>
      <xdr:col>10</xdr:col>
      <xdr:colOff>165100</xdr:colOff>
      <xdr:row>98</xdr:row>
      <xdr:rowOff>166481</xdr:rowOff>
    </xdr:to>
    <xdr:sp macro="" textlink="">
      <xdr:nvSpPr>
        <xdr:cNvPr id="261" name="楕円 260"/>
        <xdr:cNvSpPr/>
      </xdr:nvSpPr>
      <xdr:spPr>
        <a:xfrm>
          <a:off x="1968500" y="168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157608</xdr:rowOff>
    </xdr:from>
    <xdr:ext cx="534377" cy="259045"/>
    <xdr:sp macro="" textlink="">
      <xdr:nvSpPr>
        <xdr:cNvPr id="262" name="テキスト ボックス 261"/>
        <xdr:cNvSpPr txBox="1"/>
      </xdr:nvSpPr>
      <xdr:spPr>
        <a:xfrm>
          <a:off x="1752111" y="169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52389</xdr:rowOff>
    </xdr:from>
    <xdr:to>
      <xdr:col>6</xdr:col>
      <xdr:colOff>38100</xdr:colOff>
      <xdr:row>98</xdr:row>
      <xdr:rowOff>153989</xdr:rowOff>
    </xdr:to>
    <xdr:sp macro="" textlink="">
      <xdr:nvSpPr>
        <xdr:cNvPr id="263" name="楕円 262"/>
        <xdr:cNvSpPr/>
      </xdr:nvSpPr>
      <xdr:spPr>
        <a:xfrm>
          <a:off x="1079500" y="168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145116</xdr:rowOff>
    </xdr:from>
    <xdr:ext cx="534377" cy="259045"/>
    <xdr:sp macro="" textlink="">
      <xdr:nvSpPr>
        <xdr:cNvPr id="264" name="テキスト ボックス 263"/>
        <xdr:cNvSpPr txBox="1"/>
      </xdr:nvSpPr>
      <xdr:spPr>
        <a:xfrm>
          <a:off x="863111" y="1694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162054</xdr:rowOff>
    </xdr:from>
    <xdr:to>
      <xdr:col>55</xdr:col>
      <xdr:colOff>0</xdr:colOff>
      <xdr:row>58</xdr:row>
      <xdr:rowOff>167981</xdr:rowOff>
    </xdr:to>
    <xdr:cxnSp macro="">
      <xdr:nvCxnSpPr>
        <xdr:cNvPr id="354" name="直線コネクタ 353"/>
        <xdr:cNvCxnSpPr/>
      </xdr:nvCxnSpPr>
      <xdr:spPr>
        <a:xfrm flipV="1">
          <a:off x="9639300" y="10106154"/>
          <a:ext cx="838200" cy="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158853</xdr:rowOff>
    </xdr:from>
    <xdr:to>
      <xdr:col>50</xdr:col>
      <xdr:colOff>114300</xdr:colOff>
      <xdr:row>58</xdr:row>
      <xdr:rowOff>167981</xdr:rowOff>
    </xdr:to>
    <xdr:cxnSp macro="">
      <xdr:nvCxnSpPr>
        <xdr:cNvPr id="357" name="直線コネクタ 356"/>
        <xdr:cNvCxnSpPr/>
      </xdr:nvCxnSpPr>
      <xdr:spPr>
        <a:xfrm>
          <a:off x="8750300" y="10102953"/>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138736</xdr:rowOff>
    </xdr:from>
    <xdr:to>
      <xdr:col>45</xdr:col>
      <xdr:colOff>177800</xdr:colOff>
      <xdr:row>58</xdr:row>
      <xdr:rowOff>158853</xdr:rowOff>
    </xdr:to>
    <xdr:cxnSp macro="">
      <xdr:nvCxnSpPr>
        <xdr:cNvPr id="360" name="直線コネクタ 359"/>
        <xdr:cNvCxnSpPr/>
      </xdr:nvCxnSpPr>
      <xdr:spPr>
        <a:xfrm>
          <a:off x="7861300" y="10082836"/>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138736</xdr:rowOff>
    </xdr:from>
    <xdr:to>
      <xdr:col>41</xdr:col>
      <xdr:colOff>50800</xdr:colOff>
      <xdr:row>59</xdr:row>
      <xdr:rowOff>8663</xdr:rowOff>
    </xdr:to>
    <xdr:cxnSp macro="">
      <xdr:nvCxnSpPr>
        <xdr:cNvPr id="363" name="直線コネクタ 362"/>
        <xdr:cNvCxnSpPr/>
      </xdr:nvCxnSpPr>
      <xdr:spPr>
        <a:xfrm flipV="1">
          <a:off x="6972300" y="10082836"/>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111254</xdr:rowOff>
    </xdr:from>
    <xdr:to>
      <xdr:col>55</xdr:col>
      <xdr:colOff>50800</xdr:colOff>
      <xdr:row>59</xdr:row>
      <xdr:rowOff>41404</xdr:rowOff>
    </xdr:to>
    <xdr:sp macro="" textlink="">
      <xdr:nvSpPr>
        <xdr:cNvPr id="373" name="楕円 372"/>
        <xdr:cNvSpPr/>
      </xdr:nvSpPr>
      <xdr:spPr>
        <a:xfrm>
          <a:off x="10426700" y="100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39977</xdr:rowOff>
    </xdr:from>
    <xdr:ext cx="469744" cy="259045"/>
    <xdr:sp macro="" textlink="">
      <xdr:nvSpPr>
        <xdr:cNvPr id="374" name="農林水産業費該当値テキスト"/>
        <xdr:cNvSpPr txBox="1"/>
      </xdr:nvSpPr>
      <xdr:spPr>
        <a:xfrm>
          <a:off x="10528300" y="99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117181</xdr:rowOff>
    </xdr:from>
    <xdr:to>
      <xdr:col>50</xdr:col>
      <xdr:colOff>165100</xdr:colOff>
      <xdr:row>59</xdr:row>
      <xdr:rowOff>47331</xdr:rowOff>
    </xdr:to>
    <xdr:sp macro="" textlink="">
      <xdr:nvSpPr>
        <xdr:cNvPr id="375" name="楕円 374"/>
        <xdr:cNvSpPr/>
      </xdr:nvSpPr>
      <xdr:spPr>
        <a:xfrm>
          <a:off x="9588500" y="100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38458</xdr:rowOff>
    </xdr:from>
    <xdr:ext cx="469744" cy="259045"/>
    <xdr:sp macro="" textlink="">
      <xdr:nvSpPr>
        <xdr:cNvPr id="376" name="テキスト ボックス 375"/>
        <xdr:cNvSpPr txBox="1"/>
      </xdr:nvSpPr>
      <xdr:spPr>
        <a:xfrm>
          <a:off x="9404428" y="1015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108053</xdr:rowOff>
    </xdr:from>
    <xdr:to>
      <xdr:col>46</xdr:col>
      <xdr:colOff>38100</xdr:colOff>
      <xdr:row>59</xdr:row>
      <xdr:rowOff>38203</xdr:rowOff>
    </xdr:to>
    <xdr:sp macro="" textlink="">
      <xdr:nvSpPr>
        <xdr:cNvPr id="377" name="楕円 376"/>
        <xdr:cNvSpPr/>
      </xdr:nvSpPr>
      <xdr:spPr>
        <a:xfrm>
          <a:off x="8699500" y="1005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29330</xdr:rowOff>
    </xdr:from>
    <xdr:ext cx="469744" cy="259045"/>
    <xdr:sp macro="" textlink="">
      <xdr:nvSpPr>
        <xdr:cNvPr id="378" name="テキスト ボックス 377"/>
        <xdr:cNvSpPr txBox="1"/>
      </xdr:nvSpPr>
      <xdr:spPr>
        <a:xfrm>
          <a:off x="8515428" y="101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87936</xdr:rowOff>
    </xdr:from>
    <xdr:to>
      <xdr:col>41</xdr:col>
      <xdr:colOff>101600</xdr:colOff>
      <xdr:row>59</xdr:row>
      <xdr:rowOff>18086</xdr:rowOff>
    </xdr:to>
    <xdr:sp macro="" textlink="">
      <xdr:nvSpPr>
        <xdr:cNvPr id="379" name="楕円 378"/>
        <xdr:cNvSpPr/>
      </xdr:nvSpPr>
      <xdr:spPr>
        <a:xfrm>
          <a:off x="7810500" y="100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9213</xdr:rowOff>
    </xdr:from>
    <xdr:ext cx="469744" cy="259045"/>
    <xdr:sp macro="" textlink="">
      <xdr:nvSpPr>
        <xdr:cNvPr id="380" name="テキスト ボックス 379"/>
        <xdr:cNvSpPr txBox="1"/>
      </xdr:nvSpPr>
      <xdr:spPr>
        <a:xfrm>
          <a:off x="7626428" y="1012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129313</xdr:rowOff>
    </xdr:from>
    <xdr:to>
      <xdr:col>36</xdr:col>
      <xdr:colOff>165100</xdr:colOff>
      <xdr:row>59</xdr:row>
      <xdr:rowOff>59463</xdr:rowOff>
    </xdr:to>
    <xdr:sp macro="" textlink="">
      <xdr:nvSpPr>
        <xdr:cNvPr id="381" name="楕円 380"/>
        <xdr:cNvSpPr/>
      </xdr:nvSpPr>
      <xdr:spPr>
        <a:xfrm>
          <a:off x="6921500" y="100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50590</xdr:rowOff>
    </xdr:from>
    <xdr:ext cx="469744" cy="259045"/>
    <xdr:sp macro="" textlink="">
      <xdr:nvSpPr>
        <xdr:cNvPr id="382" name="テキスト ボックス 381"/>
        <xdr:cNvSpPr txBox="1"/>
      </xdr:nvSpPr>
      <xdr:spPr>
        <a:xfrm>
          <a:off x="6737428" y="1016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146444</xdr:rowOff>
    </xdr:from>
    <xdr:to>
      <xdr:col>55</xdr:col>
      <xdr:colOff>0</xdr:colOff>
      <xdr:row>78</xdr:row>
      <xdr:rowOff>75616</xdr:rowOff>
    </xdr:to>
    <xdr:cxnSp macro="">
      <xdr:nvCxnSpPr>
        <xdr:cNvPr id="411" name="直線コネクタ 410"/>
        <xdr:cNvCxnSpPr/>
      </xdr:nvCxnSpPr>
      <xdr:spPr>
        <a:xfrm flipV="1">
          <a:off x="9639300" y="13348094"/>
          <a:ext cx="838200" cy="10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150254</xdr:rowOff>
    </xdr:from>
    <xdr:to>
      <xdr:col>50</xdr:col>
      <xdr:colOff>114300</xdr:colOff>
      <xdr:row>78</xdr:row>
      <xdr:rowOff>75616</xdr:rowOff>
    </xdr:to>
    <xdr:cxnSp macro="">
      <xdr:nvCxnSpPr>
        <xdr:cNvPr id="414" name="直線コネクタ 413"/>
        <xdr:cNvCxnSpPr/>
      </xdr:nvCxnSpPr>
      <xdr:spPr>
        <a:xfrm>
          <a:off x="8750300" y="11980304"/>
          <a:ext cx="889000" cy="146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150254</xdr:rowOff>
    </xdr:from>
    <xdr:to>
      <xdr:col>45</xdr:col>
      <xdr:colOff>177800</xdr:colOff>
      <xdr:row>78</xdr:row>
      <xdr:rowOff>71196</xdr:rowOff>
    </xdr:to>
    <xdr:cxnSp macro="">
      <xdr:nvCxnSpPr>
        <xdr:cNvPr id="417" name="直線コネクタ 416"/>
        <xdr:cNvCxnSpPr/>
      </xdr:nvCxnSpPr>
      <xdr:spPr>
        <a:xfrm flipV="1">
          <a:off x="7861300" y="11980304"/>
          <a:ext cx="889000" cy="146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71196</xdr:rowOff>
    </xdr:from>
    <xdr:to>
      <xdr:col>41</xdr:col>
      <xdr:colOff>50800</xdr:colOff>
      <xdr:row>78</xdr:row>
      <xdr:rowOff>104533</xdr:rowOff>
    </xdr:to>
    <xdr:cxnSp macro="">
      <xdr:nvCxnSpPr>
        <xdr:cNvPr id="420" name="直線コネクタ 419"/>
        <xdr:cNvCxnSpPr/>
      </xdr:nvCxnSpPr>
      <xdr:spPr>
        <a:xfrm flipV="1">
          <a:off x="6972300" y="13444296"/>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95644</xdr:rowOff>
    </xdr:from>
    <xdr:to>
      <xdr:col>55</xdr:col>
      <xdr:colOff>50800</xdr:colOff>
      <xdr:row>78</xdr:row>
      <xdr:rowOff>25794</xdr:rowOff>
    </xdr:to>
    <xdr:sp macro="" textlink="">
      <xdr:nvSpPr>
        <xdr:cNvPr id="430" name="楕円 429"/>
        <xdr:cNvSpPr/>
      </xdr:nvSpPr>
      <xdr:spPr>
        <a:xfrm>
          <a:off x="10426700" y="132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74071</xdr:rowOff>
    </xdr:from>
    <xdr:ext cx="469744" cy="259045"/>
    <xdr:sp macro="" textlink="">
      <xdr:nvSpPr>
        <xdr:cNvPr id="431" name="商工費該当値テキスト"/>
        <xdr:cNvSpPr txBox="1"/>
      </xdr:nvSpPr>
      <xdr:spPr>
        <a:xfrm>
          <a:off x="10528300" y="1327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24816</xdr:rowOff>
    </xdr:from>
    <xdr:to>
      <xdr:col>50</xdr:col>
      <xdr:colOff>165100</xdr:colOff>
      <xdr:row>78</xdr:row>
      <xdr:rowOff>126416</xdr:rowOff>
    </xdr:to>
    <xdr:sp macro="" textlink="">
      <xdr:nvSpPr>
        <xdr:cNvPr id="432" name="楕円 431"/>
        <xdr:cNvSpPr/>
      </xdr:nvSpPr>
      <xdr:spPr>
        <a:xfrm>
          <a:off x="9588500" y="1339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117543</xdr:rowOff>
    </xdr:from>
    <xdr:ext cx="469744" cy="259045"/>
    <xdr:sp macro="" textlink="">
      <xdr:nvSpPr>
        <xdr:cNvPr id="433" name="テキスト ボックス 432"/>
        <xdr:cNvSpPr txBox="1"/>
      </xdr:nvSpPr>
      <xdr:spPr>
        <a:xfrm>
          <a:off x="9404428" y="1349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99454</xdr:rowOff>
    </xdr:from>
    <xdr:to>
      <xdr:col>46</xdr:col>
      <xdr:colOff>38100</xdr:colOff>
      <xdr:row>70</xdr:row>
      <xdr:rowOff>29604</xdr:rowOff>
    </xdr:to>
    <xdr:sp macro="" textlink="">
      <xdr:nvSpPr>
        <xdr:cNvPr id="434" name="楕円 433"/>
        <xdr:cNvSpPr/>
      </xdr:nvSpPr>
      <xdr:spPr>
        <a:xfrm>
          <a:off x="8699500" y="119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46131</xdr:rowOff>
    </xdr:from>
    <xdr:ext cx="534377" cy="259045"/>
    <xdr:sp macro="" textlink="">
      <xdr:nvSpPr>
        <xdr:cNvPr id="435" name="テキスト ボックス 434"/>
        <xdr:cNvSpPr txBox="1"/>
      </xdr:nvSpPr>
      <xdr:spPr>
        <a:xfrm>
          <a:off x="8483111" y="117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20396</xdr:rowOff>
    </xdr:from>
    <xdr:to>
      <xdr:col>41</xdr:col>
      <xdr:colOff>101600</xdr:colOff>
      <xdr:row>78</xdr:row>
      <xdr:rowOff>121996</xdr:rowOff>
    </xdr:to>
    <xdr:sp macro="" textlink="">
      <xdr:nvSpPr>
        <xdr:cNvPr id="436" name="楕円 435"/>
        <xdr:cNvSpPr/>
      </xdr:nvSpPr>
      <xdr:spPr>
        <a:xfrm>
          <a:off x="7810500" y="1339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113123</xdr:rowOff>
    </xdr:from>
    <xdr:ext cx="469744" cy="259045"/>
    <xdr:sp macro="" textlink="">
      <xdr:nvSpPr>
        <xdr:cNvPr id="437" name="テキスト ボックス 436"/>
        <xdr:cNvSpPr txBox="1"/>
      </xdr:nvSpPr>
      <xdr:spPr>
        <a:xfrm>
          <a:off x="7626428" y="1348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53733</xdr:rowOff>
    </xdr:from>
    <xdr:to>
      <xdr:col>36</xdr:col>
      <xdr:colOff>165100</xdr:colOff>
      <xdr:row>78</xdr:row>
      <xdr:rowOff>155333</xdr:rowOff>
    </xdr:to>
    <xdr:sp macro="" textlink="">
      <xdr:nvSpPr>
        <xdr:cNvPr id="438" name="楕円 437"/>
        <xdr:cNvSpPr/>
      </xdr:nvSpPr>
      <xdr:spPr>
        <a:xfrm>
          <a:off x="6921500" y="134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146460</xdr:rowOff>
    </xdr:from>
    <xdr:ext cx="469744" cy="259045"/>
    <xdr:sp macro="" textlink="">
      <xdr:nvSpPr>
        <xdr:cNvPr id="439" name="テキスト ボックス 438"/>
        <xdr:cNvSpPr txBox="1"/>
      </xdr:nvSpPr>
      <xdr:spPr>
        <a:xfrm>
          <a:off x="6737428" y="1351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57764</xdr:rowOff>
    </xdr:from>
    <xdr:to>
      <xdr:col>55</xdr:col>
      <xdr:colOff>0</xdr:colOff>
      <xdr:row>98</xdr:row>
      <xdr:rowOff>64785</xdr:rowOff>
    </xdr:to>
    <xdr:cxnSp macro="">
      <xdr:nvCxnSpPr>
        <xdr:cNvPr id="470" name="直線コネクタ 469"/>
        <xdr:cNvCxnSpPr/>
      </xdr:nvCxnSpPr>
      <xdr:spPr>
        <a:xfrm flipV="1">
          <a:off x="9639300" y="16859864"/>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64785</xdr:rowOff>
    </xdr:from>
    <xdr:to>
      <xdr:col>50</xdr:col>
      <xdr:colOff>114300</xdr:colOff>
      <xdr:row>98</xdr:row>
      <xdr:rowOff>79491</xdr:rowOff>
    </xdr:to>
    <xdr:cxnSp macro="">
      <xdr:nvCxnSpPr>
        <xdr:cNvPr id="473" name="直線コネクタ 472"/>
        <xdr:cNvCxnSpPr/>
      </xdr:nvCxnSpPr>
      <xdr:spPr>
        <a:xfrm flipV="1">
          <a:off x="8750300" y="16866885"/>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129369</xdr:rowOff>
    </xdr:from>
    <xdr:to>
      <xdr:col>45</xdr:col>
      <xdr:colOff>177800</xdr:colOff>
      <xdr:row>98</xdr:row>
      <xdr:rowOff>79491</xdr:rowOff>
    </xdr:to>
    <xdr:cxnSp macro="">
      <xdr:nvCxnSpPr>
        <xdr:cNvPr id="476" name="直線コネクタ 475"/>
        <xdr:cNvCxnSpPr/>
      </xdr:nvCxnSpPr>
      <xdr:spPr>
        <a:xfrm>
          <a:off x="7861300" y="16588569"/>
          <a:ext cx="889000" cy="29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129369</xdr:rowOff>
    </xdr:from>
    <xdr:to>
      <xdr:col>41</xdr:col>
      <xdr:colOff>50800</xdr:colOff>
      <xdr:row>96</xdr:row>
      <xdr:rowOff>133474</xdr:rowOff>
    </xdr:to>
    <xdr:cxnSp macro="">
      <xdr:nvCxnSpPr>
        <xdr:cNvPr id="479" name="直線コネクタ 478"/>
        <xdr:cNvCxnSpPr/>
      </xdr:nvCxnSpPr>
      <xdr:spPr>
        <a:xfrm flipV="1">
          <a:off x="6972300" y="16588569"/>
          <a:ext cx="889000" cy="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6964</xdr:rowOff>
    </xdr:from>
    <xdr:to>
      <xdr:col>55</xdr:col>
      <xdr:colOff>50800</xdr:colOff>
      <xdr:row>98</xdr:row>
      <xdr:rowOff>108564</xdr:rowOff>
    </xdr:to>
    <xdr:sp macro="" textlink="">
      <xdr:nvSpPr>
        <xdr:cNvPr id="489" name="楕円 488"/>
        <xdr:cNvSpPr/>
      </xdr:nvSpPr>
      <xdr:spPr>
        <a:xfrm>
          <a:off x="10426700" y="168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93341</xdr:rowOff>
    </xdr:from>
    <xdr:ext cx="534377" cy="259045"/>
    <xdr:sp macro="" textlink="">
      <xdr:nvSpPr>
        <xdr:cNvPr id="490" name="土木費該当値テキスト"/>
        <xdr:cNvSpPr txBox="1"/>
      </xdr:nvSpPr>
      <xdr:spPr>
        <a:xfrm>
          <a:off x="10528300" y="1672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13985</xdr:rowOff>
    </xdr:from>
    <xdr:to>
      <xdr:col>50</xdr:col>
      <xdr:colOff>165100</xdr:colOff>
      <xdr:row>98</xdr:row>
      <xdr:rowOff>115585</xdr:rowOff>
    </xdr:to>
    <xdr:sp macro="" textlink="">
      <xdr:nvSpPr>
        <xdr:cNvPr id="491" name="楕円 490"/>
        <xdr:cNvSpPr/>
      </xdr:nvSpPr>
      <xdr:spPr>
        <a:xfrm>
          <a:off x="9588500" y="168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106712</xdr:rowOff>
    </xdr:from>
    <xdr:ext cx="534377" cy="259045"/>
    <xdr:sp macro="" textlink="">
      <xdr:nvSpPr>
        <xdr:cNvPr id="492" name="テキスト ボックス 491"/>
        <xdr:cNvSpPr txBox="1"/>
      </xdr:nvSpPr>
      <xdr:spPr>
        <a:xfrm>
          <a:off x="9372111" y="1690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28691</xdr:rowOff>
    </xdr:from>
    <xdr:to>
      <xdr:col>46</xdr:col>
      <xdr:colOff>38100</xdr:colOff>
      <xdr:row>98</xdr:row>
      <xdr:rowOff>130291</xdr:rowOff>
    </xdr:to>
    <xdr:sp macro="" textlink="">
      <xdr:nvSpPr>
        <xdr:cNvPr id="493" name="楕円 492"/>
        <xdr:cNvSpPr/>
      </xdr:nvSpPr>
      <xdr:spPr>
        <a:xfrm>
          <a:off x="8699500" y="168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121418</xdr:rowOff>
    </xdr:from>
    <xdr:ext cx="534377" cy="259045"/>
    <xdr:sp macro="" textlink="">
      <xdr:nvSpPr>
        <xdr:cNvPr id="494" name="テキスト ボックス 493"/>
        <xdr:cNvSpPr txBox="1"/>
      </xdr:nvSpPr>
      <xdr:spPr>
        <a:xfrm>
          <a:off x="8483111" y="169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78569</xdr:rowOff>
    </xdr:from>
    <xdr:to>
      <xdr:col>41</xdr:col>
      <xdr:colOff>101600</xdr:colOff>
      <xdr:row>97</xdr:row>
      <xdr:rowOff>8719</xdr:rowOff>
    </xdr:to>
    <xdr:sp macro="" textlink="">
      <xdr:nvSpPr>
        <xdr:cNvPr id="495" name="楕円 494"/>
        <xdr:cNvSpPr/>
      </xdr:nvSpPr>
      <xdr:spPr>
        <a:xfrm>
          <a:off x="7810500" y="165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25246</xdr:rowOff>
    </xdr:from>
    <xdr:ext cx="534377" cy="259045"/>
    <xdr:sp macro="" textlink="">
      <xdr:nvSpPr>
        <xdr:cNvPr id="496" name="テキスト ボックス 495"/>
        <xdr:cNvSpPr txBox="1"/>
      </xdr:nvSpPr>
      <xdr:spPr>
        <a:xfrm>
          <a:off x="7594111" y="163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82674</xdr:rowOff>
    </xdr:from>
    <xdr:to>
      <xdr:col>36</xdr:col>
      <xdr:colOff>165100</xdr:colOff>
      <xdr:row>97</xdr:row>
      <xdr:rowOff>12824</xdr:rowOff>
    </xdr:to>
    <xdr:sp macro="" textlink="">
      <xdr:nvSpPr>
        <xdr:cNvPr id="497" name="楕円 496"/>
        <xdr:cNvSpPr/>
      </xdr:nvSpPr>
      <xdr:spPr>
        <a:xfrm>
          <a:off x="6921500" y="1654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29351</xdr:rowOff>
    </xdr:from>
    <xdr:ext cx="534377" cy="259045"/>
    <xdr:sp macro="" textlink="">
      <xdr:nvSpPr>
        <xdr:cNvPr id="498" name="テキスト ボックス 497"/>
        <xdr:cNvSpPr txBox="1"/>
      </xdr:nvSpPr>
      <xdr:spPr>
        <a:xfrm>
          <a:off x="6705111" y="1631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27000</xdr:rowOff>
    </xdr:from>
    <xdr:to>
      <xdr:col>85</xdr:col>
      <xdr:colOff>127000</xdr:colOff>
      <xdr:row>38</xdr:row>
      <xdr:rowOff>145796</xdr:rowOff>
    </xdr:to>
    <xdr:cxnSp macro="">
      <xdr:nvCxnSpPr>
        <xdr:cNvPr id="528" name="直線コネクタ 527"/>
        <xdr:cNvCxnSpPr/>
      </xdr:nvCxnSpPr>
      <xdr:spPr>
        <a:xfrm flipV="1">
          <a:off x="15481300" y="6542100"/>
          <a:ext cx="838200" cy="1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113564</xdr:rowOff>
    </xdr:from>
    <xdr:to>
      <xdr:col>81</xdr:col>
      <xdr:colOff>50800</xdr:colOff>
      <xdr:row>38</xdr:row>
      <xdr:rowOff>145796</xdr:rowOff>
    </xdr:to>
    <xdr:cxnSp macro="">
      <xdr:nvCxnSpPr>
        <xdr:cNvPr id="531" name="直線コネクタ 530"/>
        <xdr:cNvCxnSpPr/>
      </xdr:nvCxnSpPr>
      <xdr:spPr>
        <a:xfrm>
          <a:off x="14592300" y="6628664"/>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73178</xdr:rowOff>
    </xdr:from>
    <xdr:to>
      <xdr:col>76</xdr:col>
      <xdr:colOff>114300</xdr:colOff>
      <xdr:row>38</xdr:row>
      <xdr:rowOff>113564</xdr:rowOff>
    </xdr:to>
    <xdr:cxnSp macro="">
      <xdr:nvCxnSpPr>
        <xdr:cNvPr id="534" name="直線コネクタ 533"/>
        <xdr:cNvCxnSpPr/>
      </xdr:nvCxnSpPr>
      <xdr:spPr>
        <a:xfrm>
          <a:off x="13703300" y="6588278"/>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73178</xdr:rowOff>
    </xdr:from>
    <xdr:to>
      <xdr:col>71</xdr:col>
      <xdr:colOff>177800</xdr:colOff>
      <xdr:row>38</xdr:row>
      <xdr:rowOff>94094</xdr:rowOff>
    </xdr:to>
    <xdr:cxnSp macro="">
      <xdr:nvCxnSpPr>
        <xdr:cNvPr id="537" name="直線コネクタ 536"/>
        <xdr:cNvCxnSpPr/>
      </xdr:nvCxnSpPr>
      <xdr:spPr>
        <a:xfrm flipV="1">
          <a:off x="12814300" y="6588278"/>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147650</xdr:rowOff>
    </xdr:from>
    <xdr:to>
      <xdr:col>85</xdr:col>
      <xdr:colOff>177800</xdr:colOff>
      <xdr:row>38</xdr:row>
      <xdr:rowOff>77800</xdr:rowOff>
    </xdr:to>
    <xdr:sp macro="" textlink="">
      <xdr:nvSpPr>
        <xdr:cNvPr id="547" name="楕円 546"/>
        <xdr:cNvSpPr/>
      </xdr:nvSpPr>
      <xdr:spPr>
        <a:xfrm>
          <a:off x="16268700" y="64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126077</xdr:rowOff>
    </xdr:from>
    <xdr:ext cx="534377" cy="259045"/>
    <xdr:sp macro="" textlink="">
      <xdr:nvSpPr>
        <xdr:cNvPr id="548" name="消防費該当値テキスト"/>
        <xdr:cNvSpPr txBox="1"/>
      </xdr:nvSpPr>
      <xdr:spPr>
        <a:xfrm>
          <a:off x="16370300" y="64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94996</xdr:rowOff>
    </xdr:from>
    <xdr:to>
      <xdr:col>81</xdr:col>
      <xdr:colOff>101600</xdr:colOff>
      <xdr:row>39</xdr:row>
      <xdr:rowOff>25146</xdr:rowOff>
    </xdr:to>
    <xdr:sp macro="" textlink="">
      <xdr:nvSpPr>
        <xdr:cNvPr id="549" name="楕円 548"/>
        <xdr:cNvSpPr/>
      </xdr:nvSpPr>
      <xdr:spPr>
        <a:xfrm>
          <a:off x="15430500" y="6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16273</xdr:rowOff>
    </xdr:from>
    <xdr:ext cx="534377" cy="259045"/>
    <xdr:sp macro="" textlink="">
      <xdr:nvSpPr>
        <xdr:cNvPr id="550" name="テキスト ボックス 549"/>
        <xdr:cNvSpPr txBox="1"/>
      </xdr:nvSpPr>
      <xdr:spPr>
        <a:xfrm>
          <a:off x="15214111" y="67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62764</xdr:rowOff>
    </xdr:from>
    <xdr:to>
      <xdr:col>76</xdr:col>
      <xdr:colOff>165100</xdr:colOff>
      <xdr:row>38</xdr:row>
      <xdr:rowOff>164364</xdr:rowOff>
    </xdr:to>
    <xdr:sp macro="" textlink="">
      <xdr:nvSpPr>
        <xdr:cNvPr id="551" name="楕円 550"/>
        <xdr:cNvSpPr/>
      </xdr:nvSpPr>
      <xdr:spPr>
        <a:xfrm>
          <a:off x="14541500" y="65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155491</xdr:rowOff>
    </xdr:from>
    <xdr:ext cx="534377" cy="259045"/>
    <xdr:sp macro="" textlink="">
      <xdr:nvSpPr>
        <xdr:cNvPr id="552" name="テキスト ボックス 551"/>
        <xdr:cNvSpPr txBox="1"/>
      </xdr:nvSpPr>
      <xdr:spPr>
        <a:xfrm>
          <a:off x="14325111" y="66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22378</xdr:rowOff>
    </xdr:from>
    <xdr:to>
      <xdr:col>72</xdr:col>
      <xdr:colOff>38100</xdr:colOff>
      <xdr:row>38</xdr:row>
      <xdr:rowOff>123978</xdr:rowOff>
    </xdr:to>
    <xdr:sp macro="" textlink="">
      <xdr:nvSpPr>
        <xdr:cNvPr id="553" name="楕円 552"/>
        <xdr:cNvSpPr/>
      </xdr:nvSpPr>
      <xdr:spPr>
        <a:xfrm>
          <a:off x="13652500" y="65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115105</xdr:rowOff>
    </xdr:from>
    <xdr:ext cx="534377" cy="259045"/>
    <xdr:sp macro="" textlink="">
      <xdr:nvSpPr>
        <xdr:cNvPr id="554" name="テキスト ボックス 553"/>
        <xdr:cNvSpPr txBox="1"/>
      </xdr:nvSpPr>
      <xdr:spPr>
        <a:xfrm>
          <a:off x="13436111" y="66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43294</xdr:rowOff>
    </xdr:from>
    <xdr:to>
      <xdr:col>67</xdr:col>
      <xdr:colOff>101600</xdr:colOff>
      <xdr:row>38</xdr:row>
      <xdr:rowOff>144894</xdr:rowOff>
    </xdr:to>
    <xdr:sp macro="" textlink="">
      <xdr:nvSpPr>
        <xdr:cNvPr id="555" name="楕円 554"/>
        <xdr:cNvSpPr/>
      </xdr:nvSpPr>
      <xdr:spPr>
        <a:xfrm>
          <a:off x="12763500" y="65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136021</xdr:rowOff>
    </xdr:from>
    <xdr:ext cx="534377" cy="259045"/>
    <xdr:sp macro="" textlink="">
      <xdr:nvSpPr>
        <xdr:cNvPr id="556" name="テキスト ボックス 555"/>
        <xdr:cNvSpPr txBox="1"/>
      </xdr:nvSpPr>
      <xdr:spPr>
        <a:xfrm>
          <a:off x="12547111" y="66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49664</xdr:rowOff>
    </xdr:from>
    <xdr:to>
      <xdr:col>85</xdr:col>
      <xdr:colOff>127000</xdr:colOff>
      <xdr:row>57</xdr:row>
      <xdr:rowOff>100364</xdr:rowOff>
    </xdr:to>
    <xdr:cxnSp macro="">
      <xdr:nvCxnSpPr>
        <xdr:cNvPr id="588" name="直線コネクタ 587"/>
        <xdr:cNvCxnSpPr/>
      </xdr:nvCxnSpPr>
      <xdr:spPr>
        <a:xfrm flipV="1">
          <a:off x="15481300" y="9822314"/>
          <a:ext cx="838200" cy="5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151538</xdr:rowOff>
    </xdr:from>
    <xdr:to>
      <xdr:col>81</xdr:col>
      <xdr:colOff>50800</xdr:colOff>
      <xdr:row>57</xdr:row>
      <xdr:rowOff>100364</xdr:rowOff>
    </xdr:to>
    <xdr:cxnSp macro="">
      <xdr:nvCxnSpPr>
        <xdr:cNvPr id="591" name="直線コネクタ 590"/>
        <xdr:cNvCxnSpPr/>
      </xdr:nvCxnSpPr>
      <xdr:spPr>
        <a:xfrm>
          <a:off x="14592300" y="9752738"/>
          <a:ext cx="889000" cy="12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118930</xdr:rowOff>
    </xdr:from>
    <xdr:to>
      <xdr:col>76</xdr:col>
      <xdr:colOff>114300</xdr:colOff>
      <xdr:row>56</xdr:row>
      <xdr:rowOff>151538</xdr:rowOff>
    </xdr:to>
    <xdr:cxnSp macro="">
      <xdr:nvCxnSpPr>
        <xdr:cNvPr id="594" name="直線コネクタ 593"/>
        <xdr:cNvCxnSpPr/>
      </xdr:nvCxnSpPr>
      <xdr:spPr>
        <a:xfrm>
          <a:off x="13703300" y="9720130"/>
          <a:ext cx="889000" cy="3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118930</xdr:rowOff>
    </xdr:from>
    <xdr:to>
      <xdr:col>71</xdr:col>
      <xdr:colOff>177800</xdr:colOff>
      <xdr:row>57</xdr:row>
      <xdr:rowOff>154004</xdr:rowOff>
    </xdr:to>
    <xdr:cxnSp macro="">
      <xdr:nvCxnSpPr>
        <xdr:cNvPr id="597" name="直線コネクタ 596"/>
        <xdr:cNvCxnSpPr/>
      </xdr:nvCxnSpPr>
      <xdr:spPr>
        <a:xfrm flipV="1">
          <a:off x="12814300" y="9720130"/>
          <a:ext cx="889000" cy="20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170314</xdr:rowOff>
    </xdr:from>
    <xdr:to>
      <xdr:col>85</xdr:col>
      <xdr:colOff>177800</xdr:colOff>
      <xdr:row>57</xdr:row>
      <xdr:rowOff>100464</xdr:rowOff>
    </xdr:to>
    <xdr:sp macro="" textlink="">
      <xdr:nvSpPr>
        <xdr:cNvPr id="607" name="楕円 606"/>
        <xdr:cNvSpPr/>
      </xdr:nvSpPr>
      <xdr:spPr>
        <a:xfrm>
          <a:off x="16268700" y="97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148741</xdr:rowOff>
    </xdr:from>
    <xdr:ext cx="534377" cy="259045"/>
    <xdr:sp macro="" textlink="">
      <xdr:nvSpPr>
        <xdr:cNvPr id="608" name="教育費該当値テキスト"/>
        <xdr:cNvSpPr txBox="1"/>
      </xdr:nvSpPr>
      <xdr:spPr>
        <a:xfrm>
          <a:off x="16370300" y="97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49564</xdr:rowOff>
    </xdr:from>
    <xdr:to>
      <xdr:col>81</xdr:col>
      <xdr:colOff>101600</xdr:colOff>
      <xdr:row>57</xdr:row>
      <xdr:rowOff>151164</xdr:rowOff>
    </xdr:to>
    <xdr:sp macro="" textlink="">
      <xdr:nvSpPr>
        <xdr:cNvPr id="609" name="楕円 608"/>
        <xdr:cNvSpPr/>
      </xdr:nvSpPr>
      <xdr:spPr>
        <a:xfrm>
          <a:off x="15430500" y="98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142291</xdr:rowOff>
    </xdr:from>
    <xdr:ext cx="534377" cy="259045"/>
    <xdr:sp macro="" textlink="">
      <xdr:nvSpPr>
        <xdr:cNvPr id="610" name="テキスト ボックス 609"/>
        <xdr:cNvSpPr txBox="1"/>
      </xdr:nvSpPr>
      <xdr:spPr>
        <a:xfrm>
          <a:off x="15214111" y="991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100738</xdr:rowOff>
    </xdr:from>
    <xdr:to>
      <xdr:col>76</xdr:col>
      <xdr:colOff>165100</xdr:colOff>
      <xdr:row>57</xdr:row>
      <xdr:rowOff>30888</xdr:rowOff>
    </xdr:to>
    <xdr:sp macro="" textlink="">
      <xdr:nvSpPr>
        <xdr:cNvPr id="611" name="楕円 610"/>
        <xdr:cNvSpPr/>
      </xdr:nvSpPr>
      <xdr:spPr>
        <a:xfrm>
          <a:off x="14541500" y="970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22015</xdr:rowOff>
    </xdr:from>
    <xdr:ext cx="534377" cy="259045"/>
    <xdr:sp macro="" textlink="">
      <xdr:nvSpPr>
        <xdr:cNvPr id="612" name="テキスト ボックス 611"/>
        <xdr:cNvSpPr txBox="1"/>
      </xdr:nvSpPr>
      <xdr:spPr>
        <a:xfrm>
          <a:off x="14325111" y="979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68130</xdr:rowOff>
    </xdr:from>
    <xdr:to>
      <xdr:col>72</xdr:col>
      <xdr:colOff>38100</xdr:colOff>
      <xdr:row>56</xdr:row>
      <xdr:rowOff>169730</xdr:rowOff>
    </xdr:to>
    <xdr:sp macro="" textlink="">
      <xdr:nvSpPr>
        <xdr:cNvPr id="613" name="楕円 612"/>
        <xdr:cNvSpPr/>
      </xdr:nvSpPr>
      <xdr:spPr>
        <a:xfrm>
          <a:off x="13652500" y="96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160857</xdr:rowOff>
    </xdr:from>
    <xdr:ext cx="534377" cy="259045"/>
    <xdr:sp macro="" textlink="">
      <xdr:nvSpPr>
        <xdr:cNvPr id="614" name="テキスト ボックス 613"/>
        <xdr:cNvSpPr txBox="1"/>
      </xdr:nvSpPr>
      <xdr:spPr>
        <a:xfrm>
          <a:off x="13436111" y="97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103204</xdr:rowOff>
    </xdr:from>
    <xdr:to>
      <xdr:col>67</xdr:col>
      <xdr:colOff>101600</xdr:colOff>
      <xdr:row>58</xdr:row>
      <xdr:rowOff>33354</xdr:rowOff>
    </xdr:to>
    <xdr:sp macro="" textlink="">
      <xdr:nvSpPr>
        <xdr:cNvPr id="615" name="楕円 614"/>
        <xdr:cNvSpPr/>
      </xdr:nvSpPr>
      <xdr:spPr>
        <a:xfrm>
          <a:off x="12763500" y="987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24481</xdr:rowOff>
    </xdr:from>
    <xdr:ext cx="534377" cy="259045"/>
    <xdr:sp macro="" textlink="">
      <xdr:nvSpPr>
        <xdr:cNvPr id="616" name="テキスト ボックス 615"/>
        <xdr:cNvSpPr txBox="1"/>
      </xdr:nvSpPr>
      <xdr:spPr>
        <a:xfrm>
          <a:off x="12547111" y="996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86061</xdr:rowOff>
    </xdr:from>
    <xdr:to>
      <xdr:col>85</xdr:col>
      <xdr:colOff>127000</xdr:colOff>
      <xdr:row>79</xdr:row>
      <xdr:rowOff>87007</xdr:rowOff>
    </xdr:to>
    <xdr:cxnSp macro="">
      <xdr:nvCxnSpPr>
        <xdr:cNvPr id="647" name="直線コネクタ 646"/>
        <xdr:cNvCxnSpPr/>
      </xdr:nvCxnSpPr>
      <xdr:spPr>
        <a:xfrm flipV="1">
          <a:off x="15481300" y="13630611"/>
          <a:ext cx="8382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87007</xdr:rowOff>
    </xdr:from>
    <xdr:to>
      <xdr:col>81</xdr:col>
      <xdr:colOff>50800</xdr:colOff>
      <xdr:row>79</xdr:row>
      <xdr:rowOff>92903</xdr:rowOff>
    </xdr:to>
    <xdr:cxnSp macro="">
      <xdr:nvCxnSpPr>
        <xdr:cNvPr id="650" name="直線コネクタ 649"/>
        <xdr:cNvCxnSpPr/>
      </xdr:nvCxnSpPr>
      <xdr:spPr>
        <a:xfrm flipV="1">
          <a:off x="14592300" y="13631557"/>
          <a:ext cx="889000" cy="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74744</xdr:rowOff>
    </xdr:from>
    <xdr:to>
      <xdr:col>76</xdr:col>
      <xdr:colOff>114300</xdr:colOff>
      <xdr:row>79</xdr:row>
      <xdr:rowOff>92903</xdr:rowOff>
    </xdr:to>
    <xdr:cxnSp macro="">
      <xdr:nvCxnSpPr>
        <xdr:cNvPr id="653" name="直線コネクタ 652"/>
        <xdr:cNvCxnSpPr/>
      </xdr:nvCxnSpPr>
      <xdr:spPr>
        <a:xfrm>
          <a:off x="13703300" y="13619294"/>
          <a:ext cx="8890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59184</xdr:rowOff>
    </xdr:from>
    <xdr:to>
      <xdr:col>71</xdr:col>
      <xdr:colOff>177800</xdr:colOff>
      <xdr:row>79</xdr:row>
      <xdr:rowOff>74744</xdr:rowOff>
    </xdr:to>
    <xdr:cxnSp macro="">
      <xdr:nvCxnSpPr>
        <xdr:cNvPr id="656" name="直線コネクタ 655"/>
        <xdr:cNvCxnSpPr/>
      </xdr:nvCxnSpPr>
      <xdr:spPr>
        <a:xfrm>
          <a:off x="12814300" y="13603734"/>
          <a:ext cx="889000" cy="1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60" name="テキスト ボックス 659"/>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35261</xdr:rowOff>
    </xdr:from>
    <xdr:to>
      <xdr:col>85</xdr:col>
      <xdr:colOff>177800</xdr:colOff>
      <xdr:row>79</xdr:row>
      <xdr:rowOff>136861</xdr:rowOff>
    </xdr:to>
    <xdr:sp macro="" textlink="">
      <xdr:nvSpPr>
        <xdr:cNvPr id="666" name="楕円 665"/>
        <xdr:cNvSpPr/>
      </xdr:nvSpPr>
      <xdr:spPr>
        <a:xfrm>
          <a:off x="16268700" y="135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378565" cy="259045"/>
    <xdr:sp macro="" textlink="">
      <xdr:nvSpPr>
        <xdr:cNvPr id="667" name="災害復旧費該当値テキスト"/>
        <xdr:cNvSpPr txBox="1"/>
      </xdr:nvSpPr>
      <xdr:spPr>
        <a:xfrm>
          <a:off x="16370300" y="13542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36207</xdr:rowOff>
    </xdr:from>
    <xdr:to>
      <xdr:col>81</xdr:col>
      <xdr:colOff>101600</xdr:colOff>
      <xdr:row>79</xdr:row>
      <xdr:rowOff>137807</xdr:rowOff>
    </xdr:to>
    <xdr:sp macro="" textlink="">
      <xdr:nvSpPr>
        <xdr:cNvPr id="668" name="楕円 667"/>
        <xdr:cNvSpPr/>
      </xdr:nvSpPr>
      <xdr:spPr>
        <a:xfrm>
          <a:off x="15430500" y="1358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128934</xdr:rowOff>
    </xdr:from>
    <xdr:ext cx="378565" cy="259045"/>
    <xdr:sp macro="" textlink="">
      <xdr:nvSpPr>
        <xdr:cNvPr id="669" name="テキスト ボックス 668"/>
        <xdr:cNvSpPr txBox="1"/>
      </xdr:nvSpPr>
      <xdr:spPr>
        <a:xfrm>
          <a:off x="15292017" y="13673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42103</xdr:rowOff>
    </xdr:from>
    <xdr:to>
      <xdr:col>76</xdr:col>
      <xdr:colOff>165100</xdr:colOff>
      <xdr:row>79</xdr:row>
      <xdr:rowOff>143703</xdr:rowOff>
    </xdr:to>
    <xdr:sp macro="" textlink="">
      <xdr:nvSpPr>
        <xdr:cNvPr id="670" name="楕円 669"/>
        <xdr:cNvSpPr/>
      </xdr:nvSpPr>
      <xdr:spPr>
        <a:xfrm>
          <a:off x="14541500" y="135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134830</xdr:rowOff>
    </xdr:from>
    <xdr:ext cx="378565" cy="259045"/>
    <xdr:sp macro="" textlink="">
      <xdr:nvSpPr>
        <xdr:cNvPr id="671" name="テキスト ボックス 670"/>
        <xdr:cNvSpPr txBox="1"/>
      </xdr:nvSpPr>
      <xdr:spPr>
        <a:xfrm>
          <a:off x="14403017" y="13679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23944</xdr:rowOff>
    </xdr:from>
    <xdr:to>
      <xdr:col>72</xdr:col>
      <xdr:colOff>38100</xdr:colOff>
      <xdr:row>79</xdr:row>
      <xdr:rowOff>125544</xdr:rowOff>
    </xdr:to>
    <xdr:sp macro="" textlink="">
      <xdr:nvSpPr>
        <xdr:cNvPr id="672" name="楕円 671"/>
        <xdr:cNvSpPr/>
      </xdr:nvSpPr>
      <xdr:spPr>
        <a:xfrm>
          <a:off x="13652500" y="135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116671</xdr:rowOff>
    </xdr:from>
    <xdr:ext cx="469744" cy="259045"/>
    <xdr:sp macro="" textlink="">
      <xdr:nvSpPr>
        <xdr:cNvPr id="673" name="テキスト ボックス 672"/>
        <xdr:cNvSpPr txBox="1"/>
      </xdr:nvSpPr>
      <xdr:spPr>
        <a:xfrm>
          <a:off x="13468428" y="1366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8384</xdr:rowOff>
    </xdr:from>
    <xdr:to>
      <xdr:col>67</xdr:col>
      <xdr:colOff>101600</xdr:colOff>
      <xdr:row>79</xdr:row>
      <xdr:rowOff>109984</xdr:rowOff>
    </xdr:to>
    <xdr:sp macro="" textlink="">
      <xdr:nvSpPr>
        <xdr:cNvPr id="674" name="楕円 673"/>
        <xdr:cNvSpPr/>
      </xdr:nvSpPr>
      <xdr:spPr>
        <a:xfrm>
          <a:off x="12763500" y="135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126511</xdr:rowOff>
    </xdr:from>
    <xdr:ext cx="469744" cy="259045"/>
    <xdr:sp macro="" textlink="">
      <xdr:nvSpPr>
        <xdr:cNvPr id="675" name="テキスト ボックス 674"/>
        <xdr:cNvSpPr txBox="1"/>
      </xdr:nvSpPr>
      <xdr:spPr>
        <a:xfrm>
          <a:off x="12579428" y="1332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15522</xdr:rowOff>
    </xdr:from>
    <xdr:to>
      <xdr:col>85</xdr:col>
      <xdr:colOff>127000</xdr:colOff>
      <xdr:row>97</xdr:row>
      <xdr:rowOff>17007</xdr:rowOff>
    </xdr:to>
    <xdr:cxnSp macro="">
      <xdr:nvCxnSpPr>
        <xdr:cNvPr id="706" name="直線コネクタ 705"/>
        <xdr:cNvCxnSpPr/>
      </xdr:nvCxnSpPr>
      <xdr:spPr>
        <a:xfrm>
          <a:off x="15481300" y="16646172"/>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15522</xdr:rowOff>
    </xdr:from>
    <xdr:to>
      <xdr:col>81</xdr:col>
      <xdr:colOff>50800</xdr:colOff>
      <xdr:row>97</xdr:row>
      <xdr:rowOff>20926</xdr:rowOff>
    </xdr:to>
    <xdr:cxnSp macro="">
      <xdr:nvCxnSpPr>
        <xdr:cNvPr id="709" name="直線コネクタ 708"/>
        <xdr:cNvCxnSpPr/>
      </xdr:nvCxnSpPr>
      <xdr:spPr>
        <a:xfrm flipV="1">
          <a:off x="14592300" y="16646172"/>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20926</xdr:rowOff>
    </xdr:from>
    <xdr:to>
      <xdr:col>76</xdr:col>
      <xdr:colOff>114300</xdr:colOff>
      <xdr:row>97</xdr:row>
      <xdr:rowOff>29237</xdr:rowOff>
    </xdr:to>
    <xdr:cxnSp macro="">
      <xdr:nvCxnSpPr>
        <xdr:cNvPr id="712" name="直線コネクタ 711"/>
        <xdr:cNvCxnSpPr/>
      </xdr:nvCxnSpPr>
      <xdr:spPr>
        <a:xfrm flipV="1">
          <a:off x="13703300" y="16651576"/>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29237</xdr:rowOff>
    </xdr:from>
    <xdr:to>
      <xdr:col>71</xdr:col>
      <xdr:colOff>177800</xdr:colOff>
      <xdr:row>97</xdr:row>
      <xdr:rowOff>36243</xdr:rowOff>
    </xdr:to>
    <xdr:cxnSp macro="">
      <xdr:nvCxnSpPr>
        <xdr:cNvPr id="715" name="直線コネクタ 714"/>
        <xdr:cNvCxnSpPr/>
      </xdr:nvCxnSpPr>
      <xdr:spPr>
        <a:xfrm flipV="1">
          <a:off x="12814300" y="16659887"/>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137657</xdr:rowOff>
    </xdr:from>
    <xdr:to>
      <xdr:col>85</xdr:col>
      <xdr:colOff>177800</xdr:colOff>
      <xdr:row>97</xdr:row>
      <xdr:rowOff>67807</xdr:rowOff>
    </xdr:to>
    <xdr:sp macro="" textlink="">
      <xdr:nvSpPr>
        <xdr:cNvPr id="725" name="楕円 724"/>
        <xdr:cNvSpPr/>
      </xdr:nvSpPr>
      <xdr:spPr>
        <a:xfrm>
          <a:off x="16268700" y="1659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116084</xdr:rowOff>
    </xdr:from>
    <xdr:ext cx="534377" cy="259045"/>
    <xdr:sp macro="" textlink="">
      <xdr:nvSpPr>
        <xdr:cNvPr id="726" name="公債費該当値テキスト"/>
        <xdr:cNvSpPr txBox="1"/>
      </xdr:nvSpPr>
      <xdr:spPr>
        <a:xfrm>
          <a:off x="16370300" y="1657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136172</xdr:rowOff>
    </xdr:from>
    <xdr:to>
      <xdr:col>81</xdr:col>
      <xdr:colOff>101600</xdr:colOff>
      <xdr:row>97</xdr:row>
      <xdr:rowOff>66322</xdr:rowOff>
    </xdr:to>
    <xdr:sp macro="" textlink="">
      <xdr:nvSpPr>
        <xdr:cNvPr id="727" name="楕円 726"/>
        <xdr:cNvSpPr/>
      </xdr:nvSpPr>
      <xdr:spPr>
        <a:xfrm>
          <a:off x="15430500" y="16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57449</xdr:rowOff>
    </xdr:from>
    <xdr:ext cx="534377" cy="259045"/>
    <xdr:sp macro="" textlink="">
      <xdr:nvSpPr>
        <xdr:cNvPr id="728" name="テキスト ボックス 727"/>
        <xdr:cNvSpPr txBox="1"/>
      </xdr:nvSpPr>
      <xdr:spPr>
        <a:xfrm>
          <a:off x="15214111" y="1668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141576</xdr:rowOff>
    </xdr:from>
    <xdr:to>
      <xdr:col>76</xdr:col>
      <xdr:colOff>165100</xdr:colOff>
      <xdr:row>97</xdr:row>
      <xdr:rowOff>71726</xdr:rowOff>
    </xdr:to>
    <xdr:sp macro="" textlink="">
      <xdr:nvSpPr>
        <xdr:cNvPr id="729" name="楕円 728"/>
        <xdr:cNvSpPr/>
      </xdr:nvSpPr>
      <xdr:spPr>
        <a:xfrm>
          <a:off x="14541500" y="166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62853</xdr:rowOff>
    </xdr:from>
    <xdr:ext cx="534377" cy="259045"/>
    <xdr:sp macro="" textlink="">
      <xdr:nvSpPr>
        <xdr:cNvPr id="730" name="テキスト ボックス 729"/>
        <xdr:cNvSpPr txBox="1"/>
      </xdr:nvSpPr>
      <xdr:spPr>
        <a:xfrm>
          <a:off x="14325111" y="1669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149887</xdr:rowOff>
    </xdr:from>
    <xdr:to>
      <xdr:col>72</xdr:col>
      <xdr:colOff>38100</xdr:colOff>
      <xdr:row>97</xdr:row>
      <xdr:rowOff>80037</xdr:rowOff>
    </xdr:to>
    <xdr:sp macro="" textlink="">
      <xdr:nvSpPr>
        <xdr:cNvPr id="731" name="楕円 730"/>
        <xdr:cNvSpPr/>
      </xdr:nvSpPr>
      <xdr:spPr>
        <a:xfrm>
          <a:off x="13652500" y="1660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71164</xdr:rowOff>
    </xdr:from>
    <xdr:ext cx="534377" cy="259045"/>
    <xdr:sp macro="" textlink="">
      <xdr:nvSpPr>
        <xdr:cNvPr id="732" name="テキスト ボックス 731"/>
        <xdr:cNvSpPr txBox="1"/>
      </xdr:nvSpPr>
      <xdr:spPr>
        <a:xfrm>
          <a:off x="13436111" y="1670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156893</xdr:rowOff>
    </xdr:from>
    <xdr:to>
      <xdr:col>67</xdr:col>
      <xdr:colOff>101600</xdr:colOff>
      <xdr:row>97</xdr:row>
      <xdr:rowOff>87043</xdr:rowOff>
    </xdr:to>
    <xdr:sp macro="" textlink="">
      <xdr:nvSpPr>
        <xdr:cNvPr id="733" name="楕円 732"/>
        <xdr:cNvSpPr/>
      </xdr:nvSpPr>
      <xdr:spPr>
        <a:xfrm>
          <a:off x="12763500" y="1661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78170</xdr:rowOff>
    </xdr:from>
    <xdr:ext cx="534377" cy="259045"/>
    <xdr:sp macro="" textlink="">
      <xdr:nvSpPr>
        <xdr:cNvPr id="734" name="テキスト ボックス 733"/>
        <xdr:cNvSpPr txBox="1"/>
      </xdr:nvSpPr>
      <xdr:spPr>
        <a:xfrm>
          <a:off x="12547111" y="1670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総務費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基金積み立て金の増により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子育て世帯への臨時特別給付金</a:t>
          </a:r>
          <a:r>
            <a:rPr kumimoji="1" lang="ja-JP" altLang="en-US" sz="1100">
              <a:solidFill>
                <a:schemeClr val="dk1"/>
              </a:solidFill>
              <a:effectLst/>
              <a:latin typeface="+mn-lt"/>
              <a:ea typeface="+mn-ea"/>
              <a:cs typeface="+mn-cs"/>
            </a:rPr>
            <a:t>事業の終了により、減少</a:t>
          </a:r>
          <a:r>
            <a:rPr kumimoji="1" lang="ja-JP" altLang="ja-JP" sz="1100">
              <a:solidFill>
                <a:schemeClr val="dk1"/>
              </a:solidFill>
              <a:effectLst/>
              <a:latin typeface="+mn-lt"/>
              <a:ea typeface="+mn-ea"/>
              <a:cs typeface="+mn-cs"/>
            </a:rPr>
            <a:t>した。</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商工費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キャッシュレス決済ﾎﾟｲﾝﾄ還元事業、キャンプ場公衆トイレ設置工事の実施により、増加した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同報系防災行政無線親局設備更新工事の実施により、増加した。</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学校給食補助金事業を実施したことにより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年度は、地方交付税や国庫支出金の増により、実質収支額は増加となった。</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年度も、地方交付税や国庫支出金の増により、実質収支額は引き続き増加となった。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年度は地方交付税や臨時財政対策債の減により、実質収支は大幅に減少した。また、財政調整基金は歳計余剰金の増により、大幅に増加した。</a:t>
          </a:r>
          <a:endParaRPr lang="ja-JP" altLang="ja-JP" sz="1400">
            <a:effectLst/>
          </a:endParaRPr>
        </a:p>
        <a:p>
          <a:r>
            <a:rPr kumimoji="1" lang="ja-JP" altLang="ja-JP" sz="1100">
              <a:solidFill>
                <a:schemeClr val="dk1"/>
              </a:solidFill>
              <a:effectLst/>
              <a:latin typeface="+mn-lt"/>
              <a:ea typeface="+mn-ea"/>
              <a:cs typeface="+mn-cs"/>
            </a:rPr>
            <a:t>　今後は、篠栗北地区産業団地</a:t>
          </a:r>
          <a:r>
            <a:rPr kumimoji="1" lang="ja-JP" altLang="en-US" sz="1100">
              <a:solidFill>
                <a:schemeClr val="dk1"/>
              </a:solidFill>
              <a:effectLst/>
              <a:latin typeface="+mn-lt"/>
              <a:ea typeface="+mn-ea"/>
              <a:cs typeface="+mn-cs"/>
            </a:rPr>
            <a:t>で操業を開始した</a:t>
          </a:r>
          <a:r>
            <a:rPr kumimoji="1" lang="ja-JP" altLang="ja-JP" sz="1100">
              <a:solidFill>
                <a:schemeClr val="dk1"/>
              </a:solidFill>
              <a:effectLst/>
              <a:latin typeface="+mn-lt"/>
              <a:ea typeface="+mn-ea"/>
              <a:cs typeface="+mn-cs"/>
            </a:rPr>
            <a:t>法人企業からの税収増加を見込んでいるが、更なる効率的な財政運営を意識し歳出の節減を図ることで、長期的に持続可能な財政運営を目指していく。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全ての</a:t>
          </a:r>
          <a:r>
            <a:rPr kumimoji="1" lang="ja-JP" altLang="ja-JP" sz="1100">
              <a:solidFill>
                <a:schemeClr val="dk1"/>
              </a:solidFill>
              <a:effectLst/>
              <a:latin typeface="+mn-lt"/>
              <a:ea typeface="+mn-ea"/>
              <a:cs typeface="+mn-cs"/>
            </a:rPr>
            <a:t>会計</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継続して黒字となっており、連結実質赤字は生じていない。</a:t>
          </a:r>
          <a:endParaRPr lang="ja-JP" altLang="ja-JP" sz="1400">
            <a:effectLst/>
          </a:endParaRPr>
        </a:p>
        <a:p>
          <a:r>
            <a:rPr kumimoji="1" lang="ja-JP" altLang="ja-JP" sz="1100">
              <a:solidFill>
                <a:schemeClr val="dk1"/>
              </a:solidFill>
              <a:effectLst/>
              <a:latin typeface="+mn-lt"/>
              <a:ea typeface="+mn-ea"/>
              <a:cs typeface="+mn-cs"/>
            </a:rPr>
            <a:t>　国民健康保険特別会計は赤字に戻らないように健康診断受診を推し進め、大病の予防や早期発見を促し医療費の抑制を図るとともに、国保税の徴収率向上を目指し、黒字の継続に努めていく。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12624182</v>
      </c>
      <c r="BO4" s="371"/>
      <c r="BP4" s="371"/>
      <c r="BQ4" s="371"/>
      <c r="BR4" s="371"/>
      <c r="BS4" s="371"/>
      <c r="BT4" s="371"/>
      <c r="BU4" s="372"/>
      <c r="BV4" s="370">
        <v>13185060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8.1999999999999993</v>
      </c>
      <c r="CU4" s="377"/>
      <c r="CV4" s="377"/>
      <c r="CW4" s="377"/>
      <c r="CX4" s="377"/>
      <c r="CY4" s="377"/>
      <c r="CZ4" s="377"/>
      <c r="DA4" s="378"/>
      <c r="DB4" s="376">
        <v>24.1</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12061133</v>
      </c>
      <c r="BO5" s="408"/>
      <c r="BP5" s="408"/>
      <c r="BQ5" s="408"/>
      <c r="BR5" s="408"/>
      <c r="BS5" s="408"/>
      <c r="BT5" s="408"/>
      <c r="BU5" s="409"/>
      <c r="BV5" s="407">
        <v>11589999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95.9</v>
      </c>
      <c r="CU5" s="405"/>
      <c r="CV5" s="405"/>
      <c r="CW5" s="405"/>
      <c r="CX5" s="405"/>
      <c r="CY5" s="405"/>
      <c r="CZ5" s="405"/>
      <c r="DA5" s="406"/>
      <c r="DB5" s="404">
        <v>90.6</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563049</v>
      </c>
      <c r="BO6" s="408"/>
      <c r="BP6" s="408"/>
      <c r="BQ6" s="408"/>
      <c r="BR6" s="408"/>
      <c r="BS6" s="408"/>
      <c r="BT6" s="408"/>
      <c r="BU6" s="409"/>
      <c r="BV6" s="407">
        <v>1595061</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97.6</v>
      </c>
      <c r="CU6" s="445"/>
      <c r="CV6" s="445"/>
      <c r="CW6" s="445"/>
      <c r="CX6" s="445"/>
      <c r="CY6" s="445"/>
      <c r="CZ6" s="445"/>
      <c r="DA6" s="446"/>
      <c r="DB6" s="444">
        <v>96.4</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31120</v>
      </c>
      <c r="BO7" s="408"/>
      <c r="BP7" s="408"/>
      <c r="BQ7" s="408"/>
      <c r="BR7" s="408"/>
      <c r="BS7" s="408"/>
      <c r="BT7" s="408"/>
      <c r="BU7" s="409"/>
      <c r="BV7" s="407">
        <v>303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6494151</v>
      </c>
      <c r="CU7" s="408"/>
      <c r="CV7" s="408"/>
      <c r="CW7" s="408"/>
      <c r="CX7" s="408"/>
      <c r="CY7" s="408"/>
      <c r="CZ7" s="408"/>
      <c r="DA7" s="409"/>
      <c r="DB7" s="407">
        <v>6628481</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104</v>
      </c>
      <c r="AV8" s="440"/>
      <c r="AW8" s="440"/>
      <c r="AX8" s="440"/>
      <c r="AY8" s="441" t="s">
        <v>111</v>
      </c>
      <c r="AZ8" s="442"/>
      <c r="BA8" s="442"/>
      <c r="BB8" s="442"/>
      <c r="BC8" s="442"/>
      <c r="BD8" s="442"/>
      <c r="BE8" s="442"/>
      <c r="BF8" s="442"/>
      <c r="BG8" s="442"/>
      <c r="BH8" s="442"/>
      <c r="BI8" s="442"/>
      <c r="BJ8" s="442"/>
      <c r="BK8" s="442"/>
      <c r="BL8" s="442"/>
      <c r="BM8" s="443"/>
      <c r="BN8" s="407">
        <v>531929</v>
      </c>
      <c r="BO8" s="408"/>
      <c r="BP8" s="408"/>
      <c r="BQ8" s="408"/>
      <c r="BR8" s="408"/>
      <c r="BS8" s="408"/>
      <c r="BT8" s="408"/>
      <c r="BU8" s="409"/>
      <c r="BV8" s="407">
        <v>1594758</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v>
      </c>
      <c r="CU8" s="448"/>
      <c r="CV8" s="448"/>
      <c r="CW8" s="448"/>
      <c r="CX8" s="448"/>
      <c r="CY8" s="448"/>
      <c r="CZ8" s="448"/>
      <c r="DA8" s="449"/>
      <c r="DB8" s="447">
        <v>0.6</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31209</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104</v>
      </c>
      <c r="AV9" s="440"/>
      <c r="AW9" s="440"/>
      <c r="AX9" s="440"/>
      <c r="AY9" s="441" t="s">
        <v>117</v>
      </c>
      <c r="AZ9" s="442"/>
      <c r="BA9" s="442"/>
      <c r="BB9" s="442"/>
      <c r="BC9" s="442"/>
      <c r="BD9" s="442"/>
      <c r="BE9" s="442"/>
      <c r="BF9" s="442"/>
      <c r="BG9" s="442"/>
      <c r="BH9" s="442"/>
      <c r="BI9" s="442"/>
      <c r="BJ9" s="442"/>
      <c r="BK9" s="442"/>
      <c r="BL9" s="442"/>
      <c r="BM9" s="443"/>
      <c r="BN9" s="407">
        <v>-1062829</v>
      </c>
      <c r="BO9" s="408"/>
      <c r="BP9" s="408"/>
      <c r="BQ9" s="408"/>
      <c r="BR9" s="408"/>
      <c r="BS9" s="408"/>
      <c r="BT9" s="408"/>
      <c r="BU9" s="409"/>
      <c r="BV9" s="407">
        <v>963614</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8.8000000000000007</v>
      </c>
      <c r="CU9" s="405"/>
      <c r="CV9" s="405"/>
      <c r="CW9" s="405"/>
      <c r="CX9" s="405"/>
      <c r="CY9" s="405"/>
      <c r="CZ9" s="405"/>
      <c r="DA9" s="406"/>
      <c r="DB9" s="404">
        <v>8.9</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7"/>
      <c r="N10" s="437"/>
      <c r="O10" s="437"/>
      <c r="P10" s="437"/>
      <c r="Q10" s="438"/>
      <c r="R10" s="458">
        <v>31210</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104</v>
      </c>
      <c r="AV10" s="440"/>
      <c r="AW10" s="440"/>
      <c r="AX10" s="440"/>
      <c r="AY10" s="441" t="s">
        <v>121</v>
      </c>
      <c r="AZ10" s="442"/>
      <c r="BA10" s="442"/>
      <c r="BB10" s="442"/>
      <c r="BC10" s="442"/>
      <c r="BD10" s="442"/>
      <c r="BE10" s="442"/>
      <c r="BF10" s="442"/>
      <c r="BG10" s="442"/>
      <c r="BH10" s="442"/>
      <c r="BI10" s="442"/>
      <c r="BJ10" s="442"/>
      <c r="BK10" s="442"/>
      <c r="BL10" s="442"/>
      <c r="BM10" s="443"/>
      <c r="BN10" s="407">
        <v>804214</v>
      </c>
      <c r="BO10" s="408"/>
      <c r="BP10" s="408"/>
      <c r="BQ10" s="408"/>
      <c r="BR10" s="408"/>
      <c r="BS10" s="408"/>
      <c r="BT10" s="408"/>
      <c r="BU10" s="409"/>
      <c r="BV10" s="407">
        <v>509734</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104</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c r="A12" s="181"/>
      <c r="B12" s="467" t="s">
        <v>130</v>
      </c>
      <c r="C12" s="468"/>
      <c r="D12" s="468"/>
      <c r="E12" s="468"/>
      <c r="F12" s="468"/>
      <c r="G12" s="468"/>
      <c r="H12" s="468"/>
      <c r="I12" s="468"/>
      <c r="J12" s="468"/>
      <c r="K12" s="469"/>
      <c r="L12" s="476" t="s">
        <v>131</v>
      </c>
      <c r="M12" s="477"/>
      <c r="N12" s="477"/>
      <c r="O12" s="477"/>
      <c r="P12" s="477"/>
      <c r="Q12" s="478"/>
      <c r="R12" s="479">
        <v>31020</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104</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128</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138</v>
      </c>
      <c r="N13" s="499"/>
      <c r="O13" s="499"/>
      <c r="P13" s="499"/>
      <c r="Q13" s="500"/>
      <c r="R13" s="491">
        <v>30777</v>
      </c>
      <c r="S13" s="492"/>
      <c r="T13" s="492"/>
      <c r="U13" s="492"/>
      <c r="V13" s="493"/>
      <c r="W13" s="423" t="s">
        <v>139</v>
      </c>
      <c r="X13" s="424"/>
      <c r="Y13" s="424"/>
      <c r="Z13" s="424"/>
      <c r="AA13" s="424"/>
      <c r="AB13" s="414"/>
      <c r="AC13" s="458">
        <v>135</v>
      </c>
      <c r="AD13" s="459"/>
      <c r="AE13" s="459"/>
      <c r="AF13" s="459"/>
      <c r="AG13" s="501"/>
      <c r="AH13" s="458">
        <v>136</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-258615</v>
      </c>
      <c r="BO13" s="408"/>
      <c r="BP13" s="408"/>
      <c r="BQ13" s="408"/>
      <c r="BR13" s="408"/>
      <c r="BS13" s="408"/>
      <c r="BT13" s="408"/>
      <c r="BU13" s="409"/>
      <c r="BV13" s="407">
        <v>1473348</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7.1</v>
      </c>
      <c r="CU13" s="405"/>
      <c r="CV13" s="405"/>
      <c r="CW13" s="405"/>
      <c r="CX13" s="405"/>
      <c r="CY13" s="405"/>
      <c r="CZ13" s="405"/>
      <c r="DA13" s="406"/>
      <c r="DB13" s="404">
        <v>6.8</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144</v>
      </c>
      <c r="M14" s="489"/>
      <c r="N14" s="489"/>
      <c r="O14" s="489"/>
      <c r="P14" s="489"/>
      <c r="Q14" s="490"/>
      <c r="R14" s="491">
        <v>31353</v>
      </c>
      <c r="S14" s="492"/>
      <c r="T14" s="492"/>
      <c r="U14" s="492"/>
      <c r="V14" s="493"/>
      <c r="W14" s="397"/>
      <c r="X14" s="398"/>
      <c r="Y14" s="398"/>
      <c r="Z14" s="398"/>
      <c r="AA14" s="398"/>
      <c r="AB14" s="387"/>
      <c r="AC14" s="494">
        <v>1</v>
      </c>
      <c r="AD14" s="495"/>
      <c r="AE14" s="495"/>
      <c r="AF14" s="495"/>
      <c r="AG14" s="496"/>
      <c r="AH14" s="494">
        <v>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146</v>
      </c>
      <c r="CU14" s="506"/>
      <c r="CV14" s="506"/>
      <c r="CW14" s="506"/>
      <c r="CX14" s="506"/>
      <c r="CY14" s="506"/>
      <c r="CZ14" s="506"/>
      <c r="DA14" s="507"/>
      <c r="DB14" s="505" t="s">
        <v>128</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147</v>
      </c>
      <c r="N15" s="499"/>
      <c r="O15" s="499"/>
      <c r="P15" s="499"/>
      <c r="Q15" s="500"/>
      <c r="R15" s="491">
        <v>31145</v>
      </c>
      <c r="S15" s="492"/>
      <c r="T15" s="492"/>
      <c r="U15" s="492"/>
      <c r="V15" s="493"/>
      <c r="W15" s="423" t="s">
        <v>148</v>
      </c>
      <c r="X15" s="424"/>
      <c r="Y15" s="424"/>
      <c r="Z15" s="424"/>
      <c r="AA15" s="424"/>
      <c r="AB15" s="414"/>
      <c r="AC15" s="458">
        <v>2400</v>
      </c>
      <c r="AD15" s="459"/>
      <c r="AE15" s="459"/>
      <c r="AF15" s="459"/>
      <c r="AG15" s="501"/>
      <c r="AH15" s="458">
        <v>2499</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3317066</v>
      </c>
      <c r="BO15" s="371"/>
      <c r="BP15" s="371"/>
      <c r="BQ15" s="371"/>
      <c r="BR15" s="371"/>
      <c r="BS15" s="371"/>
      <c r="BT15" s="371"/>
      <c r="BU15" s="372"/>
      <c r="BV15" s="370">
        <v>3147228</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16.899999999999999</v>
      </c>
      <c r="AD16" s="495"/>
      <c r="AE16" s="495"/>
      <c r="AF16" s="495"/>
      <c r="AG16" s="496"/>
      <c r="AH16" s="494">
        <v>18.100000000000001</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5526360</v>
      </c>
      <c r="BO16" s="408"/>
      <c r="BP16" s="408"/>
      <c r="BQ16" s="408"/>
      <c r="BR16" s="408"/>
      <c r="BS16" s="408"/>
      <c r="BT16" s="408"/>
      <c r="BU16" s="409"/>
      <c r="BV16" s="407">
        <v>5425277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11665</v>
      </c>
      <c r="AD17" s="459"/>
      <c r="AE17" s="459"/>
      <c r="AF17" s="459"/>
      <c r="AG17" s="501"/>
      <c r="AH17" s="458">
        <v>11148</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4153334</v>
      </c>
      <c r="BO17" s="408"/>
      <c r="BP17" s="408"/>
      <c r="BQ17" s="408"/>
      <c r="BR17" s="408"/>
      <c r="BS17" s="408"/>
      <c r="BT17" s="408"/>
      <c r="BU17" s="409"/>
      <c r="BV17" s="407">
        <v>3939270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158</v>
      </c>
      <c r="C18" s="450"/>
      <c r="D18" s="450"/>
      <c r="E18" s="530"/>
      <c r="F18" s="530"/>
      <c r="G18" s="530"/>
      <c r="H18" s="530"/>
      <c r="I18" s="530"/>
      <c r="J18" s="530"/>
      <c r="K18" s="530"/>
      <c r="L18" s="531">
        <v>38.93</v>
      </c>
      <c r="M18" s="531"/>
      <c r="N18" s="531"/>
      <c r="O18" s="531"/>
      <c r="P18" s="531"/>
      <c r="Q18" s="531"/>
      <c r="R18" s="532"/>
      <c r="S18" s="532"/>
      <c r="T18" s="532"/>
      <c r="U18" s="532"/>
      <c r="V18" s="533"/>
      <c r="W18" s="425"/>
      <c r="X18" s="426"/>
      <c r="Y18" s="426"/>
      <c r="Z18" s="426"/>
      <c r="AA18" s="426"/>
      <c r="AB18" s="417"/>
      <c r="AC18" s="534">
        <v>82.1</v>
      </c>
      <c r="AD18" s="535"/>
      <c r="AE18" s="535"/>
      <c r="AF18" s="535"/>
      <c r="AG18" s="536"/>
      <c r="AH18" s="534">
        <v>80.900000000000006</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6401977</v>
      </c>
      <c r="BO18" s="408"/>
      <c r="BP18" s="408"/>
      <c r="BQ18" s="408"/>
      <c r="BR18" s="408"/>
      <c r="BS18" s="408"/>
      <c r="BT18" s="408"/>
      <c r="BU18" s="409"/>
      <c r="BV18" s="407">
        <v>6219062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160</v>
      </c>
      <c r="C19" s="450"/>
      <c r="D19" s="450"/>
      <c r="E19" s="530"/>
      <c r="F19" s="530"/>
      <c r="G19" s="530"/>
      <c r="H19" s="530"/>
      <c r="I19" s="530"/>
      <c r="J19" s="530"/>
      <c r="K19" s="530"/>
      <c r="L19" s="538">
        <v>802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9154178</v>
      </c>
      <c r="BO19" s="408"/>
      <c r="BP19" s="408"/>
      <c r="BQ19" s="408"/>
      <c r="BR19" s="408"/>
      <c r="BS19" s="408"/>
      <c r="BT19" s="408"/>
      <c r="BU19" s="409"/>
      <c r="BV19" s="407">
        <v>9207553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162</v>
      </c>
      <c r="C20" s="450"/>
      <c r="D20" s="450"/>
      <c r="E20" s="530"/>
      <c r="F20" s="530"/>
      <c r="G20" s="530"/>
      <c r="H20" s="530"/>
      <c r="I20" s="530"/>
      <c r="J20" s="530"/>
      <c r="K20" s="530"/>
      <c r="L20" s="538">
        <v>12228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7518610</v>
      </c>
      <c r="BO22" s="371"/>
      <c r="BP22" s="371"/>
      <c r="BQ22" s="371"/>
      <c r="BR22" s="371"/>
      <c r="BS22" s="371"/>
      <c r="BT22" s="371"/>
      <c r="BU22" s="372"/>
      <c r="BV22" s="370">
        <v>8076986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6167626</v>
      </c>
      <c r="BO23" s="408"/>
      <c r="BP23" s="408"/>
      <c r="BQ23" s="408"/>
      <c r="BR23" s="408"/>
      <c r="BS23" s="408"/>
      <c r="BT23" s="408"/>
      <c r="BU23" s="409"/>
      <c r="BV23" s="407">
        <v>6628634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172</v>
      </c>
      <c r="F24" s="437"/>
      <c r="G24" s="437"/>
      <c r="H24" s="437"/>
      <c r="I24" s="437"/>
      <c r="J24" s="437"/>
      <c r="K24" s="438"/>
      <c r="L24" s="458">
        <v>1</v>
      </c>
      <c r="M24" s="459"/>
      <c r="N24" s="459"/>
      <c r="O24" s="459"/>
      <c r="P24" s="501"/>
      <c r="Q24" s="458">
        <v>8280</v>
      </c>
      <c r="R24" s="459"/>
      <c r="S24" s="459"/>
      <c r="T24" s="459"/>
      <c r="U24" s="459"/>
      <c r="V24" s="501"/>
      <c r="W24" s="553"/>
      <c r="X24" s="554"/>
      <c r="Y24" s="555"/>
      <c r="Z24" s="457" t="s">
        <v>173</v>
      </c>
      <c r="AA24" s="437"/>
      <c r="AB24" s="437"/>
      <c r="AC24" s="437"/>
      <c r="AD24" s="437"/>
      <c r="AE24" s="437"/>
      <c r="AF24" s="437"/>
      <c r="AG24" s="438"/>
      <c r="AH24" s="458">
        <v>135</v>
      </c>
      <c r="AI24" s="459"/>
      <c r="AJ24" s="459"/>
      <c r="AK24" s="459"/>
      <c r="AL24" s="501"/>
      <c r="AM24" s="458">
        <v>399330</v>
      </c>
      <c r="AN24" s="459"/>
      <c r="AO24" s="459"/>
      <c r="AP24" s="459"/>
      <c r="AQ24" s="459"/>
      <c r="AR24" s="501"/>
      <c r="AS24" s="458">
        <v>2958</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3472466</v>
      </c>
      <c r="BO24" s="408"/>
      <c r="BP24" s="408"/>
      <c r="BQ24" s="408"/>
      <c r="BR24" s="408"/>
      <c r="BS24" s="408"/>
      <c r="BT24" s="408"/>
      <c r="BU24" s="409"/>
      <c r="BV24" s="407">
        <v>3694189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175</v>
      </c>
      <c r="F25" s="437"/>
      <c r="G25" s="437"/>
      <c r="H25" s="437"/>
      <c r="I25" s="437"/>
      <c r="J25" s="437"/>
      <c r="K25" s="438"/>
      <c r="L25" s="458">
        <v>1</v>
      </c>
      <c r="M25" s="459"/>
      <c r="N25" s="459"/>
      <c r="O25" s="459"/>
      <c r="P25" s="501"/>
      <c r="Q25" s="458">
        <v>6690</v>
      </c>
      <c r="R25" s="459"/>
      <c r="S25" s="459"/>
      <c r="T25" s="459"/>
      <c r="U25" s="459"/>
      <c r="V25" s="501"/>
      <c r="W25" s="553"/>
      <c r="X25" s="554"/>
      <c r="Y25" s="555"/>
      <c r="Z25" s="457" t="s">
        <v>176</v>
      </c>
      <c r="AA25" s="437"/>
      <c r="AB25" s="437"/>
      <c r="AC25" s="437"/>
      <c r="AD25" s="437"/>
      <c r="AE25" s="437"/>
      <c r="AF25" s="437"/>
      <c r="AG25" s="438"/>
      <c r="AH25" s="458" t="s">
        <v>128</v>
      </c>
      <c r="AI25" s="459"/>
      <c r="AJ25" s="459"/>
      <c r="AK25" s="459"/>
      <c r="AL25" s="501"/>
      <c r="AM25" s="458" t="s">
        <v>137</v>
      </c>
      <c r="AN25" s="459"/>
      <c r="AO25" s="459"/>
      <c r="AP25" s="459"/>
      <c r="AQ25" s="459"/>
      <c r="AR25" s="501"/>
      <c r="AS25" s="458" t="s">
        <v>128</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1031263</v>
      </c>
      <c r="BO25" s="371"/>
      <c r="BP25" s="371"/>
      <c r="BQ25" s="371"/>
      <c r="BR25" s="371"/>
      <c r="BS25" s="371"/>
      <c r="BT25" s="371"/>
      <c r="BU25" s="372"/>
      <c r="BV25" s="370">
        <v>1388830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6220</v>
      </c>
      <c r="R26" s="459"/>
      <c r="S26" s="459"/>
      <c r="T26" s="459"/>
      <c r="U26" s="459"/>
      <c r="V26" s="501"/>
      <c r="W26" s="553"/>
      <c r="X26" s="554"/>
      <c r="Y26" s="555"/>
      <c r="Z26" s="457" t="s">
        <v>179</v>
      </c>
      <c r="AA26" s="559"/>
      <c r="AB26" s="559"/>
      <c r="AC26" s="559"/>
      <c r="AD26" s="559"/>
      <c r="AE26" s="559"/>
      <c r="AF26" s="559"/>
      <c r="AG26" s="560"/>
      <c r="AH26" s="458" t="s">
        <v>137</v>
      </c>
      <c r="AI26" s="459"/>
      <c r="AJ26" s="459"/>
      <c r="AK26" s="459"/>
      <c r="AL26" s="501"/>
      <c r="AM26" s="458" t="s">
        <v>129</v>
      </c>
      <c r="AN26" s="459"/>
      <c r="AO26" s="459"/>
      <c r="AP26" s="459"/>
      <c r="AQ26" s="459"/>
      <c r="AR26" s="501"/>
      <c r="AS26" s="458" t="s">
        <v>128</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137</v>
      </c>
      <c r="BO26" s="408"/>
      <c r="BP26" s="408"/>
      <c r="BQ26" s="408"/>
      <c r="BR26" s="408"/>
      <c r="BS26" s="408"/>
      <c r="BT26" s="408"/>
      <c r="BU26" s="409"/>
      <c r="BV26" s="407" t="s">
        <v>137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181</v>
      </c>
      <c r="F27" s="437"/>
      <c r="G27" s="437"/>
      <c r="H27" s="437"/>
      <c r="I27" s="437"/>
      <c r="J27" s="437"/>
      <c r="K27" s="438"/>
      <c r="L27" s="458">
        <v>1</v>
      </c>
      <c r="M27" s="459"/>
      <c r="N27" s="459"/>
      <c r="O27" s="459"/>
      <c r="P27" s="501"/>
      <c r="Q27" s="458">
        <v>3460</v>
      </c>
      <c r="R27" s="459"/>
      <c r="S27" s="459"/>
      <c r="T27" s="459"/>
      <c r="U27" s="459"/>
      <c r="V27" s="501"/>
      <c r="W27" s="553"/>
      <c r="X27" s="554"/>
      <c r="Y27" s="555"/>
      <c r="Z27" s="457" t="s">
        <v>182</v>
      </c>
      <c r="AA27" s="437"/>
      <c r="AB27" s="437"/>
      <c r="AC27" s="437"/>
      <c r="AD27" s="437"/>
      <c r="AE27" s="437"/>
      <c r="AF27" s="437"/>
      <c r="AG27" s="438"/>
      <c r="AH27" s="458">
        <v>10</v>
      </c>
      <c r="AI27" s="459"/>
      <c r="AJ27" s="459"/>
      <c r="AK27" s="459"/>
      <c r="AL27" s="501"/>
      <c r="AM27" s="458">
        <v>33262</v>
      </c>
      <c r="AN27" s="459"/>
      <c r="AO27" s="459"/>
      <c r="AP27" s="459"/>
      <c r="AQ27" s="459"/>
      <c r="AR27" s="501"/>
      <c r="AS27" s="458">
        <v>3326</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137</v>
      </c>
      <c r="BO27" s="527"/>
      <c r="BP27" s="527"/>
      <c r="BQ27" s="527"/>
      <c r="BR27" s="527"/>
      <c r="BS27" s="527"/>
      <c r="BT27" s="527"/>
      <c r="BU27" s="528"/>
      <c r="BV27" s="526" t="s">
        <v>137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184</v>
      </c>
      <c r="F28" s="437"/>
      <c r="G28" s="437"/>
      <c r="H28" s="437"/>
      <c r="I28" s="437"/>
      <c r="J28" s="437"/>
      <c r="K28" s="438"/>
      <c r="L28" s="458">
        <v>1</v>
      </c>
      <c r="M28" s="459"/>
      <c r="N28" s="459"/>
      <c r="O28" s="459"/>
      <c r="P28" s="501"/>
      <c r="Q28" s="458">
        <v>2860</v>
      </c>
      <c r="R28" s="459"/>
      <c r="S28" s="459"/>
      <c r="T28" s="459"/>
      <c r="U28" s="459"/>
      <c r="V28" s="501"/>
      <c r="W28" s="553"/>
      <c r="X28" s="554"/>
      <c r="Y28" s="555"/>
      <c r="Z28" s="457" t="s">
        <v>185</v>
      </c>
      <c r="AA28" s="437"/>
      <c r="AB28" s="437"/>
      <c r="AC28" s="437"/>
      <c r="AD28" s="437"/>
      <c r="AE28" s="437"/>
      <c r="AF28" s="437"/>
      <c r="AG28" s="438"/>
      <c r="AH28" s="458" t="s">
        <v>128</v>
      </c>
      <c r="AI28" s="459"/>
      <c r="AJ28" s="459"/>
      <c r="AK28" s="459"/>
      <c r="AL28" s="501"/>
      <c r="AM28" s="458" t="s">
        <v>128</v>
      </c>
      <c r="AN28" s="459"/>
      <c r="AO28" s="459"/>
      <c r="AP28" s="459"/>
      <c r="AQ28" s="459"/>
      <c r="AR28" s="501"/>
      <c r="AS28" s="458" t="s">
        <v>137</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2104263</v>
      </c>
      <c r="BO28" s="371"/>
      <c r="BP28" s="371"/>
      <c r="BQ28" s="371"/>
      <c r="BR28" s="371"/>
      <c r="BS28" s="371"/>
      <c r="BT28" s="371"/>
      <c r="BU28" s="372"/>
      <c r="BV28" s="370">
        <v>1300049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187</v>
      </c>
      <c r="F29" s="437"/>
      <c r="G29" s="437"/>
      <c r="H29" s="437"/>
      <c r="I29" s="437"/>
      <c r="J29" s="437"/>
      <c r="K29" s="438"/>
      <c r="L29" s="458">
        <v>10</v>
      </c>
      <c r="M29" s="459"/>
      <c r="N29" s="459"/>
      <c r="O29" s="459"/>
      <c r="P29" s="501"/>
      <c r="Q29" s="458">
        <v>2660</v>
      </c>
      <c r="R29" s="459"/>
      <c r="S29" s="459"/>
      <c r="T29" s="459"/>
      <c r="U29" s="459"/>
      <c r="V29" s="501"/>
      <c r="W29" s="556"/>
      <c r="X29" s="557"/>
      <c r="Y29" s="558"/>
      <c r="Z29" s="457" t="s">
        <v>188</v>
      </c>
      <c r="AA29" s="437"/>
      <c r="AB29" s="437"/>
      <c r="AC29" s="437"/>
      <c r="AD29" s="437"/>
      <c r="AE29" s="437"/>
      <c r="AF29" s="437"/>
      <c r="AG29" s="438"/>
      <c r="AH29" s="458">
        <v>145</v>
      </c>
      <c r="AI29" s="459"/>
      <c r="AJ29" s="459"/>
      <c r="AK29" s="459"/>
      <c r="AL29" s="501"/>
      <c r="AM29" s="458">
        <v>432592</v>
      </c>
      <c r="AN29" s="459"/>
      <c r="AO29" s="459"/>
      <c r="AP29" s="459"/>
      <c r="AQ29" s="459"/>
      <c r="AR29" s="501"/>
      <c r="AS29" s="458">
        <v>2983</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732539</v>
      </c>
      <c r="BO29" s="408"/>
      <c r="BP29" s="408"/>
      <c r="BQ29" s="408"/>
      <c r="BR29" s="408"/>
      <c r="BS29" s="408"/>
      <c r="BT29" s="408"/>
      <c r="BU29" s="409"/>
      <c r="BV29" s="407">
        <v>730172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97.8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903729</v>
      </c>
      <c r="BO30" s="527"/>
      <c r="BP30" s="527"/>
      <c r="BQ30" s="527"/>
      <c r="BR30" s="527"/>
      <c r="BS30" s="527"/>
      <c r="BT30" s="527"/>
      <c r="BU30" s="528"/>
      <c r="BV30" s="526">
        <v>551940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199</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197</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福岡県市町村消防団員等公務災害補償組合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5</v>
      </c>
      <c r="AN35" s="597"/>
      <c r="AO35" s="598" t="str">
        <f>IF('各会計、関係団体の財政状況及び健全化判断比率'!B31="","",'各会計、関係団体の財政状況及び健全化判断比率'!B31)</f>
        <v>流域関連公共下水道事業会計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福岡県市町村職員退職手当組合（一般会計）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福岡県市町村職員退職手当組合（基金特別会計）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福岡県自治会館管理組合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糟屋郡自治会館組合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糟屋郡篠栗町外一市五町財産組合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北筑昇華苑組合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粕屋南部消防組合（一般会計）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粕屋南部消防組合（休日診療所特別会計）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15</v>
      </c>
      <c r="BX43" s="597"/>
      <c r="BY43" s="598" t="str">
        <f>IF('各会計、関係団体の財政状況及び健全化判断比率'!B77="","",'各会計、関係団体の財政状況及び健全化判断比率'!B77)</f>
        <v>福岡地区水道企業団</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9fG1xCFgCczrssjE6/mi95OTDLTGK0l1RPTYRRX9yewFDvgFThN9pRLjpNkbr17x9IHJfepYsV3byay98DSU6Q==" saltValue="ZG/sFRdmTSHPUtTiPwt/l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151" t="s">
        <v>573</v>
      </c>
      <c r="D34" s="1151"/>
      <c r="E34" s="1152"/>
      <c r="F34" s="32">
        <v>8.6999999999999993</v>
      </c>
      <c r="G34" s="33">
        <v>9.65</v>
      </c>
      <c r="H34" s="33">
        <v>9.6999999999999993</v>
      </c>
      <c r="I34" s="33">
        <v>9.8699999999999992</v>
      </c>
      <c r="J34" s="34">
        <v>10.45</v>
      </c>
      <c r="K34" s="22"/>
      <c r="L34" s="22"/>
      <c r="M34" s="22"/>
      <c r="N34" s="22"/>
      <c r="O34" s="22"/>
      <c r="P34" s="22"/>
    </row>
    <row r="35" spans="1:16" ht="39" customHeight="1">
      <c r="A35" s="22"/>
      <c r="B35" s="35"/>
      <c r="C35" s="1145" t="s">
        <v>574</v>
      </c>
      <c r="D35" s="1146"/>
      <c r="E35" s="1147"/>
      <c r="F35" s="36">
        <v>0.84</v>
      </c>
      <c r="G35" s="37">
        <v>9</v>
      </c>
      <c r="H35" s="37">
        <v>10</v>
      </c>
      <c r="I35" s="37">
        <v>24.05</v>
      </c>
      <c r="J35" s="38">
        <v>8.19</v>
      </c>
      <c r="K35" s="22"/>
      <c r="L35" s="22"/>
      <c r="M35" s="22"/>
      <c r="N35" s="22"/>
      <c r="O35" s="22"/>
      <c r="P35" s="22"/>
    </row>
    <row r="36" spans="1:16" ht="39" customHeight="1">
      <c r="A36" s="22"/>
      <c r="B36" s="35"/>
      <c r="C36" s="1145" t="s">
        <v>575</v>
      </c>
      <c r="D36" s="1146"/>
      <c r="E36" s="1147"/>
      <c r="F36" s="36">
        <v>2.99</v>
      </c>
      <c r="G36" s="37">
        <v>3.01</v>
      </c>
      <c r="H36" s="37">
        <v>3.64</v>
      </c>
      <c r="I36" s="37">
        <v>3.77</v>
      </c>
      <c r="J36" s="38">
        <v>4.1500000000000004</v>
      </c>
      <c r="K36" s="22"/>
      <c r="L36" s="22"/>
      <c r="M36" s="22"/>
      <c r="N36" s="22"/>
      <c r="O36" s="22"/>
      <c r="P36" s="22"/>
    </row>
    <row r="37" spans="1:16" ht="39" customHeight="1">
      <c r="A37" s="22"/>
      <c r="B37" s="35"/>
      <c r="C37" s="1145" t="s">
        <v>576</v>
      </c>
      <c r="D37" s="1146"/>
      <c r="E37" s="1147"/>
      <c r="F37" s="36" t="s">
        <v>577</v>
      </c>
      <c r="G37" s="37" t="s">
        <v>578</v>
      </c>
      <c r="H37" s="37" t="s">
        <v>579</v>
      </c>
      <c r="I37" s="37">
        <v>0.06</v>
      </c>
      <c r="J37" s="38">
        <v>0.75</v>
      </c>
      <c r="K37" s="22"/>
      <c r="L37" s="22"/>
      <c r="M37" s="22"/>
      <c r="N37" s="22"/>
      <c r="O37" s="22"/>
      <c r="P37" s="22"/>
    </row>
    <row r="38" spans="1:16" ht="39" customHeight="1">
      <c r="A38" s="22"/>
      <c r="B38" s="35"/>
      <c r="C38" s="1145" t="s">
        <v>580</v>
      </c>
      <c r="D38" s="1146"/>
      <c r="E38" s="1147"/>
      <c r="F38" s="36">
        <v>0.22</v>
      </c>
      <c r="G38" s="37">
        <v>0.03</v>
      </c>
      <c r="H38" s="37">
        <v>0.02</v>
      </c>
      <c r="I38" s="37">
        <v>0.04</v>
      </c>
      <c r="J38" s="38">
        <v>0.04</v>
      </c>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581</v>
      </c>
      <c r="D42" s="1146"/>
      <c r="E42" s="1147"/>
      <c r="F42" s="36" t="s">
        <v>524</v>
      </c>
      <c r="G42" s="37" t="s">
        <v>582</v>
      </c>
      <c r="H42" s="37" t="s">
        <v>524</v>
      </c>
      <c r="I42" s="37" t="s">
        <v>524</v>
      </c>
      <c r="J42" s="38" t="s">
        <v>524</v>
      </c>
      <c r="K42" s="22"/>
      <c r="L42" s="22"/>
      <c r="M42" s="22"/>
      <c r="N42" s="22"/>
      <c r="O42" s="22"/>
      <c r="P42" s="22"/>
    </row>
    <row r="43" spans="1:16" ht="39" customHeight="1" thickBot="1">
      <c r="A43" s="22"/>
      <c r="B43" s="40"/>
      <c r="C43" s="1148" t="s">
        <v>583</v>
      </c>
      <c r="D43" s="1149"/>
      <c r="E43" s="1150"/>
      <c r="F43" s="41">
        <v>0</v>
      </c>
      <c r="G43" s="42" t="s">
        <v>524</v>
      </c>
      <c r="H43" s="42">
        <v>0</v>
      </c>
      <c r="I43" s="42">
        <v>0</v>
      </c>
      <c r="J43" s="43" t="s">
        <v>524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rihZUOZd9AIG4RsVqN7DPyzOTL2sOs9wMXbx4MF4X+8ufQbQdx8Pl7iMncTh6eJRqD9Q9H0B6/0JWHPEnUyx0Q==" saltValue="r0xqoC2cvzIWkYYvApDQ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153" t="s">
        <v>11</v>
      </c>
      <c r="C45" s="1154"/>
      <c r="D45" s="58"/>
      <c r="E45" s="1159" t="s">
        <v>12</v>
      </c>
      <c r="F45" s="1159"/>
      <c r="G45" s="1159"/>
      <c r="H45" s="1159"/>
      <c r="I45" s="1159"/>
      <c r="J45" s="1160"/>
      <c r="K45" s="59">
        <v>780</v>
      </c>
      <c r="L45" s="60">
        <v>794</v>
      </c>
      <c r="M45" s="60">
        <v>813</v>
      </c>
      <c r="N45" s="60">
        <v>818</v>
      </c>
      <c r="O45" s="61">
        <v>807</v>
      </c>
      <c r="P45" s="48"/>
      <c r="Q45" s="48"/>
      <c r="R45" s="48"/>
      <c r="S45" s="48"/>
      <c r="T45" s="48"/>
      <c r="U45" s="48"/>
    </row>
    <row r="46" spans="1:21" ht="30.75" customHeight="1">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c r="A48" s="48"/>
      <c r="B48" s="1155"/>
      <c r="C48" s="1156"/>
      <c r="D48" s="62"/>
      <c r="E48" s="1161" t="s">
        <v>15</v>
      </c>
      <c r="F48" s="1161"/>
      <c r="G48" s="1161"/>
      <c r="H48" s="1161"/>
      <c r="I48" s="1161"/>
      <c r="J48" s="1162"/>
      <c r="K48" s="63">
        <v>253</v>
      </c>
      <c r="L48" s="64">
        <v>253</v>
      </c>
      <c r="M48" s="64">
        <v>254</v>
      </c>
      <c r="N48" s="64">
        <v>255</v>
      </c>
      <c r="O48" s="65">
        <v>255</v>
      </c>
      <c r="P48" s="48"/>
      <c r="Q48" s="48"/>
      <c r="R48" s="48"/>
      <c r="S48" s="48"/>
      <c r="T48" s="48"/>
      <c r="U48" s="48"/>
    </row>
    <row r="49" spans="1:21" ht="30.75" customHeight="1">
      <c r="A49" s="48"/>
      <c r="B49" s="1155"/>
      <c r="C49" s="1156"/>
      <c r="D49" s="62"/>
      <c r="E49" s="1161" t="s">
        <v>16</v>
      </c>
      <c r="F49" s="1161"/>
      <c r="G49" s="1161"/>
      <c r="H49" s="1161"/>
      <c r="I49" s="1161"/>
      <c r="J49" s="1162"/>
      <c r="K49" s="63">
        <v>1</v>
      </c>
      <c r="L49" s="64">
        <v>0</v>
      </c>
      <c r="M49" s="64">
        <v>0</v>
      </c>
      <c r="N49" s="64">
        <v>0</v>
      </c>
      <c r="O49" s="65">
        <v>0</v>
      </c>
      <c r="P49" s="48"/>
      <c r="Q49" s="48"/>
      <c r="R49" s="48"/>
      <c r="S49" s="48"/>
      <c r="T49" s="48"/>
      <c r="U49" s="48"/>
    </row>
    <row r="50" spans="1:21" ht="30.75" customHeight="1">
      <c r="A50" s="48"/>
      <c r="B50" s="1155"/>
      <c r="C50" s="1156"/>
      <c r="D50" s="62"/>
      <c r="E50" s="1161" t="s">
        <v>17</v>
      </c>
      <c r="F50" s="1161"/>
      <c r="G50" s="1161"/>
      <c r="H50" s="1161"/>
      <c r="I50" s="1161"/>
      <c r="J50" s="1162"/>
      <c r="K50" s="63">
        <v>53</v>
      </c>
      <c r="L50" s="64">
        <v>53</v>
      </c>
      <c r="M50" s="64">
        <v>52</v>
      </c>
      <c r="N50" s="64">
        <v>38</v>
      </c>
      <c r="O50" s="65">
        <v>38</v>
      </c>
      <c r="P50" s="48"/>
      <c r="Q50" s="48"/>
      <c r="R50" s="48"/>
      <c r="S50" s="48"/>
      <c r="T50" s="48"/>
      <c r="U50" s="48"/>
    </row>
    <row r="51" spans="1:21" ht="30.75" customHeight="1">
      <c r="A51" s="48"/>
      <c r="B51" s="1157"/>
      <c r="C51" s="1158"/>
      <c r="D51" s="66"/>
      <c r="E51" s="1161" t="s">
        <v>18</v>
      </c>
      <c r="F51" s="1161"/>
      <c r="G51" s="1161"/>
      <c r="H51" s="1161"/>
      <c r="I51" s="1161"/>
      <c r="J51" s="1162"/>
      <c r="K51" s="63" t="s">
        <v>524</v>
      </c>
      <c r="L51" s="64" t="s">
        <v>524</v>
      </c>
      <c r="M51" s="64" t="s">
        <v>524</v>
      </c>
      <c r="N51" s="64" t="s">
        <v>524</v>
      </c>
      <c r="O51" s="65" t="s">
        <v>524</v>
      </c>
      <c r="P51" s="48"/>
      <c r="Q51" s="48"/>
      <c r="R51" s="48"/>
      <c r="S51" s="48"/>
      <c r="T51" s="48"/>
      <c r="U51" s="48"/>
    </row>
    <row r="52" spans="1:21" ht="30.75" customHeight="1">
      <c r="A52" s="48"/>
      <c r="B52" s="1163" t="s">
        <v>19</v>
      </c>
      <c r="C52" s="1164"/>
      <c r="D52" s="66"/>
      <c r="E52" s="1161" t="s">
        <v>20</v>
      </c>
      <c r="F52" s="1161"/>
      <c r="G52" s="1161"/>
      <c r="H52" s="1161"/>
      <c r="I52" s="1161"/>
      <c r="J52" s="1162"/>
      <c r="K52" s="63">
        <v>738</v>
      </c>
      <c r="L52" s="64">
        <v>740</v>
      </c>
      <c r="M52" s="64">
        <v>748</v>
      </c>
      <c r="N52" s="64">
        <v>692</v>
      </c>
      <c r="O52" s="65">
        <v>654</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349</v>
      </c>
      <c r="L53" s="69">
        <v>360</v>
      </c>
      <c r="M53" s="69">
        <v>371</v>
      </c>
      <c r="N53" s="69">
        <v>419</v>
      </c>
      <c r="O53" s="70">
        <v>446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H7crkWCQWHWKSLC4fDtO80nVj+t2iSurwMNeUBirAVzO0Vs0lI19f/7OCczzwI5IHJSZETBNlIBHK/JEDlLQ==" saltValue="7sCvqgsow0QHS1C5h2Zz9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566</v>
      </c>
      <c r="J40" s="103" t="s">
        <v>567</v>
      </c>
      <c r="K40" s="103" t="s">
        <v>568</v>
      </c>
      <c r="L40" s="103" t="s">
        <v>569</v>
      </c>
      <c r="M40" s="104" t="s">
        <v>570</v>
      </c>
    </row>
    <row r="41" spans="2:13" ht="27.75" customHeight="1">
      <c r="B41" s="1184" t="s">
        <v>32</v>
      </c>
      <c r="C41" s="1185"/>
      <c r="D41" s="105"/>
      <c r="E41" s="1190" t="s">
        <v>33</v>
      </c>
      <c r="F41" s="1190"/>
      <c r="G41" s="1190"/>
      <c r="H41" s="1191"/>
      <c r="I41" s="355">
        <v>6630</v>
      </c>
      <c r="J41" s="356">
        <v>7365</v>
      </c>
      <c r="K41" s="356">
        <v>8381</v>
      </c>
      <c r="L41" s="356">
        <v>8077</v>
      </c>
      <c r="M41" s="357">
        <v>7519</v>
      </c>
    </row>
    <row r="42" spans="2:13" ht="27.75" customHeight="1">
      <c r="B42" s="1186"/>
      <c r="C42" s="1187"/>
      <c r="D42" s="106"/>
      <c r="E42" s="1192" t="s">
        <v>34</v>
      </c>
      <c r="F42" s="1192"/>
      <c r="G42" s="1192"/>
      <c r="H42" s="1193"/>
      <c r="I42" s="358" t="s">
        <v>524</v>
      </c>
      <c r="J42" s="359" t="s">
        <v>524</v>
      </c>
      <c r="K42" s="359" t="s">
        <v>524</v>
      </c>
      <c r="L42" s="359" t="s">
        <v>524</v>
      </c>
      <c r="M42" s="360" t="s">
        <v>524</v>
      </c>
    </row>
    <row r="43" spans="2:13" ht="27.75" customHeight="1">
      <c r="B43" s="1186"/>
      <c r="C43" s="1187"/>
      <c r="D43" s="106"/>
      <c r="E43" s="1192" t="s">
        <v>35</v>
      </c>
      <c r="F43" s="1192"/>
      <c r="G43" s="1192"/>
      <c r="H43" s="1193"/>
      <c r="I43" s="358">
        <v>3395</v>
      </c>
      <c r="J43" s="359">
        <v>3529</v>
      </c>
      <c r="K43" s="359">
        <v>3266</v>
      </c>
      <c r="L43" s="359">
        <v>2539</v>
      </c>
      <c r="M43" s="360">
        <v>2372</v>
      </c>
    </row>
    <row r="44" spans="2:13" ht="27.75" customHeight="1">
      <c r="B44" s="1186"/>
      <c r="C44" s="1187"/>
      <c r="D44" s="106"/>
      <c r="E44" s="1192" t="s">
        <v>36</v>
      </c>
      <c r="F44" s="1192"/>
      <c r="G44" s="1192"/>
      <c r="H44" s="1193"/>
      <c r="I44" s="358">
        <v>257</v>
      </c>
      <c r="J44" s="359">
        <v>210</v>
      </c>
      <c r="K44" s="359">
        <v>173</v>
      </c>
      <c r="L44" s="359">
        <v>162</v>
      </c>
      <c r="M44" s="360">
        <v>159</v>
      </c>
    </row>
    <row r="45" spans="2:13" ht="27.75" customHeight="1">
      <c r="B45" s="1186"/>
      <c r="C45" s="1187"/>
      <c r="D45" s="106"/>
      <c r="E45" s="1192" t="s">
        <v>37</v>
      </c>
      <c r="F45" s="1192"/>
      <c r="G45" s="1192"/>
      <c r="H45" s="1193"/>
      <c r="I45" s="358">
        <v>419</v>
      </c>
      <c r="J45" s="359">
        <v>453</v>
      </c>
      <c r="K45" s="359">
        <v>396</v>
      </c>
      <c r="L45" s="359">
        <v>376</v>
      </c>
      <c r="M45" s="360">
        <v>342</v>
      </c>
    </row>
    <row r="46" spans="2:13" ht="27.75" customHeight="1">
      <c r="B46" s="1186"/>
      <c r="C46" s="1187"/>
      <c r="D46" s="107"/>
      <c r="E46" s="1192" t="s">
        <v>38</v>
      </c>
      <c r="F46" s="1192"/>
      <c r="G46" s="1192"/>
      <c r="H46" s="1193"/>
      <c r="I46" s="358" t="s">
        <v>524</v>
      </c>
      <c r="J46" s="359" t="s">
        <v>524</v>
      </c>
      <c r="K46" s="359" t="s">
        <v>524</v>
      </c>
      <c r="L46" s="359" t="s">
        <v>524</v>
      </c>
      <c r="M46" s="360" t="s">
        <v>524</v>
      </c>
    </row>
    <row r="47" spans="2:13" ht="27.75" customHeight="1">
      <c r="B47" s="1186"/>
      <c r="C47" s="1187"/>
      <c r="D47" s="108"/>
      <c r="E47" s="1194" t="s">
        <v>39</v>
      </c>
      <c r="F47" s="1195"/>
      <c r="G47" s="1195"/>
      <c r="H47" s="1196"/>
      <c r="I47" s="358" t="s">
        <v>524</v>
      </c>
      <c r="J47" s="359" t="s">
        <v>524</v>
      </c>
      <c r="K47" s="359" t="s">
        <v>524</v>
      </c>
      <c r="L47" s="359" t="s">
        <v>524</v>
      </c>
      <c r="M47" s="360" t="s">
        <v>524</v>
      </c>
    </row>
    <row r="48" spans="2:13" ht="27.75" customHeight="1">
      <c r="B48" s="1186"/>
      <c r="C48" s="1187"/>
      <c r="D48" s="106"/>
      <c r="E48" s="1192" t="s">
        <v>40</v>
      </c>
      <c r="F48" s="1192"/>
      <c r="G48" s="1192"/>
      <c r="H48" s="1193"/>
      <c r="I48" s="358" t="s">
        <v>524</v>
      </c>
      <c r="J48" s="359" t="s">
        <v>524</v>
      </c>
      <c r="K48" s="359" t="s">
        <v>524</v>
      </c>
      <c r="L48" s="359" t="s">
        <v>524</v>
      </c>
      <c r="M48" s="360" t="s">
        <v>524</v>
      </c>
    </row>
    <row r="49" spans="2:13" ht="27.75" customHeight="1">
      <c r="B49" s="1188"/>
      <c r="C49" s="1189"/>
      <c r="D49" s="106"/>
      <c r="E49" s="1192" t="s">
        <v>41</v>
      </c>
      <c r="F49" s="1192"/>
      <c r="G49" s="1192"/>
      <c r="H49" s="1193"/>
      <c r="I49" s="358" t="s">
        <v>524</v>
      </c>
      <c r="J49" s="359" t="s">
        <v>524</v>
      </c>
      <c r="K49" s="359" t="s">
        <v>524</v>
      </c>
      <c r="L49" s="359" t="s">
        <v>524</v>
      </c>
      <c r="M49" s="360" t="s">
        <v>524</v>
      </c>
    </row>
    <row r="50" spans="2:13" ht="27.75" customHeight="1">
      <c r="B50" s="1197" t="s">
        <v>42</v>
      </c>
      <c r="C50" s="1198"/>
      <c r="D50" s="109"/>
      <c r="E50" s="1192" t="s">
        <v>43</v>
      </c>
      <c r="F50" s="1192"/>
      <c r="G50" s="1192"/>
      <c r="H50" s="1193"/>
      <c r="I50" s="358">
        <v>2147</v>
      </c>
      <c r="J50" s="359">
        <v>1853</v>
      </c>
      <c r="K50" s="359">
        <v>1859</v>
      </c>
      <c r="L50" s="359">
        <v>2582</v>
      </c>
      <c r="M50" s="360">
        <v>3741</v>
      </c>
    </row>
    <row r="51" spans="2:13" ht="27.75" customHeight="1">
      <c r="B51" s="1186"/>
      <c r="C51" s="1187"/>
      <c r="D51" s="106"/>
      <c r="E51" s="1192" t="s">
        <v>44</v>
      </c>
      <c r="F51" s="1192"/>
      <c r="G51" s="1192"/>
      <c r="H51" s="1193"/>
      <c r="I51" s="358" t="s">
        <v>524</v>
      </c>
      <c r="J51" s="359" t="s">
        <v>524</v>
      </c>
      <c r="K51" s="359">
        <v>23</v>
      </c>
      <c r="L51" s="359" t="s">
        <v>524</v>
      </c>
      <c r="M51" s="360" t="s">
        <v>524</v>
      </c>
    </row>
    <row r="52" spans="2:13" ht="27.75" customHeight="1">
      <c r="B52" s="1188"/>
      <c r="C52" s="1189"/>
      <c r="D52" s="106"/>
      <c r="E52" s="1192" t="s">
        <v>45</v>
      </c>
      <c r="F52" s="1192"/>
      <c r="G52" s="1192"/>
      <c r="H52" s="1193"/>
      <c r="I52" s="358">
        <v>9222</v>
      </c>
      <c r="J52" s="359">
        <v>9033</v>
      </c>
      <c r="K52" s="359">
        <v>9207</v>
      </c>
      <c r="L52" s="359">
        <v>8903</v>
      </c>
      <c r="M52" s="360">
        <v>8492</v>
      </c>
    </row>
    <row r="53" spans="2:13" ht="27.75" customHeight="1" thickBot="1">
      <c r="B53" s="1199" t="s">
        <v>46</v>
      </c>
      <c r="C53" s="1200"/>
      <c r="D53" s="110"/>
      <c r="E53" s="1201" t="s">
        <v>47</v>
      </c>
      <c r="F53" s="1201"/>
      <c r="G53" s="1201"/>
      <c r="H53" s="1202"/>
      <c r="I53" s="361">
        <v>-667</v>
      </c>
      <c r="J53" s="362">
        <v>670</v>
      </c>
      <c r="K53" s="362">
        <v>1127</v>
      </c>
      <c r="L53" s="362">
        <v>-331</v>
      </c>
      <c r="M53" s="363">
        <v>-1840</v>
      </c>
    </row>
    <row r="54" spans="2:13" ht="27.75" customHeight="1">
      <c r="B54" s="111" t="s">
        <v>48</v>
      </c>
      <c r="C54" s="112"/>
      <c r="D54" s="112"/>
      <c r="E54" s="113"/>
      <c r="F54" s="113"/>
      <c r="G54" s="113"/>
      <c r="H54" s="113"/>
      <c r="I54" s="114"/>
      <c r="J54" s="114"/>
      <c r="K54" s="114"/>
      <c r="L54" s="114"/>
      <c r="M54" s="114"/>
    </row>
    <row r="55" spans="2:13"/>
  </sheetData>
  <sheetProtection algorithmName="SHA-512" hashValue="uyBM9pATQuXD+1qYYjH6lnZWuoZ7GZjNNvaVTPOpyRBUpamyP6DVP8v+Fz5MPlAPPRgxrRbm971z8rGlWEPGEQ==" saltValue="tjMbTckvrV2TzM6f8P1d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568</v>
      </c>
      <c r="G54" s="119" t="s">
        <v>569</v>
      </c>
      <c r="H54" s="120" t="s">
        <v>570</v>
      </c>
    </row>
    <row r="55" spans="2:8" ht="52.5" customHeight="1">
      <c r="B55" s="121"/>
      <c r="C55" s="1211" t="s">
        <v>50</v>
      </c>
      <c r="D55" s="1211"/>
      <c r="E55" s="1212"/>
      <c r="F55" s="122">
        <v>790</v>
      </c>
      <c r="G55" s="122">
        <v>1300</v>
      </c>
      <c r="H55" s="123">
        <v>2104</v>
      </c>
    </row>
    <row r="56" spans="2:8" ht="52.5" customHeight="1">
      <c r="B56" s="124"/>
      <c r="C56" s="1213" t="s">
        <v>51</v>
      </c>
      <c r="D56" s="1213"/>
      <c r="E56" s="1214"/>
      <c r="F56" s="125">
        <v>524</v>
      </c>
      <c r="G56" s="125">
        <v>730</v>
      </c>
      <c r="H56" s="126">
        <v>733</v>
      </c>
    </row>
    <row r="57" spans="2:8" ht="53.25" customHeight="1">
      <c r="B57" s="124"/>
      <c r="C57" s="1215" t="s">
        <v>52</v>
      </c>
      <c r="D57" s="1215"/>
      <c r="E57" s="1216"/>
      <c r="F57" s="127">
        <v>556</v>
      </c>
      <c r="G57" s="127">
        <v>552</v>
      </c>
      <c r="H57" s="128">
        <v>904</v>
      </c>
    </row>
    <row r="58" spans="2:8" ht="45.75" customHeight="1">
      <c r="B58" s="129"/>
      <c r="C58" s="1203" t="s">
        <v>611</v>
      </c>
      <c r="D58" s="1204"/>
      <c r="E58" s="1205"/>
      <c r="F58" s="130">
        <v>545</v>
      </c>
      <c r="G58" s="130">
        <v>552</v>
      </c>
      <c r="H58" s="131">
        <v>904</v>
      </c>
    </row>
    <row r="59" spans="2:8" ht="45.75" customHeight="1">
      <c r="B59" s="129"/>
      <c r="C59" s="1203" t="s">
        <v>612</v>
      </c>
      <c r="D59" s="1204"/>
      <c r="E59" s="1205"/>
      <c r="F59" s="130">
        <v>10</v>
      </c>
      <c r="G59" s="130" t="s">
        <v>619</v>
      </c>
      <c r="H59" s="131" t="s">
        <v>619</v>
      </c>
    </row>
    <row r="60" spans="2:8" ht="45.75" customHeight="1">
      <c r="B60" s="129"/>
      <c r="C60" s="1203"/>
      <c r="D60" s="1204"/>
      <c r="E60" s="1205"/>
      <c r="F60" s="130"/>
      <c r="G60" s="130"/>
      <c r="H60" s="131"/>
    </row>
    <row r="61" spans="2:8" ht="45.75" customHeight="1">
      <c r="B61" s="129"/>
      <c r="C61" s="1203"/>
      <c r="D61" s="1204"/>
      <c r="E61" s="1205"/>
      <c r="F61" s="130"/>
      <c r="G61" s="130"/>
      <c r="H61" s="131"/>
    </row>
    <row r="62" spans="2:8" ht="45.75" customHeight="1" thickBot="1">
      <c r="B62" s="132"/>
      <c r="C62" s="1206"/>
      <c r="D62" s="1207"/>
      <c r="E62" s="1208"/>
      <c r="F62" s="133"/>
      <c r="G62" s="133"/>
      <c r="H62" s="134"/>
    </row>
    <row r="63" spans="2:8" ht="52.5" customHeight="1" thickBot="1">
      <c r="B63" s="135"/>
      <c r="C63" s="1209" t="s">
        <v>53</v>
      </c>
      <c r="D63" s="1209"/>
      <c r="E63" s="1210"/>
      <c r="F63" s="136">
        <v>1870</v>
      </c>
      <c r="G63" s="136">
        <v>2582</v>
      </c>
      <c r="H63" s="137">
        <v>3741</v>
      </c>
    </row>
    <row r="64" spans="2:8"/>
  </sheetData>
  <sheetProtection algorithmName="SHA-512" hashValue="OxMYmUXWavL34Xtr4uXMmXomkub5kLTr3JeaHnu3Ykfx/xbIrfsCF3e1Qxy8U0P5lbgBw78qBDndVke+QB6erA==" saltValue="MFWc+coCrJulLIVTSSRT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563</v>
      </c>
      <c r="G2" s="151"/>
      <c r="H2" s="152"/>
    </row>
    <row r="3" spans="1:8">
      <c r="A3" s="148" t="s">
        <v>556</v>
      </c>
      <c r="B3" s="153"/>
      <c r="C3" s="154"/>
      <c r="D3" s="155">
        <v>39791</v>
      </c>
      <c r="E3" s="156"/>
      <c r="F3" s="157">
        <v>47387</v>
      </c>
      <c r="G3" s="158"/>
      <c r="H3" s="159"/>
    </row>
    <row r="4" spans="1:8">
      <c r="A4" s="160"/>
      <c r="B4" s="161"/>
      <c r="C4" s="162"/>
      <c r="D4" s="163">
        <v>27449</v>
      </c>
      <c r="E4" s="164"/>
      <c r="F4" s="165">
        <v>24928</v>
      </c>
      <c r="G4" s="166"/>
      <c r="H4" s="167"/>
    </row>
    <row r="5" spans="1:8">
      <c r="A5" s="148" t="s">
        <v>558</v>
      </c>
      <c r="B5" s="153"/>
      <c r="C5" s="154"/>
      <c r="D5" s="155">
        <v>56606</v>
      </c>
      <c r="E5" s="156"/>
      <c r="F5" s="157">
        <v>51264</v>
      </c>
      <c r="G5" s="158"/>
      <c r="H5" s="159"/>
    </row>
    <row r="6" spans="1:8">
      <c r="A6" s="160"/>
      <c r="B6" s="161"/>
      <c r="C6" s="162"/>
      <c r="D6" s="163">
        <v>47920</v>
      </c>
      <c r="E6" s="164"/>
      <c r="F6" s="165">
        <v>26040</v>
      </c>
      <c r="G6" s="166"/>
      <c r="H6" s="167"/>
    </row>
    <row r="7" spans="1:8">
      <c r="A7" s="148" t="s">
        <v>559</v>
      </c>
      <c r="B7" s="153"/>
      <c r="C7" s="154"/>
      <c r="D7" s="155">
        <v>23531</v>
      </c>
      <c r="E7" s="156"/>
      <c r="F7" s="157">
        <v>52068</v>
      </c>
      <c r="G7" s="158"/>
      <c r="H7" s="159"/>
    </row>
    <row r="8" spans="1:8">
      <c r="A8" s="160"/>
      <c r="B8" s="161"/>
      <c r="C8" s="162"/>
      <c r="D8" s="163">
        <v>19587</v>
      </c>
      <c r="E8" s="164"/>
      <c r="F8" s="165">
        <v>26936</v>
      </c>
      <c r="G8" s="166"/>
      <c r="H8" s="167"/>
    </row>
    <row r="9" spans="1:8">
      <c r="A9" s="148" t="s">
        <v>560</v>
      </c>
      <c r="B9" s="153"/>
      <c r="C9" s="154"/>
      <c r="D9" s="155">
        <v>18532</v>
      </c>
      <c r="E9" s="156"/>
      <c r="F9" s="157">
        <v>47161</v>
      </c>
      <c r="G9" s="158"/>
      <c r="H9" s="159"/>
    </row>
    <row r="10" spans="1:8">
      <c r="A10" s="160"/>
      <c r="B10" s="161"/>
      <c r="C10" s="162"/>
      <c r="D10" s="163">
        <v>16239</v>
      </c>
      <c r="E10" s="164"/>
      <c r="F10" s="165">
        <v>24595</v>
      </c>
      <c r="G10" s="166"/>
      <c r="H10" s="167"/>
    </row>
    <row r="11" spans="1:8">
      <c r="A11" s="148" t="s">
        <v>561</v>
      </c>
      <c r="B11" s="153"/>
      <c r="C11" s="154"/>
      <c r="D11" s="155">
        <v>21711</v>
      </c>
      <c r="E11" s="156"/>
      <c r="F11" s="157">
        <v>43423</v>
      </c>
      <c r="G11" s="158"/>
      <c r="H11" s="159"/>
    </row>
    <row r="12" spans="1:8">
      <c r="A12" s="160"/>
      <c r="B12" s="161"/>
      <c r="C12" s="168"/>
      <c r="D12" s="163">
        <v>20019</v>
      </c>
      <c r="E12" s="164"/>
      <c r="F12" s="165">
        <v>22207</v>
      </c>
      <c r="G12" s="166"/>
      <c r="H12" s="167"/>
    </row>
    <row r="13" spans="1:8">
      <c r="A13" s="148"/>
      <c r="B13" s="153"/>
      <c r="C13" s="169"/>
      <c r="D13" s="170">
        <v>32034</v>
      </c>
      <c r="E13" s="171"/>
      <c r="F13" s="172">
        <v>48261</v>
      </c>
      <c r="G13" s="173"/>
      <c r="H13" s="159"/>
    </row>
    <row r="14" spans="1:8">
      <c r="A14" s="160"/>
      <c r="B14" s="161"/>
      <c r="C14" s="162"/>
      <c r="D14" s="163">
        <v>26243</v>
      </c>
      <c r="E14" s="164"/>
      <c r="F14" s="165">
        <v>24941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0.84</v>
      </c>
      <c r="C19" s="174">
        <f>ROUND(VALUE(SUBSTITUTE(実質収支比率等に係る経年分析!G$48,"▲","-")),2)</f>
        <v>9.01</v>
      </c>
      <c r="D19" s="174">
        <f>ROUND(VALUE(SUBSTITUTE(実質収支比率等に係る経年分析!H$48,"▲","-")),2)</f>
        <v>10.01</v>
      </c>
      <c r="E19" s="174">
        <f>ROUND(VALUE(SUBSTITUTE(実質収支比率等に係る経年分析!I$48,"▲","-")),2)</f>
        <v>24.06</v>
      </c>
      <c r="F19" s="174">
        <f>ROUND(VALUE(SUBSTITUTE(実質収支比率等に係る経年分析!J$48,"▲","-")),2)</f>
        <v>8.19</v>
      </c>
    </row>
    <row r="20" spans="1:11">
      <c r="A20" s="174" t="s">
        <v>57</v>
      </c>
      <c r="B20" s="174">
        <f>ROUND(VALUE(SUBSTITUTE(実質収支比率等に係る経年分析!F$47,"▲","-")),2)</f>
        <v>8.91</v>
      </c>
      <c r="C20" s="174">
        <f>ROUND(VALUE(SUBSTITUTE(実質収支比率等に係る経年分析!G$47,"▲","-")),2)</f>
        <v>13.1</v>
      </c>
      <c r="D20" s="174">
        <f>ROUND(VALUE(SUBSTITUTE(実質収支比率等に係る経年分析!H$47,"▲","-")),2)</f>
        <v>12.53</v>
      </c>
      <c r="E20" s="174">
        <f>ROUND(VALUE(SUBSTITUTE(実質収支比率等に係る経年分析!I$47,"▲","-")),2)</f>
        <v>19.61</v>
      </c>
      <c r="F20" s="174">
        <f>ROUND(VALUE(SUBSTITUTE(実質収支比率等に係る経年分析!J$47,"▲","-")),2)</f>
        <v>32.4</v>
      </c>
    </row>
    <row r="21" spans="1:11">
      <c r="A21" s="174" t="s">
        <v>58</v>
      </c>
      <c r="B21" s="174">
        <f>IF(ISNUMBER(VALUE(SUBSTITUTE(実質収支比率等に係る経年分析!F$49,"▲","-"))),ROUND(VALUE(SUBSTITUTE(実質収支比率等に係る経年分析!F$49,"▲","-")),2),NA())</f>
        <v>-1.17</v>
      </c>
      <c r="C21" s="174">
        <f>IF(ISNUMBER(VALUE(SUBSTITUTE(実質収支比率等に係る経年分析!G$49,"▲","-"))),ROUND(VALUE(SUBSTITUTE(実質収支比率等に係る経年分析!G$49,"▲","-")),2),NA())</f>
        <v>12.35</v>
      </c>
      <c r="D21" s="174">
        <f>IF(ISNUMBER(VALUE(SUBSTITUTE(実質収支比率等に係る経年分析!H$49,"▲","-"))),ROUND(VALUE(SUBSTITUTE(実質収支比率等に係る経年分析!H$49,"▲","-")),2),NA())</f>
        <v>1.46</v>
      </c>
      <c r="E21" s="174">
        <f>IF(ISNUMBER(VALUE(SUBSTITUTE(実質収支比率等に係る経年分析!I$49,"▲","-"))),ROUND(VALUE(SUBSTITUTE(実質収支比率等に係る経年分析!I$49,"▲","-")),2),NA())</f>
        <v>22.23</v>
      </c>
      <c r="F21" s="174">
        <f>IF(ISNUMBER(VALUE(SUBSTITUTE(実質収支比率等に係る経年分析!J$49,"▲","-"))),ROUND(VALUE(SUBSTITUTE(実質収支比率等に係る経年分析!J$49,"▲","-")),2),NA())</f>
        <v>-3.98</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f>IF(ROUND(VALUE(SUBSTITUTE(連結実質赤字比率に係る赤字・黒字の構成分析!G$42,"▲", "-")), 2) &lt; 0, ABS(ROUND(VALUE(SUBSTITUTE(連結実質赤字比率に係る赤字・黒字の構成分析!G$42,"▲", "-")), 2)), NA())</f>
        <v>2.2599999999999998</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0.04</v>
      </c>
    </row>
    <row r="33" spans="1:16">
      <c r="A33" s="175" t="str">
        <f>IF(連結実質赤字比率に係る赤字・黒字の構成分析!C$37="",NA(),連結実質赤字比率に係る赤字・黒字の構成分析!C$37)</f>
        <v>国民健康保険特別会計</v>
      </c>
      <c r="B33" s="175">
        <f>IF(ROUND(VALUE(SUBSTITUTE(連結実質赤字比率に係る赤字・黒字の構成分析!F$37,"▲", "-")), 2) &lt; 0, ABS(ROUND(VALUE(SUBSTITUTE(連結実質赤字比率に係る赤字・黒字の構成分析!F$37,"▲", "-")), 2)), NA())</f>
        <v>1.99</v>
      </c>
      <c r="C33" s="175" t="e">
        <f>IF(ROUND(VALUE(SUBSTITUTE(連結実質赤字比率に係る赤字・黒字の構成分析!F$37,"▲", "-")), 2) &gt;= 0, ABS(ROUND(VALUE(SUBSTITUTE(連結実質赤字比率に係る赤字・黒字の構成分析!F$37,"▲", "-")), 2)), NA())</f>
        <v>#N/A</v>
      </c>
      <c r="D33" s="175">
        <f>IF(ROUND(VALUE(SUBSTITUTE(連結実質赤字比率に係る赤字・黒字の構成分析!G$37,"▲", "-")), 2) &lt; 0, ABS(ROUND(VALUE(SUBSTITUTE(連結実質赤字比率に係る赤字・黒字の構成分析!G$37,"▲", "-")), 2)), NA())</f>
        <v>1.4</v>
      </c>
      <c r="E33" s="175" t="e">
        <f>IF(ROUND(VALUE(SUBSTITUTE(連結実質赤字比率に係る赤字・黒字の構成分析!G$37,"▲", "-")), 2) &gt;= 0, ABS(ROUND(VALUE(SUBSTITUTE(連結実質赤字比率に係る赤字・黒字の構成分析!G$37,"▲", "-")), 2)), NA())</f>
        <v>#N/A</v>
      </c>
      <c r="F33" s="175">
        <f>IF(ROUND(VALUE(SUBSTITUTE(連結実質赤字比率に係る赤字・黒字の構成分析!H$37,"▲", "-")), 2) &lt; 0, ABS(ROUND(VALUE(SUBSTITUTE(連結実質赤字比率に係る赤字・黒字の構成分析!H$37,"▲", "-")), 2)), NA())</f>
        <v>0.27</v>
      </c>
      <c r="G33" s="175" t="e">
        <f>IF(ROUND(VALUE(SUBSTITUTE(連結実質赤字比率に係る赤字・黒字の構成分析!H$37,"▲", "-")), 2) &gt;= 0, ABS(ROUND(VALUE(SUBSTITUTE(連結実質赤字比率に係る赤字・黒字の構成分析!H$37,"▲", "-")), 2)), NA())</f>
        <v>#N/A</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0.75</v>
      </c>
    </row>
    <row r="34" spans="1:16">
      <c r="A34" s="175" t="str">
        <f>IF(連結実質赤字比率に係る赤字・黒字の構成分析!C$36="",NA(),連結実質赤字比率に係る赤字・黒字の構成分析!C$36)</f>
        <v>流域関連公共下水道事業会計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3.64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3.77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4.1500000000000004</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0.84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24.05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8.19</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8.6999999999999993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9.65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9.6999999999999993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9.8699999999999992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10.45</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738</v>
      </c>
      <c r="E42" s="176"/>
      <c r="F42" s="176"/>
      <c r="G42" s="176">
        <f>'実質公債費比率（分子）の構造'!L$52</f>
        <v>740</v>
      </c>
      <c r="H42" s="176"/>
      <c r="I42" s="176"/>
      <c r="J42" s="176">
        <f>'実質公債費比率（分子）の構造'!M$52</f>
        <v>748</v>
      </c>
      <c r="K42" s="176"/>
      <c r="L42" s="176"/>
      <c r="M42" s="176">
        <f>'実質公債費比率（分子）の構造'!N$52</f>
        <v>692</v>
      </c>
      <c r="N42" s="176"/>
      <c r="O42" s="176"/>
      <c r="P42" s="176">
        <f>'実質公債費比率（分子）の構造'!O$52</f>
        <v>654</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53</v>
      </c>
      <c r="C44" s="176"/>
      <c r="D44" s="176"/>
      <c r="E44" s="176">
        <f>'実質公債費比率（分子）の構造'!L$50</f>
        <v>53</v>
      </c>
      <c r="F44" s="176"/>
      <c r="G44" s="176"/>
      <c r="H44" s="176">
        <f>'実質公債費比率（分子）の構造'!M$50</f>
        <v>52</v>
      </c>
      <c r="I44" s="176"/>
      <c r="J44" s="176"/>
      <c r="K44" s="176">
        <f>'実質公債費比率（分子）の構造'!N$50</f>
        <v>38</v>
      </c>
      <c r="L44" s="176"/>
      <c r="M44" s="176"/>
      <c r="N44" s="176">
        <f>'実質公債費比率（分子）の構造'!O$50</f>
        <v>38</v>
      </c>
      <c r="O44" s="176"/>
      <c r="P44" s="176"/>
    </row>
    <row r="45" spans="1:16">
      <c r="A45" s="176" t="s">
        <v>68</v>
      </c>
      <c r="B45" s="176">
        <f>'実質公債費比率（分子）の構造'!K$49</f>
        <v>1</v>
      </c>
      <c r="C45" s="176"/>
      <c r="D45" s="176"/>
      <c r="E45" s="176">
        <f>'実質公債費比率（分子）の構造'!L$49</f>
        <v>0</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c r="A46" s="176" t="s">
        <v>69</v>
      </c>
      <c r="B46" s="176">
        <f>'実質公債費比率（分子）の構造'!K$48</f>
        <v>253</v>
      </c>
      <c r="C46" s="176"/>
      <c r="D46" s="176"/>
      <c r="E46" s="176">
        <f>'実質公債費比率（分子）の構造'!L$48</f>
        <v>253</v>
      </c>
      <c r="F46" s="176"/>
      <c r="G46" s="176"/>
      <c r="H46" s="176">
        <f>'実質公債費比率（分子）の構造'!M$48</f>
        <v>254</v>
      </c>
      <c r="I46" s="176"/>
      <c r="J46" s="176"/>
      <c r="K46" s="176">
        <f>'実質公債費比率（分子）の構造'!N$48</f>
        <v>255</v>
      </c>
      <c r="L46" s="176"/>
      <c r="M46" s="176"/>
      <c r="N46" s="176">
        <f>'実質公債費比率（分子）の構造'!O$48</f>
        <v>255</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780</v>
      </c>
      <c r="C49" s="176"/>
      <c r="D49" s="176"/>
      <c r="E49" s="176">
        <f>'実質公債費比率（分子）の構造'!L$45</f>
        <v>794</v>
      </c>
      <c r="F49" s="176"/>
      <c r="G49" s="176"/>
      <c r="H49" s="176">
        <f>'実質公債費比率（分子）の構造'!M$45</f>
        <v>813</v>
      </c>
      <c r="I49" s="176"/>
      <c r="J49" s="176"/>
      <c r="K49" s="176">
        <f>'実質公債費比率（分子）の構造'!N$45</f>
        <v>818</v>
      </c>
      <c r="L49" s="176"/>
      <c r="M49" s="176"/>
      <c r="N49" s="176">
        <f>'実質公債費比率（分子）の構造'!O$45</f>
        <v>807</v>
      </c>
      <c r="O49" s="176"/>
      <c r="P49" s="176"/>
    </row>
    <row r="50" spans="1:16">
      <c r="A50" s="176" t="s">
        <v>73</v>
      </c>
      <c r="B50" s="176" t="e">
        <f>NA()</f>
        <v>#N/A</v>
      </c>
      <c r="C50" s="176">
        <f>IF(ISNUMBER('実質公債費比率（分子）の構造'!K$53),'実質公債費比率（分子）の構造'!K$53,NA())</f>
        <v>349</v>
      </c>
      <c r="D50" s="176" t="e">
        <f>NA()</f>
        <v>#N/A</v>
      </c>
      <c r="E50" s="176" t="e">
        <f>NA()</f>
        <v>#N/A</v>
      </c>
      <c r="F50" s="176">
        <f>IF(ISNUMBER('実質公債費比率（分子）の構造'!L$53),'実質公債費比率（分子）の構造'!L$53,NA())</f>
        <v>360</v>
      </c>
      <c r="G50" s="176" t="e">
        <f>NA()</f>
        <v>#N/A</v>
      </c>
      <c r="H50" s="176" t="e">
        <f>NA()</f>
        <v>#N/A</v>
      </c>
      <c r="I50" s="176">
        <f>IF(ISNUMBER('実質公債費比率（分子）の構造'!M$53),'実質公債費比率（分子）の構造'!M$53,NA())</f>
        <v>371</v>
      </c>
      <c r="J50" s="176" t="e">
        <f>NA()</f>
        <v>#N/A</v>
      </c>
      <c r="K50" s="176" t="e">
        <f>NA()</f>
        <v>#N/A</v>
      </c>
      <c r="L50" s="176">
        <f>IF(ISNUMBER('実質公債費比率（分子）の構造'!N$53),'実質公債費比率（分子）の構造'!N$53,NA())</f>
        <v>419</v>
      </c>
      <c r="M50" s="176" t="e">
        <f>NA()</f>
        <v>#N/A</v>
      </c>
      <c r="N50" s="176" t="e">
        <f>NA()</f>
        <v>#N/A</v>
      </c>
      <c r="O50" s="176">
        <f>IF(ISNUMBER('実質公債費比率（分子）の構造'!O$53),'実質公債費比率（分子）の構造'!O$53,NA())</f>
        <v>446</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9222</v>
      </c>
      <c r="E56" s="175"/>
      <c r="F56" s="175"/>
      <c r="G56" s="175">
        <f>'将来負担比率（分子）の構造'!J$52</f>
        <v>9033</v>
      </c>
      <c r="H56" s="175"/>
      <c r="I56" s="175"/>
      <c r="J56" s="175">
        <f>'将来負担比率（分子）の構造'!K$52</f>
        <v>9207</v>
      </c>
      <c r="K56" s="175"/>
      <c r="L56" s="175"/>
      <c r="M56" s="175">
        <f>'将来負担比率（分子）の構造'!L$52</f>
        <v>8903</v>
      </c>
      <c r="N56" s="175"/>
      <c r="O56" s="175"/>
      <c r="P56" s="175">
        <f>'将来負担比率（分子）の構造'!M$52</f>
        <v>8492</v>
      </c>
    </row>
    <row r="57" spans="1:16">
      <c r="A57" s="175" t="s">
        <v>44</v>
      </c>
      <c r="B57" s="175"/>
      <c r="C57" s="175"/>
      <c r="D57" s="175" t="str">
        <f>'将来負担比率（分子）の構造'!I$51</f>
        <v>-</v>
      </c>
      <c r="E57" s="175"/>
      <c r="F57" s="175"/>
      <c r="G57" s="175" t="str">
        <f>'将来負担比率（分子）の構造'!J$51</f>
        <v>-</v>
      </c>
      <c r="H57" s="175"/>
      <c r="I57" s="175"/>
      <c r="J57" s="175">
        <f>'将来負担比率（分子）の構造'!K$51</f>
        <v>23</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2147</v>
      </c>
      <c r="E58" s="175"/>
      <c r="F58" s="175"/>
      <c r="G58" s="175">
        <f>'将来負担比率（分子）の構造'!J$50</f>
        <v>1853</v>
      </c>
      <c r="H58" s="175"/>
      <c r="I58" s="175"/>
      <c r="J58" s="175">
        <f>'将来負担比率（分子）の構造'!K$50</f>
        <v>1859</v>
      </c>
      <c r="K58" s="175"/>
      <c r="L58" s="175"/>
      <c r="M58" s="175">
        <f>'将来負担比率（分子）の構造'!L$50</f>
        <v>2582</v>
      </c>
      <c r="N58" s="175"/>
      <c r="O58" s="175"/>
      <c r="P58" s="175">
        <f>'将来負担比率（分子）の構造'!M$50</f>
        <v>3741</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419</v>
      </c>
      <c r="C62" s="175"/>
      <c r="D62" s="175"/>
      <c r="E62" s="175">
        <f>'将来負担比率（分子）の構造'!J$45</f>
        <v>453</v>
      </c>
      <c r="F62" s="175"/>
      <c r="G62" s="175"/>
      <c r="H62" s="175">
        <f>'将来負担比率（分子）の構造'!K$45</f>
        <v>396</v>
      </c>
      <c r="I62" s="175"/>
      <c r="J62" s="175"/>
      <c r="K62" s="175">
        <f>'将来負担比率（分子）の構造'!L$45</f>
        <v>376</v>
      </c>
      <c r="L62" s="175"/>
      <c r="M62" s="175"/>
      <c r="N62" s="175">
        <f>'将来負担比率（分子）の構造'!M$45</f>
        <v>342</v>
      </c>
      <c r="O62" s="175"/>
      <c r="P62" s="175"/>
    </row>
    <row r="63" spans="1:16">
      <c r="A63" s="175" t="s">
        <v>36</v>
      </c>
      <c r="B63" s="175">
        <f>'将来負担比率（分子）の構造'!I$44</f>
        <v>257</v>
      </c>
      <c r="C63" s="175"/>
      <c r="D63" s="175"/>
      <c r="E63" s="175">
        <f>'将来負担比率（分子）の構造'!J$44</f>
        <v>210</v>
      </c>
      <c r="F63" s="175"/>
      <c r="G63" s="175"/>
      <c r="H63" s="175">
        <f>'将来負担比率（分子）の構造'!K$44</f>
        <v>173</v>
      </c>
      <c r="I63" s="175"/>
      <c r="J63" s="175"/>
      <c r="K63" s="175">
        <f>'将来負担比率（分子）の構造'!L$44</f>
        <v>162</v>
      </c>
      <c r="L63" s="175"/>
      <c r="M63" s="175"/>
      <c r="N63" s="175">
        <f>'将来負担比率（分子）の構造'!M$44</f>
        <v>159</v>
      </c>
      <c r="O63" s="175"/>
      <c r="P63" s="175"/>
    </row>
    <row r="64" spans="1:16">
      <c r="A64" s="175" t="s">
        <v>35</v>
      </c>
      <c r="B64" s="175">
        <f>'将来負担比率（分子）の構造'!I$43</f>
        <v>3395</v>
      </c>
      <c r="C64" s="175"/>
      <c r="D64" s="175"/>
      <c r="E64" s="175">
        <f>'将来負担比率（分子）の構造'!J$43</f>
        <v>3529</v>
      </c>
      <c r="F64" s="175"/>
      <c r="G64" s="175"/>
      <c r="H64" s="175">
        <f>'将来負担比率（分子）の構造'!K$43</f>
        <v>3266</v>
      </c>
      <c r="I64" s="175"/>
      <c r="J64" s="175"/>
      <c r="K64" s="175">
        <f>'将来負担比率（分子）の構造'!L$43</f>
        <v>2539</v>
      </c>
      <c r="L64" s="175"/>
      <c r="M64" s="175"/>
      <c r="N64" s="175">
        <f>'将来負担比率（分子）の構造'!M$43</f>
        <v>2372</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6630</v>
      </c>
      <c r="C66" s="175"/>
      <c r="D66" s="175"/>
      <c r="E66" s="175">
        <f>'将来負担比率（分子）の構造'!J$41</f>
        <v>7365</v>
      </c>
      <c r="F66" s="175"/>
      <c r="G66" s="175"/>
      <c r="H66" s="175">
        <f>'将来負担比率（分子）の構造'!K$41</f>
        <v>8381</v>
      </c>
      <c r="I66" s="175"/>
      <c r="J66" s="175"/>
      <c r="K66" s="175">
        <f>'将来負担比率（分子）の構造'!L$41</f>
        <v>8077</v>
      </c>
      <c r="L66" s="175"/>
      <c r="M66" s="175"/>
      <c r="N66" s="175">
        <f>'将来負担比率（分子）の構造'!M$41</f>
        <v>7519</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670</v>
      </c>
      <c r="G67" s="175" t="e">
        <f>NA()</f>
        <v>#N/A</v>
      </c>
      <c r="H67" s="175" t="e">
        <f>NA()</f>
        <v>#N/A</v>
      </c>
      <c r="I67" s="175">
        <f>IF(ISNUMBER('将来負担比率（分子）の構造'!K$53), IF('将来負担比率（分子）の構造'!K$53 &lt; 0, 0, '将来負担比率（分子）の構造'!K$53), NA())</f>
        <v>1127</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790</v>
      </c>
      <c r="C72" s="179">
        <f>基金残高に係る経年分析!G55</f>
        <v>1300</v>
      </c>
      <c r="D72" s="179">
        <f>基金残高に係る経年分析!H55</f>
        <v>2104</v>
      </c>
    </row>
    <row r="73" spans="1:16">
      <c r="A73" s="178" t="s">
        <v>80</v>
      </c>
      <c r="B73" s="179">
        <f>基金残高に係る経年分析!F56</f>
        <v>524</v>
      </c>
      <c r="C73" s="179">
        <f>基金残高に係る経年分析!G56</f>
        <v>730</v>
      </c>
      <c r="D73" s="179">
        <f>基金残高に係る経年分析!H56</f>
        <v>733</v>
      </c>
    </row>
    <row r="74" spans="1:16">
      <c r="A74" s="178" t="s">
        <v>81</v>
      </c>
      <c r="B74" s="179">
        <f>基金残高に係る経年分析!F57</f>
        <v>556</v>
      </c>
      <c r="C74" s="179">
        <f>基金残高に係る経年分析!G57</f>
        <v>552</v>
      </c>
      <c r="D74" s="179">
        <f>基金残高に係る経年分析!H57</f>
        <v>904</v>
      </c>
    </row>
  </sheetData>
  <sheetProtection algorithmName="SHA-512" hashValue="9AlAZAjRaBt2J1YVfpRHsEx0JdsGk2Y42GmJ0KGHYC3CI5uhlQahsribFXKQSv/BV95haUvzC+TBwQCMvcWDzw==" saltValue="bK8LLm+T08r8iPrPmV+O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227</v>
      </c>
      <c r="C5" s="610"/>
      <c r="D5" s="610"/>
      <c r="E5" s="610"/>
      <c r="F5" s="610"/>
      <c r="G5" s="610"/>
      <c r="H5" s="610"/>
      <c r="I5" s="610"/>
      <c r="J5" s="610"/>
      <c r="K5" s="610"/>
      <c r="L5" s="610"/>
      <c r="M5" s="610"/>
      <c r="N5" s="610"/>
      <c r="O5" s="610"/>
      <c r="P5" s="610"/>
      <c r="Q5" s="611"/>
      <c r="R5" s="612">
        <v>3399182</v>
      </c>
      <c r="S5" s="613"/>
      <c r="T5" s="613"/>
      <c r="U5" s="613"/>
      <c r="V5" s="613"/>
      <c r="W5" s="613"/>
      <c r="X5" s="613"/>
      <c r="Y5" s="614"/>
      <c r="Z5" s="615">
        <v>26.9</v>
      </c>
      <c r="AA5" s="615"/>
      <c r="AB5" s="615"/>
      <c r="AC5" s="615"/>
      <c r="AD5" s="616">
        <v>3399182</v>
      </c>
      <c r="AE5" s="616"/>
      <c r="AF5" s="616"/>
      <c r="AG5" s="616"/>
      <c r="AH5" s="616"/>
      <c r="AI5" s="616"/>
      <c r="AJ5" s="616"/>
      <c r="AK5" s="616"/>
      <c r="AL5" s="617">
        <v>51.8</v>
      </c>
      <c r="AM5" s="618"/>
      <c r="AN5" s="618"/>
      <c r="AO5" s="619"/>
      <c r="AP5" s="609" t="s">
        <v>228</v>
      </c>
      <c r="AQ5" s="610"/>
      <c r="AR5" s="610"/>
      <c r="AS5" s="610"/>
      <c r="AT5" s="610"/>
      <c r="AU5" s="610"/>
      <c r="AV5" s="610"/>
      <c r="AW5" s="610"/>
      <c r="AX5" s="610"/>
      <c r="AY5" s="610"/>
      <c r="AZ5" s="610"/>
      <c r="BA5" s="610"/>
      <c r="BB5" s="610"/>
      <c r="BC5" s="610"/>
      <c r="BD5" s="610"/>
      <c r="BE5" s="610"/>
      <c r="BF5" s="611"/>
      <c r="BG5" s="623">
        <v>3399161</v>
      </c>
      <c r="BH5" s="624"/>
      <c r="BI5" s="624"/>
      <c r="BJ5" s="624"/>
      <c r="BK5" s="624"/>
      <c r="BL5" s="624"/>
      <c r="BM5" s="624"/>
      <c r="BN5" s="625"/>
      <c r="BO5" s="626">
        <v>100</v>
      </c>
      <c r="BP5" s="626"/>
      <c r="BQ5" s="626"/>
      <c r="BR5" s="626"/>
      <c r="BS5" s="627">
        <v>44128</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c r="B6" s="620" t="s">
        <v>232</v>
      </c>
      <c r="C6" s="621"/>
      <c r="D6" s="621"/>
      <c r="E6" s="621"/>
      <c r="F6" s="621"/>
      <c r="G6" s="621"/>
      <c r="H6" s="621"/>
      <c r="I6" s="621"/>
      <c r="J6" s="621"/>
      <c r="K6" s="621"/>
      <c r="L6" s="621"/>
      <c r="M6" s="621"/>
      <c r="N6" s="621"/>
      <c r="O6" s="621"/>
      <c r="P6" s="621"/>
      <c r="Q6" s="622"/>
      <c r="R6" s="623">
        <v>83564</v>
      </c>
      <c r="S6" s="624"/>
      <c r="T6" s="624"/>
      <c r="U6" s="624"/>
      <c r="V6" s="624"/>
      <c r="W6" s="624"/>
      <c r="X6" s="624"/>
      <c r="Y6" s="625"/>
      <c r="Z6" s="626">
        <v>0.7</v>
      </c>
      <c r="AA6" s="626"/>
      <c r="AB6" s="626"/>
      <c r="AC6" s="626"/>
      <c r="AD6" s="627">
        <v>83564</v>
      </c>
      <c r="AE6" s="627"/>
      <c r="AF6" s="627"/>
      <c r="AG6" s="627"/>
      <c r="AH6" s="627"/>
      <c r="AI6" s="627"/>
      <c r="AJ6" s="627"/>
      <c r="AK6" s="627"/>
      <c r="AL6" s="628">
        <v>1.3</v>
      </c>
      <c r="AM6" s="629"/>
      <c r="AN6" s="629"/>
      <c r="AO6" s="630"/>
      <c r="AP6" s="620" t="s">
        <v>233</v>
      </c>
      <c r="AQ6" s="621"/>
      <c r="AR6" s="621"/>
      <c r="AS6" s="621"/>
      <c r="AT6" s="621"/>
      <c r="AU6" s="621"/>
      <c r="AV6" s="621"/>
      <c r="AW6" s="621"/>
      <c r="AX6" s="621"/>
      <c r="AY6" s="621"/>
      <c r="AZ6" s="621"/>
      <c r="BA6" s="621"/>
      <c r="BB6" s="621"/>
      <c r="BC6" s="621"/>
      <c r="BD6" s="621"/>
      <c r="BE6" s="621"/>
      <c r="BF6" s="622"/>
      <c r="BG6" s="623">
        <v>3399161</v>
      </c>
      <c r="BH6" s="624"/>
      <c r="BI6" s="624"/>
      <c r="BJ6" s="624"/>
      <c r="BK6" s="624"/>
      <c r="BL6" s="624"/>
      <c r="BM6" s="624"/>
      <c r="BN6" s="625"/>
      <c r="BO6" s="626">
        <v>100</v>
      </c>
      <c r="BP6" s="626"/>
      <c r="BQ6" s="626"/>
      <c r="BR6" s="626"/>
      <c r="BS6" s="627">
        <v>44128</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103027</v>
      </c>
      <c r="CS6" s="624"/>
      <c r="CT6" s="624"/>
      <c r="CU6" s="624"/>
      <c r="CV6" s="624"/>
      <c r="CW6" s="624"/>
      <c r="CX6" s="624"/>
      <c r="CY6" s="625"/>
      <c r="CZ6" s="617">
        <v>0.9</v>
      </c>
      <c r="DA6" s="618"/>
      <c r="DB6" s="618"/>
      <c r="DC6" s="634"/>
      <c r="DD6" s="632" t="s">
        <v>137</v>
      </c>
      <c r="DE6" s="624"/>
      <c r="DF6" s="624"/>
      <c r="DG6" s="624"/>
      <c r="DH6" s="624"/>
      <c r="DI6" s="624"/>
      <c r="DJ6" s="624"/>
      <c r="DK6" s="624"/>
      <c r="DL6" s="624"/>
      <c r="DM6" s="624"/>
      <c r="DN6" s="624"/>
      <c r="DO6" s="624"/>
      <c r="DP6" s="625"/>
      <c r="DQ6" s="632">
        <v>103027</v>
      </c>
      <c r="DR6" s="624"/>
      <c r="DS6" s="624"/>
      <c r="DT6" s="624"/>
      <c r="DU6" s="624"/>
      <c r="DV6" s="624"/>
      <c r="DW6" s="624"/>
      <c r="DX6" s="624"/>
      <c r="DY6" s="624"/>
      <c r="DZ6" s="624"/>
      <c r="EA6" s="624"/>
      <c r="EB6" s="624"/>
      <c r="EC6" s="633"/>
    </row>
    <row r="7" spans="2:143" ht="11.25" customHeight="1">
      <c r="B7" s="620" t="s">
        <v>235</v>
      </c>
      <c r="C7" s="621"/>
      <c r="D7" s="621"/>
      <c r="E7" s="621"/>
      <c r="F7" s="621"/>
      <c r="G7" s="621"/>
      <c r="H7" s="621"/>
      <c r="I7" s="621"/>
      <c r="J7" s="621"/>
      <c r="K7" s="621"/>
      <c r="L7" s="621"/>
      <c r="M7" s="621"/>
      <c r="N7" s="621"/>
      <c r="O7" s="621"/>
      <c r="P7" s="621"/>
      <c r="Q7" s="622"/>
      <c r="R7" s="623">
        <v>1055</v>
      </c>
      <c r="S7" s="624"/>
      <c r="T7" s="624"/>
      <c r="U7" s="624"/>
      <c r="V7" s="624"/>
      <c r="W7" s="624"/>
      <c r="X7" s="624"/>
      <c r="Y7" s="625"/>
      <c r="Z7" s="626">
        <v>0</v>
      </c>
      <c r="AA7" s="626"/>
      <c r="AB7" s="626"/>
      <c r="AC7" s="626"/>
      <c r="AD7" s="627">
        <v>1055</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1732641</v>
      </c>
      <c r="BH7" s="624"/>
      <c r="BI7" s="624"/>
      <c r="BJ7" s="624"/>
      <c r="BK7" s="624"/>
      <c r="BL7" s="624"/>
      <c r="BM7" s="624"/>
      <c r="BN7" s="625"/>
      <c r="BO7" s="626">
        <v>51</v>
      </c>
      <c r="BP7" s="626"/>
      <c r="BQ7" s="626"/>
      <c r="BR7" s="626"/>
      <c r="BS7" s="627">
        <v>44128</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2460688</v>
      </c>
      <c r="CS7" s="624"/>
      <c r="CT7" s="624"/>
      <c r="CU7" s="624"/>
      <c r="CV7" s="624"/>
      <c r="CW7" s="624"/>
      <c r="CX7" s="624"/>
      <c r="CY7" s="625"/>
      <c r="CZ7" s="626">
        <v>20.399999999999999</v>
      </c>
      <c r="DA7" s="626"/>
      <c r="DB7" s="626"/>
      <c r="DC7" s="626"/>
      <c r="DD7" s="632">
        <v>103280</v>
      </c>
      <c r="DE7" s="624"/>
      <c r="DF7" s="624"/>
      <c r="DG7" s="624"/>
      <c r="DH7" s="624"/>
      <c r="DI7" s="624"/>
      <c r="DJ7" s="624"/>
      <c r="DK7" s="624"/>
      <c r="DL7" s="624"/>
      <c r="DM7" s="624"/>
      <c r="DN7" s="624"/>
      <c r="DO7" s="624"/>
      <c r="DP7" s="625"/>
      <c r="DQ7" s="632">
        <v>2306010</v>
      </c>
      <c r="DR7" s="624"/>
      <c r="DS7" s="624"/>
      <c r="DT7" s="624"/>
      <c r="DU7" s="624"/>
      <c r="DV7" s="624"/>
      <c r="DW7" s="624"/>
      <c r="DX7" s="624"/>
      <c r="DY7" s="624"/>
      <c r="DZ7" s="624"/>
      <c r="EA7" s="624"/>
      <c r="EB7" s="624"/>
      <c r="EC7" s="633"/>
    </row>
    <row r="8" spans="2:143" ht="11.25" customHeight="1">
      <c r="B8" s="620" t="s">
        <v>238</v>
      </c>
      <c r="C8" s="621"/>
      <c r="D8" s="621"/>
      <c r="E8" s="621"/>
      <c r="F8" s="621"/>
      <c r="G8" s="621"/>
      <c r="H8" s="621"/>
      <c r="I8" s="621"/>
      <c r="J8" s="621"/>
      <c r="K8" s="621"/>
      <c r="L8" s="621"/>
      <c r="M8" s="621"/>
      <c r="N8" s="621"/>
      <c r="O8" s="621"/>
      <c r="P8" s="621"/>
      <c r="Q8" s="622"/>
      <c r="R8" s="623">
        <v>17087</v>
      </c>
      <c r="S8" s="624"/>
      <c r="T8" s="624"/>
      <c r="U8" s="624"/>
      <c r="V8" s="624"/>
      <c r="W8" s="624"/>
      <c r="X8" s="624"/>
      <c r="Y8" s="625"/>
      <c r="Z8" s="626">
        <v>0.1</v>
      </c>
      <c r="AA8" s="626"/>
      <c r="AB8" s="626"/>
      <c r="AC8" s="626"/>
      <c r="AD8" s="627">
        <v>17087</v>
      </c>
      <c r="AE8" s="627"/>
      <c r="AF8" s="627"/>
      <c r="AG8" s="627"/>
      <c r="AH8" s="627"/>
      <c r="AI8" s="627"/>
      <c r="AJ8" s="627"/>
      <c r="AK8" s="627"/>
      <c r="AL8" s="628">
        <v>0.3</v>
      </c>
      <c r="AM8" s="629"/>
      <c r="AN8" s="629"/>
      <c r="AO8" s="630"/>
      <c r="AP8" s="620" t="s">
        <v>239</v>
      </c>
      <c r="AQ8" s="621"/>
      <c r="AR8" s="621"/>
      <c r="AS8" s="621"/>
      <c r="AT8" s="621"/>
      <c r="AU8" s="621"/>
      <c r="AV8" s="621"/>
      <c r="AW8" s="621"/>
      <c r="AX8" s="621"/>
      <c r="AY8" s="621"/>
      <c r="AZ8" s="621"/>
      <c r="BA8" s="621"/>
      <c r="BB8" s="621"/>
      <c r="BC8" s="621"/>
      <c r="BD8" s="621"/>
      <c r="BE8" s="621"/>
      <c r="BF8" s="622"/>
      <c r="BG8" s="623">
        <v>54740</v>
      </c>
      <c r="BH8" s="624"/>
      <c r="BI8" s="624"/>
      <c r="BJ8" s="624"/>
      <c r="BK8" s="624"/>
      <c r="BL8" s="624"/>
      <c r="BM8" s="624"/>
      <c r="BN8" s="625"/>
      <c r="BO8" s="626">
        <v>1.6</v>
      </c>
      <c r="BP8" s="626"/>
      <c r="BQ8" s="626"/>
      <c r="BR8" s="626"/>
      <c r="BS8" s="627" t="s">
        <v>128</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4540266</v>
      </c>
      <c r="CS8" s="624"/>
      <c r="CT8" s="624"/>
      <c r="CU8" s="624"/>
      <c r="CV8" s="624"/>
      <c r="CW8" s="624"/>
      <c r="CX8" s="624"/>
      <c r="CY8" s="625"/>
      <c r="CZ8" s="626">
        <v>37.6</v>
      </c>
      <c r="DA8" s="626"/>
      <c r="DB8" s="626"/>
      <c r="DC8" s="626"/>
      <c r="DD8" s="632">
        <v>38558</v>
      </c>
      <c r="DE8" s="624"/>
      <c r="DF8" s="624"/>
      <c r="DG8" s="624"/>
      <c r="DH8" s="624"/>
      <c r="DI8" s="624"/>
      <c r="DJ8" s="624"/>
      <c r="DK8" s="624"/>
      <c r="DL8" s="624"/>
      <c r="DM8" s="624"/>
      <c r="DN8" s="624"/>
      <c r="DO8" s="624"/>
      <c r="DP8" s="625"/>
      <c r="DQ8" s="632">
        <v>1885773</v>
      </c>
      <c r="DR8" s="624"/>
      <c r="DS8" s="624"/>
      <c r="DT8" s="624"/>
      <c r="DU8" s="624"/>
      <c r="DV8" s="624"/>
      <c r="DW8" s="624"/>
      <c r="DX8" s="624"/>
      <c r="DY8" s="624"/>
      <c r="DZ8" s="624"/>
      <c r="EA8" s="624"/>
      <c r="EB8" s="624"/>
      <c r="EC8" s="633"/>
    </row>
    <row r="9" spans="2:143" ht="11.25" customHeight="1">
      <c r="B9" s="620" t="s">
        <v>241</v>
      </c>
      <c r="C9" s="621"/>
      <c r="D9" s="621"/>
      <c r="E9" s="621"/>
      <c r="F9" s="621"/>
      <c r="G9" s="621"/>
      <c r="H9" s="621"/>
      <c r="I9" s="621"/>
      <c r="J9" s="621"/>
      <c r="K9" s="621"/>
      <c r="L9" s="621"/>
      <c r="M9" s="621"/>
      <c r="N9" s="621"/>
      <c r="O9" s="621"/>
      <c r="P9" s="621"/>
      <c r="Q9" s="622"/>
      <c r="R9" s="623">
        <v>14229</v>
      </c>
      <c r="S9" s="624"/>
      <c r="T9" s="624"/>
      <c r="U9" s="624"/>
      <c r="V9" s="624"/>
      <c r="W9" s="624"/>
      <c r="X9" s="624"/>
      <c r="Y9" s="625"/>
      <c r="Z9" s="626">
        <v>0.1</v>
      </c>
      <c r="AA9" s="626"/>
      <c r="AB9" s="626"/>
      <c r="AC9" s="626"/>
      <c r="AD9" s="627">
        <v>14229</v>
      </c>
      <c r="AE9" s="627"/>
      <c r="AF9" s="627"/>
      <c r="AG9" s="627"/>
      <c r="AH9" s="627"/>
      <c r="AI9" s="627"/>
      <c r="AJ9" s="627"/>
      <c r="AK9" s="627"/>
      <c r="AL9" s="628">
        <v>0.2</v>
      </c>
      <c r="AM9" s="629"/>
      <c r="AN9" s="629"/>
      <c r="AO9" s="630"/>
      <c r="AP9" s="620" t="s">
        <v>242</v>
      </c>
      <c r="AQ9" s="621"/>
      <c r="AR9" s="621"/>
      <c r="AS9" s="621"/>
      <c r="AT9" s="621"/>
      <c r="AU9" s="621"/>
      <c r="AV9" s="621"/>
      <c r="AW9" s="621"/>
      <c r="AX9" s="621"/>
      <c r="AY9" s="621"/>
      <c r="AZ9" s="621"/>
      <c r="BA9" s="621"/>
      <c r="BB9" s="621"/>
      <c r="BC9" s="621"/>
      <c r="BD9" s="621"/>
      <c r="BE9" s="621"/>
      <c r="BF9" s="622"/>
      <c r="BG9" s="623">
        <v>1473572</v>
      </c>
      <c r="BH9" s="624"/>
      <c r="BI9" s="624"/>
      <c r="BJ9" s="624"/>
      <c r="BK9" s="624"/>
      <c r="BL9" s="624"/>
      <c r="BM9" s="624"/>
      <c r="BN9" s="625"/>
      <c r="BO9" s="626">
        <v>43.4</v>
      </c>
      <c r="BP9" s="626"/>
      <c r="BQ9" s="626"/>
      <c r="BR9" s="626"/>
      <c r="BS9" s="627" t="s">
        <v>137</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1288976</v>
      </c>
      <c r="CS9" s="624"/>
      <c r="CT9" s="624"/>
      <c r="CU9" s="624"/>
      <c r="CV9" s="624"/>
      <c r="CW9" s="624"/>
      <c r="CX9" s="624"/>
      <c r="CY9" s="625"/>
      <c r="CZ9" s="626">
        <v>10.7</v>
      </c>
      <c r="DA9" s="626"/>
      <c r="DB9" s="626"/>
      <c r="DC9" s="626"/>
      <c r="DD9" s="632">
        <v>32070</v>
      </c>
      <c r="DE9" s="624"/>
      <c r="DF9" s="624"/>
      <c r="DG9" s="624"/>
      <c r="DH9" s="624"/>
      <c r="DI9" s="624"/>
      <c r="DJ9" s="624"/>
      <c r="DK9" s="624"/>
      <c r="DL9" s="624"/>
      <c r="DM9" s="624"/>
      <c r="DN9" s="624"/>
      <c r="DO9" s="624"/>
      <c r="DP9" s="625"/>
      <c r="DQ9" s="632">
        <v>930986</v>
      </c>
      <c r="DR9" s="624"/>
      <c r="DS9" s="624"/>
      <c r="DT9" s="624"/>
      <c r="DU9" s="624"/>
      <c r="DV9" s="624"/>
      <c r="DW9" s="624"/>
      <c r="DX9" s="624"/>
      <c r="DY9" s="624"/>
      <c r="DZ9" s="624"/>
      <c r="EA9" s="624"/>
      <c r="EB9" s="624"/>
      <c r="EC9" s="633"/>
    </row>
    <row r="10" spans="2:143" ht="11.25" customHeight="1">
      <c r="B10" s="620" t="s">
        <v>244</v>
      </c>
      <c r="C10" s="621"/>
      <c r="D10" s="621"/>
      <c r="E10" s="621"/>
      <c r="F10" s="621"/>
      <c r="G10" s="621"/>
      <c r="H10" s="621"/>
      <c r="I10" s="621"/>
      <c r="J10" s="621"/>
      <c r="K10" s="621"/>
      <c r="L10" s="621"/>
      <c r="M10" s="621"/>
      <c r="N10" s="621"/>
      <c r="O10" s="621"/>
      <c r="P10" s="621"/>
      <c r="Q10" s="622"/>
      <c r="R10" s="623" t="s">
        <v>137</v>
      </c>
      <c r="S10" s="624"/>
      <c r="T10" s="624"/>
      <c r="U10" s="624"/>
      <c r="V10" s="624"/>
      <c r="W10" s="624"/>
      <c r="X10" s="624"/>
      <c r="Y10" s="625"/>
      <c r="Z10" s="626" t="s">
        <v>128</v>
      </c>
      <c r="AA10" s="626"/>
      <c r="AB10" s="626"/>
      <c r="AC10" s="626"/>
      <c r="AD10" s="627" t="s">
        <v>137</v>
      </c>
      <c r="AE10" s="627"/>
      <c r="AF10" s="627"/>
      <c r="AG10" s="627"/>
      <c r="AH10" s="627"/>
      <c r="AI10" s="627"/>
      <c r="AJ10" s="627"/>
      <c r="AK10" s="627"/>
      <c r="AL10" s="628" t="s">
        <v>137</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78443</v>
      </c>
      <c r="BH10" s="624"/>
      <c r="BI10" s="624"/>
      <c r="BJ10" s="624"/>
      <c r="BK10" s="624"/>
      <c r="BL10" s="624"/>
      <c r="BM10" s="624"/>
      <c r="BN10" s="625"/>
      <c r="BO10" s="626">
        <v>2.2999999999999998</v>
      </c>
      <c r="BP10" s="626"/>
      <c r="BQ10" s="626"/>
      <c r="BR10" s="626"/>
      <c r="BS10" s="627">
        <v>13041</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t="s">
        <v>137</v>
      </c>
      <c r="CS10" s="624"/>
      <c r="CT10" s="624"/>
      <c r="CU10" s="624"/>
      <c r="CV10" s="624"/>
      <c r="CW10" s="624"/>
      <c r="CX10" s="624"/>
      <c r="CY10" s="625"/>
      <c r="CZ10" s="626" t="s">
        <v>137</v>
      </c>
      <c r="DA10" s="626"/>
      <c r="DB10" s="626"/>
      <c r="DC10" s="626"/>
      <c r="DD10" s="632" t="s">
        <v>137</v>
      </c>
      <c r="DE10" s="624"/>
      <c r="DF10" s="624"/>
      <c r="DG10" s="624"/>
      <c r="DH10" s="624"/>
      <c r="DI10" s="624"/>
      <c r="DJ10" s="624"/>
      <c r="DK10" s="624"/>
      <c r="DL10" s="624"/>
      <c r="DM10" s="624"/>
      <c r="DN10" s="624"/>
      <c r="DO10" s="624"/>
      <c r="DP10" s="625"/>
      <c r="DQ10" s="632" t="s">
        <v>128</v>
      </c>
      <c r="DR10" s="624"/>
      <c r="DS10" s="624"/>
      <c r="DT10" s="624"/>
      <c r="DU10" s="624"/>
      <c r="DV10" s="624"/>
      <c r="DW10" s="624"/>
      <c r="DX10" s="624"/>
      <c r="DY10" s="624"/>
      <c r="DZ10" s="624"/>
      <c r="EA10" s="624"/>
      <c r="EB10" s="624"/>
      <c r="EC10" s="633"/>
    </row>
    <row r="11" spans="2:143" ht="11.25" customHeight="1">
      <c r="B11" s="620" t="s">
        <v>247</v>
      </c>
      <c r="C11" s="621"/>
      <c r="D11" s="621"/>
      <c r="E11" s="621"/>
      <c r="F11" s="621"/>
      <c r="G11" s="621"/>
      <c r="H11" s="621"/>
      <c r="I11" s="621"/>
      <c r="J11" s="621"/>
      <c r="K11" s="621"/>
      <c r="L11" s="621"/>
      <c r="M11" s="621"/>
      <c r="N11" s="621"/>
      <c r="O11" s="621"/>
      <c r="P11" s="621"/>
      <c r="Q11" s="622"/>
      <c r="R11" s="623">
        <v>705317</v>
      </c>
      <c r="S11" s="624"/>
      <c r="T11" s="624"/>
      <c r="U11" s="624"/>
      <c r="V11" s="624"/>
      <c r="W11" s="624"/>
      <c r="X11" s="624"/>
      <c r="Y11" s="625"/>
      <c r="Z11" s="628">
        <v>5.6</v>
      </c>
      <c r="AA11" s="629"/>
      <c r="AB11" s="629"/>
      <c r="AC11" s="635"/>
      <c r="AD11" s="632">
        <v>705317</v>
      </c>
      <c r="AE11" s="624"/>
      <c r="AF11" s="624"/>
      <c r="AG11" s="624"/>
      <c r="AH11" s="624"/>
      <c r="AI11" s="624"/>
      <c r="AJ11" s="624"/>
      <c r="AK11" s="625"/>
      <c r="AL11" s="628">
        <v>10.8</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125886</v>
      </c>
      <c r="BH11" s="624"/>
      <c r="BI11" s="624"/>
      <c r="BJ11" s="624"/>
      <c r="BK11" s="624"/>
      <c r="BL11" s="624"/>
      <c r="BM11" s="624"/>
      <c r="BN11" s="625"/>
      <c r="BO11" s="626">
        <v>3.7</v>
      </c>
      <c r="BP11" s="626"/>
      <c r="BQ11" s="626"/>
      <c r="BR11" s="626"/>
      <c r="BS11" s="627">
        <v>31087</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205706</v>
      </c>
      <c r="CS11" s="624"/>
      <c r="CT11" s="624"/>
      <c r="CU11" s="624"/>
      <c r="CV11" s="624"/>
      <c r="CW11" s="624"/>
      <c r="CX11" s="624"/>
      <c r="CY11" s="625"/>
      <c r="CZ11" s="626">
        <v>1.7</v>
      </c>
      <c r="DA11" s="626"/>
      <c r="DB11" s="626"/>
      <c r="DC11" s="626"/>
      <c r="DD11" s="632">
        <v>69460</v>
      </c>
      <c r="DE11" s="624"/>
      <c r="DF11" s="624"/>
      <c r="DG11" s="624"/>
      <c r="DH11" s="624"/>
      <c r="DI11" s="624"/>
      <c r="DJ11" s="624"/>
      <c r="DK11" s="624"/>
      <c r="DL11" s="624"/>
      <c r="DM11" s="624"/>
      <c r="DN11" s="624"/>
      <c r="DO11" s="624"/>
      <c r="DP11" s="625"/>
      <c r="DQ11" s="632">
        <v>121689</v>
      </c>
      <c r="DR11" s="624"/>
      <c r="DS11" s="624"/>
      <c r="DT11" s="624"/>
      <c r="DU11" s="624"/>
      <c r="DV11" s="624"/>
      <c r="DW11" s="624"/>
      <c r="DX11" s="624"/>
      <c r="DY11" s="624"/>
      <c r="DZ11" s="624"/>
      <c r="EA11" s="624"/>
      <c r="EB11" s="624"/>
      <c r="EC11" s="633"/>
    </row>
    <row r="12" spans="2:143" ht="11.25" customHeight="1">
      <c r="B12" s="620" t="s">
        <v>250</v>
      </c>
      <c r="C12" s="621"/>
      <c r="D12" s="621"/>
      <c r="E12" s="621"/>
      <c r="F12" s="621"/>
      <c r="G12" s="621"/>
      <c r="H12" s="621"/>
      <c r="I12" s="621"/>
      <c r="J12" s="621"/>
      <c r="K12" s="621"/>
      <c r="L12" s="621"/>
      <c r="M12" s="621"/>
      <c r="N12" s="621"/>
      <c r="O12" s="621"/>
      <c r="P12" s="621"/>
      <c r="Q12" s="622"/>
      <c r="R12" s="623" t="s">
        <v>128</v>
      </c>
      <c r="S12" s="624"/>
      <c r="T12" s="624"/>
      <c r="U12" s="624"/>
      <c r="V12" s="624"/>
      <c r="W12" s="624"/>
      <c r="X12" s="624"/>
      <c r="Y12" s="625"/>
      <c r="Z12" s="626" t="s">
        <v>137</v>
      </c>
      <c r="AA12" s="626"/>
      <c r="AB12" s="626"/>
      <c r="AC12" s="626"/>
      <c r="AD12" s="627" t="s">
        <v>137</v>
      </c>
      <c r="AE12" s="627"/>
      <c r="AF12" s="627"/>
      <c r="AG12" s="627"/>
      <c r="AH12" s="627"/>
      <c r="AI12" s="627"/>
      <c r="AJ12" s="627"/>
      <c r="AK12" s="627"/>
      <c r="AL12" s="628" t="s">
        <v>128</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1357470</v>
      </c>
      <c r="BH12" s="624"/>
      <c r="BI12" s="624"/>
      <c r="BJ12" s="624"/>
      <c r="BK12" s="624"/>
      <c r="BL12" s="624"/>
      <c r="BM12" s="624"/>
      <c r="BN12" s="625"/>
      <c r="BO12" s="626">
        <v>39.9</v>
      </c>
      <c r="BP12" s="626"/>
      <c r="BQ12" s="626"/>
      <c r="BR12" s="626"/>
      <c r="BS12" s="627" t="s">
        <v>137</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196134</v>
      </c>
      <c r="CS12" s="624"/>
      <c r="CT12" s="624"/>
      <c r="CU12" s="624"/>
      <c r="CV12" s="624"/>
      <c r="CW12" s="624"/>
      <c r="CX12" s="624"/>
      <c r="CY12" s="625"/>
      <c r="CZ12" s="626">
        <v>1.6</v>
      </c>
      <c r="DA12" s="626"/>
      <c r="DB12" s="626"/>
      <c r="DC12" s="626"/>
      <c r="DD12" s="632">
        <v>47836</v>
      </c>
      <c r="DE12" s="624"/>
      <c r="DF12" s="624"/>
      <c r="DG12" s="624"/>
      <c r="DH12" s="624"/>
      <c r="DI12" s="624"/>
      <c r="DJ12" s="624"/>
      <c r="DK12" s="624"/>
      <c r="DL12" s="624"/>
      <c r="DM12" s="624"/>
      <c r="DN12" s="624"/>
      <c r="DO12" s="624"/>
      <c r="DP12" s="625"/>
      <c r="DQ12" s="632">
        <v>190394</v>
      </c>
      <c r="DR12" s="624"/>
      <c r="DS12" s="624"/>
      <c r="DT12" s="624"/>
      <c r="DU12" s="624"/>
      <c r="DV12" s="624"/>
      <c r="DW12" s="624"/>
      <c r="DX12" s="624"/>
      <c r="DY12" s="624"/>
      <c r="DZ12" s="624"/>
      <c r="EA12" s="624"/>
      <c r="EB12" s="624"/>
      <c r="EC12" s="633"/>
    </row>
    <row r="13" spans="2:143" ht="11.25" customHeight="1">
      <c r="B13" s="620" t="s">
        <v>253</v>
      </c>
      <c r="C13" s="621"/>
      <c r="D13" s="621"/>
      <c r="E13" s="621"/>
      <c r="F13" s="621"/>
      <c r="G13" s="621"/>
      <c r="H13" s="621"/>
      <c r="I13" s="621"/>
      <c r="J13" s="621"/>
      <c r="K13" s="621"/>
      <c r="L13" s="621"/>
      <c r="M13" s="621"/>
      <c r="N13" s="621"/>
      <c r="O13" s="621"/>
      <c r="P13" s="621"/>
      <c r="Q13" s="622"/>
      <c r="R13" s="623" t="s">
        <v>137</v>
      </c>
      <c r="S13" s="624"/>
      <c r="T13" s="624"/>
      <c r="U13" s="624"/>
      <c r="V13" s="624"/>
      <c r="W13" s="624"/>
      <c r="X13" s="624"/>
      <c r="Y13" s="625"/>
      <c r="Z13" s="626" t="s">
        <v>137</v>
      </c>
      <c r="AA13" s="626"/>
      <c r="AB13" s="626"/>
      <c r="AC13" s="626"/>
      <c r="AD13" s="627" t="s">
        <v>137</v>
      </c>
      <c r="AE13" s="627"/>
      <c r="AF13" s="627"/>
      <c r="AG13" s="627"/>
      <c r="AH13" s="627"/>
      <c r="AI13" s="627"/>
      <c r="AJ13" s="627"/>
      <c r="AK13" s="627"/>
      <c r="AL13" s="628" t="s">
        <v>137</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1355826</v>
      </c>
      <c r="BH13" s="624"/>
      <c r="BI13" s="624"/>
      <c r="BJ13" s="624"/>
      <c r="BK13" s="624"/>
      <c r="BL13" s="624"/>
      <c r="BM13" s="624"/>
      <c r="BN13" s="625"/>
      <c r="BO13" s="626">
        <v>39.9</v>
      </c>
      <c r="BP13" s="626"/>
      <c r="BQ13" s="626"/>
      <c r="BR13" s="626"/>
      <c r="BS13" s="627" t="s">
        <v>137</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605728</v>
      </c>
      <c r="CS13" s="624"/>
      <c r="CT13" s="624"/>
      <c r="CU13" s="624"/>
      <c r="CV13" s="624"/>
      <c r="CW13" s="624"/>
      <c r="CX13" s="624"/>
      <c r="CY13" s="625"/>
      <c r="CZ13" s="626">
        <v>5</v>
      </c>
      <c r="DA13" s="626"/>
      <c r="DB13" s="626"/>
      <c r="DC13" s="626"/>
      <c r="DD13" s="632">
        <v>204391</v>
      </c>
      <c r="DE13" s="624"/>
      <c r="DF13" s="624"/>
      <c r="DG13" s="624"/>
      <c r="DH13" s="624"/>
      <c r="DI13" s="624"/>
      <c r="DJ13" s="624"/>
      <c r="DK13" s="624"/>
      <c r="DL13" s="624"/>
      <c r="DM13" s="624"/>
      <c r="DN13" s="624"/>
      <c r="DO13" s="624"/>
      <c r="DP13" s="625"/>
      <c r="DQ13" s="632">
        <v>583460</v>
      </c>
      <c r="DR13" s="624"/>
      <c r="DS13" s="624"/>
      <c r="DT13" s="624"/>
      <c r="DU13" s="624"/>
      <c r="DV13" s="624"/>
      <c r="DW13" s="624"/>
      <c r="DX13" s="624"/>
      <c r="DY13" s="624"/>
      <c r="DZ13" s="624"/>
      <c r="EA13" s="624"/>
      <c r="EB13" s="624"/>
      <c r="EC13" s="633"/>
    </row>
    <row r="14" spans="2:143" ht="11.25" customHeight="1">
      <c r="B14" s="620" t="s">
        <v>256</v>
      </c>
      <c r="C14" s="621"/>
      <c r="D14" s="621"/>
      <c r="E14" s="621"/>
      <c r="F14" s="621"/>
      <c r="G14" s="621"/>
      <c r="H14" s="621"/>
      <c r="I14" s="621"/>
      <c r="J14" s="621"/>
      <c r="K14" s="621"/>
      <c r="L14" s="621"/>
      <c r="M14" s="621"/>
      <c r="N14" s="621"/>
      <c r="O14" s="621"/>
      <c r="P14" s="621"/>
      <c r="Q14" s="622"/>
      <c r="R14" s="623" t="s">
        <v>137</v>
      </c>
      <c r="S14" s="624"/>
      <c r="T14" s="624"/>
      <c r="U14" s="624"/>
      <c r="V14" s="624"/>
      <c r="W14" s="624"/>
      <c r="X14" s="624"/>
      <c r="Y14" s="625"/>
      <c r="Z14" s="626" t="s">
        <v>137</v>
      </c>
      <c r="AA14" s="626"/>
      <c r="AB14" s="626"/>
      <c r="AC14" s="626"/>
      <c r="AD14" s="627" t="s">
        <v>137</v>
      </c>
      <c r="AE14" s="627"/>
      <c r="AF14" s="627"/>
      <c r="AG14" s="627"/>
      <c r="AH14" s="627"/>
      <c r="AI14" s="627"/>
      <c r="AJ14" s="627"/>
      <c r="AK14" s="627"/>
      <c r="AL14" s="628" t="s">
        <v>128</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86644</v>
      </c>
      <c r="BH14" s="624"/>
      <c r="BI14" s="624"/>
      <c r="BJ14" s="624"/>
      <c r="BK14" s="624"/>
      <c r="BL14" s="624"/>
      <c r="BM14" s="624"/>
      <c r="BN14" s="625"/>
      <c r="BO14" s="626">
        <v>2.5</v>
      </c>
      <c r="BP14" s="626"/>
      <c r="BQ14" s="626"/>
      <c r="BR14" s="626"/>
      <c r="BS14" s="627" t="s">
        <v>137</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464000</v>
      </c>
      <c r="CS14" s="624"/>
      <c r="CT14" s="624"/>
      <c r="CU14" s="624"/>
      <c r="CV14" s="624"/>
      <c r="CW14" s="624"/>
      <c r="CX14" s="624"/>
      <c r="CY14" s="625"/>
      <c r="CZ14" s="626">
        <v>3.8</v>
      </c>
      <c r="DA14" s="626"/>
      <c r="DB14" s="626"/>
      <c r="DC14" s="626"/>
      <c r="DD14" s="632">
        <v>62625</v>
      </c>
      <c r="DE14" s="624"/>
      <c r="DF14" s="624"/>
      <c r="DG14" s="624"/>
      <c r="DH14" s="624"/>
      <c r="DI14" s="624"/>
      <c r="DJ14" s="624"/>
      <c r="DK14" s="624"/>
      <c r="DL14" s="624"/>
      <c r="DM14" s="624"/>
      <c r="DN14" s="624"/>
      <c r="DO14" s="624"/>
      <c r="DP14" s="625"/>
      <c r="DQ14" s="632">
        <v>392563</v>
      </c>
      <c r="DR14" s="624"/>
      <c r="DS14" s="624"/>
      <c r="DT14" s="624"/>
      <c r="DU14" s="624"/>
      <c r="DV14" s="624"/>
      <c r="DW14" s="624"/>
      <c r="DX14" s="624"/>
      <c r="DY14" s="624"/>
      <c r="DZ14" s="624"/>
      <c r="EA14" s="624"/>
      <c r="EB14" s="624"/>
      <c r="EC14" s="633"/>
    </row>
    <row r="15" spans="2:143" ht="11.25" customHeight="1">
      <c r="B15" s="620" t="s">
        <v>259</v>
      </c>
      <c r="C15" s="621"/>
      <c r="D15" s="621"/>
      <c r="E15" s="621"/>
      <c r="F15" s="621"/>
      <c r="G15" s="621"/>
      <c r="H15" s="621"/>
      <c r="I15" s="621"/>
      <c r="J15" s="621"/>
      <c r="K15" s="621"/>
      <c r="L15" s="621"/>
      <c r="M15" s="621"/>
      <c r="N15" s="621"/>
      <c r="O15" s="621"/>
      <c r="P15" s="621"/>
      <c r="Q15" s="622"/>
      <c r="R15" s="623" t="s">
        <v>137</v>
      </c>
      <c r="S15" s="624"/>
      <c r="T15" s="624"/>
      <c r="U15" s="624"/>
      <c r="V15" s="624"/>
      <c r="W15" s="624"/>
      <c r="X15" s="624"/>
      <c r="Y15" s="625"/>
      <c r="Z15" s="626" t="s">
        <v>137</v>
      </c>
      <c r="AA15" s="626"/>
      <c r="AB15" s="626"/>
      <c r="AC15" s="626"/>
      <c r="AD15" s="627" t="s">
        <v>137</v>
      </c>
      <c r="AE15" s="627"/>
      <c r="AF15" s="627"/>
      <c r="AG15" s="627"/>
      <c r="AH15" s="627"/>
      <c r="AI15" s="627"/>
      <c r="AJ15" s="627"/>
      <c r="AK15" s="627"/>
      <c r="AL15" s="628" t="s">
        <v>137</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222406</v>
      </c>
      <c r="BH15" s="624"/>
      <c r="BI15" s="624"/>
      <c r="BJ15" s="624"/>
      <c r="BK15" s="624"/>
      <c r="BL15" s="624"/>
      <c r="BM15" s="624"/>
      <c r="BN15" s="625"/>
      <c r="BO15" s="626">
        <v>6.5</v>
      </c>
      <c r="BP15" s="626"/>
      <c r="BQ15" s="626"/>
      <c r="BR15" s="626"/>
      <c r="BS15" s="627" t="s">
        <v>137</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1365306</v>
      </c>
      <c r="CS15" s="624"/>
      <c r="CT15" s="624"/>
      <c r="CU15" s="624"/>
      <c r="CV15" s="624"/>
      <c r="CW15" s="624"/>
      <c r="CX15" s="624"/>
      <c r="CY15" s="625"/>
      <c r="CZ15" s="626">
        <v>11.3</v>
      </c>
      <c r="DA15" s="626"/>
      <c r="DB15" s="626"/>
      <c r="DC15" s="626"/>
      <c r="DD15" s="632">
        <v>115245</v>
      </c>
      <c r="DE15" s="624"/>
      <c r="DF15" s="624"/>
      <c r="DG15" s="624"/>
      <c r="DH15" s="624"/>
      <c r="DI15" s="624"/>
      <c r="DJ15" s="624"/>
      <c r="DK15" s="624"/>
      <c r="DL15" s="624"/>
      <c r="DM15" s="624"/>
      <c r="DN15" s="624"/>
      <c r="DO15" s="624"/>
      <c r="DP15" s="625"/>
      <c r="DQ15" s="632">
        <v>1267928</v>
      </c>
      <c r="DR15" s="624"/>
      <c r="DS15" s="624"/>
      <c r="DT15" s="624"/>
      <c r="DU15" s="624"/>
      <c r="DV15" s="624"/>
      <c r="DW15" s="624"/>
      <c r="DX15" s="624"/>
      <c r="DY15" s="624"/>
      <c r="DZ15" s="624"/>
      <c r="EA15" s="624"/>
      <c r="EB15" s="624"/>
      <c r="EC15" s="633"/>
    </row>
    <row r="16" spans="2:143" ht="11.25" customHeight="1">
      <c r="B16" s="620" t="s">
        <v>262</v>
      </c>
      <c r="C16" s="621"/>
      <c r="D16" s="621"/>
      <c r="E16" s="621"/>
      <c r="F16" s="621"/>
      <c r="G16" s="621"/>
      <c r="H16" s="621"/>
      <c r="I16" s="621"/>
      <c r="J16" s="621"/>
      <c r="K16" s="621"/>
      <c r="L16" s="621"/>
      <c r="M16" s="621"/>
      <c r="N16" s="621"/>
      <c r="O16" s="621"/>
      <c r="P16" s="621"/>
      <c r="Q16" s="622"/>
      <c r="R16" s="623">
        <v>11298</v>
      </c>
      <c r="S16" s="624"/>
      <c r="T16" s="624"/>
      <c r="U16" s="624"/>
      <c r="V16" s="624"/>
      <c r="W16" s="624"/>
      <c r="X16" s="624"/>
      <c r="Y16" s="625"/>
      <c r="Z16" s="626">
        <v>0.1</v>
      </c>
      <c r="AA16" s="626"/>
      <c r="AB16" s="626"/>
      <c r="AC16" s="626"/>
      <c r="AD16" s="627">
        <v>11298</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137</v>
      </c>
      <c r="BH16" s="624"/>
      <c r="BI16" s="624"/>
      <c r="BJ16" s="624"/>
      <c r="BK16" s="624"/>
      <c r="BL16" s="624"/>
      <c r="BM16" s="624"/>
      <c r="BN16" s="625"/>
      <c r="BO16" s="626" t="s">
        <v>137</v>
      </c>
      <c r="BP16" s="626"/>
      <c r="BQ16" s="626"/>
      <c r="BR16" s="626"/>
      <c r="BS16" s="627" t="s">
        <v>137</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v>24351</v>
      </c>
      <c r="CS16" s="624"/>
      <c r="CT16" s="624"/>
      <c r="CU16" s="624"/>
      <c r="CV16" s="624"/>
      <c r="CW16" s="624"/>
      <c r="CX16" s="624"/>
      <c r="CY16" s="625"/>
      <c r="CZ16" s="626">
        <v>0.2</v>
      </c>
      <c r="DA16" s="626"/>
      <c r="DB16" s="626"/>
      <c r="DC16" s="626"/>
      <c r="DD16" s="632" t="s">
        <v>137</v>
      </c>
      <c r="DE16" s="624"/>
      <c r="DF16" s="624"/>
      <c r="DG16" s="624"/>
      <c r="DH16" s="624"/>
      <c r="DI16" s="624"/>
      <c r="DJ16" s="624"/>
      <c r="DK16" s="624"/>
      <c r="DL16" s="624"/>
      <c r="DM16" s="624"/>
      <c r="DN16" s="624"/>
      <c r="DO16" s="624"/>
      <c r="DP16" s="625"/>
      <c r="DQ16" s="632">
        <v>2348</v>
      </c>
      <c r="DR16" s="624"/>
      <c r="DS16" s="624"/>
      <c r="DT16" s="624"/>
      <c r="DU16" s="624"/>
      <c r="DV16" s="624"/>
      <c r="DW16" s="624"/>
      <c r="DX16" s="624"/>
      <c r="DY16" s="624"/>
      <c r="DZ16" s="624"/>
      <c r="EA16" s="624"/>
      <c r="EB16" s="624"/>
      <c r="EC16" s="633"/>
    </row>
    <row r="17" spans="2:133" ht="11.25" customHeight="1">
      <c r="B17" s="620" t="s">
        <v>265</v>
      </c>
      <c r="C17" s="621"/>
      <c r="D17" s="621"/>
      <c r="E17" s="621"/>
      <c r="F17" s="621"/>
      <c r="G17" s="621"/>
      <c r="H17" s="621"/>
      <c r="I17" s="621"/>
      <c r="J17" s="621"/>
      <c r="K17" s="621"/>
      <c r="L17" s="621"/>
      <c r="M17" s="621"/>
      <c r="N17" s="621"/>
      <c r="O17" s="621"/>
      <c r="P17" s="621"/>
      <c r="Q17" s="622"/>
      <c r="R17" s="623">
        <v>42702</v>
      </c>
      <c r="S17" s="624"/>
      <c r="T17" s="624"/>
      <c r="U17" s="624"/>
      <c r="V17" s="624"/>
      <c r="W17" s="624"/>
      <c r="X17" s="624"/>
      <c r="Y17" s="625"/>
      <c r="Z17" s="626">
        <v>0.3</v>
      </c>
      <c r="AA17" s="626"/>
      <c r="AB17" s="626"/>
      <c r="AC17" s="626"/>
      <c r="AD17" s="627">
        <v>42702</v>
      </c>
      <c r="AE17" s="627"/>
      <c r="AF17" s="627"/>
      <c r="AG17" s="627"/>
      <c r="AH17" s="627"/>
      <c r="AI17" s="627"/>
      <c r="AJ17" s="627"/>
      <c r="AK17" s="627"/>
      <c r="AL17" s="628">
        <v>0.7</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137</v>
      </c>
      <c r="BH17" s="624"/>
      <c r="BI17" s="624"/>
      <c r="BJ17" s="624"/>
      <c r="BK17" s="624"/>
      <c r="BL17" s="624"/>
      <c r="BM17" s="624"/>
      <c r="BN17" s="625"/>
      <c r="BO17" s="626" t="s">
        <v>137</v>
      </c>
      <c r="BP17" s="626"/>
      <c r="BQ17" s="626"/>
      <c r="BR17" s="626"/>
      <c r="BS17" s="627" t="s">
        <v>137</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806951</v>
      </c>
      <c r="CS17" s="624"/>
      <c r="CT17" s="624"/>
      <c r="CU17" s="624"/>
      <c r="CV17" s="624"/>
      <c r="CW17" s="624"/>
      <c r="CX17" s="624"/>
      <c r="CY17" s="625"/>
      <c r="CZ17" s="626">
        <v>6.7</v>
      </c>
      <c r="DA17" s="626"/>
      <c r="DB17" s="626"/>
      <c r="DC17" s="626"/>
      <c r="DD17" s="632" t="s">
        <v>128</v>
      </c>
      <c r="DE17" s="624"/>
      <c r="DF17" s="624"/>
      <c r="DG17" s="624"/>
      <c r="DH17" s="624"/>
      <c r="DI17" s="624"/>
      <c r="DJ17" s="624"/>
      <c r="DK17" s="624"/>
      <c r="DL17" s="624"/>
      <c r="DM17" s="624"/>
      <c r="DN17" s="624"/>
      <c r="DO17" s="624"/>
      <c r="DP17" s="625"/>
      <c r="DQ17" s="632">
        <v>806951</v>
      </c>
      <c r="DR17" s="624"/>
      <c r="DS17" s="624"/>
      <c r="DT17" s="624"/>
      <c r="DU17" s="624"/>
      <c r="DV17" s="624"/>
      <c r="DW17" s="624"/>
      <c r="DX17" s="624"/>
      <c r="DY17" s="624"/>
      <c r="DZ17" s="624"/>
      <c r="EA17" s="624"/>
      <c r="EB17" s="624"/>
      <c r="EC17" s="633"/>
    </row>
    <row r="18" spans="2:133" ht="11.25" customHeight="1">
      <c r="B18" s="620" t="s">
        <v>268</v>
      </c>
      <c r="C18" s="621"/>
      <c r="D18" s="621"/>
      <c r="E18" s="621"/>
      <c r="F18" s="621"/>
      <c r="G18" s="621"/>
      <c r="H18" s="621"/>
      <c r="I18" s="621"/>
      <c r="J18" s="621"/>
      <c r="K18" s="621"/>
      <c r="L18" s="621"/>
      <c r="M18" s="621"/>
      <c r="N18" s="621"/>
      <c r="O18" s="621"/>
      <c r="P18" s="621"/>
      <c r="Q18" s="622"/>
      <c r="R18" s="623">
        <v>35654</v>
      </c>
      <c r="S18" s="624"/>
      <c r="T18" s="624"/>
      <c r="U18" s="624"/>
      <c r="V18" s="624"/>
      <c r="W18" s="624"/>
      <c r="X18" s="624"/>
      <c r="Y18" s="625"/>
      <c r="Z18" s="626">
        <v>0.3</v>
      </c>
      <c r="AA18" s="626"/>
      <c r="AB18" s="626"/>
      <c r="AC18" s="626"/>
      <c r="AD18" s="627">
        <v>35654</v>
      </c>
      <c r="AE18" s="627"/>
      <c r="AF18" s="627"/>
      <c r="AG18" s="627"/>
      <c r="AH18" s="627"/>
      <c r="AI18" s="627"/>
      <c r="AJ18" s="627"/>
      <c r="AK18" s="627"/>
      <c r="AL18" s="628">
        <v>0.5</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137</v>
      </c>
      <c r="BH18" s="624"/>
      <c r="BI18" s="624"/>
      <c r="BJ18" s="624"/>
      <c r="BK18" s="624"/>
      <c r="BL18" s="624"/>
      <c r="BM18" s="624"/>
      <c r="BN18" s="625"/>
      <c r="BO18" s="626" t="s">
        <v>137</v>
      </c>
      <c r="BP18" s="626"/>
      <c r="BQ18" s="626"/>
      <c r="BR18" s="626"/>
      <c r="BS18" s="627" t="s">
        <v>137</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137</v>
      </c>
      <c r="CS18" s="624"/>
      <c r="CT18" s="624"/>
      <c r="CU18" s="624"/>
      <c r="CV18" s="624"/>
      <c r="CW18" s="624"/>
      <c r="CX18" s="624"/>
      <c r="CY18" s="625"/>
      <c r="CZ18" s="626" t="s">
        <v>137</v>
      </c>
      <c r="DA18" s="626"/>
      <c r="DB18" s="626"/>
      <c r="DC18" s="626"/>
      <c r="DD18" s="632" t="s">
        <v>137</v>
      </c>
      <c r="DE18" s="624"/>
      <c r="DF18" s="624"/>
      <c r="DG18" s="624"/>
      <c r="DH18" s="624"/>
      <c r="DI18" s="624"/>
      <c r="DJ18" s="624"/>
      <c r="DK18" s="624"/>
      <c r="DL18" s="624"/>
      <c r="DM18" s="624"/>
      <c r="DN18" s="624"/>
      <c r="DO18" s="624"/>
      <c r="DP18" s="625"/>
      <c r="DQ18" s="632" t="s">
        <v>137</v>
      </c>
      <c r="DR18" s="624"/>
      <c r="DS18" s="624"/>
      <c r="DT18" s="624"/>
      <c r="DU18" s="624"/>
      <c r="DV18" s="624"/>
      <c r="DW18" s="624"/>
      <c r="DX18" s="624"/>
      <c r="DY18" s="624"/>
      <c r="DZ18" s="624"/>
      <c r="EA18" s="624"/>
      <c r="EB18" s="624"/>
      <c r="EC18" s="633"/>
    </row>
    <row r="19" spans="2:133" ht="11.25" customHeight="1">
      <c r="B19" s="620" t="s">
        <v>271</v>
      </c>
      <c r="C19" s="621"/>
      <c r="D19" s="621"/>
      <c r="E19" s="621"/>
      <c r="F19" s="621"/>
      <c r="G19" s="621"/>
      <c r="H19" s="621"/>
      <c r="I19" s="621"/>
      <c r="J19" s="621"/>
      <c r="K19" s="621"/>
      <c r="L19" s="621"/>
      <c r="M19" s="621"/>
      <c r="N19" s="621"/>
      <c r="O19" s="621"/>
      <c r="P19" s="621"/>
      <c r="Q19" s="622"/>
      <c r="R19" s="623">
        <v>35654</v>
      </c>
      <c r="S19" s="624"/>
      <c r="T19" s="624"/>
      <c r="U19" s="624"/>
      <c r="V19" s="624"/>
      <c r="W19" s="624"/>
      <c r="X19" s="624"/>
      <c r="Y19" s="625"/>
      <c r="Z19" s="626">
        <v>0.3</v>
      </c>
      <c r="AA19" s="626"/>
      <c r="AB19" s="626"/>
      <c r="AC19" s="626"/>
      <c r="AD19" s="627">
        <v>35654</v>
      </c>
      <c r="AE19" s="627"/>
      <c r="AF19" s="627"/>
      <c r="AG19" s="627"/>
      <c r="AH19" s="627"/>
      <c r="AI19" s="627"/>
      <c r="AJ19" s="627"/>
      <c r="AK19" s="627"/>
      <c r="AL19" s="628">
        <v>0.5</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v>21</v>
      </c>
      <c r="BH19" s="624"/>
      <c r="BI19" s="624"/>
      <c r="BJ19" s="624"/>
      <c r="BK19" s="624"/>
      <c r="BL19" s="624"/>
      <c r="BM19" s="624"/>
      <c r="BN19" s="625"/>
      <c r="BO19" s="626">
        <v>0</v>
      </c>
      <c r="BP19" s="626"/>
      <c r="BQ19" s="626"/>
      <c r="BR19" s="626"/>
      <c r="BS19" s="627" t="s">
        <v>137</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137</v>
      </c>
      <c r="CS19" s="624"/>
      <c r="CT19" s="624"/>
      <c r="CU19" s="624"/>
      <c r="CV19" s="624"/>
      <c r="CW19" s="624"/>
      <c r="CX19" s="624"/>
      <c r="CY19" s="625"/>
      <c r="CZ19" s="626" t="s">
        <v>137</v>
      </c>
      <c r="DA19" s="626"/>
      <c r="DB19" s="626"/>
      <c r="DC19" s="626"/>
      <c r="DD19" s="632" t="s">
        <v>137</v>
      </c>
      <c r="DE19" s="624"/>
      <c r="DF19" s="624"/>
      <c r="DG19" s="624"/>
      <c r="DH19" s="624"/>
      <c r="DI19" s="624"/>
      <c r="DJ19" s="624"/>
      <c r="DK19" s="624"/>
      <c r="DL19" s="624"/>
      <c r="DM19" s="624"/>
      <c r="DN19" s="624"/>
      <c r="DO19" s="624"/>
      <c r="DP19" s="625"/>
      <c r="DQ19" s="632" t="s">
        <v>137</v>
      </c>
      <c r="DR19" s="624"/>
      <c r="DS19" s="624"/>
      <c r="DT19" s="624"/>
      <c r="DU19" s="624"/>
      <c r="DV19" s="624"/>
      <c r="DW19" s="624"/>
      <c r="DX19" s="624"/>
      <c r="DY19" s="624"/>
      <c r="DZ19" s="624"/>
      <c r="EA19" s="624"/>
      <c r="EB19" s="624"/>
      <c r="EC19" s="633"/>
    </row>
    <row r="20" spans="2:133" ht="11.25" customHeight="1">
      <c r="B20" s="636" t="s">
        <v>274</v>
      </c>
      <c r="C20" s="637"/>
      <c r="D20" s="637"/>
      <c r="E20" s="637"/>
      <c r="F20" s="637"/>
      <c r="G20" s="637"/>
      <c r="H20" s="637"/>
      <c r="I20" s="637"/>
      <c r="J20" s="637"/>
      <c r="K20" s="637"/>
      <c r="L20" s="637"/>
      <c r="M20" s="637"/>
      <c r="N20" s="637"/>
      <c r="O20" s="637"/>
      <c r="P20" s="637"/>
      <c r="Q20" s="638"/>
      <c r="R20" s="623" t="s">
        <v>137</v>
      </c>
      <c r="S20" s="624"/>
      <c r="T20" s="624"/>
      <c r="U20" s="624"/>
      <c r="V20" s="624"/>
      <c r="W20" s="624"/>
      <c r="X20" s="624"/>
      <c r="Y20" s="625"/>
      <c r="Z20" s="626" t="s">
        <v>137</v>
      </c>
      <c r="AA20" s="626"/>
      <c r="AB20" s="626"/>
      <c r="AC20" s="626"/>
      <c r="AD20" s="627" t="s">
        <v>137</v>
      </c>
      <c r="AE20" s="627"/>
      <c r="AF20" s="627"/>
      <c r="AG20" s="627"/>
      <c r="AH20" s="627"/>
      <c r="AI20" s="627"/>
      <c r="AJ20" s="627"/>
      <c r="AK20" s="627"/>
      <c r="AL20" s="628" t="s">
        <v>137</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v>21</v>
      </c>
      <c r="BH20" s="624"/>
      <c r="BI20" s="624"/>
      <c r="BJ20" s="624"/>
      <c r="BK20" s="624"/>
      <c r="BL20" s="624"/>
      <c r="BM20" s="624"/>
      <c r="BN20" s="625"/>
      <c r="BO20" s="626">
        <v>0</v>
      </c>
      <c r="BP20" s="626"/>
      <c r="BQ20" s="626"/>
      <c r="BR20" s="626"/>
      <c r="BS20" s="627" t="s">
        <v>137</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12061133</v>
      </c>
      <c r="CS20" s="624"/>
      <c r="CT20" s="624"/>
      <c r="CU20" s="624"/>
      <c r="CV20" s="624"/>
      <c r="CW20" s="624"/>
      <c r="CX20" s="624"/>
      <c r="CY20" s="625"/>
      <c r="CZ20" s="626">
        <v>100</v>
      </c>
      <c r="DA20" s="626"/>
      <c r="DB20" s="626"/>
      <c r="DC20" s="626"/>
      <c r="DD20" s="632">
        <v>673465</v>
      </c>
      <c r="DE20" s="624"/>
      <c r="DF20" s="624"/>
      <c r="DG20" s="624"/>
      <c r="DH20" s="624"/>
      <c r="DI20" s="624"/>
      <c r="DJ20" s="624"/>
      <c r="DK20" s="624"/>
      <c r="DL20" s="624"/>
      <c r="DM20" s="624"/>
      <c r="DN20" s="624"/>
      <c r="DO20" s="624"/>
      <c r="DP20" s="625"/>
      <c r="DQ20" s="632">
        <v>8591129</v>
      </c>
      <c r="DR20" s="624"/>
      <c r="DS20" s="624"/>
      <c r="DT20" s="624"/>
      <c r="DU20" s="624"/>
      <c r="DV20" s="624"/>
      <c r="DW20" s="624"/>
      <c r="DX20" s="624"/>
      <c r="DY20" s="624"/>
      <c r="DZ20" s="624"/>
      <c r="EA20" s="624"/>
      <c r="EB20" s="624"/>
      <c r="EC20" s="633"/>
    </row>
    <row r="21" spans="2:133" ht="11.25" customHeight="1">
      <c r="B21" s="620" t="s">
        <v>277</v>
      </c>
      <c r="C21" s="621"/>
      <c r="D21" s="621"/>
      <c r="E21" s="621"/>
      <c r="F21" s="621"/>
      <c r="G21" s="621"/>
      <c r="H21" s="621"/>
      <c r="I21" s="621"/>
      <c r="J21" s="621"/>
      <c r="K21" s="621"/>
      <c r="L21" s="621"/>
      <c r="M21" s="621"/>
      <c r="N21" s="621"/>
      <c r="O21" s="621"/>
      <c r="P21" s="621"/>
      <c r="Q21" s="622"/>
      <c r="R21" s="623">
        <v>2456840</v>
      </c>
      <c r="S21" s="624"/>
      <c r="T21" s="624"/>
      <c r="U21" s="624"/>
      <c r="V21" s="624"/>
      <c r="W21" s="624"/>
      <c r="X21" s="624"/>
      <c r="Y21" s="625"/>
      <c r="Z21" s="626">
        <v>19.5</v>
      </c>
      <c r="AA21" s="626"/>
      <c r="AB21" s="626"/>
      <c r="AC21" s="626"/>
      <c r="AD21" s="627">
        <v>2224291</v>
      </c>
      <c r="AE21" s="627"/>
      <c r="AF21" s="627"/>
      <c r="AG21" s="627"/>
      <c r="AH21" s="627"/>
      <c r="AI21" s="627"/>
      <c r="AJ21" s="627"/>
      <c r="AK21" s="627"/>
      <c r="AL21" s="628">
        <v>33.9</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v>21</v>
      </c>
      <c r="BH21" s="624"/>
      <c r="BI21" s="624"/>
      <c r="BJ21" s="624"/>
      <c r="BK21" s="624"/>
      <c r="BL21" s="624"/>
      <c r="BM21" s="624"/>
      <c r="BN21" s="625"/>
      <c r="BO21" s="626">
        <v>0</v>
      </c>
      <c r="BP21" s="626"/>
      <c r="BQ21" s="626"/>
      <c r="BR21" s="626"/>
      <c r="BS21" s="627" t="s">
        <v>137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279</v>
      </c>
      <c r="C22" s="621"/>
      <c r="D22" s="621"/>
      <c r="E22" s="621"/>
      <c r="F22" s="621"/>
      <c r="G22" s="621"/>
      <c r="H22" s="621"/>
      <c r="I22" s="621"/>
      <c r="J22" s="621"/>
      <c r="K22" s="621"/>
      <c r="L22" s="621"/>
      <c r="M22" s="621"/>
      <c r="N22" s="621"/>
      <c r="O22" s="621"/>
      <c r="P22" s="621"/>
      <c r="Q22" s="622"/>
      <c r="R22" s="623">
        <v>2224291</v>
      </c>
      <c r="S22" s="624"/>
      <c r="T22" s="624"/>
      <c r="U22" s="624"/>
      <c r="V22" s="624"/>
      <c r="W22" s="624"/>
      <c r="X22" s="624"/>
      <c r="Y22" s="625"/>
      <c r="Z22" s="626">
        <v>17.600000000000001</v>
      </c>
      <c r="AA22" s="626"/>
      <c r="AB22" s="626"/>
      <c r="AC22" s="626"/>
      <c r="AD22" s="627">
        <v>2224291</v>
      </c>
      <c r="AE22" s="627"/>
      <c r="AF22" s="627"/>
      <c r="AG22" s="627"/>
      <c r="AH22" s="627"/>
      <c r="AI22" s="627"/>
      <c r="AJ22" s="627"/>
      <c r="AK22" s="627"/>
      <c r="AL22" s="628">
        <v>33.9</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128</v>
      </c>
      <c r="BH22" s="624"/>
      <c r="BI22" s="624"/>
      <c r="BJ22" s="624"/>
      <c r="BK22" s="624"/>
      <c r="BL22" s="624"/>
      <c r="BM22" s="624"/>
      <c r="BN22" s="625"/>
      <c r="BO22" s="626" t="s">
        <v>137</v>
      </c>
      <c r="BP22" s="626"/>
      <c r="BQ22" s="626"/>
      <c r="BR22" s="626"/>
      <c r="BS22" s="627" t="s">
        <v>137</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282</v>
      </c>
      <c r="C23" s="621"/>
      <c r="D23" s="621"/>
      <c r="E23" s="621"/>
      <c r="F23" s="621"/>
      <c r="G23" s="621"/>
      <c r="H23" s="621"/>
      <c r="I23" s="621"/>
      <c r="J23" s="621"/>
      <c r="K23" s="621"/>
      <c r="L23" s="621"/>
      <c r="M23" s="621"/>
      <c r="N23" s="621"/>
      <c r="O23" s="621"/>
      <c r="P23" s="621"/>
      <c r="Q23" s="622"/>
      <c r="R23" s="623">
        <v>232549</v>
      </c>
      <c r="S23" s="624"/>
      <c r="T23" s="624"/>
      <c r="U23" s="624"/>
      <c r="V23" s="624"/>
      <c r="W23" s="624"/>
      <c r="X23" s="624"/>
      <c r="Y23" s="625"/>
      <c r="Z23" s="626">
        <v>1.8</v>
      </c>
      <c r="AA23" s="626"/>
      <c r="AB23" s="626"/>
      <c r="AC23" s="626"/>
      <c r="AD23" s="627" t="s">
        <v>137</v>
      </c>
      <c r="AE23" s="627"/>
      <c r="AF23" s="627"/>
      <c r="AG23" s="627"/>
      <c r="AH23" s="627"/>
      <c r="AI23" s="627"/>
      <c r="AJ23" s="627"/>
      <c r="AK23" s="627"/>
      <c r="AL23" s="628" t="s">
        <v>137</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t="s">
        <v>137</v>
      </c>
      <c r="BH23" s="624"/>
      <c r="BI23" s="624"/>
      <c r="BJ23" s="624"/>
      <c r="BK23" s="624"/>
      <c r="BL23" s="624"/>
      <c r="BM23" s="624"/>
      <c r="BN23" s="625"/>
      <c r="BO23" s="626" t="s">
        <v>137</v>
      </c>
      <c r="BP23" s="626"/>
      <c r="BQ23" s="626"/>
      <c r="BR23" s="626"/>
      <c r="BS23" s="627" t="s">
        <v>137</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c r="B24" s="620" t="s">
        <v>289</v>
      </c>
      <c r="C24" s="621"/>
      <c r="D24" s="621"/>
      <c r="E24" s="621"/>
      <c r="F24" s="621"/>
      <c r="G24" s="621"/>
      <c r="H24" s="621"/>
      <c r="I24" s="621"/>
      <c r="J24" s="621"/>
      <c r="K24" s="621"/>
      <c r="L24" s="621"/>
      <c r="M24" s="621"/>
      <c r="N24" s="621"/>
      <c r="O24" s="621"/>
      <c r="P24" s="621"/>
      <c r="Q24" s="622"/>
      <c r="R24" s="623" t="s">
        <v>137</v>
      </c>
      <c r="S24" s="624"/>
      <c r="T24" s="624"/>
      <c r="U24" s="624"/>
      <c r="V24" s="624"/>
      <c r="W24" s="624"/>
      <c r="X24" s="624"/>
      <c r="Y24" s="625"/>
      <c r="Z24" s="626" t="s">
        <v>137</v>
      </c>
      <c r="AA24" s="626"/>
      <c r="AB24" s="626"/>
      <c r="AC24" s="626"/>
      <c r="AD24" s="627" t="s">
        <v>128</v>
      </c>
      <c r="AE24" s="627"/>
      <c r="AF24" s="627"/>
      <c r="AG24" s="627"/>
      <c r="AH24" s="627"/>
      <c r="AI24" s="627"/>
      <c r="AJ24" s="627"/>
      <c r="AK24" s="627"/>
      <c r="AL24" s="628" t="s">
        <v>137</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137</v>
      </c>
      <c r="BH24" s="624"/>
      <c r="BI24" s="624"/>
      <c r="BJ24" s="624"/>
      <c r="BK24" s="624"/>
      <c r="BL24" s="624"/>
      <c r="BM24" s="624"/>
      <c r="BN24" s="625"/>
      <c r="BO24" s="626" t="s">
        <v>128</v>
      </c>
      <c r="BP24" s="626"/>
      <c r="BQ24" s="626"/>
      <c r="BR24" s="626"/>
      <c r="BS24" s="627" t="s">
        <v>137</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5204291</v>
      </c>
      <c r="CS24" s="613"/>
      <c r="CT24" s="613"/>
      <c r="CU24" s="613"/>
      <c r="CV24" s="613"/>
      <c r="CW24" s="613"/>
      <c r="CX24" s="613"/>
      <c r="CY24" s="614"/>
      <c r="CZ24" s="617">
        <v>43.1</v>
      </c>
      <c r="DA24" s="618"/>
      <c r="DB24" s="618"/>
      <c r="DC24" s="634"/>
      <c r="DD24" s="658">
        <v>2703174</v>
      </c>
      <c r="DE24" s="613"/>
      <c r="DF24" s="613"/>
      <c r="DG24" s="613"/>
      <c r="DH24" s="613"/>
      <c r="DI24" s="613"/>
      <c r="DJ24" s="613"/>
      <c r="DK24" s="614"/>
      <c r="DL24" s="658">
        <v>2694051</v>
      </c>
      <c r="DM24" s="613"/>
      <c r="DN24" s="613"/>
      <c r="DO24" s="613"/>
      <c r="DP24" s="613"/>
      <c r="DQ24" s="613"/>
      <c r="DR24" s="613"/>
      <c r="DS24" s="613"/>
      <c r="DT24" s="613"/>
      <c r="DU24" s="613"/>
      <c r="DV24" s="614"/>
      <c r="DW24" s="617">
        <v>40.4</v>
      </c>
      <c r="DX24" s="618"/>
      <c r="DY24" s="618"/>
      <c r="DZ24" s="618"/>
      <c r="EA24" s="618"/>
      <c r="EB24" s="618"/>
      <c r="EC24" s="619"/>
    </row>
    <row r="25" spans="2:133" ht="11.25" customHeight="1">
      <c r="B25" s="620" t="s">
        <v>292</v>
      </c>
      <c r="C25" s="621"/>
      <c r="D25" s="621"/>
      <c r="E25" s="621"/>
      <c r="F25" s="621"/>
      <c r="G25" s="621"/>
      <c r="H25" s="621"/>
      <c r="I25" s="621"/>
      <c r="J25" s="621"/>
      <c r="K25" s="621"/>
      <c r="L25" s="621"/>
      <c r="M25" s="621"/>
      <c r="N25" s="621"/>
      <c r="O25" s="621"/>
      <c r="P25" s="621"/>
      <c r="Q25" s="622"/>
      <c r="R25" s="623">
        <v>6766928</v>
      </c>
      <c r="S25" s="624"/>
      <c r="T25" s="624"/>
      <c r="U25" s="624"/>
      <c r="V25" s="624"/>
      <c r="W25" s="624"/>
      <c r="X25" s="624"/>
      <c r="Y25" s="625"/>
      <c r="Z25" s="626">
        <v>53.6</v>
      </c>
      <c r="AA25" s="626"/>
      <c r="AB25" s="626"/>
      <c r="AC25" s="626"/>
      <c r="AD25" s="627">
        <v>6534379</v>
      </c>
      <c r="AE25" s="627"/>
      <c r="AF25" s="627"/>
      <c r="AG25" s="627"/>
      <c r="AH25" s="627"/>
      <c r="AI25" s="627"/>
      <c r="AJ25" s="627"/>
      <c r="AK25" s="627"/>
      <c r="AL25" s="628">
        <v>99.6</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137</v>
      </c>
      <c r="BH25" s="624"/>
      <c r="BI25" s="624"/>
      <c r="BJ25" s="624"/>
      <c r="BK25" s="624"/>
      <c r="BL25" s="624"/>
      <c r="BM25" s="624"/>
      <c r="BN25" s="625"/>
      <c r="BO25" s="626" t="s">
        <v>137</v>
      </c>
      <c r="BP25" s="626"/>
      <c r="BQ25" s="626"/>
      <c r="BR25" s="626"/>
      <c r="BS25" s="627" t="s">
        <v>137</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1469083</v>
      </c>
      <c r="CS25" s="655"/>
      <c r="CT25" s="655"/>
      <c r="CU25" s="655"/>
      <c r="CV25" s="655"/>
      <c r="CW25" s="655"/>
      <c r="CX25" s="655"/>
      <c r="CY25" s="656"/>
      <c r="CZ25" s="628">
        <v>12.2</v>
      </c>
      <c r="DA25" s="653"/>
      <c r="DB25" s="653"/>
      <c r="DC25" s="657"/>
      <c r="DD25" s="632">
        <v>1230621</v>
      </c>
      <c r="DE25" s="655"/>
      <c r="DF25" s="655"/>
      <c r="DG25" s="655"/>
      <c r="DH25" s="655"/>
      <c r="DI25" s="655"/>
      <c r="DJ25" s="655"/>
      <c r="DK25" s="656"/>
      <c r="DL25" s="632">
        <v>1221598</v>
      </c>
      <c r="DM25" s="655"/>
      <c r="DN25" s="655"/>
      <c r="DO25" s="655"/>
      <c r="DP25" s="655"/>
      <c r="DQ25" s="655"/>
      <c r="DR25" s="655"/>
      <c r="DS25" s="655"/>
      <c r="DT25" s="655"/>
      <c r="DU25" s="655"/>
      <c r="DV25" s="656"/>
      <c r="DW25" s="628">
        <v>18.3</v>
      </c>
      <c r="DX25" s="653"/>
      <c r="DY25" s="653"/>
      <c r="DZ25" s="653"/>
      <c r="EA25" s="653"/>
      <c r="EB25" s="653"/>
      <c r="EC25" s="654"/>
    </row>
    <row r="26" spans="2:133" ht="11.25" customHeight="1">
      <c r="B26" s="620" t="s">
        <v>295</v>
      </c>
      <c r="C26" s="621"/>
      <c r="D26" s="621"/>
      <c r="E26" s="621"/>
      <c r="F26" s="621"/>
      <c r="G26" s="621"/>
      <c r="H26" s="621"/>
      <c r="I26" s="621"/>
      <c r="J26" s="621"/>
      <c r="K26" s="621"/>
      <c r="L26" s="621"/>
      <c r="M26" s="621"/>
      <c r="N26" s="621"/>
      <c r="O26" s="621"/>
      <c r="P26" s="621"/>
      <c r="Q26" s="622"/>
      <c r="R26" s="623">
        <v>4843</v>
      </c>
      <c r="S26" s="624"/>
      <c r="T26" s="624"/>
      <c r="U26" s="624"/>
      <c r="V26" s="624"/>
      <c r="W26" s="624"/>
      <c r="X26" s="624"/>
      <c r="Y26" s="625"/>
      <c r="Z26" s="626">
        <v>0</v>
      </c>
      <c r="AA26" s="626"/>
      <c r="AB26" s="626"/>
      <c r="AC26" s="626"/>
      <c r="AD26" s="627">
        <v>4843</v>
      </c>
      <c r="AE26" s="627"/>
      <c r="AF26" s="627"/>
      <c r="AG26" s="627"/>
      <c r="AH26" s="627"/>
      <c r="AI26" s="627"/>
      <c r="AJ26" s="627"/>
      <c r="AK26" s="627"/>
      <c r="AL26" s="628">
        <v>0.1</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137</v>
      </c>
      <c r="BH26" s="624"/>
      <c r="BI26" s="624"/>
      <c r="BJ26" s="624"/>
      <c r="BK26" s="624"/>
      <c r="BL26" s="624"/>
      <c r="BM26" s="624"/>
      <c r="BN26" s="625"/>
      <c r="BO26" s="626" t="s">
        <v>137</v>
      </c>
      <c r="BP26" s="626"/>
      <c r="BQ26" s="626"/>
      <c r="BR26" s="626"/>
      <c r="BS26" s="627" t="s">
        <v>137</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966400</v>
      </c>
      <c r="CS26" s="624"/>
      <c r="CT26" s="624"/>
      <c r="CU26" s="624"/>
      <c r="CV26" s="624"/>
      <c r="CW26" s="624"/>
      <c r="CX26" s="624"/>
      <c r="CY26" s="625"/>
      <c r="CZ26" s="628">
        <v>8</v>
      </c>
      <c r="DA26" s="653"/>
      <c r="DB26" s="653"/>
      <c r="DC26" s="657"/>
      <c r="DD26" s="632">
        <v>760894</v>
      </c>
      <c r="DE26" s="624"/>
      <c r="DF26" s="624"/>
      <c r="DG26" s="624"/>
      <c r="DH26" s="624"/>
      <c r="DI26" s="624"/>
      <c r="DJ26" s="624"/>
      <c r="DK26" s="625"/>
      <c r="DL26" s="632" t="s">
        <v>137</v>
      </c>
      <c r="DM26" s="624"/>
      <c r="DN26" s="624"/>
      <c r="DO26" s="624"/>
      <c r="DP26" s="624"/>
      <c r="DQ26" s="624"/>
      <c r="DR26" s="624"/>
      <c r="DS26" s="624"/>
      <c r="DT26" s="624"/>
      <c r="DU26" s="624"/>
      <c r="DV26" s="625"/>
      <c r="DW26" s="628" t="s">
        <v>137</v>
      </c>
      <c r="DX26" s="653"/>
      <c r="DY26" s="653"/>
      <c r="DZ26" s="653"/>
      <c r="EA26" s="653"/>
      <c r="EB26" s="653"/>
      <c r="EC26" s="654"/>
    </row>
    <row r="27" spans="2:133" ht="11.25" customHeight="1">
      <c r="B27" s="620" t="s">
        <v>298</v>
      </c>
      <c r="C27" s="621"/>
      <c r="D27" s="621"/>
      <c r="E27" s="621"/>
      <c r="F27" s="621"/>
      <c r="G27" s="621"/>
      <c r="H27" s="621"/>
      <c r="I27" s="621"/>
      <c r="J27" s="621"/>
      <c r="K27" s="621"/>
      <c r="L27" s="621"/>
      <c r="M27" s="621"/>
      <c r="N27" s="621"/>
      <c r="O27" s="621"/>
      <c r="P27" s="621"/>
      <c r="Q27" s="622"/>
      <c r="R27" s="623">
        <v>120582</v>
      </c>
      <c r="S27" s="624"/>
      <c r="T27" s="624"/>
      <c r="U27" s="624"/>
      <c r="V27" s="624"/>
      <c r="W27" s="624"/>
      <c r="X27" s="624"/>
      <c r="Y27" s="625"/>
      <c r="Z27" s="626">
        <v>1</v>
      </c>
      <c r="AA27" s="626"/>
      <c r="AB27" s="626"/>
      <c r="AC27" s="626"/>
      <c r="AD27" s="627" t="s">
        <v>137</v>
      </c>
      <c r="AE27" s="627"/>
      <c r="AF27" s="627"/>
      <c r="AG27" s="627"/>
      <c r="AH27" s="627"/>
      <c r="AI27" s="627"/>
      <c r="AJ27" s="627"/>
      <c r="AK27" s="627"/>
      <c r="AL27" s="628" t="s">
        <v>128</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3399182</v>
      </c>
      <c r="BH27" s="624"/>
      <c r="BI27" s="624"/>
      <c r="BJ27" s="624"/>
      <c r="BK27" s="624"/>
      <c r="BL27" s="624"/>
      <c r="BM27" s="624"/>
      <c r="BN27" s="625"/>
      <c r="BO27" s="626">
        <v>100</v>
      </c>
      <c r="BP27" s="626"/>
      <c r="BQ27" s="626"/>
      <c r="BR27" s="626"/>
      <c r="BS27" s="627">
        <v>44128</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2928257</v>
      </c>
      <c r="CS27" s="655"/>
      <c r="CT27" s="655"/>
      <c r="CU27" s="655"/>
      <c r="CV27" s="655"/>
      <c r="CW27" s="655"/>
      <c r="CX27" s="655"/>
      <c r="CY27" s="656"/>
      <c r="CZ27" s="628">
        <v>24.3</v>
      </c>
      <c r="DA27" s="653"/>
      <c r="DB27" s="653"/>
      <c r="DC27" s="657"/>
      <c r="DD27" s="632">
        <v>665602</v>
      </c>
      <c r="DE27" s="655"/>
      <c r="DF27" s="655"/>
      <c r="DG27" s="655"/>
      <c r="DH27" s="655"/>
      <c r="DI27" s="655"/>
      <c r="DJ27" s="655"/>
      <c r="DK27" s="656"/>
      <c r="DL27" s="632">
        <v>665502</v>
      </c>
      <c r="DM27" s="655"/>
      <c r="DN27" s="655"/>
      <c r="DO27" s="655"/>
      <c r="DP27" s="655"/>
      <c r="DQ27" s="655"/>
      <c r="DR27" s="655"/>
      <c r="DS27" s="655"/>
      <c r="DT27" s="655"/>
      <c r="DU27" s="655"/>
      <c r="DV27" s="656"/>
      <c r="DW27" s="628">
        <v>10</v>
      </c>
      <c r="DX27" s="653"/>
      <c r="DY27" s="653"/>
      <c r="DZ27" s="653"/>
      <c r="EA27" s="653"/>
      <c r="EB27" s="653"/>
      <c r="EC27" s="654"/>
    </row>
    <row r="28" spans="2:133" ht="11.25" customHeight="1">
      <c r="B28" s="620" t="s">
        <v>301</v>
      </c>
      <c r="C28" s="621"/>
      <c r="D28" s="621"/>
      <c r="E28" s="621"/>
      <c r="F28" s="621"/>
      <c r="G28" s="621"/>
      <c r="H28" s="621"/>
      <c r="I28" s="621"/>
      <c r="J28" s="621"/>
      <c r="K28" s="621"/>
      <c r="L28" s="621"/>
      <c r="M28" s="621"/>
      <c r="N28" s="621"/>
      <c r="O28" s="621"/>
      <c r="P28" s="621"/>
      <c r="Q28" s="622"/>
      <c r="R28" s="623">
        <v>62272</v>
      </c>
      <c r="S28" s="624"/>
      <c r="T28" s="624"/>
      <c r="U28" s="624"/>
      <c r="V28" s="624"/>
      <c r="W28" s="624"/>
      <c r="X28" s="624"/>
      <c r="Y28" s="625"/>
      <c r="Z28" s="626">
        <v>0.5</v>
      </c>
      <c r="AA28" s="626"/>
      <c r="AB28" s="626"/>
      <c r="AC28" s="626"/>
      <c r="AD28" s="627">
        <v>7671</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806951</v>
      </c>
      <c r="CS28" s="624"/>
      <c r="CT28" s="624"/>
      <c r="CU28" s="624"/>
      <c r="CV28" s="624"/>
      <c r="CW28" s="624"/>
      <c r="CX28" s="624"/>
      <c r="CY28" s="625"/>
      <c r="CZ28" s="628">
        <v>6.7</v>
      </c>
      <c r="DA28" s="653"/>
      <c r="DB28" s="653"/>
      <c r="DC28" s="657"/>
      <c r="DD28" s="632">
        <v>806951</v>
      </c>
      <c r="DE28" s="624"/>
      <c r="DF28" s="624"/>
      <c r="DG28" s="624"/>
      <c r="DH28" s="624"/>
      <c r="DI28" s="624"/>
      <c r="DJ28" s="624"/>
      <c r="DK28" s="625"/>
      <c r="DL28" s="632">
        <v>806951</v>
      </c>
      <c r="DM28" s="624"/>
      <c r="DN28" s="624"/>
      <c r="DO28" s="624"/>
      <c r="DP28" s="624"/>
      <c r="DQ28" s="624"/>
      <c r="DR28" s="624"/>
      <c r="DS28" s="624"/>
      <c r="DT28" s="624"/>
      <c r="DU28" s="624"/>
      <c r="DV28" s="625"/>
      <c r="DW28" s="628">
        <v>12.1</v>
      </c>
      <c r="DX28" s="653"/>
      <c r="DY28" s="653"/>
      <c r="DZ28" s="653"/>
      <c r="EA28" s="653"/>
      <c r="EB28" s="653"/>
      <c r="EC28" s="654"/>
    </row>
    <row r="29" spans="2:133" ht="11.25" customHeight="1">
      <c r="B29" s="620" t="s">
        <v>303</v>
      </c>
      <c r="C29" s="621"/>
      <c r="D29" s="621"/>
      <c r="E29" s="621"/>
      <c r="F29" s="621"/>
      <c r="G29" s="621"/>
      <c r="H29" s="621"/>
      <c r="I29" s="621"/>
      <c r="J29" s="621"/>
      <c r="K29" s="621"/>
      <c r="L29" s="621"/>
      <c r="M29" s="621"/>
      <c r="N29" s="621"/>
      <c r="O29" s="621"/>
      <c r="P29" s="621"/>
      <c r="Q29" s="622"/>
      <c r="R29" s="623">
        <v>83559</v>
      </c>
      <c r="S29" s="624"/>
      <c r="T29" s="624"/>
      <c r="U29" s="624"/>
      <c r="V29" s="624"/>
      <c r="W29" s="624"/>
      <c r="X29" s="624"/>
      <c r="Y29" s="625"/>
      <c r="Z29" s="626">
        <v>0.7</v>
      </c>
      <c r="AA29" s="626"/>
      <c r="AB29" s="626"/>
      <c r="AC29" s="626"/>
      <c r="AD29" s="627" t="s">
        <v>128</v>
      </c>
      <c r="AE29" s="627"/>
      <c r="AF29" s="627"/>
      <c r="AG29" s="627"/>
      <c r="AH29" s="627"/>
      <c r="AI29" s="627"/>
      <c r="AJ29" s="627"/>
      <c r="AK29" s="627"/>
      <c r="AL29" s="628" t="s">
        <v>137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304</v>
      </c>
      <c r="CE29" s="660"/>
      <c r="CF29" s="620" t="s">
        <v>305</v>
      </c>
      <c r="CG29" s="621"/>
      <c r="CH29" s="621"/>
      <c r="CI29" s="621"/>
      <c r="CJ29" s="621"/>
      <c r="CK29" s="621"/>
      <c r="CL29" s="621"/>
      <c r="CM29" s="621"/>
      <c r="CN29" s="621"/>
      <c r="CO29" s="621"/>
      <c r="CP29" s="621"/>
      <c r="CQ29" s="622"/>
      <c r="CR29" s="623">
        <v>806951</v>
      </c>
      <c r="CS29" s="655"/>
      <c r="CT29" s="655"/>
      <c r="CU29" s="655"/>
      <c r="CV29" s="655"/>
      <c r="CW29" s="655"/>
      <c r="CX29" s="655"/>
      <c r="CY29" s="656"/>
      <c r="CZ29" s="628">
        <v>6.7</v>
      </c>
      <c r="DA29" s="653"/>
      <c r="DB29" s="653"/>
      <c r="DC29" s="657"/>
      <c r="DD29" s="632">
        <v>806951</v>
      </c>
      <c r="DE29" s="655"/>
      <c r="DF29" s="655"/>
      <c r="DG29" s="655"/>
      <c r="DH29" s="655"/>
      <c r="DI29" s="655"/>
      <c r="DJ29" s="655"/>
      <c r="DK29" s="656"/>
      <c r="DL29" s="632">
        <v>806951</v>
      </c>
      <c r="DM29" s="655"/>
      <c r="DN29" s="655"/>
      <c r="DO29" s="655"/>
      <c r="DP29" s="655"/>
      <c r="DQ29" s="655"/>
      <c r="DR29" s="655"/>
      <c r="DS29" s="655"/>
      <c r="DT29" s="655"/>
      <c r="DU29" s="655"/>
      <c r="DV29" s="656"/>
      <c r="DW29" s="628">
        <v>12.1</v>
      </c>
      <c r="DX29" s="653"/>
      <c r="DY29" s="653"/>
      <c r="DZ29" s="653"/>
      <c r="EA29" s="653"/>
      <c r="EB29" s="653"/>
      <c r="EC29" s="654"/>
    </row>
    <row r="30" spans="2:133" ht="11.25" customHeight="1">
      <c r="B30" s="620" t="s">
        <v>306</v>
      </c>
      <c r="C30" s="621"/>
      <c r="D30" s="621"/>
      <c r="E30" s="621"/>
      <c r="F30" s="621"/>
      <c r="G30" s="621"/>
      <c r="H30" s="621"/>
      <c r="I30" s="621"/>
      <c r="J30" s="621"/>
      <c r="K30" s="621"/>
      <c r="L30" s="621"/>
      <c r="M30" s="621"/>
      <c r="N30" s="621"/>
      <c r="O30" s="621"/>
      <c r="P30" s="621"/>
      <c r="Q30" s="622"/>
      <c r="R30" s="623">
        <v>2308352</v>
      </c>
      <c r="S30" s="624"/>
      <c r="T30" s="624"/>
      <c r="U30" s="624"/>
      <c r="V30" s="624"/>
      <c r="W30" s="624"/>
      <c r="X30" s="624"/>
      <c r="Y30" s="625"/>
      <c r="Z30" s="626">
        <v>18.3</v>
      </c>
      <c r="AA30" s="626"/>
      <c r="AB30" s="626"/>
      <c r="AC30" s="626"/>
      <c r="AD30" s="627" t="s">
        <v>128</v>
      </c>
      <c r="AE30" s="627"/>
      <c r="AF30" s="627"/>
      <c r="AG30" s="627"/>
      <c r="AH30" s="627"/>
      <c r="AI30" s="627"/>
      <c r="AJ30" s="627"/>
      <c r="AK30" s="627"/>
      <c r="AL30" s="628" t="s">
        <v>128</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789485</v>
      </c>
      <c r="CS30" s="624"/>
      <c r="CT30" s="624"/>
      <c r="CU30" s="624"/>
      <c r="CV30" s="624"/>
      <c r="CW30" s="624"/>
      <c r="CX30" s="624"/>
      <c r="CY30" s="625"/>
      <c r="CZ30" s="628">
        <v>6.5</v>
      </c>
      <c r="DA30" s="653"/>
      <c r="DB30" s="653"/>
      <c r="DC30" s="657"/>
      <c r="DD30" s="632">
        <v>789485</v>
      </c>
      <c r="DE30" s="624"/>
      <c r="DF30" s="624"/>
      <c r="DG30" s="624"/>
      <c r="DH30" s="624"/>
      <c r="DI30" s="624"/>
      <c r="DJ30" s="624"/>
      <c r="DK30" s="625"/>
      <c r="DL30" s="632">
        <v>789485</v>
      </c>
      <c r="DM30" s="624"/>
      <c r="DN30" s="624"/>
      <c r="DO30" s="624"/>
      <c r="DP30" s="624"/>
      <c r="DQ30" s="624"/>
      <c r="DR30" s="624"/>
      <c r="DS30" s="624"/>
      <c r="DT30" s="624"/>
      <c r="DU30" s="624"/>
      <c r="DV30" s="625"/>
      <c r="DW30" s="628">
        <v>11.8</v>
      </c>
      <c r="DX30" s="653"/>
      <c r="DY30" s="653"/>
      <c r="DZ30" s="653"/>
      <c r="EA30" s="653"/>
      <c r="EB30" s="653"/>
      <c r="EC30" s="654"/>
    </row>
    <row r="31" spans="2:133" ht="11.25" customHeight="1">
      <c r="B31" s="636" t="s">
        <v>310</v>
      </c>
      <c r="C31" s="637"/>
      <c r="D31" s="637"/>
      <c r="E31" s="637"/>
      <c r="F31" s="637"/>
      <c r="G31" s="637"/>
      <c r="H31" s="637"/>
      <c r="I31" s="637"/>
      <c r="J31" s="637"/>
      <c r="K31" s="637"/>
      <c r="L31" s="637"/>
      <c r="M31" s="637"/>
      <c r="N31" s="637"/>
      <c r="O31" s="637"/>
      <c r="P31" s="637"/>
      <c r="Q31" s="638"/>
      <c r="R31" s="623" t="s">
        <v>137</v>
      </c>
      <c r="S31" s="624"/>
      <c r="T31" s="624"/>
      <c r="U31" s="624"/>
      <c r="V31" s="624"/>
      <c r="W31" s="624"/>
      <c r="X31" s="624"/>
      <c r="Y31" s="625"/>
      <c r="Z31" s="626" t="s">
        <v>128</v>
      </c>
      <c r="AA31" s="626"/>
      <c r="AB31" s="626"/>
      <c r="AC31" s="626"/>
      <c r="AD31" s="627" t="s">
        <v>137</v>
      </c>
      <c r="AE31" s="627"/>
      <c r="AF31" s="627"/>
      <c r="AG31" s="627"/>
      <c r="AH31" s="627"/>
      <c r="AI31" s="627"/>
      <c r="AJ31" s="627"/>
      <c r="AK31" s="627"/>
      <c r="AL31" s="628" t="s">
        <v>137</v>
      </c>
      <c r="AM31" s="629"/>
      <c r="AN31" s="629"/>
      <c r="AO31" s="630"/>
      <c r="AP31" s="669" t="s">
        <v>311</v>
      </c>
      <c r="AQ31" s="670"/>
      <c r="AR31" s="670"/>
      <c r="AS31" s="670"/>
      <c r="AT31" s="675" t="s">
        <v>312</v>
      </c>
      <c r="AU31" s="218"/>
      <c r="AV31" s="218"/>
      <c r="AW31" s="218"/>
      <c r="AX31" s="609" t="s">
        <v>188</v>
      </c>
      <c r="AY31" s="610"/>
      <c r="AZ31" s="610"/>
      <c r="BA31" s="610"/>
      <c r="BB31" s="610"/>
      <c r="BC31" s="610"/>
      <c r="BD31" s="610"/>
      <c r="BE31" s="610"/>
      <c r="BF31" s="611"/>
      <c r="BG31" s="679">
        <v>99.3</v>
      </c>
      <c r="BH31" s="667"/>
      <c r="BI31" s="667"/>
      <c r="BJ31" s="667"/>
      <c r="BK31" s="667"/>
      <c r="BL31" s="667"/>
      <c r="BM31" s="618">
        <v>97.8</v>
      </c>
      <c r="BN31" s="667"/>
      <c r="BO31" s="667"/>
      <c r="BP31" s="667"/>
      <c r="BQ31" s="668"/>
      <c r="BR31" s="679">
        <v>99.2</v>
      </c>
      <c r="BS31" s="667"/>
      <c r="BT31" s="667"/>
      <c r="BU31" s="667"/>
      <c r="BV31" s="667"/>
      <c r="BW31" s="667"/>
      <c r="BX31" s="618">
        <v>97.7</v>
      </c>
      <c r="BY31" s="667"/>
      <c r="BZ31" s="667"/>
      <c r="CA31" s="667"/>
      <c r="CB31" s="668"/>
      <c r="CD31" s="661"/>
      <c r="CE31" s="662"/>
      <c r="CF31" s="620" t="s">
        <v>313</v>
      </c>
      <c r="CG31" s="621"/>
      <c r="CH31" s="621"/>
      <c r="CI31" s="621"/>
      <c r="CJ31" s="621"/>
      <c r="CK31" s="621"/>
      <c r="CL31" s="621"/>
      <c r="CM31" s="621"/>
      <c r="CN31" s="621"/>
      <c r="CO31" s="621"/>
      <c r="CP31" s="621"/>
      <c r="CQ31" s="622"/>
      <c r="CR31" s="623">
        <v>17466</v>
      </c>
      <c r="CS31" s="655"/>
      <c r="CT31" s="655"/>
      <c r="CU31" s="655"/>
      <c r="CV31" s="655"/>
      <c r="CW31" s="655"/>
      <c r="CX31" s="655"/>
      <c r="CY31" s="656"/>
      <c r="CZ31" s="628">
        <v>0.1</v>
      </c>
      <c r="DA31" s="653"/>
      <c r="DB31" s="653"/>
      <c r="DC31" s="657"/>
      <c r="DD31" s="632">
        <v>17466</v>
      </c>
      <c r="DE31" s="655"/>
      <c r="DF31" s="655"/>
      <c r="DG31" s="655"/>
      <c r="DH31" s="655"/>
      <c r="DI31" s="655"/>
      <c r="DJ31" s="655"/>
      <c r="DK31" s="656"/>
      <c r="DL31" s="632">
        <v>17466</v>
      </c>
      <c r="DM31" s="655"/>
      <c r="DN31" s="655"/>
      <c r="DO31" s="655"/>
      <c r="DP31" s="655"/>
      <c r="DQ31" s="655"/>
      <c r="DR31" s="655"/>
      <c r="DS31" s="655"/>
      <c r="DT31" s="655"/>
      <c r="DU31" s="655"/>
      <c r="DV31" s="656"/>
      <c r="DW31" s="628">
        <v>0.3</v>
      </c>
      <c r="DX31" s="653"/>
      <c r="DY31" s="653"/>
      <c r="DZ31" s="653"/>
      <c r="EA31" s="653"/>
      <c r="EB31" s="653"/>
      <c r="EC31" s="654"/>
    </row>
    <row r="32" spans="2:133" ht="11.25" customHeight="1">
      <c r="B32" s="620" t="s">
        <v>314</v>
      </c>
      <c r="C32" s="621"/>
      <c r="D32" s="621"/>
      <c r="E32" s="621"/>
      <c r="F32" s="621"/>
      <c r="G32" s="621"/>
      <c r="H32" s="621"/>
      <c r="I32" s="621"/>
      <c r="J32" s="621"/>
      <c r="K32" s="621"/>
      <c r="L32" s="621"/>
      <c r="M32" s="621"/>
      <c r="N32" s="621"/>
      <c r="O32" s="621"/>
      <c r="P32" s="621"/>
      <c r="Q32" s="622"/>
      <c r="R32" s="623">
        <v>979118</v>
      </c>
      <c r="S32" s="624"/>
      <c r="T32" s="624"/>
      <c r="U32" s="624"/>
      <c r="V32" s="624"/>
      <c r="W32" s="624"/>
      <c r="X32" s="624"/>
      <c r="Y32" s="625"/>
      <c r="Z32" s="626">
        <v>7.8</v>
      </c>
      <c r="AA32" s="626"/>
      <c r="AB32" s="626"/>
      <c r="AC32" s="626"/>
      <c r="AD32" s="627" t="s">
        <v>137</v>
      </c>
      <c r="AE32" s="627"/>
      <c r="AF32" s="627"/>
      <c r="AG32" s="627"/>
      <c r="AH32" s="627"/>
      <c r="AI32" s="627"/>
      <c r="AJ32" s="627"/>
      <c r="AK32" s="627"/>
      <c r="AL32" s="628" t="s">
        <v>137</v>
      </c>
      <c r="AM32" s="629"/>
      <c r="AN32" s="629"/>
      <c r="AO32" s="630"/>
      <c r="AP32" s="671"/>
      <c r="AQ32" s="672"/>
      <c r="AR32" s="672"/>
      <c r="AS32" s="672"/>
      <c r="AT32" s="676"/>
      <c r="AU32" s="214" t="s">
        <v>315</v>
      </c>
      <c r="AX32" s="620" t="s">
        <v>316</v>
      </c>
      <c r="AY32" s="621"/>
      <c r="AZ32" s="621"/>
      <c r="BA32" s="621"/>
      <c r="BB32" s="621"/>
      <c r="BC32" s="621"/>
      <c r="BD32" s="621"/>
      <c r="BE32" s="621"/>
      <c r="BF32" s="622"/>
      <c r="BG32" s="680">
        <v>99.1</v>
      </c>
      <c r="BH32" s="655"/>
      <c r="BI32" s="655"/>
      <c r="BJ32" s="655"/>
      <c r="BK32" s="655"/>
      <c r="BL32" s="655"/>
      <c r="BM32" s="629">
        <v>97</v>
      </c>
      <c r="BN32" s="655"/>
      <c r="BO32" s="655"/>
      <c r="BP32" s="655"/>
      <c r="BQ32" s="678"/>
      <c r="BR32" s="680">
        <v>98.9</v>
      </c>
      <c r="BS32" s="655"/>
      <c r="BT32" s="655"/>
      <c r="BU32" s="655"/>
      <c r="BV32" s="655"/>
      <c r="BW32" s="655"/>
      <c r="BX32" s="629">
        <v>96.9</v>
      </c>
      <c r="BY32" s="655"/>
      <c r="BZ32" s="655"/>
      <c r="CA32" s="655"/>
      <c r="CB32" s="678"/>
      <c r="CD32" s="663"/>
      <c r="CE32" s="664"/>
      <c r="CF32" s="620" t="s">
        <v>317</v>
      </c>
      <c r="CG32" s="621"/>
      <c r="CH32" s="621"/>
      <c r="CI32" s="621"/>
      <c r="CJ32" s="621"/>
      <c r="CK32" s="621"/>
      <c r="CL32" s="621"/>
      <c r="CM32" s="621"/>
      <c r="CN32" s="621"/>
      <c r="CO32" s="621"/>
      <c r="CP32" s="621"/>
      <c r="CQ32" s="622"/>
      <c r="CR32" s="623" t="s">
        <v>137</v>
      </c>
      <c r="CS32" s="624"/>
      <c r="CT32" s="624"/>
      <c r="CU32" s="624"/>
      <c r="CV32" s="624"/>
      <c r="CW32" s="624"/>
      <c r="CX32" s="624"/>
      <c r="CY32" s="625"/>
      <c r="CZ32" s="628" t="s">
        <v>137</v>
      </c>
      <c r="DA32" s="653"/>
      <c r="DB32" s="653"/>
      <c r="DC32" s="657"/>
      <c r="DD32" s="632" t="s">
        <v>137</v>
      </c>
      <c r="DE32" s="624"/>
      <c r="DF32" s="624"/>
      <c r="DG32" s="624"/>
      <c r="DH32" s="624"/>
      <c r="DI32" s="624"/>
      <c r="DJ32" s="624"/>
      <c r="DK32" s="625"/>
      <c r="DL32" s="632" t="s">
        <v>137</v>
      </c>
      <c r="DM32" s="624"/>
      <c r="DN32" s="624"/>
      <c r="DO32" s="624"/>
      <c r="DP32" s="624"/>
      <c r="DQ32" s="624"/>
      <c r="DR32" s="624"/>
      <c r="DS32" s="624"/>
      <c r="DT32" s="624"/>
      <c r="DU32" s="624"/>
      <c r="DV32" s="625"/>
      <c r="DW32" s="628" t="s">
        <v>137</v>
      </c>
      <c r="DX32" s="653"/>
      <c r="DY32" s="653"/>
      <c r="DZ32" s="653"/>
      <c r="EA32" s="653"/>
      <c r="EB32" s="653"/>
      <c r="EC32" s="654"/>
    </row>
    <row r="33" spans="2:133" ht="11.25" customHeight="1">
      <c r="B33" s="620" t="s">
        <v>318</v>
      </c>
      <c r="C33" s="621"/>
      <c r="D33" s="621"/>
      <c r="E33" s="621"/>
      <c r="F33" s="621"/>
      <c r="G33" s="621"/>
      <c r="H33" s="621"/>
      <c r="I33" s="621"/>
      <c r="J33" s="621"/>
      <c r="K33" s="621"/>
      <c r="L33" s="621"/>
      <c r="M33" s="621"/>
      <c r="N33" s="621"/>
      <c r="O33" s="621"/>
      <c r="P33" s="621"/>
      <c r="Q33" s="622"/>
      <c r="R33" s="623">
        <v>27949</v>
      </c>
      <c r="S33" s="624"/>
      <c r="T33" s="624"/>
      <c r="U33" s="624"/>
      <c r="V33" s="624"/>
      <c r="W33" s="624"/>
      <c r="X33" s="624"/>
      <c r="Y33" s="625"/>
      <c r="Z33" s="626">
        <v>0.2</v>
      </c>
      <c r="AA33" s="626"/>
      <c r="AB33" s="626"/>
      <c r="AC33" s="626"/>
      <c r="AD33" s="627">
        <v>10735</v>
      </c>
      <c r="AE33" s="627"/>
      <c r="AF33" s="627"/>
      <c r="AG33" s="627"/>
      <c r="AH33" s="627"/>
      <c r="AI33" s="627"/>
      <c r="AJ33" s="627"/>
      <c r="AK33" s="627"/>
      <c r="AL33" s="628">
        <v>0.2</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99.4</v>
      </c>
      <c r="BH33" s="682"/>
      <c r="BI33" s="682"/>
      <c r="BJ33" s="682"/>
      <c r="BK33" s="682"/>
      <c r="BL33" s="682"/>
      <c r="BM33" s="683">
        <v>98.6</v>
      </c>
      <c r="BN33" s="682"/>
      <c r="BO33" s="682"/>
      <c r="BP33" s="682"/>
      <c r="BQ33" s="684"/>
      <c r="BR33" s="681">
        <v>99.5</v>
      </c>
      <c r="BS33" s="682"/>
      <c r="BT33" s="682"/>
      <c r="BU33" s="682"/>
      <c r="BV33" s="682"/>
      <c r="BW33" s="682"/>
      <c r="BX33" s="683">
        <v>98.5</v>
      </c>
      <c r="BY33" s="682"/>
      <c r="BZ33" s="682"/>
      <c r="CA33" s="682"/>
      <c r="CB33" s="684"/>
      <c r="CD33" s="620" t="s">
        <v>320</v>
      </c>
      <c r="CE33" s="621"/>
      <c r="CF33" s="621"/>
      <c r="CG33" s="621"/>
      <c r="CH33" s="621"/>
      <c r="CI33" s="621"/>
      <c r="CJ33" s="621"/>
      <c r="CK33" s="621"/>
      <c r="CL33" s="621"/>
      <c r="CM33" s="621"/>
      <c r="CN33" s="621"/>
      <c r="CO33" s="621"/>
      <c r="CP33" s="621"/>
      <c r="CQ33" s="622"/>
      <c r="CR33" s="623">
        <v>6159026</v>
      </c>
      <c r="CS33" s="655"/>
      <c r="CT33" s="655"/>
      <c r="CU33" s="655"/>
      <c r="CV33" s="655"/>
      <c r="CW33" s="655"/>
      <c r="CX33" s="655"/>
      <c r="CY33" s="656"/>
      <c r="CZ33" s="628">
        <v>51.1</v>
      </c>
      <c r="DA33" s="653"/>
      <c r="DB33" s="653"/>
      <c r="DC33" s="657"/>
      <c r="DD33" s="632">
        <v>5363003</v>
      </c>
      <c r="DE33" s="655"/>
      <c r="DF33" s="655"/>
      <c r="DG33" s="655"/>
      <c r="DH33" s="655"/>
      <c r="DI33" s="655"/>
      <c r="DJ33" s="655"/>
      <c r="DK33" s="656"/>
      <c r="DL33" s="632">
        <v>3707926</v>
      </c>
      <c r="DM33" s="655"/>
      <c r="DN33" s="655"/>
      <c r="DO33" s="655"/>
      <c r="DP33" s="655"/>
      <c r="DQ33" s="655"/>
      <c r="DR33" s="655"/>
      <c r="DS33" s="655"/>
      <c r="DT33" s="655"/>
      <c r="DU33" s="655"/>
      <c r="DV33" s="656"/>
      <c r="DW33" s="628">
        <v>55.6</v>
      </c>
      <c r="DX33" s="653"/>
      <c r="DY33" s="653"/>
      <c r="DZ33" s="653"/>
      <c r="EA33" s="653"/>
      <c r="EB33" s="653"/>
      <c r="EC33" s="654"/>
    </row>
    <row r="34" spans="2:133" ht="11.25" customHeight="1">
      <c r="B34" s="620" t="s">
        <v>321</v>
      </c>
      <c r="C34" s="621"/>
      <c r="D34" s="621"/>
      <c r="E34" s="621"/>
      <c r="F34" s="621"/>
      <c r="G34" s="621"/>
      <c r="H34" s="621"/>
      <c r="I34" s="621"/>
      <c r="J34" s="621"/>
      <c r="K34" s="621"/>
      <c r="L34" s="621"/>
      <c r="M34" s="621"/>
      <c r="N34" s="621"/>
      <c r="O34" s="621"/>
      <c r="P34" s="621"/>
      <c r="Q34" s="622"/>
      <c r="R34" s="623">
        <v>243388</v>
      </c>
      <c r="S34" s="624"/>
      <c r="T34" s="624"/>
      <c r="U34" s="624"/>
      <c r="V34" s="624"/>
      <c r="W34" s="624"/>
      <c r="X34" s="624"/>
      <c r="Y34" s="625"/>
      <c r="Z34" s="626">
        <v>1.9</v>
      </c>
      <c r="AA34" s="626"/>
      <c r="AB34" s="626"/>
      <c r="AC34" s="626"/>
      <c r="AD34" s="627" t="s">
        <v>137</v>
      </c>
      <c r="AE34" s="627"/>
      <c r="AF34" s="627"/>
      <c r="AG34" s="627"/>
      <c r="AH34" s="627"/>
      <c r="AI34" s="627"/>
      <c r="AJ34" s="627"/>
      <c r="AK34" s="627"/>
      <c r="AL34" s="628" t="s">
        <v>137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2248698</v>
      </c>
      <c r="CS34" s="624"/>
      <c r="CT34" s="624"/>
      <c r="CU34" s="624"/>
      <c r="CV34" s="624"/>
      <c r="CW34" s="624"/>
      <c r="CX34" s="624"/>
      <c r="CY34" s="625"/>
      <c r="CZ34" s="628">
        <v>18.600000000000001</v>
      </c>
      <c r="DA34" s="653"/>
      <c r="DB34" s="653"/>
      <c r="DC34" s="657"/>
      <c r="DD34" s="632">
        <v>1760389</v>
      </c>
      <c r="DE34" s="624"/>
      <c r="DF34" s="624"/>
      <c r="DG34" s="624"/>
      <c r="DH34" s="624"/>
      <c r="DI34" s="624"/>
      <c r="DJ34" s="624"/>
      <c r="DK34" s="625"/>
      <c r="DL34" s="632">
        <v>1615684</v>
      </c>
      <c r="DM34" s="624"/>
      <c r="DN34" s="624"/>
      <c r="DO34" s="624"/>
      <c r="DP34" s="624"/>
      <c r="DQ34" s="624"/>
      <c r="DR34" s="624"/>
      <c r="DS34" s="624"/>
      <c r="DT34" s="624"/>
      <c r="DU34" s="624"/>
      <c r="DV34" s="625"/>
      <c r="DW34" s="628">
        <v>24.2</v>
      </c>
      <c r="DX34" s="653"/>
      <c r="DY34" s="653"/>
      <c r="DZ34" s="653"/>
      <c r="EA34" s="653"/>
      <c r="EB34" s="653"/>
      <c r="EC34" s="654"/>
    </row>
    <row r="35" spans="2:133" ht="11.25" customHeight="1">
      <c r="B35" s="620" t="s">
        <v>323</v>
      </c>
      <c r="C35" s="621"/>
      <c r="D35" s="621"/>
      <c r="E35" s="621"/>
      <c r="F35" s="621"/>
      <c r="G35" s="621"/>
      <c r="H35" s="621"/>
      <c r="I35" s="621"/>
      <c r="J35" s="621"/>
      <c r="K35" s="621"/>
      <c r="L35" s="621"/>
      <c r="M35" s="621"/>
      <c r="N35" s="621"/>
      <c r="O35" s="621"/>
      <c r="P35" s="621"/>
      <c r="Q35" s="622"/>
      <c r="R35" s="623" t="s">
        <v>137</v>
      </c>
      <c r="S35" s="624"/>
      <c r="T35" s="624"/>
      <c r="U35" s="624"/>
      <c r="V35" s="624"/>
      <c r="W35" s="624"/>
      <c r="X35" s="624"/>
      <c r="Y35" s="625"/>
      <c r="Z35" s="626" t="s">
        <v>137</v>
      </c>
      <c r="AA35" s="626"/>
      <c r="AB35" s="626"/>
      <c r="AC35" s="626"/>
      <c r="AD35" s="627" t="s">
        <v>128</v>
      </c>
      <c r="AE35" s="627"/>
      <c r="AF35" s="627"/>
      <c r="AG35" s="627"/>
      <c r="AH35" s="627"/>
      <c r="AI35" s="627"/>
      <c r="AJ35" s="627"/>
      <c r="AK35" s="627"/>
      <c r="AL35" s="628" t="s">
        <v>137</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40821</v>
      </c>
      <c r="CS35" s="655"/>
      <c r="CT35" s="655"/>
      <c r="CU35" s="655"/>
      <c r="CV35" s="655"/>
      <c r="CW35" s="655"/>
      <c r="CX35" s="655"/>
      <c r="CY35" s="656"/>
      <c r="CZ35" s="628">
        <v>0.3</v>
      </c>
      <c r="DA35" s="653"/>
      <c r="DB35" s="653"/>
      <c r="DC35" s="657"/>
      <c r="DD35" s="632">
        <v>38186</v>
      </c>
      <c r="DE35" s="655"/>
      <c r="DF35" s="655"/>
      <c r="DG35" s="655"/>
      <c r="DH35" s="655"/>
      <c r="DI35" s="655"/>
      <c r="DJ35" s="655"/>
      <c r="DK35" s="656"/>
      <c r="DL35" s="632">
        <v>38186</v>
      </c>
      <c r="DM35" s="655"/>
      <c r="DN35" s="655"/>
      <c r="DO35" s="655"/>
      <c r="DP35" s="655"/>
      <c r="DQ35" s="655"/>
      <c r="DR35" s="655"/>
      <c r="DS35" s="655"/>
      <c r="DT35" s="655"/>
      <c r="DU35" s="655"/>
      <c r="DV35" s="656"/>
      <c r="DW35" s="628">
        <v>0.6</v>
      </c>
      <c r="DX35" s="653"/>
      <c r="DY35" s="653"/>
      <c r="DZ35" s="653"/>
      <c r="EA35" s="653"/>
      <c r="EB35" s="653"/>
      <c r="EC35" s="654"/>
    </row>
    <row r="36" spans="2:133" ht="11.25" customHeight="1">
      <c r="B36" s="620" t="s">
        <v>327</v>
      </c>
      <c r="C36" s="621"/>
      <c r="D36" s="621"/>
      <c r="E36" s="621"/>
      <c r="F36" s="621"/>
      <c r="G36" s="621"/>
      <c r="H36" s="621"/>
      <c r="I36" s="621"/>
      <c r="J36" s="621"/>
      <c r="K36" s="621"/>
      <c r="L36" s="621"/>
      <c r="M36" s="621"/>
      <c r="N36" s="621"/>
      <c r="O36" s="621"/>
      <c r="P36" s="621"/>
      <c r="Q36" s="622"/>
      <c r="R36" s="623">
        <v>1595061</v>
      </c>
      <c r="S36" s="624"/>
      <c r="T36" s="624"/>
      <c r="U36" s="624"/>
      <c r="V36" s="624"/>
      <c r="W36" s="624"/>
      <c r="X36" s="624"/>
      <c r="Y36" s="625"/>
      <c r="Z36" s="626">
        <v>12.6</v>
      </c>
      <c r="AA36" s="626"/>
      <c r="AB36" s="626"/>
      <c r="AC36" s="626"/>
      <c r="AD36" s="627" t="s">
        <v>137</v>
      </c>
      <c r="AE36" s="627"/>
      <c r="AF36" s="627"/>
      <c r="AG36" s="627"/>
      <c r="AH36" s="627"/>
      <c r="AI36" s="627"/>
      <c r="AJ36" s="627"/>
      <c r="AK36" s="627"/>
      <c r="AL36" s="628" t="s">
        <v>137</v>
      </c>
      <c r="AM36" s="629"/>
      <c r="AN36" s="629"/>
      <c r="AO36" s="630"/>
      <c r="AP36" s="222"/>
      <c r="AQ36" s="689" t="s">
        <v>328</v>
      </c>
      <c r="AR36" s="690"/>
      <c r="AS36" s="690"/>
      <c r="AT36" s="690"/>
      <c r="AU36" s="690"/>
      <c r="AV36" s="690"/>
      <c r="AW36" s="690"/>
      <c r="AX36" s="690"/>
      <c r="AY36" s="691"/>
      <c r="AZ36" s="612">
        <v>1293737</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49059</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1672602</v>
      </c>
      <c r="CS36" s="624"/>
      <c r="CT36" s="624"/>
      <c r="CU36" s="624"/>
      <c r="CV36" s="624"/>
      <c r="CW36" s="624"/>
      <c r="CX36" s="624"/>
      <c r="CY36" s="625"/>
      <c r="CZ36" s="628">
        <v>13.9</v>
      </c>
      <c r="DA36" s="653"/>
      <c r="DB36" s="653"/>
      <c r="DC36" s="657"/>
      <c r="DD36" s="632">
        <v>1586349</v>
      </c>
      <c r="DE36" s="624"/>
      <c r="DF36" s="624"/>
      <c r="DG36" s="624"/>
      <c r="DH36" s="624"/>
      <c r="DI36" s="624"/>
      <c r="DJ36" s="624"/>
      <c r="DK36" s="625"/>
      <c r="DL36" s="632">
        <v>1289375</v>
      </c>
      <c r="DM36" s="624"/>
      <c r="DN36" s="624"/>
      <c r="DO36" s="624"/>
      <c r="DP36" s="624"/>
      <c r="DQ36" s="624"/>
      <c r="DR36" s="624"/>
      <c r="DS36" s="624"/>
      <c r="DT36" s="624"/>
      <c r="DU36" s="624"/>
      <c r="DV36" s="625"/>
      <c r="DW36" s="628">
        <v>19.3</v>
      </c>
      <c r="DX36" s="653"/>
      <c r="DY36" s="653"/>
      <c r="DZ36" s="653"/>
      <c r="EA36" s="653"/>
      <c r="EB36" s="653"/>
      <c r="EC36" s="654"/>
    </row>
    <row r="37" spans="2:133" ht="11.25" customHeight="1">
      <c r="B37" s="620" t="s">
        <v>331</v>
      </c>
      <c r="C37" s="621"/>
      <c r="D37" s="621"/>
      <c r="E37" s="621"/>
      <c r="F37" s="621"/>
      <c r="G37" s="621"/>
      <c r="H37" s="621"/>
      <c r="I37" s="621"/>
      <c r="J37" s="621"/>
      <c r="K37" s="621"/>
      <c r="L37" s="621"/>
      <c r="M37" s="621"/>
      <c r="N37" s="621"/>
      <c r="O37" s="621"/>
      <c r="P37" s="621"/>
      <c r="Q37" s="622"/>
      <c r="R37" s="623">
        <v>201021</v>
      </c>
      <c r="S37" s="624"/>
      <c r="T37" s="624"/>
      <c r="U37" s="624"/>
      <c r="V37" s="624"/>
      <c r="W37" s="624"/>
      <c r="X37" s="624"/>
      <c r="Y37" s="625"/>
      <c r="Z37" s="626">
        <v>1.6</v>
      </c>
      <c r="AA37" s="626"/>
      <c r="AB37" s="626"/>
      <c r="AC37" s="626"/>
      <c r="AD37" s="627">
        <v>21</v>
      </c>
      <c r="AE37" s="627"/>
      <c r="AF37" s="627"/>
      <c r="AG37" s="627"/>
      <c r="AH37" s="627"/>
      <c r="AI37" s="627"/>
      <c r="AJ37" s="627"/>
      <c r="AK37" s="627"/>
      <c r="AL37" s="628">
        <v>0</v>
      </c>
      <c r="AM37" s="629"/>
      <c r="AN37" s="629"/>
      <c r="AO37" s="630"/>
      <c r="AQ37" s="686" t="s">
        <v>332</v>
      </c>
      <c r="AR37" s="687"/>
      <c r="AS37" s="687"/>
      <c r="AT37" s="687"/>
      <c r="AU37" s="687"/>
      <c r="AV37" s="687"/>
      <c r="AW37" s="687"/>
      <c r="AX37" s="687"/>
      <c r="AY37" s="688"/>
      <c r="AZ37" s="623">
        <v>254500</v>
      </c>
      <c r="BA37" s="624"/>
      <c r="BB37" s="624"/>
      <c r="BC37" s="624"/>
      <c r="BD37" s="655"/>
      <c r="BE37" s="655"/>
      <c r="BF37" s="678"/>
      <c r="BG37" s="620" t="s">
        <v>333</v>
      </c>
      <c r="BH37" s="621"/>
      <c r="BI37" s="621"/>
      <c r="BJ37" s="621"/>
      <c r="BK37" s="621"/>
      <c r="BL37" s="621"/>
      <c r="BM37" s="621"/>
      <c r="BN37" s="621"/>
      <c r="BO37" s="621"/>
      <c r="BP37" s="621"/>
      <c r="BQ37" s="621"/>
      <c r="BR37" s="621"/>
      <c r="BS37" s="621"/>
      <c r="BT37" s="621"/>
      <c r="BU37" s="622"/>
      <c r="BV37" s="623">
        <v>2553</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684901</v>
      </c>
      <c r="CS37" s="655"/>
      <c r="CT37" s="655"/>
      <c r="CU37" s="655"/>
      <c r="CV37" s="655"/>
      <c r="CW37" s="655"/>
      <c r="CX37" s="655"/>
      <c r="CY37" s="656"/>
      <c r="CZ37" s="628">
        <v>5.7</v>
      </c>
      <c r="DA37" s="653"/>
      <c r="DB37" s="653"/>
      <c r="DC37" s="657"/>
      <c r="DD37" s="632">
        <v>684901</v>
      </c>
      <c r="DE37" s="655"/>
      <c r="DF37" s="655"/>
      <c r="DG37" s="655"/>
      <c r="DH37" s="655"/>
      <c r="DI37" s="655"/>
      <c r="DJ37" s="655"/>
      <c r="DK37" s="656"/>
      <c r="DL37" s="632">
        <v>643653</v>
      </c>
      <c r="DM37" s="655"/>
      <c r="DN37" s="655"/>
      <c r="DO37" s="655"/>
      <c r="DP37" s="655"/>
      <c r="DQ37" s="655"/>
      <c r="DR37" s="655"/>
      <c r="DS37" s="655"/>
      <c r="DT37" s="655"/>
      <c r="DU37" s="655"/>
      <c r="DV37" s="656"/>
      <c r="DW37" s="628">
        <v>9.6</v>
      </c>
      <c r="DX37" s="653"/>
      <c r="DY37" s="653"/>
      <c r="DZ37" s="653"/>
      <c r="EA37" s="653"/>
      <c r="EB37" s="653"/>
      <c r="EC37" s="654"/>
    </row>
    <row r="38" spans="2:133" ht="11.25" customHeight="1">
      <c r="B38" s="620" t="s">
        <v>335</v>
      </c>
      <c r="C38" s="621"/>
      <c r="D38" s="621"/>
      <c r="E38" s="621"/>
      <c r="F38" s="621"/>
      <c r="G38" s="621"/>
      <c r="H38" s="621"/>
      <c r="I38" s="621"/>
      <c r="J38" s="621"/>
      <c r="K38" s="621"/>
      <c r="L38" s="621"/>
      <c r="M38" s="621"/>
      <c r="N38" s="621"/>
      <c r="O38" s="621"/>
      <c r="P38" s="621"/>
      <c r="Q38" s="622"/>
      <c r="R38" s="623">
        <v>231109</v>
      </c>
      <c r="S38" s="624"/>
      <c r="T38" s="624"/>
      <c r="U38" s="624"/>
      <c r="V38" s="624"/>
      <c r="W38" s="624"/>
      <c r="X38" s="624"/>
      <c r="Y38" s="625"/>
      <c r="Z38" s="626">
        <v>1.8</v>
      </c>
      <c r="AA38" s="626"/>
      <c r="AB38" s="626"/>
      <c r="AC38" s="626"/>
      <c r="AD38" s="627" t="s">
        <v>137</v>
      </c>
      <c r="AE38" s="627"/>
      <c r="AF38" s="627"/>
      <c r="AG38" s="627"/>
      <c r="AH38" s="627"/>
      <c r="AI38" s="627"/>
      <c r="AJ38" s="627"/>
      <c r="AK38" s="627"/>
      <c r="AL38" s="628" t="s">
        <v>137</v>
      </c>
      <c r="AM38" s="629"/>
      <c r="AN38" s="629"/>
      <c r="AO38" s="630"/>
      <c r="AQ38" s="686" t="s">
        <v>336</v>
      </c>
      <c r="AR38" s="687"/>
      <c r="AS38" s="687"/>
      <c r="AT38" s="687"/>
      <c r="AU38" s="687"/>
      <c r="AV38" s="687"/>
      <c r="AW38" s="687"/>
      <c r="AX38" s="687"/>
      <c r="AY38" s="688"/>
      <c r="AZ38" s="623">
        <v>24842</v>
      </c>
      <c r="BA38" s="624"/>
      <c r="BB38" s="624"/>
      <c r="BC38" s="624"/>
      <c r="BD38" s="655"/>
      <c r="BE38" s="655"/>
      <c r="BF38" s="678"/>
      <c r="BG38" s="620" t="s">
        <v>337</v>
      </c>
      <c r="BH38" s="621"/>
      <c r="BI38" s="621"/>
      <c r="BJ38" s="621"/>
      <c r="BK38" s="621"/>
      <c r="BL38" s="621"/>
      <c r="BM38" s="621"/>
      <c r="BN38" s="621"/>
      <c r="BO38" s="621"/>
      <c r="BP38" s="621"/>
      <c r="BQ38" s="621"/>
      <c r="BR38" s="621"/>
      <c r="BS38" s="621"/>
      <c r="BT38" s="621"/>
      <c r="BU38" s="622"/>
      <c r="BV38" s="623">
        <v>3355</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1014395</v>
      </c>
      <c r="CS38" s="624"/>
      <c r="CT38" s="624"/>
      <c r="CU38" s="624"/>
      <c r="CV38" s="624"/>
      <c r="CW38" s="624"/>
      <c r="CX38" s="624"/>
      <c r="CY38" s="625"/>
      <c r="CZ38" s="628">
        <v>8.4</v>
      </c>
      <c r="DA38" s="653"/>
      <c r="DB38" s="653"/>
      <c r="DC38" s="657"/>
      <c r="DD38" s="632">
        <v>815939</v>
      </c>
      <c r="DE38" s="624"/>
      <c r="DF38" s="624"/>
      <c r="DG38" s="624"/>
      <c r="DH38" s="624"/>
      <c r="DI38" s="624"/>
      <c r="DJ38" s="624"/>
      <c r="DK38" s="625"/>
      <c r="DL38" s="632">
        <v>764681</v>
      </c>
      <c r="DM38" s="624"/>
      <c r="DN38" s="624"/>
      <c r="DO38" s="624"/>
      <c r="DP38" s="624"/>
      <c r="DQ38" s="624"/>
      <c r="DR38" s="624"/>
      <c r="DS38" s="624"/>
      <c r="DT38" s="624"/>
      <c r="DU38" s="624"/>
      <c r="DV38" s="625"/>
      <c r="DW38" s="628">
        <v>11.5</v>
      </c>
      <c r="DX38" s="653"/>
      <c r="DY38" s="653"/>
      <c r="DZ38" s="653"/>
      <c r="EA38" s="653"/>
      <c r="EB38" s="653"/>
      <c r="EC38" s="654"/>
    </row>
    <row r="39" spans="2:133" ht="11.25" customHeight="1">
      <c r="B39" s="620" t="s">
        <v>339</v>
      </c>
      <c r="C39" s="621"/>
      <c r="D39" s="621"/>
      <c r="E39" s="621"/>
      <c r="F39" s="621"/>
      <c r="G39" s="621"/>
      <c r="H39" s="621"/>
      <c r="I39" s="621"/>
      <c r="J39" s="621"/>
      <c r="K39" s="621"/>
      <c r="L39" s="621"/>
      <c r="M39" s="621"/>
      <c r="N39" s="621"/>
      <c r="O39" s="621"/>
      <c r="P39" s="621"/>
      <c r="Q39" s="622"/>
      <c r="R39" s="623" t="s">
        <v>137</v>
      </c>
      <c r="S39" s="624"/>
      <c r="T39" s="624"/>
      <c r="U39" s="624"/>
      <c r="V39" s="624"/>
      <c r="W39" s="624"/>
      <c r="X39" s="624"/>
      <c r="Y39" s="625"/>
      <c r="Z39" s="626" t="s">
        <v>128</v>
      </c>
      <c r="AA39" s="626"/>
      <c r="AB39" s="626"/>
      <c r="AC39" s="626"/>
      <c r="AD39" s="627" t="s">
        <v>137</v>
      </c>
      <c r="AE39" s="627"/>
      <c r="AF39" s="627"/>
      <c r="AG39" s="627"/>
      <c r="AH39" s="627"/>
      <c r="AI39" s="627"/>
      <c r="AJ39" s="627"/>
      <c r="AK39" s="627"/>
      <c r="AL39" s="628" t="s">
        <v>137</v>
      </c>
      <c r="AM39" s="629"/>
      <c r="AN39" s="629"/>
      <c r="AO39" s="630"/>
      <c r="AQ39" s="686" t="s">
        <v>340</v>
      </c>
      <c r="AR39" s="687"/>
      <c r="AS39" s="687"/>
      <c r="AT39" s="687"/>
      <c r="AU39" s="687"/>
      <c r="AV39" s="687"/>
      <c r="AW39" s="687"/>
      <c r="AX39" s="687"/>
      <c r="AY39" s="688"/>
      <c r="AZ39" s="623" t="s">
        <v>137</v>
      </c>
      <c r="BA39" s="624"/>
      <c r="BB39" s="624"/>
      <c r="BC39" s="624"/>
      <c r="BD39" s="655"/>
      <c r="BE39" s="655"/>
      <c r="BF39" s="678"/>
      <c r="BG39" s="620" t="s">
        <v>341</v>
      </c>
      <c r="BH39" s="621"/>
      <c r="BI39" s="621"/>
      <c r="BJ39" s="621"/>
      <c r="BK39" s="621"/>
      <c r="BL39" s="621"/>
      <c r="BM39" s="621"/>
      <c r="BN39" s="621"/>
      <c r="BO39" s="621"/>
      <c r="BP39" s="621"/>
      <c r="BQ39" s="621"/>
      <c r="BR39" s="621"/>
      <c r="BS39" s="621"/>
      <c r="BT39" s="621"/>
      <c r="BU39" s="622"/>
      <c r="BV39" s="623">
        <v>5064</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1158370</v>
      </c>
      <c r="CS39" s="655"/>
      <c r="CT39" s="655"/>
      <c r="CU39" s="655"/>
      <c r="CV39" s="655"/>
      <c r="CW39" s="655"/>
      <c r="CX39" s="655"/>
      <c r="CY39" s="656"/>
      <c r="CZ39" s="628">
        <v>9.6</v>
      </c>
      <c r="DA39" s="653"/>
      <c r="DB39" s="653"/>
      <c r="DC39" s="657"/>
      <c r="DD39" s="632">
        <v>1150000</v>
      </c>
      <c r="DE39" s="655"/>
      <c r="DF39" s="655"/>
      <c r="DG39" s="655"/>
      <c r="DH39" s="655"/>
      <c r="DI39" s="655"/>
      <c r="DJ39" s="655"/>
      <c r="DK39" s="656"/>
      <c r="DL39" s="632" t="s">
        <v>137</v>
      </c>
      <c r="DM39" s="655"/>
      <c r="DN39" s="655"/>
      <c r="DO39" s="655"/>
      <c r="DP39" s="655"/>
      <c r="DQ39" s="655"/>
      <c r="DR39" s="655"/>
      <c r="DS39" s="655"/>
      <c r="DT39" s="655"/>
      <c r="DU39" s="655"/>
      <c r="DV39" s="656"/>
      <c r="DW39" s="628" t="s">
        <v>137</v>
      </c>
      <c r="DX39" s="653"/>
      <c r="DY39" s="653"/>
      <c r="DZ39" s="653"/>
      <c r="EA39" s="653"/>
      <c r="EB39" s="653"/>
      <c r="EC39" s="654"/>
    </row>
    <row r="40" spans="2:133" ht="11.25" customHeight="1">
      <c r="B40" s="620" t="s">
        <v>343</v>
      </c>
      <c r="C40" s="621"/>
      <c r="D40" s="621"/>
      <c r="E40" s="621"/>
      <c r="F40" s="621"/>
      <c r="G40" s="621"/>
      <c r="H40" s="621"/>
      <c r="I40" s="621"/>
      <c r="J40" s="621"/>
      <c r="K40" s="621"/>
      <c r="L40" s="621"/>
      <c r="M40" s="621"/>
      <c r="N40" s="621"/>
      <c r="O40" s="621"/>
      <c r="P40" s="621"/>
      <c r="Q40" s="622"/>
      <c r="R40" s="623">
        <v>116526</v>
      </c>
      <c r="S40" s="624"/>
      <c r="T40" s="624"/>
      <c r="U40" s="624"/>
      <c r="V40" s="624"/>
      <c r="W40" s="624"/>
      <c r="X40" s="624"/>
      <c r="Y40" s="625"/>
      <c r="Z40" s="626">
        <v>0.9</v>
      </c>
      <c r="AA40" s="626"/>
      <c r="AB40" s="626"/>
      <c r="AC40" s="626"/>
      <c r="AD40" s="627" t="s">
        <v>137</v>
      </c>
      <c r="AE40" s="627"/>
      <c r="AF40" s="627"/>
      <c r="AG40" s="627"/>
      <c r="AH40" s="627"/>
      <c r="AI40" s="627"/>
      <c r="AJ40" s="627"/>
      <c r="AK40" s="627"/>
      <c r="AL40" s="628" t="s">
        <v>137</v>
      </c>
      <c r="AM40" s="629"/>
      <c r="AN40" s="629"/>
      <c r="AO40" s="630"/>
      <c r="AQ40" s="686" t="s">
        <v>344</v>
      </c>
      <c r="AR40" s="687"/>
      <c r="AS40" s="687"/>
      <c r="AT40" s="687"/>
      <c r="AU40" s="687"/>
      <c r="AV40" s="687"/>
      <c r="AW40" s="687"/>
      <c r="AX40" s="687"/>
      <c r="AY40" s="688"/>
      <c r="AZ40" s="623" t="s">
        <v>137</v>
      </c>
      <c r="BA40" s="624"/>
      <c r="BB40" s="624"/>
      <c r="BC40" s="624"/>
      <c r="BD40" s="655"/>
      <c r="BE40" s="655"/>
      <c r="BF40" s="678"/>
      <c r="BG40" s="671" t="s">
        <v>345</v>
      </c>
      <c r="BH40" s="672"/>
      <c r="BI40" s="672"/>
      <c r="BJ40" s="672"/>
      <c r="BK40" s="672"/>
      <c r="BL40" s="223"/>
      <c r="BM40" s="621" t="s">
        <v>346</v>
      </c>
      <c r="BN40" s="621"/>
      <c r="BO40" s="621"/>
      <c r="BP40" s="621"/>
      <c r="BQ40" s="621"/>
      <c r="BR40" s="621"/>
      <c r="BS40" s="621"/>
      <c r="BT40" s="621"/>
      <c r="BU40" s="622"/>
      <c r="BV40" s="623">
        <v>107</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24140</v>
      </c>
      <c r="CS40" s="624"/>
      <c r="CT40" s="624"/>
      <c r="CU40" s="624"/>
      <c r="CV40" s="624"/>
      <c r="CW40" s="624"/>
      <c r="CX40" s="624"/>
      <c r="CY40" s="625"/>
      <c r="CZ40" s="628">
        <v>0.2</v>
      </c>
      <c r="DA40" s="653"/>
      <c r="DB40" s="653"/>
      <c r="DC40" s="657"/>
      <c r="DD40" s="632">
        <v>12140</v>
      </c>
      <c r="DE40" s="624"/>
      <c r="DF40" s="624"/>
      <c r="DG40" s="624"/>
      <c r="DH40" s="624"/>
      <c r="DI40" s="624"/>
      <c r="DJ40" s="624"/>
      <c r="DK40" s="625"/>
      <c r="DL40" s="632" t="s">
        <v>137</v>
      </c>
      <c r="DM40" s="624"/>
      <c r="DN40" s="624"/>
      <c r="DO40" s="624"/>
      <c r="DP40" s="624"/>
      <c r="DQ40" s="624"/>
      <c r="DR40" s="624"/>
      <c r="DS40" s="624"/>
      <c r="DT40" s="624"/>
      <c r="DU40" s="624"/>
      <c r="DV40" s="625"/>
      <c r="DW40" s="628" t="s">
        <v>137</v>
      </c>
      <c r="DX40" s="653"/>
      <c r="DY40" s="653"/>
      <c r="DZ40" s="653"/>
      <c r="EA40" s="653"/>
      <c r="EB40" s="653"/>
      <c r="EC40" s="654"/>
    </row>
    <row r="41" spans="2:133" ht="11.25" customHeight="1">
      <c r="B41" s="644" t="s">
        <v>348</v>
      </c>
      <c r="C41" s="645"/>
      <c r="D41" s="645"/>
      <c r="E41" s="645"/>
      <c r="F41" s="645"/>
      <c r="G41" s="645"/>
      <c r="H41" s="645"/>
      <c r="I41" s="645"/>
      <c r="J41" s="645"/>
      <c r="K41" s="645"/>
      <c r="L41" s="645"/>
      <c r="M41" s="645"/>
      <c r="N41" s="645"/>
      <c r="O41" s="645"/>
      <c r="P41" s="645"/>
      <c r="Q41" s="646"/>
      <c r="R41" s="695">
        <v>12624182</v>
      </c>
      <c r="S41" s="696"/>
      <c r="T41" s="696"/>
      <c r="U41" s="696"/>
      <c r="V41" s="696"/>
      <c r="W41" s="696"/>
      <c r="X41" s="696"/>
      <c r="Y41" s="700"/>
      <c r="Z41" s="701">
        <v>100</v>
      </c>
      <c r="AA41" s="701"/>
      <c r="AB41" s="701"/>
      <c r="AC41" s="701"/>
      <c r="AD41" s="702">
        <v>6557649</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266147</v>
      </c>
      <c r="BA41" s="624"/>
      <c r="BB41" s="624"/>
      <c r="BC41" s="624"/>
      <c r="BD41" s="655"/>
      <c r="BE41" s="655"/>
      <c r="BF41" s="678"/>
      <c r="BG41" s="671"/>
      <c r="BH41" s="672"/>
      <c r="BI41" s="672"/>
      <c r="BJ41" s="672"/>
      <c r="BK41" s="672"/>
      <c r="BL41" s="223"/>
      <c r="BM41" s="621" t="s">
        <v>350</v>
      </c>
      <c r="BN41" s="621"/>
      <c r="BO41" s="621"/>
      <c r="BP41" s="621"/>
      <c r="BQ41" s="621"/>
      <c r="BR41" s="621"/>
      <c r="BS41" s="621"/>
      <c r="BT41" s="621"/>
      <c r="BU41" s="622"/>
      <c r="BV41" s="623" t="s">
        <v>128</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128</v>
      </c>
      <c r="CS41" s="655"/>
      <c r="CT41" s="655"/>
      <c r="CU41" s="655"/>
      <c r="CV41" s="655"/>
      <c r="CW41" s="655"/>
      <c r="CX41" s="655"/>
      <c r="CY41" s="656"/>
      <c r="CZ41" s="628" t="s">
        <v>352</v>
      </c>
      <c r="DA41" s="653"/>
      <c r="DB41" s="653"/>
      <c r="DC41" s="657"/>
      <c r="DD41" s="632" t="s">
        <v>352</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353</v>
      </c>
      <c r="AR42" s="693"/>
      <c r="AS42" s="693"/>
      <c r="AT42" s="693"/>
      <c r="AU42" s="693"/>
      <c r="AV42" s="693"/>
      <c r="AW42" s="693"/>
      <c r="AX42" s="693"/>
      <c r="AY42" s="694"/>
      <c r="AZ42" s="695">
        <v>748248</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358</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697816</v>
      </c>
      <c r="CS42" s="655"/>
      <c r="CT42" s="655"/>
      <c r="CU42" s="655"/>
      <c r="CV42" s="655"/>
      <c r="CW42" s="655"/>
      <c r="CX42" s="655"/>
      <c r="CY42" s="656"/>
      <c r="CZ42" s="628">
        <v>5.8</v>
      </c>
      <c r="DA42" s="653"/>
      <c r="DB42" s="653"/>
      <c r="DC42" s="657"/>
      <c r="DD42" s="632">
        <v>524952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356</v>
      </c>
      <c r="CD43" s="620" t="s">
        <v>357</v>
      </c>
      <c r="CE43" s="621"/>
      <c r="CF43" s="621"/>
      <c r="CG43" s="621"/>
      <c r="CH43" s="621"/>
      <c r="CI43" s="621"/>
      <c r="CJ43" s="621"/>
      <c r="CK43" s="621"/>
      <c r="CL43" s="621"/>
      <c r="CM43" s="621"/>
      <c r="CN43" s="621"/>
      <c r="CO43" s="621"/>
      <c r="CP43" s="621"/>
      <c r="CQ43" s="622"/>
      <c r="CR43" s="623">
        <v>17401</v>
      </c>
      <c r="CS43" s="655"/>
      <c r="CT43" s="655"/>
      <c r="CU43" s="655"/>
      <c r="CV43" s="655"/>
      <c r="CW43" s="655"/>
      <c r="CX43" s="655"/>
      <c r="CY43" s="656"/>
      <c r="CZ43" s="628">
        <v>0.1</v>
      </c>
      <c r="DA43" s="653"/>
      <c r="DB43" s="653"/>
      <c r="DC43" s="657"/>
      <c r="DD43" s="632">
        <v>17401</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304</v>
      </c>
      <c r="CE44" s="660"/>
      <c r="CF44" s="620" t="s">
        <v>359</v>
      </c>
      <c r="CG44" s="621"/>
      <c r="CH44" s="621"/>
      <c r="CI44" s="621"/>
      <c r="CJ44" s="621"/>
      <c r="CK44" s="621"/>
      <c r="CL44" s="621"/>
      <c r="CM44" s="621"/>
      <c r="CN44" s="621"/>
      <c r="CO44" s="621"/>
      <c r="CP44" s="621"/>
      <c r="CQ44" s="622"/>
      <c r="CR44" s="623">
        <v>673465</v>
      </c>
      <c r="CS44" s="624"/>
      <c r="CT44" s="624"/>
      <c r="CU44" s="624"/>
      <c r="CV44" s="624"/>
      <c r="CW44" s="624"/>
      <c r="CX44" s="624"/>
      <c r="CY44" s="625"/>
      <c r="CZ44" s="628">
        <v>5.6</v>
      </c>
      <c r="DA44" s="629"/>
      <c r="DB44" s="629"/>
      <c r="DC44" s="635"/>
      <c r="DD44" s="632">
        <v>522604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39552</v>
      </c>
      <c r="CS45" s="655"/>
      <c r="CT45" s="655"/>
      <c r="CU45" s="655"/>
      <c r="CV45" s="655"/>
      <c r="CW45" s="655"/>
      <c r="CX45" s="655"/>
      <c r="CY45" s="656"/>
      <c r="CZ45" s="628">
        <v>0.3</v>
      </c>
      <c r="DA45" s="653"/>
      <c r="DB45" s="653"/>
      <c r="DC45" s="657"/>
      <c r="DD45" s="632">
        <v>4152</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362</v>
      </c>
      <c r="CG46" s="621"/>
      <c r="CH46" s="621"/>
      <c r="CI46" s="621"/>
      <c r="CJ46" s="621"/>
      <c r="CK46" s="621"/>
      <c r="CL46" s="621"/>
      <c r="CM46" s="621"/>
      <c r="CN46" s="621"/>
      <c r="CO46" s="621"/>
      <c r="CP46" s="621"/>
      <c r="CQ46" s="622"/>
      <c r="CR46" s="623">
        <v>620983</v>
      </c>
      <c r="CS46" s="624"/>
      <c r="CT46" s="624"/>
      <c r="CU46" s="624"/>
      <c r="CV46" s="624"/>
      <c r="CW46" s="624"/>
      <c r="CX46" s="624"/>
      <c r="CY46" s="625"/>
      <c r="CZ46" s="628">
        <v>5.0999999999999996</v>
      </c>
      <c r="DA46" s="629"/>
      <c r="DB46" s="629"/>
      <c r="DC46" s="635"/>
      <c r="DD46" s="632">
        <v>517122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363</v>
      </c>
      <c r="CG47" s="621"/>
      <c r="CH47" s="621"/>
      <c r="CI47" s="621"/>
      <c r="CJ47" s="621"/>
      <c r="CK47" s="621"/>
      <c r="CL47" s="621"/>
      <c r="CM47" s="621"/>
      <c r="CN47" s="621"/>
      <c r="CO47" s="621"/>
      <c r="CP47" s="621"/>
      <c r="CQ47" s="622"/>
      <c r="CR47" s="623">
        <v>24351</v>
      </c>
      <c r="CS47" s="655"/>
      <c r="CT47" s="655"/>
      <c r="CU47" s="655"/>
      <c r="CV47" s="655"/>
      <c r="CW47" s="655"/>
      <c r="CX47" s="655"/>
      <c r="CY47" s="656"/>
      <c r="CZ47" s="628">
        <v>0.2</v>
      </c>
      <c r="DA47" s="653"/>
      <c r="DB47" s="653"/>
      <c r="DC47" s="657"/>
      <c r="DD47" s="632">
        <v>2348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364</v>
      </c>
      <c r="CG48" s="621"/>
      <c r="CH48" s="621"/>
      <c r="CI48" s="621"/>
      <c r="CJ48" s="621"/>
      <c r="CK48" s="621"/>
      <c r="CL48" s="621"/>
      <c r="CM48" s="621"/>
      <c r="CN48" s="621"/>
      <c r="CO48" s="621"/>
      <c r="CP48" s="621"/>
      <c r="CQ48" s="622"/>
      <c r="CR48" s="623" t="s">
        <v>352</v>
      </c>
      <c r="CS48" s="624"/>
      <c r="CT48" s="624"/>
      <c r="CU48" s="624"/>
      <c r="CV48" s="624"/>
      <c r="CW48" s="624"/>
      <c r="CX48" s="624"/>
      <c r="CY48" s="625"/>
      <c r="CZ48" s="628" t="s">
        <v>128</v>
      </c>
      <c r="DA48" s="629"/>
      <c r="DB48" s="629"/>
      <c r="DC48" s="635"/>
      <c r="DD48" s="632" t="s">
        <v>352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365</v>
      </c>
      <c r="CE49" s="645"/>
      <c r="CF49" s="645"/>
      <c r="CG49" s="645"/>
      <c r="CH49" s="645"/>
      <c r="CI49" s="645"/>
      <c r="CJ49" s="645"/>
      <c r="CK49" s="645"/>
      <c r="CL49" s="645"/>
      <c r="CM49" s="645"/>
      <c r="CN49" s="645"/>
      <c r="CO49" s="645"/>
      <c r="CP49" s="645"/>
      <c r="CQ49" s="646"/>
      <c r="CR49" s="695">
        <v>12061133</v>
      </c>
      <c r="CS49" s="682"/>
      <c r="CT49" s="682"/>
      <c r="CU49" s="682"/>
      <c r="CV49" s="682"/>
      <c r="CW49" s="682"/>
      <c r="CX49" s="682"/>
      <c r="CY49" s="711"/>
      <c r="CZ49" s="703">
        <v>100</v>
      </c>
      <c r="DA49" s="712"/>
      <c r="DB49" s="712"/>
      <c r="DC49" s="713"/>
      <c r="DD49" s="714">
        <v>8591129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HQ24EQrBHoiPTH2rUVwTrj4QrtEzaZYTtTKvI1EXnlrEs0Gfnfwz7I0ygsyoAt42oduYPuRpAxDLuuviY7QxA==" saltValue="1ZkjzOTikecE5if6sD3nA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388</v>
      </c>
      <c r="C7" s="750"/>
      <c r="D7" s="750"/>
      <c r="E7" s="750"/>
      <c r="F7" s="750"/>
      <c r="G7" s="750"/>
      <c r="H7" s="750"/>
      <c r="I7" s="750"/>
      <c r="J7" s="750"/>
      <c r="K7" s="750"/>
      <c r="L7" s="750"/>
      <c r="M7" s="750"/>
      <c r="N7" s="750"/>
      <c r="O7" s="750"/>
      <c r="P7" s="751"/>
      <c r="Q7" s="752">
        <v>12624</v>
      </c>
      <c r="R7" s="753"/>
      <c r="S7" s="753"/>
      <c r="T7" s="753"/>
      <c r="U7" s="753"/>
      <c r="V7" s="753">
        <v>12061</v>
      </c>
      <c r="W7" s="753"/>
      <c r="X7" s="753"/>
      <c r="Y7" s="753"/>
      <c r="Z7" s="753"/>
      <c r="AA7" s="753">
        <v>563</v>
      </c>
      <c r="AB7" s="753"/>
      <c r="AC7" s="753"/>
      <c r="AD7" s="753"/>
      <c r="AE7" s="754"/>
      <c r="AF7" s="755">
        <v>532</v>
      </c>
      <c r="AG7" s="756"/>
      <c r="AH7" s="756"/>
      <c r="AI7" s="756"/>
      <c r="AJ7" s="757"/>
      <c r="AK7" s="758" t="s">
        <v>590</v>
      </c>
      <c r="AL7" s="759"/>
      <c r="AM7" s="759"/>
      <c r="AN7" s="759"/>
      <c r="AO7" s="759"/>
      <c r="AP7" s="759">
        <v>7519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390</v>
      </c>
      <c r="B23" s="789" t="s">
        <v>391</v>
      </c>
      <c r="C23" s="790"/>
      <c r="D23" s="790"/>
      <c r="E23" s="790"/>
      <c r="F23" s="790"/>
      <c r="G23" s="790"/>
      <c r="H23" s="790"/>
      <c r="I23" s="790"/>
      <c r="J23" s="790"/>
      <c r="K23" s="790"/>
      <c r="L23" s="790"/>
      <c r="M23" s="790"/>
      <c r="N23" s="790"/>
      <c r="O23" s="790"/>
      <c r="P23" s="791"/>
      <c r="Q23" s="792">
        <v>12624</v>
      </c>
      <c r="R23" s="793"/>
      <c r="S23" s="793"/>
      <c r="T23" s="793"/>
      <c r="U23" s="793"/>
      <c r="V23" s="793">
        <v>12061</v>
      </c>
      <c r="W23" s="793"/>
      <c r="X23" s="793"/>
      <c r="Y23" s="793"/>
      <c r="Z23" s="793"/>
      <c r="AA23" s="793">
        <v>563</v>
      </c>
      <c r="AB23" s="793"/>
      <c r="AC23" s="793"/>
      <c r="AD23" s="793"/>
      <c r="AE23" s="794"/>
      <c r="AF23" s="795">
        <v>532</v>
      </c>
      <c r="AG23" s="793"/>
      <c r="AH23" s="793"/>
      <c r="AI23" s="793"/>
      <c r="AJ23" s="796"/>
      <c r="AK23" s="797"/>
      <c r="AL23" s="798"/>
      <c r="AM23" s="798"/>
      <c r="AN23" s="798"/>
      <c r="AO23" s="798"/>
      <c r="AP23" s="793">
        <v>7519</v>
      </c>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371</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403</v>
      </c>
      <c r="C28" s="750"/>
      <c r="D28" s="750"/>
      <c r="E28" s="750"/>
      <c r="F28" s="750"/>
      <c r="G28" s="750"/>
      <c r="H28" s="750"/>
      <c r="I28" s="750"/>
      <c r="J28" s="750"/>
      <c r="K28" s="750"/>
      <c r="L28" s="750"/>
      <c r="M28" s="750"/>
      <c r="N28" s="750"/>
      <c r="O28" s="750"/>
      <c r="P28" s="751"/>
      <c r="Q28" s="822">
        <v>2681</v>
      </c>
      <c r="R28" s="823"/>
      <c r="S28" s="823"/>
      <c r="T28" s="823"/>
      <c r="U28" s="823"/>
      <c r="V28" s="823">
        <v>2632</v>
      </c>
      <c r="W28" s="823"/>
      <c r="X28" s="823"/>
      <c r="Y28" s="823"/>
      <c r="Z28" s="823"/>
      <c r="AA28" s="823">
        <v>49</v>
      </c>
      <c r="AB28" s="823"/>
      <c r="AC28" s="823"/>
      <c r="AD28" s="823"/>
      <c r="AE28" s="824"/>
      <c r="AF28" s="825">
        <v>49</v>
      </c>
      <c r="AG28" s="823"/>
      <c r="AH28" s="823"/>
      <c r="AI28" s="823"/>
      <c r="AJ28" s="826"/>
      <c r="AK28" s="827">
        <v>266</v>
      </c>
      <c r="AL28" s="828"/>
      <c r="AM28" s="828"/>
      <c r="AN28" s="828"/>
      <c r="AO28" s="828"/>
      <c r="AP28" s="828" t="s">
        <v>590</v>
      </c>
      <c r="AQ28" s="828"/>
      <c r="AR28" s="828"/>
      <c r="AS28" s="828"/>
      <c r="AT28" s="828"/>
      <c r="AU28" s="828" t="s">
        <v>590</v>
      </c>
      <c r="AV28" s="828"/>
      <c r="AW28" s="828"/>
      <c r="AX28" s="828"/>
      <c r="AY28" s="828"/>
      <c r="AZ28" s="829" t="s">
        <v>590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404</v>
      </c>
      <c r="C29" s="781"/>
      <c r="D29" s="781"/>
      <c r="E29" s="781"/>
      <c r="F29" s="781"/>
      <c r="G29" s="781"/>
      <c r="H29" s="781"/>
      <c r="I29" s="781"/>
      <c r="J29" s="781"/>
      <c r="K29" s="781"/>
      <c r="L29" s="781"/>
      <c r="M29" s="781"/>
      <c r="N29" s="781"/>
      <c r="O29" s="781"/>
      <c r="P29" s="782"/>
      <c r="Q29" s="783">
        <v>455</v>
      </c>
      <c r="R29" s="784"/>
      <c r="S29" s="784"/>
      <c r="T29" s="784"/>
      <c r="U29" s="784"/>
      <c r="V29" s="784">
        <v>453</v>
      </c>
      <c r="W29" s="784"/>
      <c r="X29" s="784"/>
      <c r="Y29" s="784"/>
      <c r="Z29" s="784"/>
      <c r="AA29" s="784">
        <v>3</v>
      </c>
      <c r="AB29" s="784"/>
      <c r="AC29" s="784"/>
      <c r="AD29" s="784"/>
      <c r="AE29" s="785"/>
      <c r="AF29" s="786">
        <v>3</v>
      </c>
      <c r="AG29" s="787"/>
      <c r="AH29" s="787"/>
      <c r="AI29" s="787"/>
      <c r="AJ29" s="788"/>
      <c r="AK29" s="834">
        <v>116</v>
      </c>
      <c r="AL29" s="830"/>
      <c r="AM29" s="830"/>
      <c r="AN29" s="830"/>
      <c r="AO29" s="830"/>
      <c r="AP29" s="830" t="s">
        <v>590</v>
      </c>
      <c r="AQ29" s="830"/>
      <c r="AR29" s="830"/>
      <c r="AS29" s="830"/>
      <c r="AT29" s="830"/>
      <c r="AU29" s="830" t="s">
        <v>590</v>
      </c>
      <c r="AV29" s="830"/>
      <c r="AW29" s="830"/>
      <c r="AX29" s="830"/>
      <c r="AY29" s="830"/>
      <c r="AZ29" s="831" t="s">
        <v>590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405</v>
      </c>
      <c r="C30" s="781"/>
      <c r="D30" s="781"/>
      <c r="E30" s="781"/>
      <c r="F30" s="781"/>
      <c r="G30" s="781"/>
      <c r="H30" s="781"/>
      <c r="I30" s="781"/>
      <c r="J30" s="781"/>
      <c r="K30" s="781"/>
      <c r="L30" s="781"/>
      <c r="M30" s="781"/>
      <c r="N30" s="781"/>
      <c r="O30" s="781"/>
      <c r="P30" s="782"/>
      <c r="Q30" s="783">
        <v>558</v>
      </c>
      <c r="R30" s="784"/>
      <c r="S30" s="784"/>
      <c r="T30" s="784"/>
      <c r="U30" s="784"/>
      <c r="V30" s="784">
        <v>502</v>
      </c>
      <c r="W30" s="784"/>
      <c r="X30" s="784"/>
      <c r="Y30" s="784"/>
      <c r="Z30" s="784"/>
      <c r="AA30" s="784">
        <v>56</v>
      </c>
      <c r="AB30" s="784"/>
      <c r="AC30" s="784"/>
      <c r="AD30" s="784"/>
      <c r="AE30" s="785"/>
      <c r="AF30" s="786">
        <v>679</v>
      </c>
      <c r="AG30" s="787"/>
      <c r="AH30" s="787"/>
      <c r="AI30" s="787"/>
      <c r="AJ30" s="788"/>
      <c r="AK30" s="834" t="s">
        <v>590</v>
      </c>
      <c r="AL30" s="830"/>
      <c r="AM30" s="830"/>
      <c r="AN30" s="830"/>
      <c r="AO30" s="830"/>
      <c r="AP30" s="830">
        <v>1042</v>
      </c>
      <c r="AQ30" s="830"/>
      <c r="AR30" s="830"/>
      <c r="AS30" s="830"/>
      <c r="AT30" s="830"/>
      <c r="AU30" s="830" t="s">
        <v>590</v>
      </c>
      <c r="AV30" s="830"/>
      <c r="AW30" s="830"/>
      <c r="AX30" s="830"/>
      <c r="AY30" s="830"/>
      <c r="AZ30" s="831" t="s">
        <v>590</v>
      </c>
      <c r="BA30" s="831"/>
      <c r="BB30" s="831"/>
      <c r="BC30" s="831"/>
      <c r="BD30" s="831"/>
      <c r="BE30" s="832" t="s">
        <v>406</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407</v>
      </c>
      <c r="C31" s="781"/>
      <c r="D31" s="781"/>
      <c r="E31" s="781"/>
      <c r="F31" s="781"/>
      <c r="G31" s="781"/>
      <c r="H31" s="781"/>
      <c r="I31" s="781"/>
      <c r="J31" s="781"/>
      <c r="K31" s="781"/>
      <c r="L31" s="781"/>
      <c r="M31" s="781"/>
      <c r="N31" s="781"/>
      <c r="O31" s="781"/>
      <c r="P31" s="782"/>
      <c r="Q31" s="783">
        <v>856</v>
      </c>
      <c r="R31" s="784"/>
      <c r="S31" s="784"/>
      <c r="T31" s="784"/>
      <c r="U31" s="784"/>
      <c r="V31" s="784">
        <v>781</v>
      </c>
      <c r="W31" s="784"/>
      <c r="X31" s="784"/>
      <c r="Y31" s="784"/>
      <c r="Z31" s="784"/>
      <c r="AA31" s="784">
        <v>75</v>
      </c>
      <c r="AB31" s="784"/>
      <c r="AC31" s="784"/>
      <c r="AD31" s="784"/>
      <c r="AE31" s="785"/>
      <c r="AF31" s="786">
        <v>270</v>
      </c>
      <c r="AG31" s="787"/>
      <c r="AH31" s="787"/>
      <c r="AI31" s="787"/>
      <c r="AJ31" s="788"/>
      <c r="AK31" s="834">
        <v>255</v>
      </c>
      <c r="AL31" s="830"/>
      <c r="AM31" s="830"/>
      <c r="AN31" s="830"/>
      <c r="AO31" s="830"/>
      <c r="AP31" s="830">
        <v>5530</v>
      </c>
      <c r="AQ31" s="830"/>
      <c r="AR31" s="830"/>
      <c r="AS31" s="830"/>
      <c r="AT31" s="830"/>
      <c r="AU31" s="830">
        <v>2372</v>
      </c>
      <c r="AV31" s="830"/>
      <c r="AW31" s="830"/>
      <c r="AX31" s="830"/>
      <c r="AY31" s="830"/>
      <c r="AZ31" s="831" t="s">
        <v>590</v>
      </c>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390</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1001</v>
      </c>
      <c r="AG63" s="844"/>
      <c r="AH63" s="844"/>
      <c r="AI63" s="844"/>
      <c r="AJ63" s="845"/>
      <c r="AK63" s="846"/>
      <c r="AL63" s="841"/>
      <c r="AM63" s="841"/>
      <c r="AN63" s="841"/>
      <c r="AO63" s="841"/>
      <c r="AP63" s="844">
        <v>6572</v>
      </c>
      <c r="AQ63" s="844"/>
      <c r="AR63" s="844"/>
      <c r="AS63" s="844"/>
      <c r="AT63" s="844"/>
      <c r="AU63" s="844">
        <v>2372</v>
      </c>
      <c r="AV63" s="844"/>
      <c r="AW63" s="844"/>
      <c r="AX63" s="844"/>
      <c r="AY63" s="844"/>
      <c r="AZ63" s="848"/>
      <c r="BA63" s="848"/>
      <c r="BB63" s="848"/>
      <c r="BC63" s="848"/>
      <c r="BD63" s="848"/>
      <c r="BE63" s="849"/>
      <c r="BF63" s="849"/>
      <c r="BG63" s="849"/>
      <c r="BH63" s="849"/>
      <c r="BI63" s="850"/>
      <c r="BJ63" s="851" t="s">
        <v>411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413</v>
      </c>
      <c r="B66" s="728"/>
      <c r="C66" s="728"/>
      <c r="D66" s="728"/>
      <c r="E66" s="728"/>
      <c r="F66" s="728"/>
      <c r="G66" s="728"/>
      <c r="H66" s="728"/>
      <c r="I66" s="728"/>
      <c r="J66" s="728"/>
      <c r="K66" s="728"/>
      <c r="L66" s="728"/>
      <c r="M66" s="728"/>
      <c r="N66" s="728"/>
      <c r="O66" s="728"/>
      <c r="P66" s="729"/>
      <c r="Q66" s="733" t="s">
        <v>414</v>
      </c>
      <c r="R66" s="734"/>
      <c r="S66" s="734"/>
      <c r="T66" s="734"/>
      <c r="U66" s="735"/>
      <c r="V66" s="733" t="s">
        <v>415</v>
      </c>
      <c r="W66" s="734"/>
      <c r="X66" s="734"/>
      <c r="Y66" s="734"/>
      <c r="Z66" s="735"/>
      <c r="AA66" s="733" t="s">
        <v>416</v>
      </c>
      <c r="AB66" s="734"/>
      <c r="AC66" s="734"/>
      <c r="AD66" s="734"/>
      <c r="AE66" s="735"/>
      <c r="AF66" s="854" t="s">
        <v>417</v>
      </c>
      <c r="AG66" s="815"/>
      <c r="AH66" s="815"/>
      <c r="AI66" s="815"/>
      <c r="AJ66" s="855"/>
      <c r="AK66" s="733" t="s">
        <v>418</v>
      </c>
      <c r="AL66" s="728"/>
      <c r="AM66" s="728"/>
      <c r="AN66" s="728"/>
      <c r="AO66" s="729"/>
      <c r="AP66" s="733" t="s">
        <v>419</v>
      </c>
      <c r="AQ66" s="734"/>
      <c r="AR66" s="734"/>
      <c r="AS66" s="734"/>
      <c r="AT66" s="735"/>
      <c r="AU66" s="733" t="s">
        <v>420</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591</v>
      </c>
      <c r="C68" s="870"/>
      <c r="D68" s="870"/>
      <c r="E68" s="870"/>
      <c r="F68" s="870"/>
      <c r="G68" s="870"/>
      <c r="H68" s="870"/>
      <c r="I68" s="870"/>
      <c r="J68" s="870"/>
      <c r="K68" s="870"/>
      <c r="L68" s="870"/>
      <c r="M68" s="870"/>
      <c r="N68" s="870"/>
      <c r="O68" s="870"/>
      <c r="P68" s="871"/>
      <c r="Q68" s="872">
        <v>88</v>
      </c>
      <c r="R68" s="866"/>
      <c r="S68" s="866"/>
      <c r="T68" s="866"/>
      <c r="U68" s="866"/>
      <c r="V68" s="866">
        <v>86</v>
      </c>
      <c r="W68" s="866"/>
      <c r="X68" s="866"/>
      <c r="Y68" s="866"/>
      <c r="Z68" s="866"/>
      <c r="AA68" s="866">
        <v>3</v>
      </c>
      <c r="AB68" s="866"/>
      <c r="AC68" s="866"/>
      <c r="AD68" s="866"/>
      <c r="AE68" s="866"/>
      <c r="AF68" s="866">
        <v>3</v>
      </c>
      <c r="AG68" s="866"/>
      <c r="AH68" s="866"/>
      <c r="AI68" s="866"/>
      <c r="AJ68" s="866"/>
      <c r="AK68" s="866" t="s">
        <v>613</v>
      </c>
      <c r="AL68" s="866"/>
      <c r="AM68" s="866"/>
      <c r="AN68" s="866"/>
      <c r="AO68" s="866"/>
      <c r="AP68" s="866" t="s">
        <v>590</v>
      </c>
      <c r="AQ68" s="866"/>
      <c r="AR68" s="866"/>
      <c r="AS68" s="866"/>
      <c r="AT68" s="866"/>
      <c r="AU68" s="866" t="s">
        <v>590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592</v>
      </c>
      <c r="C69" s="874"/>
      <c r="D69" s="874"/>
      <c r="E69" s="874"/>
      <c r="F69" s="874"/>
      <c r="G69" s="874"/>
      <c r="H69" s="874"/>
      <c r="I69" s="874"/>
      <c r="J69" s="874"/>
      <c r="K69" s="874"/>
      <c r="L69" s="874"/>
      <c r="M69" s="874"/>
      <c r="N69" s="874"/>
      <c r="O69" s="874"/>
      <c r="P69" s="875"/>
      <c r="Q69" s="876">
        <v>7567</v>
      </c>
      <c r="R69" s="830"/>
      <c r="S69" s="830"/>
      <c r="T69" s="830"/>
      <c r="U69" s="830"/>
      <c r="V69" s="830">
        <v>7557</v>
      </c>
      <c r="W69" s="830"/>
      <c r="X69" s="830"/>
      <c r="Y69" s="830"/>
      <c r="Z69" s="830"/>
      <c r="AA69" s="830">
        <v>10</v>
      </c>
      <c r="AB69" s="830"/>
      <c r="AC69" s="830"/>
      <c r="AD69" s="830"/>
      <c r="AE69" s="830"/>
      <c r="AF69" s="830">
        <v>10</v>
      </c>
      <c r="AG69" s="830"/>
      <c r="AH69" s="830"/>
      <c r="AI69" s="830"/>
      <c r="AJ69" s="830"/>
      <c r="AK69" s="830" t="s">
        <v>614</v>
      </c>
      <c r="AL69" s="830"/>
      <c r="AM69" s="830"/>
      <c r="AN69" s="830"/>
      <c r="AO69" s="830"/>
      <c r="AP69" s="830" t="s">
        <v>590</v>
      </c>
      <c r="AQ69" s="830"/>
      <c r="AR69" s="830"/>
      <c r="AS69" s="830"/>
      <c r="AT69" s="830"/>
      <c r="AU69" s="830" t="s">
        <v>590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593</v>
      </c>
      <c r="C70" s="874"/>
      <c r="D70" s="874"/>
      <c r="E70" s="874"/>
      <c r="F70" s="874"/>
      <c r="G70" s="874"/>
      <c r="H70" s="874"/>
      <c r="I70" s="874"/>
      <c r="J70" s="874"/>
      <c r="K70" s="874"/>
      <c r="L70" s="874"/>
      <c r="M70" s="874"/>
      <c r="N70" s="874"/>
      <c r="O70" s="874"/>
      <c r="P70" s="875"/>
      <c r="Q70" s="876">
        <v>74</v>
      </c>
      <c r="R70" s="830"/>
      <c r="S70" s="830"/>
      <c r="T70" s="830"/>
      <c r="U70" s="830"/>
      <c r="V70" s="830">
        <v>74</v>
      </c>
      <c r="W70" s="830"/>
      <c r="X70" s="830"/>
      <c r="Y70" s="830"/>
      <c r="Z70" s="830"/>
      <c r="AA70" s="830">
        <v>0</v>
      </c>
      <c r="AB70" s="830"/>
      <c r="AC70" s="830"/>
      <c r="AD70" s="830"/>
      <c r="AE70" s="830"/>
      <c r="AF70" s="830">
        <v>0</v>
      </c>
      <c r="AG70" s="830"/>
      <c r="AH70" s="830"/>
      <c r="AI70" s="830"/>
      <c r="AJ70" s="830"/>
      <c r="AK70" s="830" t="s">
        <v>614</v>
      </c>
      <c r="AL70" s="830"/>
      <c r="AM70" s="830"/>
      <c r="AN70" s="830"/>
      <c r="AO70" s="830"/>
      <c r="AP70" s="830" t="s">
        <v>590</v>
      </c>
      <c r="AQ70" s="830"/>
      <c r="AR70" s="830"/>
      <c r="AS70" s="830"/>
      <c r="AT70" s="830"/>
      <c r="AU70" s="830" t="s">
        <v>590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594</v>
      </c>
      <c r="C71" s="874"/>
      <c r="D71" s="874"/>
      <c r="E71" s="874"/>
      <c r="F71" s="874"/>
      <c r="G71" s="874"/>
      <c r="H71" s="874"/>
      <c r="I71" s="874"/>
      <c r="J71" s="874"/>
      <c r="K71" s="874"/>
      <c r="L71" s="874"/>
      <c r="M71" s="874"/>
      <c r="N71" s="874"/>
      <c r="O71" s="874"/>
      <c r="P71" s="875"/>
      <c r="Q71" s="876">
        <v>203</v>
      </c>
      <c r="R71" s="830"/>
      <c r="S71" s="830"/>
      <c r="T71" s="830"/>
      <c r="U71" s="830"/>
      <c r="V71" s="830">
        <v>193</v>
      </c>
      <c r="W71" s="830"/>
      <c r="X71" s="830"/>
      <c r="Y71" s="830"/>
      <c r="Z71" s="830"/>
      <c r="AA71" s="830">
        <v>11</v>
      </c>
      <c r="AB71" s="830"/>
      <c r="AC71" s="830"/>
      <c r="AD71" s="830"/>
      <c r="AE71" s="830"/>
      <c r="AF71" s="830">
        <v>11</v>
      </c>
      <c r="AG71" s="830"/>
      <c r="AH71" s="830"/>
      <c r="AI71" s="830"/>
      <c r="AJ71" s="830"/>
      <c r="AK71" s="830" t="s">
        <v>614</v>
      </c>
      <c r="AL71" s="830"/>
      <c r="AM71" s="830"/>
      <c r="AN71" s="830"/>
      <c r="AO71" s="830"/>
      <c r="AP71" s="830" t="s">
        <v>590</v>
      </c>
      <c r="AQ71" s="830"/>
      <c r="AR71" s="830"/>
      <c r="AS71" s="830"/>
      <c r="AT71" s="830"/>
      <c r="AU71" s="830" t="s">
        <v>590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595</v>
      </c>
      <c r="C72" s="874"/>
      <c r="D72" s="874"/>
      <c r="E72" s="874"/>
      <c r="F72" s="874"/>
      <c r="G72" s="874"/>
      <c r="H72" s="874"/>
      <c r="I72" s="874"/>
      <c r="J72" s="874"/>
      <c r="K72" s="874"/>
      <c r="L72" s="874"/>
      <c r="M72" s="874"/>
      <c r="N72" s="874"/>
      <c r="O72" s="874"/>
      <c r="P72" s="875"/>
      <c r="Q72" s="876">
        <v>22</v>
      </c>
      <c r="R72" s="830"/>
      <c r="S72" s="830"/>
      <c r="T72" s="830"/>
      <c r="U72" s="830"/>
      <c r="V72" s="830">
        <v>21</v>
      </c>
      <c r="W72" s="830"/>
      <c r="X72" s="830"/>
      <c r="Y72" s="830"/>
      <c r="Z72" s="830"/>
      <c r="AA72" s="830">
        <v>1</v>
      </c>
      <c r="AB72" s="830"/>
      <c r="AC72" s="830"/>
      <c r="AD72" s="830"/>
      <c r="AE72" s="830"/>
      <c r="AF72" s="830">
        <v>1</v>
      </c>
      <c r="AG72" s="830"/>
      <c r="AH72" s="830"/>
      <c r="AI72" s="830"/>
      <c r="AJ72" s="830"/>
      <c r="AK72" s="830" t="s">
        <v>614</v>
      </c>
      <c r="AL72" s="830"/>
      <c r="AM72" s="830"/>
      <c r="AN72" s="830"/>
      <c r="AO72" s="830"/>
      <c r="AP72" s="830" t="s">
        <v>590</v>
      </c>
      <c r="AQ72" s="830"/>
      <c r="AR72" s="830"/>
      <c r="AS72" s="830"/>
      <c r="AT72" s="830"/>
      <c r="AU72" s="830" t="s">
        <v>590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596</v>
      </c>
      <c r="C73" s="874"/>
      <c r="D73" s="874"/>
      <c r="E73" s="874"/>
      <c r="F73" s="874"/>
      <c r="G73" s="874"/>
      <c r="H73" s="874"/>
      <c r="I73" s="874"/>
      <c r="J73" s="874"/>
      <c r="K73" s="874"/>
      <c r="L73" s="874"/>
      <c r="M73" s="874"/>
      <c r="N73" s="874"/>
      <c r="O73" s="874"/>
      <c r="P73" s="875"/>
      <c r="Q73" s="876">
        <v>104</v>
      </c>
      <c r="R73" s="830"/>
      <c r="S73" s="830"/>
      <c r="T73" s="830"/>
      <c r="U73" s="830"/>
      <c r="V73" s="830">
        <v>78</v>
      </c>
      <c r="W73" s="830"/>
      <c r="X73" s="830"/>
      <c r="Y73" s="830"/>
      <c r="Z73" s="830"/>
      <c r="AA73" s="830">
        <v>26</v>
      </c>
      <c r="AB73" s="830"/>
      <c r="AC73" s="830"/>
      <c r="AD73" s="830"/>
      <c r="AE73" s="830"/>
      <c r="AF73" s="830">
        <v>26</v>
      </c>
      <c r="AG73" s="830"/>
      <c r="AH73" s="830"/>
      <c r="AI73" s="830"/>
      <c r="AJ73" s="830"/>
      <c r="AK73" s="830" t="s">
        <v>615</v>
      </c>
      <c r="AL73" s="830"/>
      <c r="AM73" s="830"/>
      <c r="AN73" s="830"/>
      <c r="AO73" s="830"/>
      <c r="AP73" s="830" t="s">
        <v>590</v>
      </c>
      <c r="AQ73" s="830"/>
      <c r="AR73" s="830"/>
      <c r="AS73" s="830"/>
      <c r="AT73" s="830"/>
      <c r="AU73" s="830" t="s">
        <v>590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597</v>
      </c>
      <c r="C74" s="874"/>
      <c r="D74" s="874"/>
      <c r="E74" s="874"/>
      <c r="F74" s="874"/>
      <c r="G74" s="874"/>
      <c r="H74" s="874"/>
      <c r="I74" s="874"/>
      <c r="J74" s="874"/>
      <c r="K74" s="874"/>
      <c r="L74" s="874"/>
      <c r="M74" s="874"/>
      <c r="N74" s="874"/>
      <c r="O74" s="874"/>
      <c r="P74" s="875"/>
      <c r="Q74" s="876">
        <v>401</v>
      </c>
      <c r="R74" s="830"/>
      <c r="S74" s="830"/>
      <c r="T74" s="830"/>
      <c r="U74" s="830"/>
      <c r="V74" s="830">
        <v>337</v>
      </c>
      <c r="W74" s="830"/>
      <c r="X74" s="830"/>
      <c r="Y74" s="830"/>
      <c r="Z74" s="830"/>
      <c r="AA74" s="830">
        <v>64</v>
      </c>
      <c r="AB74" s="830"/>
      <c r="AC74" s="830"/>
      <c r="AD74" s="830"/>
      <c r="AE74" s="830"/>
      <c r="AF74" s="830">
        <v>64</v>
      </c>
      <c r="AG74" s="830"/>
      <c r="AH74" s="830"/>
      <c r="AI74" s="830"/>
      <c r="AJ74" s="830"/>
      <c r="AK74" s="830" t="s">
        <v>616</v>
      </c>
      <c r="AL74" s="830"/>
      <c r="AM74" s="830"/>
      <c r="AN74" s="830"/>
      <c r="AO74" s="830"/>
      <c r="AP74" s="830" t="s">
        <v>590</v>
      </c>
      <c r="AQ74" s="830"/>
      <c r="AR74" s="830"/>
      <c r="AS74" s="830"/>
      <c r="AT74" s="830"/>
      <c r="AU74" s="830" t="s">
        <v>590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598</v>
      </c>
      <c r="C75" s="874"/>
      <c r="D75" s="874"/>
      <c r="E75" s="874"/>
      <c r="F75" s="874"/>
      <c r="G75" s="874"/>
      <c r="H75" s="874"/>
      <c r="I75" s="874"/>
      <c r="J75" s="874"/>
      <c r="K75" s="874"/>
      <c r="L75" s="874"/>
      <c r="M75" s="874"/>
      <c r="N75" s="874"/>
      <c r="O75" s="874"/>
      <c r="P75" s="875"/>
      <c r="Q75" s="877">
        <v>2185</v>
      </c>
      <c r="R75" s="878"/>
      <c r="S75" s="878"/>
      <c r="T75" s="878"/>
      <c r="U75" s="834"/>
      <c r="V75" s="879">
        <v>2122</v>
      </c>
      <c r="W75" s="878"/>
      <c r="X75" s="878"/>
      <c r="Y75" s="878"/>
      <c r="Z75" s="834"/>
      <c r="AA75" s="879">
        <v>63</v>
      </c>
      <c r="AB75" s="878"/>
      <c r="AC75" s="878"/>
      <c r="AD75" s="878"/>
      <c r="AE75" s="834"/>
      <c r="AF75" s="879">
        <v>26</v>
      </c>
      <c r="AG75" s="878"/>
      <c r="AH75" s="878"/>
      <c r="AI75" s="878"/>
      <c r="AJ75" s="834"/>
      <c r="AK75" s="879" t="s">
        <v>617</v>
      </c>
      <c r="AL75" s="878"/>
      <c r="AM75" s="878"/>
      <c r="AN75" s="878"/>
      <c r="AO75" s="834"/>
      <c r="AP75" s="879">
        <v>780</v>
      </c>
      <c r="AQ75" s="878"/>
      <c r="AR75" s="878"/>
      <c r="AS75" s="878"/>
      <c r="AT75" s="834"/>
      <c r="AU75" s="879">
        <v>123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t="s">
        <v>599</v>
      </c>
      <c r="C76" s="874"/>
      <c r="D76" s="874"/>
      <c r="E76" s="874"/>
      <c r="F76" s="874"/>
      <c r="G76" s="874"/>
      <c r="H76" s="874"/>
      <c r="I76" s="874"/>
      <c r="J76" s="874"/>
      <c r="K76" s="874"/>
      <c r="L76" s="874"/>
      <c r="M76" s="874"/>
      <c r="N76" s="874"/>
      <c r="O76" s="874"/>
      <c r="P76" s="875"/>
      <c r="Q76" s="877">
        <v>50</v>
      </c>
      <c r="R76" s="878"/>
      <c r="S76" s="878"/>
      <c r="T76" s="878"/>
      <c r="U76" s="834"/>
      <c r="V76" s="879">
        <v>34</v>
      </c>
      <c r="W76" s="878"/>
      <c r="X76" s="878"/>
      <c r="Y76" s="878"/>
      <c r="Z76" s="834"/>
      <c r="AA76" s="879">
        <v>16</v>
      </c>
      <c r="AB76" s="878"/>
      <c r="AC76" s="878"/>
      <c r="AD76" s="878"/>
      <c r="AE76" s="834"/>
      <c r="AF76" s="879">
        <v>16</v>
      </c>
      <c r="AG76" s="878"/>
      <c r="AH76" s="878"/>
      <c r="AI76" s="878"/>
      <c r="AJ76" s="834"/>
      <c r="AK76" s="879">
        <v>20</v>
      </c>
      <c r="AL76" s="878"/>
      <c r="AM76" s="878"/>
      <c r="AN76" s="878"/>
      <c r="AO76" s="834"/>
      <c r="AP76" s="830" t="s">
        <v>590</v>
      </c>
      <c r="AQ76" s="830"/>
      <c r="AR76" s="830"/>
      <c r="AS76" s="830"/>
      <c r="AT76" s="830"/>
      <c r="AU76" s="830" t="s">
        <v>590</v>
      </c>
      <c r="AV76" s="830"/>
      <c r="AW76" s="830"/>
      <c r="AX76" s="830"/>
      <c r="AY76" s="830"/>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t="s">
        <v>600</v>
      </c>
      <c r="C77" s="874"/>
      <c r="D77" s="874"/>
      <c r="E77" s="874"/>
      <c r="F77" s="874"/>
      <c r="G77" s="874"/>
      <c r="H77" s="874"/>
      <c r="I77" s="874"/>
      <c r="J77" s="874"/>
      <c r="K77" s="874"/>
      <c r="L77" s="874"/>
      <c r="M77" s="874"/>
      <c r="N77" s="874"/>
      <c r="O77" s="874"/>
      <c r="P77" s="875"/>
      <c r="Q77" s="877">
        <v>12522</v>
      </c>
      <c r="R77" s="878"/>
      <c r="S77" s="878"/>
      <c r="T77" s="878"/>
      <c r="U77" s="834"/>
      <c r="V77" s="879">
        <v>10965</v>
      </c>
      <c r="W77" s="878"/>
      <c r="X77" s="878"/>
      <c r="Y77" s="878"/>
      <c r="Z77" s="834"/>
      <c r="AA77" s="879">
        <v>1557</v>
      </c>
      <c r="AB77" s="878"/>
      <c r="AC77" s="878"/>
      <c r="AD77" s="878"/>
      <c r="AE77" s="834"/>
      <c r="AF77" s="879">
        <v>8274</v>
      </c>
      <c r="AG77" s="878"/>
      <c r="AH77" s="878"/>
      <c r="AI77" s="878"/>
      <c r="AJ77" s="834"/>
      <c r="AK77" s="879">
        <v>1552</v>
      </c>
      <c r="AL77" s="878"/>
      <c r="AM77" s="878"/>
      <c r="AN77" s="878"/>
      <c r="AO77" s="834"/>
      <c r="AP77" s="830">
        <v>7772</v>
      </c>
      <c r="AQ77" s="830"/>
      <c r="AR77" s="830"/>
      <c r="AS77" s="830"/>
      <c r="AT77" s="830"/>
      <c r="AU77" s="830" t="s">
        <v>590</v>
      </c>
      <c r="AV77" s="830"/>
      <c r="AW77" s="830"/>
      <c r="AX77" s="830"/>
      <c r="AY77" s="830"/>
      <c r="AZ77" s="832" t="s">
        <v>618</v>
      </c>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t="s">
        <v>601</v>
      </c>
      <c r="C78" s="874"/>
      <c r="D78" s="874"/>
      <c r="E78" s="874"/>
      <c r="F78" s="874"/>
      <c r="G78" s="874"/>
      <c r="H78" s="874"/>
      <c r="I78" s="874"/>
      <c r="J78" s="874"/>
      <c r="K78" s="874"/>
      <c r="L78" s="874"/>
      <c r="M78" s="874"/>
      <c r="N78" s="874"/>
      <c r="O78" s="874"/>
      <c r="P78" s="875"/>
      <c r="Q78" s="876">
        <v>2089</v>
      </c>
      <c r="R78" s="830"/>
      <c r="S78" s="830"/>
      <c r="T78" s="830"/>
      <c r="U78" s="830"/>
      <c r="V78" s="830">
        <v>1786</v>
      </c>
      <c r="W78" s="830"/>
      <c r="X78" s="830"/>
      <c r="Y78" s="830"/>
      <c r="Z78" s="830"/>
      <c r="AA78" s="830">
        <v>303</v>
      </c>
      <c r="AB78" s="830"/>
      <c r="AC78" s="830"/>
      <c r="AD78" s="830"/>
      <c r="AE78" s="830"/>
      <c r="AF78" s="830">
        <v>248</v>
      </c>
      <c r="AG78" s="830"/>
      <c r="AH78" s="830"/>
      <c r="AI78" s="830"/>
      <c r="AJ78" s="830"/>
      <c r="AK78" s="830" t="s">
        <v>614</v>
      </c>
      <c r="AL78" s="830"/>
      <c r="AM78" s="830"/>
      <c r="AN78" s="830"/>
      <c r="AO78" s="830"/>
      <c r="AP78" s="830">
        <v>107</v>
      </c>
      <c r="AQ78" s="830"/>
      <c r="AR78" s="830"/>
      <c r="AS78" s="830"/>
      <c r="AT78" s="830"/>
      <c r="AU78" s="830">
        <v>36</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t="s">
        <v>602</v>
      </c>
      <c r="C79" s="874"/>
      <c r="D79" s="874"/>
      <c r="E79" s="874"/>
      <c r="F79" s="874"/>
      <c r="G79" s="874"/>
      <c r="H79" s="874"/>
      <c r="I79" s="874"/>
      <c r="J79" s="874"/>
      <c r="K79" s="874"/>
      <c r="L79" s="874"/>
      <c r="M79" s="874"/>
      <c r="N79" s="874"/>
      <c r="O79" s="874"/>
      <c r="P79" s="875"/>
      <c r="Q79" s="876">
        <v>495</v>
      </c>
      <c r="R79" s="830"/>
      <c r="S79" s="830"/>
      <c r="T79" s="830"/>
      <c r="U79" s="830"/>
      <c r="V79" s="830">
        <v>493</v>
      </c>
      <c r="W79" s="830"/>
      <c r="X79" s="830"/>
      <c r="Y79" s="830"/>
      <c r="Z79" s="830"/>
      <c r="AA79" s="830">
        <v>1</v>
      </c>
      <c r="AB79" s="830"/>
      <c r="AC79" s="830"/>
      <c r="AD79" s="830"/>
      <c r="AE79" s="830"/>
      <c r="AF79" s="830">
        <v>1</v>
      </c>
      <c r="AG79" s="830"/>
      <c r="AH79" s="830"/>
      <c r="AI79" s="830"/>
      <c r="AJ79" s="830"/>
      <c r="AK79" s="830">
        <v>298</v>
      </c>
      <c r="AL79" s="830"/>
      <c r="AM79" s="830"/>
      <c r="AN79" s="830"/>
      <c r="AO79" s="830"/>
      <c r="AP79" s="830" t="s">
        <v>590</v>
      </c>
      <c r="AQ79" s="830"/>
      <c r="AR79" s="830"/>
      <c r="AS79" s="830"/>
      <c r="AT79" s="830"/>
      <c r="AU79" s="830" t="s">
        <v>590</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t="s">
        <v>603</v>
      </c>
      <c r="C80" s="874"/>
      <c r="D80" s="874"/>
      <c r="E80" s="874"/>
      <c r="F80" s="874"/>
      <c r="G80" s="874"/>
      <c r="H80" s="874"/>
      <c r="I80" s="874"/>
      <c r="J80" s="874"/>
      <c r="K80" s="874"/>
      <c r="L80" s="874"/>
      <c r="M80" s="874"/>
      <c r="N80" s="874"/>
      <c r="O80" s="874"/>
      <c r="P80" s="875"/>
      <c r="Q80" s="876">
        <v>68</v>
      </c>
      <c r="R80" s="830"/>
      <c r="S80" s="830"/>
      <c r="T80" s="830"/>
      <c r="U80" s="830"/>
      <c r="V80" s="830">
        <v>68</v>
      </c>
      <c r="W80" s="830"/>
      <c r="X80" s="830"/>
      <c r="Y80" s="830"/>
      <c r="Z80" s="830"/>
      <c r="AA80" s="830">
        <v>0</v>
      </c>
      <c r="AB80" s="830"/>
      <c r="AC80" s="830"/>
      <c r="AD80" s="830"/>
      <c r="AE80" s="830"/>
      <c r="AF80" s="830">
        <v>0</v>
      </c>
      <c r="AG80" s="830"/>
      <c r="AH80" s="830"/>
      <c r="AI80" s="830"/>
      <c r="AJ80" s="830"/>
      <c r="AK80" s="830" t="s">
        <v>614</v>
      </c>
      <c r="AL80" s="830"/>
      <c r="AM80" s="830"/>
      <c r="AN80" s="830"/>
      <c r="AO80" s="830"/>
      <c r="AP80" s="830" t="s">
        <v>590</v>
      </c>
      <c r="AQ80" s="830"/>
      <c r="AR80" s="830"/>
      <c r="AS80" s="830"/>
      <c r="AT80" s="830"/>
      <c r="AU80" s="830" t="s">
        <v>590</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t="s">
        <v>604</v>
      </c>
      <c r="C81" s="874"/>
      <c r="D81" s="874"/>
      <c r="E81" s="874"/>
      <c r="F81" s="874"/>
      <c r="G81" s="874"/>
      <c r="H81" s="874"/>
      <c r="I81" s="874"/>
      <c r="J81" s="874"/>
      <c r="K81" s="874"/>
      <c r="L81" s="874"/>
      <c r="M81" s="874"/>
      <c r="N81" s="874"/>
      <c r="O81" s="874"/>
      <c r="P81" s="875"/>
      <c r="Q81" s="876">
        <v>284</v>
      </c>
      <c r="R81" s="830"/>
      <c r="S81" s="830"/>
      <c r="T81" s="830"/>
      <c r="U81" s="830"/>
      <c r="V81" s="830">
        <v>202</v>
      </c>
      <c r="W81" s="830"/>
      <c r="X81" s="830"/>
      <c r="Y81" s="830"/>
      <c r="Z81" s="830"/>
      <c r="AA81" s="830">
        <v>82</v>
      </c>
      <c r="AB81" s="830"/>
      <c r="AC81" s="830"/>
      <c r="AD81" s="830"/>
      <c r="AE81" s="830"/>
      <c r="AF81" s="830">
        <v>82</v>
      </c>
      <c r="AG81" s="830"/>
      <c r="AH81" s="830"/>
      <c r="AI81" s="830"/>
      <c r="AJ81" s="830"/>
      <c r="AK81" s="830" t="s">
        <v>614</v>
      </c>
      <c r="AL81" s="830"/>
      <c r="AM81" s="830"/>
      <c r="AN81" s="830"/>
      <c r="AO81" s="830"/>
      <c r="AP81" s="830" t="s">
        <v>590</v>
      </c>
      <c r="AQ81" s="830"/>
      <c r="AR81" s="830"/>
      <c r="AS81" s="830"/>
      <c r="AT81" s="830"/>
      <c r="AU81" s="830" t="s">
        <v>590</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t="s">
        <v>605</v>
      </c>
      <c r="C82" s="874"/>
      <c r="D82" s="874"/>
      <c r="E82" s="874"/>
      <c r="F82" s="874"/>
      <c r="G82" s="874"/>
      <c r="H82" s="874"/>
      <c r="I82" s="874"/>
      <c r="J82" s="874"/>
      <c r="K82" s="874"/>
      <c r="L82" s="874"/>
      <c r="M82" s="874"/>
      <c r="N82" s="874"/>
      <c r="O82" s="874"/>
      <c r="P82" s="875"/>
      <c r="Q82" s="876">
        <v>28</v>
      </c>
      <c r="R82" s="830"/>
      <c r="S82" s="830"/>
      <c r="T82" s="830"/>
      <c r="U82" s="830"/>
      <c r="V82" s="830">
        <v>28</v>
      </c>
      <c r="W82" s="830"/>
      <c r="X82" s="830"/>
      <c r="Y82" s="830"/>
      <c r="Z82" s="830"/>
      <c r="AA82" s="830">
        <v>0</v>
      </c>
      <c r="AB82" s="830"/>
      <c r="AC82" s="830"/>
      <c r="AD82" s="830"/>
      <c r="AE82" s="830"/>
      <c r="AF82" s="830">
        <v>0</v>
      </c>
      <c r="AG82" s="830"/>
      <c r="AH82" s="830"/>
      <c r="AI82" s="830"/>
      <c r="AJ82" s="830"/>
      <c r="AK82" s="830">
        <v>27</v>
      </c>
      <c r="AL82" s="830"/>
      <c r="AM82" s="830"/>
      <c r="AN82" s="830"/>
      <c r="AO82" s="830"/>
      <c r="AP82" s="830" t="s">
        <v>590</v>
      </c>
      <c r="AQ82" s="830"/>
      <c r="AR82" s="830"/>
      <c r="AS82" s="830"/>
      <c r="AT82" s="830"/>
      <c r="AU82" s="830" t="s">
        <v>590</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t="s">
        <v>606</v>
      </c>
      <c r="C83" s="874"/>
      <c r="D83" s="874"/>
      <c r="E83" s="874"/>
      <c r="F83" s="874"/>
      <c r="G83" s="874"/>
      <c r="H83" s="874"/>
      <c r="I83" s="874"/>
      <c r="J83" s="874"/>
      <c r="K83" s="874"/>
      <c r="L83" s="874"/>
      <c r="M83" s="874"/>
      <c r="N83" s="874"/>
      <c r="O83" s="874"/>
      <c r="P83" s="875"/>
      <c r="Q83" s="876">
        <v>6200</v>
      </c>
      <c r="R83" s="830"/>
      <c r="S83" s="830"/>
      <c r="T83" s="830"/>
      <c r="U83" s="830"/>
      <c r="V83" s="830">
        <v>5968</v>
      </c>
      <c r="W83" s="830"/>
      <c r="X83" s="830"/>
      <c r="Y83" s="830"/>
      <c r="Z83" s="830"/>
      <c r="AA83" s="830">
        <v>232</v>
      </c>
      <c r="AB83" s="830"/>
      <c r="AC83" s="830"/>
      <c r="AD83" s="830"/>
      <c r="AE83" s="830"/>
      <c r="AF83" s="830">
        <v>232</v>
      </c>
      <c r="AG83" s="830"/>
      <c r="AH83" s="830"/>
      <c r="AI83" s="830"/>
      <c r="AJ83" s="830"/>
      <c r="AK83" s="830" t="s">
        <v>614</v>
      </c>
      <c r="AL83" s="830"/>
      <c r="AM83" s="830"/>
      <c r="AN83" s="830"/>
      <c r="AO83" s="830"/>
      <c r="AP83" s="830" t="s">
        <v>590</v>
      </c>
      <c r="AQ83" s="830"/>
      <c r="AR83" s="830"/>
      <c r="AS83" s="830"/>
      <c r="AT83" s="830"/>
      <c r="AU83" s="830" t="s">
        <v>590</v>
      </c>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t="s">
        <v>607</v>
      </c>
      <c r="C84" s="874"/>
      <c r="D84" s="874"/>
      <c r="E84" s="874"/>
      <c r="F84" s="874"/>
      <c r="G84" s="874"/>
      <c r="H84" s="874"/>
      <c r="I84" s="874"/>
      <c r="J84" s="874"/>
      <c r="K84" s="874"/>
      <c r="L84" s="874"/>
      <c r="M84" s="874"/>
      <c r="N84" s="874"/>
      <c r="O84" s="874"/>
      <c r="P84" s="875"/>
      <c r="Q84" s="876">
        <v>1851</v>
      </c>
      <c r="R84" s="830"/>
      <c r="S84" s="830"/>
      <c r="T84" s="830"/>
      <c r="U84" s="830"/>
      <c r="V84" s="830">
        <v>1811</v>
      </c>
      <c r="W84" s="830"/>
      <c r="X84" s="830"/>
      <c r="Y84" s="830"/>
      <c r="Z84" s="830"/>
      <c r="AA84" s="830">
        <v>40</v>
      </c>
      <c r="AB84" s="830"/>
      <c r="AC84" s="830"/>
      <c r="AD84" s="830"/>
      <c r="AE84" s="830"/>
      <c r="AF84" s="830">
        <v>40</v>
      </c>
      <c r="AG84" s="830"/>
      <c r="AH84" s="830"/>
      <c r="AI84" s="830"/>
      <c r="AJ84" s="830"/>
      <c r="AK84" s="830" t="s">
        <v>614</v>
      </c>
      <c r="AL84" s="830"/>
      <c r="AM84" s="830"/>
      <c r="AN84" s="830"/>
      <c r="AO84" s="830"/>
      <c r="AP84" s="830" t="s">
        <v>590</v>
      </c>
      <c r="AQ84" s="830"/>
      <c r="AR84" s="830"/>
      <c r="AS84" s="830"/>
      <c r="AT84" s="830"/>
      <c r="AU84" s="830" t="s">
        <v>590</v>
      </c>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t="s">
        <v>608</v>
      </c>
      <c r="C85" s="874"/>
      <c r="D85" s="874"/>
      <c r="E85" s="874"/>
      <c r="F85" s="874"/>
      <c r="G85" s="874"/>
      <c r="H85" s="874"/>
      <c r="I85" s="874"/>
      <c r="J85" s="874"/>
      <c r="K85" s="874"/>
      <c r="L85" s="874"/>
      <c r="M85" s="874"/>
      <c r="N85" s="874"/>
      <c r="O85" s="874"/>
      <c r="P85" s="875"/>
      <c r="Q85" s="876">
        <v>72965</v>
      </c>
      <c r="R85" s="830"/>
      <c r="S85" s="830"/>
      <c r="T85" s="830"/>
      <c r="U85" s="830"/>
      <c r="V85" s="830">
        <v>69423</v>
      </c>
      <c r="W85" s="830"/>
      <c r="X85" s="830"/>
      <c r="Y85" s="830"/>
      <c r="Z85" s="830"/>
      <c r="AA85" s="830">
        <v>3542</v>
      </c>
      <c r="AB85" s="830"/>
      <c r="AC85" s="830"/>
      <c r="AD85" s="830"/>
      <c r="AE85" s="830"/>
      <c r="AF85" s="830">
        <v>3542</v>
      </c>
      <c r="AG85" s="830"/>
      <c r="AH85" s="830"/>
      <c r="AI85" s="830"/>
      <c r="AJ85" s="830"/>
      <c r="AK85" s="830">
        <v>1058</v>
      </c>
      <c r="AL85" s="830"/>
      <c r="AM85" s="830"/>
      <c r="AN85" s="830"/>
      <c r="AO85" s="830"/>
      <c r="AP85" s="830" t="s">
        <v>590</v>
      </c>
      <c r="AQ85" s="830"/>
      <c r="AR85" s="830"/>
      <c r="AS85" s="830"/>
      <c r="AT85" s="830"/>
      <c r="AU85" s="830" t="s">
        <v>590</v>
      </c>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t="s">
        <v>609</v>
      </c>
      <c r="C86" s="874"/>
      <c r="D86" s="874"/>
      <c r="E86" s="874"/>
      <c r="F86" s="874"/>
      <c r="G86" s="874"/>
      <c r="H86" s="874"/>
      <c r="I86" s="874"/>
      <c r="J86" s="874"/>
      <c r="K86" s="874"/>
      <c r="L86" s="874"/>
      <c r="M86" s="874"/>
      <c r="N86" s="874"/>
      <c r="O86" s="874"/>
      <c r="P86" s="875"/>
      <c r="Q86" s="876">
        <v>217</v>
      </c>
      <c r="R86" s="830"/>
      <c r="S86" s="830"/>
      <c r="T86" s="830"/>
      <c r="U86" s="830"/>
      <c r="V86" s="830">
        <v>191</v>
      </c>
      <c r="W86" s="830"/>
      <c r="X86" s="830"/>
      <c r="Y86" s="830"/>
      <c r="Z86" s="830"/>
      <c r="AA86" s="830">
        <v>25</v>
      </c>
      <c r="AB86" s="830"/>
      <c r="AC86" s="830"/>
      <c r="AD86" s="830"/>
      <c r="AE86" s="830"/>
      <c r="AF86" s="830">
        <v>25</v>
      </c>
      <c r="AG86" s="830"/>
      <c r="AH86" s="830"/>
      <c r="AI86" s="830"/>
      <c r="AJ86" s="830"/>
      <c r="AK86" s="830" t="s">
        <v>614</v>
      </c>
      <c r="AL86" s="830"/>
      <c r="AM86" s="830"/>
      <c r="AN86" s="830"/>
      <c r="AO86" s="830"/>
      <c r="AP86" s="830" t="s">
        <v>590</v>
      </c>
      <c r="AQ86" s="830"/>
      <c r="AR86" s="830"/>
      <c r="AS86" s="830"/>
      <c r="AT86" s="830"/>
      <c r="AU86" s="830" t="s">
        <v>590</v>
      </c>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t="s">
        <v>610</v>
      </c>
      <c r="C87" s="881"/>
      <c r="D87" s="881"/>
      <c r="E87" s="881"/>
      <c r="F87" s="881"/>
      <c r="G87" s="881"/>
      <c r="H87" s="881"/>
      <c r="I87" s="881"/>
      <c r="J87" s="881"/>
      <c r="K87" s="881"/>
      <c r="L87" s="881"/>
      <c r="M87" s="881"/>
      <c r="N87" s="881"/>
      <c r="O87" s="881"/>
      <c r="P87" s="882"/>
      <c r="Q87" s="883">
        <v>823874</v>
      </c>
      <c r="R87" s="884"/>
      <c r="S87" s="884"/>
      <c r="T87" s="884"/>
      <c r="U87" s="884"/>
      <c r="V87" s="884">
        <v>808406</v>
      </c>
      <c r="W87" s="884"/>
      <c r="X87" s="884"/>
      <c r="Y87" s="884"/>
      <c r="Z87" s="884"/>
      <c r="AA87" s="884">
        <v>15468</v>
      </c>
      <c r="AB87" s="884"/>
      <c r="AC87" s="884"/>
      <c r="AD87" s="884"/>
      <c r="AE87" s="884"/>
      <c r="AF87" s="884">
        <v>15468</v>
      </c>
      <c r="AG87" s="884"/>
      <c r="AH87" s="884"/>
      <c r="AI87" s="884"/>
      <c r="AJ87" s="884"/>
      <c r="AK87" s="884" t="s">
        <v>614</v>
      </c>
      <c r="AL87" s="884"/>
      <c r="AM87" s="884"/>
      <c r="AN87" s="884"/>
      <c r="AO87" s="884"/>
      <c r="AP87" s="884" t="s">
        <v>590</v>
      </c>
      <c r="AQ87" s="884"/>
      <c r="AR87" s="884"/>
      <c r="AS87" s="884"/>
      <c r="AT87" s="884"/>
      <c r="AU87" s="884" t="s">
        <v>590</v>
      </c>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390</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28069</v>
      </c>
      <c r="AG88" s="844"/>
      <c r="AH88" s="844"/>
      <c r="AI88" s="844"/>
      <c r="AJ88" s="844"/>
      <c r="AK88" s="841"/>
      <c r="AL88" s="841"/>
      <c r="AM88" s="841"/>
      <c r="AN88" s="841"/>
      <c r="AO88" s="841"/>
      <c r="AP88" s="844">
        <v>8659</v>
      </c>
      <c r="AQ88" s="844"/>
      <c r="AR88" s="844"/>
      <c r="AS88" s="844"/>
      <c r="AT88" s="844"/>
      <c r="AU88" s="844">
        <v>159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307</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307</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307</v>
      </c>
      <c r="DR109" s="893"/>
      <c r="DS109" s="893"/>
      <c r="DT109" s="893"/>
      <c r="DU109" s="894"/>
      <c r="DV109" s="892" t="s">
        <v>432</v>
      </c>
      <c r="DW109" s="893"/>
      <c r="DX109" s="893"/>
      <c r="DY109" s="893"/>
      <c r="DZ109" s="895"/>
    </row>
    <row r="110" spans="1:131" s="230" customFormat="1" ht="26.25" customHeight="1">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812797</v>
      </c>
      <c r="AB110" s="900"/>
      <c r="AC110" s="900"/>
      <c r="AD110" s="900"/>
      <c r="AE110" s="901"/>
      <c r="AF110" s="902">
        <v>818453</v>
      </c>
      <c r="AG110" s="900"/>
      <c r="AH110" s="900"/>
      <c r="AI110" s="900"/>
      <c r="AJ110" s="901"/>
      <c r="AK110" s="902">
        <v>806951</v>
      </c>
      <c r="AL110" s="900"/>
      <c r="AM110" s="900"/>
      <c r="AN110" s="900"/>
      <c r="AO110" s="901"/>
      <c r="AP110" s="903">
        <v>13.8</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8381056</v>
      </c>
      <c r="BR110" s="931"/>
      <c r="BS110" s="931"/>
      <c r="BT110" s="931"/>
      <c r="BU110" s="931"/>
      <c r="BV110" s="931">
        <v>8076986</v>
      </c>
      <c r="BW110" s="931"/>
      <c r="BX110" s="931"/>
      <c r="BY110" s="931"/>
      <c r="BZ110" s="931"/>
      <c r="CA110" s="931">
        <v>7518610</v>
      </c>
      <c r="CB110" s="931"/>
      <c r="CC110" s="931"/>
      <c r="CD110" s="931"/>
      <c r="CE110" s="931"/>
      <c r="CF110" s="944">
        <v>128.69999999999999</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411</v>
      </c>
      <c r="DH110" s="931"/>
      <c r="DI110" s="931"/>
      <c r="DJ110" s="931"/>
      <c r="DK110" s="931"/>
      <c r="DL110" s="931" t="s">
        <v>411</v>
      </c>
      <c r="DM110" s="931"/>
      <c r="DN110" s="931"/>
      <c r="DO110" s="931"/>
      <c r="DP110" s="931"/>
      <c r="DQ110" s="931" t="s">
        <v>438</v>
      </c>
      <c r="DR110" s="931"/>
      <c r="DS110" s="931"/>
      <c r="DT110" s="931"/>
      <c r="DU110" s="931"/>
      <c r="DV110" s="932" t="s">
        <v>439</v>
      </c>
      <c r="DW110" s="932"/>
      <c r="DX110" s="932"/>
      <c r="DY110" s="932"/>
      <c r="DZ110" s="933"/>
    </row>
    <row r="111" spans="1:131" s="230" customFormat="1" ht="26.25" customHeight="1">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411</v>
      </c>
      <c r="AG111" s="938"/>
      <c r="AH111" s="938"/>
      <c r="AI111" s="938"/>
      <c r="AJ111" s="939"/>
      <c r="AK111" s="940" t="s">
        <v>439</v>
      </c>
      <c r="AL111" s="938"/>
      <c r="AM111" s="938"/>
      <c r="AN111" s="938"/>
      <c r="AO111" s="939"/>
      <c r="AP111" s="941" t="s">
        <v>438</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438</v>
      </c>
      <c r="BW111" s="926"/>
      <c r="BX111" s="926"/>
      <c r="BY111" s="926"/>
      <c r="BZ111" s="926"/>
      <c r="CA111" s="926" t="s">
        <v>438</v>
      </c>
      <c r="CB111" s="926"/>
      <c r="CC111" s="926"/>
      <c r="CD111" s="926"/>
      <c r="CE111" s="926"/>
      <c r="CF111" s="920" t="s">
        <v>443</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438</v>
      </c>
      <c r="DH111" s="926"/>
      <c r="DI111" s="926"/>
      <c r="DJ111" s="926"/>
      <c r="DK111" s="926"/>
      <c r="DL111" s="926" t="s">
        <v>411</v>
      </c>
      <c r="DM111" s="926"/>
      <c r="DN111" s="926"/>
      <c r="DO111" s="926"/>
      <c r="DP111" s="926"/>
      <c r="DQ111" s="926" t="s">
        <v>443</v>
      </c>
      <c r="DR111" s="926"/>
      <c r="DS111" s="926"/>
      <c r="DT111" s="926"/>
      <c r="DU111" s="926"/>
      <c r="DV111" s="927" t="s">
        <v>438</v>
      </c>
      <c r="DW111" s="927"/>
      <c r="DX111" s="927"/>
      <c r="DY111" s="927"/>
      <c r="DZ111" s="928"/>
    </row>
    <row r="112" spans="1:131" s="230" customFormat="1" ht="26.25" customHeight="1">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443</v>
      </c>
      <c r="AG112" s="959"/>
      <c r="AH112" s="959"/>
      <c r="AI112" s="959"/>
      <c r="AJ112" s="960"/>
      <c r="AK112" s="961" t="s">
        <v>441</v>
      </c>
      <c r="AL112" s="959"/>
      <c r="AM112" s="959"/>
      <c r="AN112" s="959"/>
      <c r="AO112" s="960"/>
      <c r="AP112" s="962" t="s">
        <v>411</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3266434</v>
      </c>
      <c r="BR112" s="926"/>
      <c r="BS112" s="926"/>
      <c r="BT112" s="926"/>
      <c r="BU112" s="926"/>
      <c r="BV112" s="926">
        <v>2539103</v>
      </c>
      <c r="BW112" s="926"/>
      <c r="BX112" s="926"/>
      <c r="BY112" s="926"/>
      <c r="BZ112" s="926"/>
      <c r="CA112" s="926">
        <v>2372492</v>
      </c>
      <c r="CB112" s="926"/>
      <c r="CC112" s="926"/>
      <c r="CD112" s="926"/>
      <c r="CE112" s="926"/>
      <c r="CF112" s="920">
        <v>40.6</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443</v>
      </c>
      <c r="DH112" s="926"/>
      <c r="DI112" s="926"/>
      <c r="DJ112" s="926"/>
      <c r="DK112" s="926"/>
      <c r="DL112" s="926" t="s">
        <v>443</v>
      </c>
      <c r="DM112" s="926"/>
      <c r="DN112" s="926"/>
      <c r="DO112" s="926"/>
      <c r="DP112" s="926"/>
      <c r="DQ112" s="926" t="s">
        <v>411</v>
      </c>
      <c r="DR112" s="926"/>
      <c r="DS112" s="926"/>
      <c r="DT112" s="926"/>
      <c r="DU112" s="926"/>
      <c r="DV112" s="927" t="s">
        <v>441</v>
      </c>
      <c r="DW112" s="927"/>
      <c r="DX112" s="927"/>
      <c r="DY112" s="927"/>
      <c r="DZ112" s="928"/>
    </row>
    <row r="113" spans="1:130" s="230" customFormat="1" ht="26.25" customHeight="1">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254102</v>
      </c>
      <c r="AB113" s="938"/>
      <c r="AC113" s="938"/>
      <c r="AD113" s="938"/>
      <c r="AE113" s="939"/>
      <c r="AF113" s="940">
        <v>255000</v>
      </c>
      <c r="AG113" s="938"/>
      <c r="AH113" s="938"/>
      <c r="AI113" s="938"/>
      <c r="AJ113" s="939"/>
      <c r="AK113" s="940">
        <v>254500</v>
      </c>
      <c r="AL113" s="938"/>
      <c r="AM113" s="938"/>
      <c r="AN113" s="938"/>
      <c r="AO113" s="939"/>
      <c r="AP113" s="941">
        <v>4.4000000000000004</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172969</v>
      </c>
      <c r="BR113" s="926"/>
      <c r="BS113" s="926"/>
      <c r="BT113" s="926"/>
      <c r="BU113" s="926"/>
      <c r="BV113" s="926">
        <v>161580</v>
      </c>
      <c r="BW113" s="926"/>
      <c r="BX113" s="926"/>
      <c r="BY113" s="926"/>
      <c r="BZ113" s="926"/>
      <c r="CA113" s="926">
        <v>159015</v>
      </c>
      <c r="CB113" s="926"/>
      <c r="CC113" s="926"/>
      <c r="CD113" s="926"/>
      <c r="CE113" s="926"/>
      <c r="CF113" s="920">
        <v>2.7</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441</v>
      </c>
      <c r="DH113" s="959"/>
      <c r="DI113" s="959"/>
      <c r="DJ113" s="959"/>
      <c r="DK113" s="960"/>
      <c r="DL113" s="961" t="s">
        <v>411</v>
      </c>
      <c r="DM113" s="959"/>
      <c r="DN113" s="959"/>
      <c r="DO113" s="959"/>
      <c r="DP113" s="960"/>
      <c r="DQ113" s="961" t="s">
        <v>443</v>
      </c>
      <c r="DR113" s="959"/>
      <c r="DS113" s="959"/>
      <c r="DT113" s="959"/>
      <c r="DU113" s="960"/>
      <c r="DV113" s="962" t="s">
        <v>411</v>
      </c>
      <c r="DW113" s="963"/>
      <c r="DX113" s="963"/>
      <c r="DY113" s="963"/>
      <c r="DZ113" s="964"/>
    </row>
    <row r="114" spans="1:130" s="230" customFormat="1" ht="26.25" customHeight="1">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365</v>
      </c>
      <c r="AB114" s="959"/>
      <c r="AC114" s="959"/>
      <c r="AD114" s="959"/>
      <c r="AE114" s="960"/>
      <c r="AF114" s="961">
        <v>262</v>
      </c>
      <c r="AG114" s="959"/>
      <c r="AH114" s="959"/>
      <c r="AI114" s="959"/>
      <c r="AJ114" s="960"/>
      <c r="AK114" s="961">
        <v>157</v>
      </c>
      <c r="AL114" s="959"/>
      <c r="AM114" s="959"/>
      <c r="AN114" s="959"/>
      <c r="AO114" s="960"/>
      <c r="AP114" s="962">
        <v>0</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396186</v>
      </c>
      <c r="BR114" s="926"/>
      <c r="BS114" s="926"/>
      <c r="BT114" s="926"/>
      <c r="BU114" s="926"/>
      <c r="BV114" s="926">
        <v>376198</v>
      </c>
      <c r="BW114" s="926"/>
      <c r="BX114" s="926"/>
      <c r="BY114" s="926"/>
      <c r="BZ114" s="926"/>
      <c r="CA114" s="926">
        <v>342362</v>
      </c>
      <c r="CB114" s="926"/>
      <c r="CC114" s="926"/>
      <c r="CD114" s="926"/>
      <c r="CE114" s="926"/>
      <c r="CF114" s="920">
        <v>5.9</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441</v>
      </c>
      <c r="DH114" s="959"/>
      <c r="DI114" s="959"/>
      <c r="DJ114" s="959"/>
      <c r="DK114" s="960"/>
      <c r="DL114" s="961" t="s">
        <v>441</v>
      </c>
      <c r="DM114" s="959"/>
      <c r="DN114" s="959"/>
      <c r="DO114" s="959"/>
      <c r="DP114" s="960"/>
      <c r="DQ114" s="961" t="s">
        <v>441</v>
      </c>
      <c r="DR114" s="959"/>
      <c r="DS114" s="959"/>
      <c r="DT114" s="959"/>
      <c r="DU114" s="960"/>
      <c r="DV114" s="962" t="s">
        <v>443</v>
      </c>
      <c r="DW114" s="963"/>
      <c r="DX114" s="963"/>
      <c r="DY114" s="963"/>
      <c r="DZ114" s="964"/>
    </row>
    <row r="115" spans="1:130" s="230" customFormat="1" ht="26.25" customHeight="1">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51880</v>
      </c>
      <c r="AB115" s="938"/>
      <c r="AC115" s="938"/>
      <c r="AD115" s="938"/>
      <c r="AE115" s="939"/>
      <c r="AF115" s="940">
        <v>37712</v>
      </c>
      <c r="AG115" s="938"/>
      <c r="AH115" s="938"/>
      <c r="AI115" s="938"/>
      <c r="AJ115" s="939"/>
      <c r="AK115" s="940">
        <v>38462</v>
      </c>
      <c r="AL115" s="938"/>
      <c r="AM115" s="938"/>
      <c r="AN115" s="938"/>
      <c r="AO115" s="939"/>
      <c r="AP115" s="941">
        <v>0.7</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t="s">
        <v>411</v>
      </c>
      <c r="BR115" s="926"/>
      <c r="BS115" s="926"/>
      <c r="BT115" s="926"/>
      <c r="BU115" s="926"/>
      <c r="BV115" s="926" t="s">
        <v>443</v>
      </c>
      <c r="BW115" s="926"/>
      <c r="BX115" s="926"/>
      <c r="BY115" s="926"/>
      <c r="BZ115" s="926"/>
      <c r="CA115" s="926" t="s">
        <v>411</v>
      </c>
      <c r="CB115" s="926"/>
      <c r="CC115" s="926"/>
      <c r="CD115" s="926"/>
      <c r="CE115" s="926"/>
      <c r="CF115" s="920" t="s">
        <v>443</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439</v>
      </c>
      <c r="DH115" s="959"/>
      <c r="DI115" s="959"/>
      <c r="DJ115" s="959"/>
      <c r="DK115" s="960"/>
      <c r="DL115" s="961" t="s">
        <v>441</v>
      </c>
      <c r="DM115" s="959"/>
      <c r="DN115" s="959"/>
      <c r="DO115" s="959"/>
      <c r="DP115" s="960"/>
      <c r="DQ115" s="961" t="s">
        <v>443</v>
      </c>
      <c r="DR115" s="959"/>
      <c r="DS115" s="959"/>
      <c r="DT115" s="959"/>
      <c r="DU115" s="960"/>
      <c r="DV115" s="962" t="s">
        <v>411</v>
      </c>
      <c r="DW115" s="963"/>
      <c r="DX115" s="963"/>
      <c r="DY115" s="963"/>
      <c r="DZ115" s="964"/>
    </row>
    <row r="116" spans="1:130" s="230" customFormat="1" ht="26.25" customHeight="1">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441</v>
      </c>
      <c r="AB116" s="959"/>
      <c r="AC116" s="959"/>
      <c r="AD116" s="959"/>
      <c r="AE116" s="960"/>
      <c r="AF116" s="961" t="s">
        <v>439</v>
      </c>
      <c r="AG116" s="959"/>
      <c r="AH116" s="959"/>
      <c r="AI116" s="959"/>
      <c r="AJ116" s="960"/>
      <c r="AK116" s="961" t="s">
        <v>411</v>
      </c>
      <c r="AL116" s="959"/>
      <c r="AM116" s="959"/>
      <c r="AN116" s="959"/>
      <c r="AO116" s="960"/>
      <c r="AP116" s="962" t="s">
        <v>443</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443</v>
      </c>
      <c r="BR116" s="926"/>
      <c r="BS116" s="926"/>
      <c r="BT116" s="926"/>
      <c r="BU116" s="926"/>
      <c r="BV116" s="926" t="s">
        <v>441</v>
      </c>
      <c r="BW116" s="926"/>
      <c r="BX116" s="926"/>
      <c r="BY116" s="926"/>
      <c r="BZ116" s="926"/>
      <c r="CA116" s="926" t="s">
        <v>439</v>
      </c>
      <c r="CB116" s="926"/>
      <c r="CC116" s="926"/>
      <c r="CD116" s="926"/>
      <c r="CE116" s="926"/>
      <c r="CF116" s="920" t="s">
        <v>441</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439</v>
      </c>
      <c r="DH116" s="959"/>
      <c r="DI116" s="959"/>
      <c r="DJ116" s="959"/>
      <c r="DK116" s="960"/>
      <c r="DL116" s="961" t="s">
        <v>441</v>
      </c>
      <c r="DM116" s="959"/>
      <c r="DN116" s="959"/>
      <c r="DO116" s="959"/>
      <c r="DP116" s="960"/>
      <c r="DQ116" s="961" t="s">
        <v>439</v>
      </c>
      <c r="DR116" s="959"/>
      <c r="DS116" s="959"/>
      <c r="DT116" s="959"/>
      <c r="DU116" s="960"/>
      <c r="DV116" s="962" t="s">
        <v>441</v>
      </c>
      <c r="DW116" s="963"/>
      <c r="DX116" s="963"/>
      <c r="DY116" s="963"/>
      <c r="DZ116" s="964"/>
    </row>
    <row r="117" spans="1:130" s="230" customFormat="1" ht="26.25" customHeight="1">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1119144</v>
      </c>
      <c r="AB117" s="979"/>
      <c r="AC117" s="979"/>
      <c r="AD117" s="979"/>
      <c r="AE117" s="980"/>
      <c r="AF117" s="981">
        <v>1111427</v>
      </c>
      <c r="AG117" s="979"/>
      <c r="AH117" s="979"/>
      <c r="AI117" s="979"/>
      <c r="AJ117" s="980"/>
      <c r="AK117" s="981">
        <v>1100070</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439</v>
      </c>
      <c r="BR117" s="926"/>
      <c r="BS117" s="926"/>
      <c r="BT117" s="926"/>
      <c r="BU117" s="926"/>
      <c r="BV117" s="926" t="s">
        <v>463</v>
      </c>
      <c r="BW117" s="926"/>
      <c r="BX117" s="926"/>
      <c r="BY117" s="926"/>
      <c r="BZ117" s="926"/>
      <c r="CA117" s="926" t="s">
        <v>392</v>
      </c>
      <c r="CB117" s="926"/>
      <c r="CC117" s="926"/>
      <c r="CD117" s="926"/>
      <c r="CE117" s="926"/>
      <c r="CF117" s="920" t="s">
        <v>392</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392</v>
      </c>
      <c r="DH117" s="959"/>
      <c r="DI117" s="959"/>
      <c r="DJ117" s="959"/>
      <c r="DK117" s="960"/>
      <c r="DL117" s="961" t="s">
        <v>465</v>
      </c>
      <c r="DM117" s="959"/>
      <c r="DN117" s="959"/>
      <c r="DO117" s="959"/>
      <c r="DP117" s="960"/>
      <c r="DQ117" s="961" t="s">
        <v>392</v>
      </c>
      <c r="DR117" s="959"/>
      <c r="DS117" s="959"/>
      <c r="DT117" s="959"/>
      <c r="DU117" s="960"/>
      <c r="DV117" s="962" t="s">
        <v>392</v>
      </c>
      <c r="DW117" s="963"/>
      <c r="DX117" s="963"/>
      <c r="DY117" s="963"/>
      <c r="DZ117" s="964"/>
    </row>
    <row r="118" spans="1:130" s="230" customFormat="1" ht="26.25" customHeight="1">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307</v>
      </c>
      <c r="AL118" s="893"/>
      <c r="AM118" s="893"/>
      <c r="AN118" s="893"/>
      <c r="AO118" s="894"/>
      <c r="AP118" s="970" t="s">
        <v>432</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439</v>
      </c>
      <c r="BR118" s="1000"/>
      <c r="BS118" s="1000"/>
      <c r="BT118" s="1000"/>
      <c r="BU118" s="1000"/>
      <c r="BV118" s="1000" t="s">
        <v>439</v>
      </c>
      <c r="BW118" s="1000"/>
      <c r="BX118" s="1000"/>
      <c r="BY118" s="1000"/>
      <c r="BZ118" s="1000"/>
      <c r="CA118" s="1000" t="s">
        <v>467</v>
      </c>
      <c r="CB118" s="1000"/>
      <c r="CC118" s="1000"/>
      <c r="CD118" s="1000"/>
      <c r="CE118" s="1000"/>
      <c r="CF118" s="920" t="s">
        <v>439</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439</v>
      </c>
      <c r="DH118" s="959"/>
      <c r="DI118" s="959"/>
      <c r="DJ118" s="959"/>
      <c r="DK118" s="960"/>
      <c r="DL118" s="961" t="s">
        <v>469</v>
      </c>
      <c r="DM118" s="959"/>
      <c r="DN118" s="959"/>
      <c r="DO118" s="959"/>
      <c r="DP118" s="960"/>
      <c r="DQ118" s="961" t="s">
        <v>467</v>
      </c>
      <c r="DR118" s="959"/>
      <c r="DS118" s="959"/>
      <c r="DT118" s="959"/>
      <c r="DU118" s="960"/>
      <c r="DV118" s="962" t="s">
        <v>392</v>
      </c>
      <c r="DW118" s="963"/>
      <c r="DX118" s="963"/>
      <c r="DY118" s="963"/>
      <c r="DZ118" s="964"/>
    </row>
    <row r="119" spans="1:130" s="230" customFormat="1" ht="26.25" customHeight="1">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470</v>
      </c>
      <c r="AB119" s="900"/>
      <c r="AC119" s="900"/>
      <c r="AD119" s="900"/>
      <c r="AE119" s="901"/>
      <c r="AF119" s="902" t="s">
        <v>392</v>
      </c>
      <c r="AG119" s="900"/>
      <c r="AH119" s="900"/>
      <c r="AI119" s="900"/>
      <c r="AJ119" s="901"/>
      <c r="AK119" s="902" t="s">
        <v>471</v>
      </c>
      <c r="AL119" s="900"/>
      <c r="AM119" s="900"/>
      <c r="AN119" s="900"/>
      <c r="AO119" s="901"/>
      <c r="AP119" s="903" t="s">
        <v>472</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473</v>
      </c>
      <c r="BP119" s="1005"/>
      <c r="BQ119" s="999">
        <v>12216645</v>
      </c>
      <c r="BR119" s="1000"/>
      <c r="BS119" s="1000"/>
      <c r="BT119" s="1000"/>
      <c r="BU119" s="1000"/>
      <c r="BV119" s="1000">
        <v>11153867</v>
      </c>
      <c r="BW119" s="1000"/>
      <c r="BX119" s="1000"/>
      <c r="BY119" s="1000"/>
      <c r="BZ119" s="1000"/>
      <c r="CA119" s="1000">
        <v>10392479</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475</v>
      </c>
      <c r="DH119" s="986"/>
      <c r="DI119" s="986"/>
      <c r="DJ119" s="986"/>
      <c r="DK119" s="987"/>
      <c r="DL119" s="985" t="s">
        <v>476</v>
      </c>
      <c r="DM119" s="986"/>
      <c r="DN119" s="986"/>
      <c r="DO119" s="986"/>
      <c r="DP119" s="987"/>
      <c r="DQ119" s="985" t="s">
        <v>439</v>
      </c>
      <c r="DR119" s="986"/>
      <c r="DS119" s="986"/>
      <c r="DT119" s="986"/>
      <c r="DU119" s="987"/>
      <c r="DV119" s="988" t="s">
        <v>467</v>
      </c>
      <c r="DW119" s="989"/>
      <c r="DX119" s="989"/>
      <c r="DY119" s="989"/>
      <c r="DZ119" s="990"/>
    </row>
    <row r="120" spans="1:130" s="230" customFormat="1" ht="26.25" customHeight="1">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475</v>
      </c>
      <c r="AB120" s="959"/>
      <c r="AC120" s="959"/>
      <c r="AD120" s="959"/>
      <c r="AE120" s="960"/>
      <c r="AF120" s="961" t="s">
        <v>475</v>
      </c>
      <c r="AG120" s="959"/>
      <c r="AH120" s="959"/>
      <c r="AI120" s="959"/>
      <c r="AJ120" s="960"/>
      <c r="AK120" s="961" t="s">
        <v>471</v>
      </c>
      <c r="AL120" s="959"/>
      <c r="AM120" s="959"/>
      <c r="AN120" s="959"/>
      <c r="AO120" s="960"/>
      <c r="AP120" s="962" t="s">
        <v>392</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1859260</v>
      </c>
      <c r="BR120" s="931"/>
      <c r="BS120" s="931"/>
      <c r="BT120" s="931"/>
      <c r="BU120" s="931"/>
      <c r="BV120" s="931">
        <v>2582161</v>
      </c>
      <c r="BW120" s="931"/>
      <c r="BX120" s="931"/>
      <c r="BY120" s="931"/>
      <c r="BZ120" s="931"/>
      <c r="CA120" s="931">
        <v>3740531</v>
      </c>
      <c r="CB120" s="931"/>
      <c r="CC120" s="931"/>
      <c r="CD120" s="931"/>
      <c r="CE120" s="931"/>
      <c r="CF120" s="944">
        <v>64</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v>2726547</v>
      </c>
      <c r="DH120" s="931"/>
      <c r="DI120" s="931"/>
      <c r="DJ120" s="931"/>
      <c r="DK120" s="931"/>
      <c r="DL120" s="931">
        <v>2539103</v>
      </c>
      <c r="DM120" s="931"/>
      <c r="DN120" s="931"/>
      <c r="DO120" s="931"/>
      <c r="DP120" s="931"/>
      <c r="DQ120" s="931">
        <v>2372492</v>
      </c>
      <c r="DR120" s="931"/>
      <c r="DS120" s="931"/>
      <c r="DT120" s="931"/>
      <c r="DU120" s="931"/>
      <c r="DV120" s="932">
        <v>40.6</v>
      </c>
      <c r="DW120" s="932"/>
      <c r="DX120" s="932"/>
      <c r="DY120" s="932"/>
      <c r="DZ120" s="933"/>
    </row>
    <row r="121" spans="1:130" s="230" customFormat="1" ht="26.25" customHeight="1">
      <c r="A121" s="1057"/>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475</v>
      </c>
      <c r="AB121" s="959"/>
      <c r="AC121" s="959"/>
      <c r="AD121" s="959"/>
      <c r="AE121" s="960"/>
      <c r="AF121" s="961" t="s">
        <v>392</v>
      </c>
      <c r="AG121" s="959"/>
      <c r="AH121" s="959"/>
      <c r="AI121" s="959"/>
      <c r="AJ121" s="960"/>
      <c r="AK121" s="961" t="s">
        <v>441</v>
      </c>
      <c r="AL121" s="959"/>
      <c r="AM121" s="959"/>
      <c r="AN121" s="959"/>
      <c r="AO121" s="960"/>
      <c r="AP121" s="962" t="s">
        <v>392</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23000</v>
      </c>
      <c r="BR121" s="926"/>
      <c r="BS121" s="926"/>
      <c r="BT121" s="926"/>
      <c r="BU121" s="926"/>
      <c r="BV121" s="926" t="s">
        <v>392</v>
      </c>
      <c r="BW121" s="926"/>
      <c r="BX121" s="926"/>
      <c r="BY121" s="926"/>
      <c r="BZ121" s="926"/>
      <c r="CA121" s="926" t="s">
        <v>439</v>
      </c>
      <c r="CB121" s="926"/>
      <c r="CC121" s="926"/>
      <c r="CD121" s="926"/>
      <c r="CE121" s="926"/>
      <c r="CF121" s="920" t="s">
        <v>463</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t="s">
        <v>392</v>
      </c>
      <c r="DH121" s="926"/>
      <c r="DI121" s="926"/>
      <c r="DJ121" s="926"/>
      <c r="DK121" s="926"/>
      <c r="DL121" s="926" t="s">
        <v>467</v>
      </c>
      <c r="DM121" s="926"/>
      <c r="DN121" s="926"/>
      <c r="DO121" s="926"/>
      <c r="DP121" s="926"/>
      <c r="DQ121" s="926" t="s">
        <v>484</v>
      </c>
      <c r="DR121" s="926"/>
      <c r="DS121" s="926"/>
      <c r="DT121" s="926"/>
      <c r="DU121" s="926"/>
      <c r="DV121" s="927" t="s">
        <v>467</v>
      </c>
      <c r="DW121" s="927"/>
      <c r="DX121" s="927"/>
      <c r="DY121" s="927"/>
      <c r="DZ121" s="928"/>
    </row>
    <row r="122" spans="1:130" s="230" customFormat="1" ht="26.25" customHeight="1">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441</v>
      </c>
      <c r="AB122" s="959"/>
      <c r="AC122" s="959"/>
      <c r="AD122" s="959"/>
      <c r="AE122" s="960"/>
      <c r="AF122" s="961" t="s">
        <v>467</v>
      </c>
      <c r="AG122" s="959"/>
      <c r="AH122" s="959"/>
      <c r="AI122" s="959"/>
      <c r="AJ122" s="960"/>
      <c r="AK122" s="961" t="s">
        <v>470</v>
      </c>
      <c r="AL122" s="959"/>
      <c r="AM122" s="959"/>
      <c r="AN122" s="959"/>
      <c r="AO122" s="960"/>
      <c r="AP122" s="962" t="s">
        <v>485</v>
      </c>
      <c r="AQ122" s="963"/>
      <c r="AR122" s="963"/>
      <c r="AS122" s="963"/>
      <c r="AT122" s="964"/>
      <c r="AU122" s="994"/>
      <c r="AV122" s="995"/>
      <c r="AW122" s="995"/>
      <c r="AX122" s="995"/>
      <c r="AY122" s="996"/>
      <c r="AZ122" s="973" t="s">
        <v>486</v>
      </c>
      <c r="BA122" s="965"/>
      <c r="BB122" s="965"/>
      <c r="BC122" s="965"/>
      <c r="BD122" s="965"/>
      <c r="BE122" s="965"/>
      <c r="BF122" s="965"/>
      <c r="BG122" s="965"/>
      <c r="BH122" s="965"/>
      <c r="BI122" s="965"/>
      <c r="BJ122" s="965"/>
      <c r="BK122" s="965"/>
      <c r="BL122" s="965"/>
      <c r="BM122" s="965"/>
      <c r="BN122" s="965"/>
      <c r="BO122" s="965"/>
      <c r="BP122" s="966"/>
      <c r="BQ122" s="999">
        <v>9207212</v>
      </c>
      <c r="BR122" s="1000"/>
      <c r="BS122" s="1000"/>
      <c r="BT122" s="1000"/>
      <c r="BU122" s="1000"/>
      <c r="BV122" s="1000">
        <v>8903086</v>
      </c>
      <c r="BW122" s="1000"/>
      <c r="BX122" s="1000"/>
      <c r="BY122" s="1000"/>
      <c r="BZ122" s="1000"/>
      <c r="CA122" s="1000">
        <v>8491640</v>
      </c>
      <c r="CB122" s="1000"/>
      <c r="CC122" s="1000"/>
      <c r="CD122" s="1000"/>
      <c r="CE122" s="1000"/>
      <c r="CF122" s="1017">
        <v>145.4</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471</v>
      </c>
      <c r="AB123" s="959"/>
      <c r="AC123" s="959"/>
      <c r="AD123" s="959"/>
      <c r="AE123" s="960"/>
      <c r="AF123" s="961" t="s">
        <v>392</v>
      </c>
      <c r="AG123" s="959"/>
      <c r="AH123" s="959"/>
      <c r="AI123" s="959"/>
      <c r="AJ123" s="960"/>
      <c r="AK123" s="961" t="s">
        <v>485</v>
      </c>
      <c r="AL123" s="959"/>
      <c r="AM123" s="959"/>
      <c r="AN123" s="959"/>
      <c r="AO123" s="960"/>
      <c r="AP123" s="962" t="s">
        <v>392</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487</v>
      </c>
      <c r="BP123" s="1005"/>
      <c r="BQ123" s="1063">
        <v>11089472</v>
      </c>
      <c r="BR123" s="1064"/>
      <c r="BS123" s="1064"/>
      <c r="BT123" s="1064"/>
      <c r="BU123" s="1064"/>
      <c r="BV123" s="1064">
        <v>11485247</v>
      </c>
      <c r="BW123" s="1064"/>
      <c r="BX123" s="1064"/>
      <c r="BY123" s="1064"/>
      <c r="BZ123" s="1064"/>
      <c r="CA123" s="1064">
        <v>12232171</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c r="A124" s="1057"/>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467</v>
      </c>
      <c r="AB124" s="959"/>
      <c r="AC124" s="959"/>
      <c r="AD124" s="959"/>
      <c r="AE124" s="960"/>
      <c r="AF124" s="961" t="s">
        <v>469</v>
      </c>
      <c r="AG124" s="959"/>
      <c r="AH124" s="959"/>
      <c r="AI124" s="959"/>
      <c r="AJ124" s="960"/>
      <c r="AK124" s="961" t="s">
        <v>467</v>
      </c>
      <c r="AL124" s="959"/>
      <c r="AM124" s="959"/>
      <c r="AN124" s="959"/>
      <c r="AO124" s="960"/>
      <c r="AP124" s="962" t="s">
        <v>392</v>
      </c>
      <c r="AQ124" s="963"/>
      <c r="AR124" s="963"/>
      <c r="AS124" s="963"/>
      <c r="AT124" s="964"/>
      <c r="AU124" s="1059" t="s">
        <v>488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20.2</v>
      </c>
      <c r="BR124" s="1027"/>
      <c r="BS124" s="1027"/>
      <c r="BT124" s="1027"/>
      <c r="BU124" s="1027"/>
      <c r="BV124" s="1027" t="s">
        <v>475</v>
      </c>
      <c r="BW124" s="1027"/>
      <c r="BX124" s="1027"/>
      <c r="BY124" s="1027"/>
      <c r="BZ124" s="1027"/>
      <c r="CA124" s="1027" t="s">
        <v>439</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v>539887</v>
      </c>
      <c r="DH124" s="986"/>
      <c r="DI124" s="986"/>
      <c r="DJ124" s="986"/>
      <c r="DK124" s="987"/>
      <c r="DL124" s="985" t="s">
        <v>439</v>
      </c>
      <c r="DM124" s="986"/>
      <c r="DN124" s="986"/>
      <c r="DO124" s="986"/>
      <c r="DP124" s="987"/>
      <c r="DQ124" s="985" t="s">
        <v>484</v>
      </c>
      <c r="DR124" s="986"/>
      <c r="DS124" s="986"/>
      <c r="DT124" s="986"/>
      <c r="DU124" s="987"/>
      <c r="DV124" s="988" t="s">
        <v>469</v>
      </c>
      <c r="DW124" s="989"/>
      <c r="DX124" s="989"/>
      <c r="DY124" s="989"/>
      <c r="DZ124" s="990"/>
    </row>
    <row r="125" spans="1:130" s="230" customFormat="1" ht="26.25" customHeight="1">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392</v>
      </c>
      <c r="AB125" s="959"/>
      <c r="AC125" s="959"/>
      <c r="AD125" s="959"/>
      <c r="AE125" s="960"/>
      <c r="AF125" s="961" t="s">
        <v>467</v>
      </c>
      <c r="AG125" s="959"/>
      <c r="AH125" s="959"/>
      <c r="AI125" s="959"/>
      <c r="AJ125" s="960"/>
      <c r="AK125" s="961" t="s">
        <v>471</v>
      </c>
      <c r="AL125" s="959"/>
      <c r="AM125" s="959"/>
      <c r="AN125" s="959"/>
      <c r="AO125" s="960"/>
      <c r="AP125" s="962" t="s">
        <v>476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465</v>
      </c>
      <c r="DH125" s="931"/>
      <c r="DI125" s="931"/>
      <c r="DJ125" s="931"/>
      <c r="DK125" s="931"/>
      <c r="DL125" s="931" t="s">
        <v>484</v>
      </c>
      <c r="DM125" s="931"/>
      <c r="DN125" s="931"/>
      <c r="DO125" s="931"/>
      <c r="DP125" s="931"/>
      <c r="DQ125" s="931" t="s">
        <v>392</v>
      </c>
      <c r="DR125" s="931"/>
      <c r="DS125" s="931"/>
      <c r="DT125" s="931"/>
      <c r="DU125" s="931"/>
      <c r="DV125" s="932" t="s">
        <v>467</v>
      </c>
      <c r="DW125" s="932"/>
      <c r="DX125" s="932"/>
      <c r="DY125" s="932"/>
      <c r="DZ125" s="933"/>
    </row>
    <row r="126" spans="1:130" s="230" customFormat="1" ht="26.25" customHeight="1" thickBot="1">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51880</v>
      </c>
      <c r="AB126" s="959"/>
      <c r="AC126" s="959"/>
      <c r="AD126" s="959"/>
      <c r="AE126" s="960"/>
      <c r="AF126" s="961">
        <v>37712</v>
      </c>
      <c r="AG126" s="959"/>
      <c r="AH126" s="959"/>
      <c r="AI126" s="959"/>
      <c r="AJ126" s="960"/>
      <c r="AK126" s="961">
        <v>38462</v>
      </c>
      <c r="AL126" s="959"/>
      <c r="AM126" s="959"/>
      <c r="AN126" s="959"/>
      <c r="AO126" s="960"/>
      <c r="AP126" s="962">
        <v>0.7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392</v>
      </c>
      <c r="DH126" s="926"/>
      <c r="DI126" s="926"/>
      <c r="DJ126" s="926"/>
      <c r="DK126" s="926"/>
      <c r="DL126" s="926" t="s">
        <v>475</v>
      </c>
      <c r="DM126" s="926"/>
      <c r="DN126" s="926"/>
      <c r="DO126" s="926"/>
      <c r="DP126" s="926"/>
      <c r="DQ126" s="926" t="s">
        <v>484</v>
      </c>
      <c r="DR126" s="926"/>
      <c r="DS126" s="926"/>
      <c r="DT126" s="926"/>
      <c r="DU126" s="926"/>
      <c r="DV126" s="927" t="s">
        <v>392</v>
      </c>
      <c r="DW126" s="927"/>
      <c r="DX126" s="927"/>
      <c r="DY126" s="927"/>
      <c r="DZ126" s="928"/>
    </row>
    <row r="127" spans="1:130" s="230" customFormat="1" ht="26.25" customHeight="1">
      <c r="A127" s="1058"/>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484</v>
      </c>
      <c r="AB127" s="959"/>
      <c r="AC127" s="959"/>
      <c r="AD127" s="959"/>
      <c r="AE127" s="960"/>
      <c r="AF127" s="961" t="s">
        <v>439</v>
      </c>
      <c r="AG127" s="959"/>
      <c r="AH127" s="959"/>
      <c r="AI127" s="959"/>
      <c r="AJ127" s="960"/>
      <c r="AK127" s="961" t="s">
        <v>392</v>
      </c>
      <c r="AL127" s="959"/>
      <c r="AM127" s="959"/>
      <c r="AN127" s="959"/>
      <c r="AO127" s="960"/>
      <c r="AP127" s="962" t="s">
        <v>475</v>
      </c>
      <c r="AQ127" s="963"/>
      <c r="AR127" s="963"/>
      <c r="AS127" s="963"/>
      <c r="AT127" s="964"/>
      <c r="AU127" s="232"/>
      <c r="AV127" s="232"/>
      <c r="AW127" s="232"/>
      <c r="AX127" s="1031" t="s">
        <v>494</v>
      </c>
      <c r="AY127" s="1032"/>
      <c r="AZ127" s="1032"/>
      <c r="BA127" s="1032"/>
      <c r="BB127" s="1032"/>
      <c r="BC127" s="1032"/>
      <c r="BD127" s="1032"/>
      <c r="BE127" s="1033"/>
      <c r="BF127" s="1034" t="s">
        <v>495</v>
      </c>
      <c r="BG127" s="1032"/>
      <c r="BH127" s="1032"/>
      <c r="BI127" s="1032"/>
      <c r="BJ127" s="1032"/>
      <c r="BK127" s="1032"/>
      <c r="BL127" s="1033"/>
      <c r="BM127" s="1034" t="s">
        <v>496</v>
      </c>
      <c r="BN127" s="1032"/>
      <c r="BO127" s="1032"/>
      <c r="BP127" s="1032"/>
      <c r="BQ127" s="1032"/>
      <c r="BR127" s="1032"/>
      <c r="BS127" s="1033"/>
      <c r="BT127" s="1034" t="s">
        <v>497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392</v>
      </c>
      <c r="DH127" s="926"/>
      <c r="DI127" s="926"/>
      <c r="DJ127" s="926"/>
      <c r="DK127" s="926"/>
      <c r="DL127" s="926" t="s">
        <v>392</v>
      </c>
      <c r="DM127" s="926"/>
      <c r="DN127" s="926"/>
      <c r="DO127" s="926"/>
      <c r="DP127" s="926"/>
      <c r="DQ127" s="926" t="s">
        <v>476</v>
      </c>
      <c r="DR127" s="926"/>
      <c r="DS127" s="926"/>
      <c r="DT127" s="926"/>
      <c r="DU127" s="926"/>
      <c r="DV127" s="927" t="s">
        <v>475</v>
      </c>
      <c r="DW127" s="927"/>
      <c r="DX127" s="927"/>
      <c r="DY127" s="927"/>
      <c r="DZ127" s="928"/>
    </row>
    <row r="128" spans="1:130" s="230" customFormat="1" ht="26.25" customHeight="1" thickBot="1">
      <c r="A128" s="1041" t="s">
        <v>499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500</v>
      </c>
      <c r="X128" s="1043"/>
      <c r="Y128" s="1043"/>
      <c r="Z128" s="1044"/>
      <c r="AA128" s="1045" t="s">
        <v>392</v>
      </c>
      <c r="AB128" s="1046"/>
      <c r="AC128" s="1046"/>
      <c r="AD128" s="1046"/>
      <c r="AE128" s="1047"/>
      <c r="AF128" s="1048" t="s">
        <v>475</v>
      </c>
      <c r="AG128" s="1046"/>
      <c r="AH128" s="1046"/>
      <c r="AI128" s="1046"/>
      <c r="AJ128" s="1047"/>
      <c r="AK128" s="1048">
        <v>282</v>
      </c>
      <c r="AL128" s="1046"/>
      <c r="AM128" s="1046"/>
      <c r="AN128" s="1046"/>
      <c r="AO128" s="1047"/>
      <c r="AP128" s="1049"/>
      <c r="AQ128" s="1050"/>
      <c r="AR128" s="1050"/>
      <c r="AS128" s="1050"/>
      <c r="AT128" s="1051"/>
      <c r="AU128" s="232"/>
      <c r="AV128" s="232"/>
      <c r="AW128" s="232"/>
      <c r="AX128" s="896" t="s">
        <v>501</v>
      </c>
      <c r="AY128" s="897"/>
      <c r="AZ128" s="897"/>
      <c r="BA128" s="897"/>
      <c r="BB128" s="897"/>
      <c r="BC128" s="897"/>
      <c r="BD128" s="897"/>
      <c r="BE128" s="898"/>
      <c r="BF128" s="1052" t="s">
        <v>475</v>
      </c>
      <c r="BG128" s="1053"/>
      <c r="BH128" s="1053"/>
      <c r="BI128" s="1053"/>
      <c r="BJ128" s="1053"/>
      <c r="BK128" s="1053"/>
      <c r="BL128" s="1054"/>
      <c r="BM128" s="1052">
        <v>14.23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502</v>
      </c>
      <c r="CQ128" s="726"/>
      <c r="CR128" s="726"/>
      <c r="CS128" s="726"/>
      <c r="CT128" s="726"/>
      <c r="CU128" s="726"/>
      <c r="CV128" s="726"/>
      <c r="CW128" s="726"/>
      <c r="CX128" s="726"/>
      <c r="CY128" s="726"/>
      <c r="CZ128" s="726"/>
      <c r="DA128" s="726"/>
      <c r="DB128" s="726"/>
      <c r="DC128" s="726"/>
      <c r="DD128" s="726"/>
      <c r="DE128" s="726"/>
      <c r="DF128" s="1036"/>
      <c r="DG128" s="1037" t="s">
        <v>470</v>
      </c>
      <c r="DH128" s="1038"/>
      <c r="DI128" s="1038"/>
      <c r="DJ128" s="1038"/>
      <c r="DK128" s="1038"/>
      <c r="DL128" s="1038" t="s">
        <v>392</v>
      </c>
      <c r="DM128" s="1038"/>
      <c r="DN128" s="1038"/>
      <c r="DO128" s="1038"/>
      <c r="DP128" s="1038"/>
      <c r="DQ128" s="1038" t="s">
        <v>439</v>
      </c>
      <c r="DR128" s="1038"/>
      <c r="DS128" s="1038"/>
      <c r="DT128" s="1038"/>
      <c r="DU128" s="1038"/>
      <c r="DV128" s="1039" t="s">
        <v>469</v>
      </c>
      <c r="DW128" s="1039"/>
      <c r="DX128" s="1039"/>
      <c r="DY128" s="1039"/>
      <c r="DZ128" s="1040"/>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6306186</v>
      </c>
      <c r="AB129" s="959"/>
      <c r="AC129" s="959"/>
      <c r="AD129" s="959"/>
      <c r="AE129" s="960"/>
      <c r="AF129" s="961">
        <v>6628481</v>
      </c>
      <c r="AG129" s="959"/>
      <c r="AH129" s="959"/>
      <c r="AI129" s="959"/>
      <c r="AJ129" s="960"/>
      <c r="AK129" s="961">
        <v>6494151</v>
      </c>
      <c r="AL129" s="959"/>
      <c r="AM129" s="959"/>
      <c r="AN129" s="959"/>
      <c r="AO129" s="960"/>
      <c r="AP129" s="1073"/>
      <c r="AQ129" s="1074"/>
      <c r="AR129" s="1074"/>
      <c r="AS129" s="1074"/>
      <c r="AT129" s="1075"/>
      <c r="AU129" s="233"/>
      <c r="AV129" s="233"/>
      <c r="AW129" s="233"/>
      <c r="AX129" s="1065" t="s">
        <v>504</v>
      </c>
      <c r="AY129" s="923"/>
      <c r="AZ129" s="923"/>
      <c r="BA129" s="923"/>
      <c r="BB129" s="923"/>
      <c r="BC129" s="923"/>
      <c r="BD129" s="923"/>
      <c r="BE129" s="924"/>
      <c r="BF129" s="1066" t="s">
        <v>465</v>
      </c>
      <c r="BG129" s="1067"/>
      <c r="BH129" s="1067"/>
      <c r="BI129" s="1067"/>
      <c r="BJ129" s="1067"/>
      <c r="BK129" s="1067"/>
      <c r="BL129" s="1068"/>
      <c r="BM129" s="1066">
        <v>19.23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748458</v>
      </c>
      <c r="AB130" s="959"/>
      <c r="AC130" s="959"/>
      <c r="AD130" s="959"/>
      <c r="AE130" s="960"/>
      <c r="AF130" s="961">
        <v>691967</v>
      </c>
      <c r="AG130" s="959"/>
      <c r="AH130" s="959"/>
      <c r="AI130" s="959"/>
      <c r="AJ130" s="960"/>
      <c r="AK130" s="961">
        <v>653441</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7.1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5557728</v>
      </c>
      <c r="AB131" s="986"/>
      <c r="AC131" s="986"/>
      <c r="AD131" s="986"/>
      <c r="AE131" s="987"/>
      <c r="AF131" s="985">
        <v>5936514</v>
      </c>
      <c r="AG131" s="986"/>
      <c r="AH131" s="986"/>
      <c r="AI131" s="986"/>
      <c r="AJ131" s="987"/>
      <c r="AK131" s="985">
        <v>5840710</v>
      </c>
      <c r="AL131" s="986"/>
      <c r="AM131" s="986"/>
      <c r="AN131" s="986"/>
      <c r="AO131" s="987"/>
      <c r="AP131" s="1110"/>
      <c r="AQ131" s="1111"/>
      <c r="AR131" s="1111"/>
      <c r="AS131" s="1111"/>
      <c r="AT131" s="1112"/>
      <c r="AU131" s="233"/>
      <c r="AV131" s="233"/>
      <c r="AW131" s="233"/>
      <c r="AX131" s="1083" t="s">
        <v>509</v>
      </c>
      <c r="AY131" s="726"/>
      <c r="AZ131" s="726"/>
      <c r="BA131" s="726"/>
      <c r="BB131" s="726"/>
      <c r="BC131" s="726"/>
      <c r="BD131" s="726"/>
      <c r="BE131" s="1036"/>
      <c r="BF131" s="1084" t="s">
        <v>463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6.6697398650000004</v>
      </c>
      <c r="AB132" s="1097"/>
      <c r="AC132" s="1097"/>
      <c r="AD132" s="1097"/>
      <c r="AE132" s="1098"/>
      <c r="AF132" s="1099">
        <v>7.0657628370000003</v>
      </c>
      <c r="AG132" s="1097"/>
      <c r="AH132" s="1097"/>
      <c r="AI132" s="1097"/>
      <c r="AJ132" s="1098"/>
      <c r="AK132" s="1099">
        <v>7.6419990039999997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6.7</v>
      </c>
      <c r="AB133" s="1080"/>
      <c r="AC133" s="1080"/>
      <c r="AD133" s="1080"/>
      <c r="AE133" s="1081"/>
      <c r="AF133" s="1079">
        <v>6.8</v>
      </c>
      <c r="AG133" s="1080"/>
      <c r="AH133" s="1080"/>
      <c r="AI133" s="1080"/>
      <c r="AJ133" s="1081"/>
      <c r="AK133" s="1079">
        <v>7.1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wnuty0AmBmE7MxP5bj1DTx0hBPiA9f9gvvVLTPgHf2nXIdfqMNZl9QrjdjGE/rrNiYJ+J9NbXkLSPp9+QAOeA==" saltValue="aagbinCv0osk6+rVgubZe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513</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DoX3xksj9euwulwAsQJRjYRQiyBYnv86dg8UPrl7L9mBTR3lx/l7iadg7z2RHn+27eqwDMEDEK2xIlZvgidZSg==" saltValue="bszgTl0RLXLjISsEg0oj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flCMKmAzdHMqLwCMGLm2vVcYb8gtAtmjaqkrxpTxLzq8dpdNh1VCghGMioUHqvztyWsJFlYDNp2H3x+fwiTdg==" saltValue="cfEUYstc7ZF1Xgd/YZmPR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1469083</v>
      </c>
      <c r="AP9" s="281">
        <v>47359</v>
      </c>
      <c r="AQ9" s="282">
        <v>65553</v>
      </c>
      <c r="AR9" s="283">
        <v>-27.8</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255641</v>
      </c>
      <c r="AP10" s="284">
        <v>8241</v>
      </c>
      <c r="AQ10" s="285">
        <v>8503</v>
      </c>
      <c r="AR10" s="286">
        <v>-3.1</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t="s">
        <v>524</v>
      </c>
      <c r="AP11" s="284" t="s">
        <v>524</v>
      </c>
      <c r="AQ11" s="285">
        <v>289</v>
      </c>
      <c r="AR11" s="286" t="s">
        <v>524</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525</v>
      </c>
      <c r="AL12" s="1117"/>
      <c r="AM12" s="1117"/>
      <c r="AN12" s="1118"/>
      <c r="AO12" s="284" t="s">
        <v>524</v>
      </c>
      <c r="AP12" s="284" t="s">
        <v>524</v>
      </c>
      <c r="AQ12" s="285">
        <v>23</v>
      </c>
      <c r="AR12" s="286" t="s">
        <v>524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v>45374</v>
      </c>
      <c r="AP13" s="284">
        <v>1463</v>
      </c>
      <c r="AQ13" s="285">
        <v>2667</v>
      </c>
      <c r="AR13" s="286">
        <v>-45.1</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v>17401</v>
      </c>
      <c r="AP14" s="284">
        <v>561</v>
      </c>
      <c r="AQ14" s="285">
        <v>1163</v>
      </c>
      <c r="AR14" s="286">
        <v>-51.8</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-86476</v>
      </c>
      <c r="AP15" s="284">
        <v>-2788</v>
      </c>
      <c r="AQ15" s="285">
        <v>-4250</v>
      </c>
      <c r="AR15" s="286">
        <v>-34.4</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1701023</v>
      </c>
      <c r="AP16" s="284">
        <v>54836</v>
      </c>
      <c r="AQ16" s="285">
        <v>73949</v>
      </c>
      <c r="AR16" s="286">
        <v>-25.8</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4.67</v>
      </c>
      <c r="AP21" s="298">
        <v>6.65</v>
      </c>
      <c r="AQ21" s="299">
        <v>-1.98</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97.8</v>
      </c>
      <c r="AP22" s="303">
        <v>97</v>
      </c>
      <c r="AQ22" s="304">
        <v>0.8</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806951</v>
      </c>
      <c r="AP32" s="312">
        <v>26014</v>
      </c>
      <c r="AQ32" s="313">
        <v>33124</v>
      </c>
      <c r="AR32" s="314">
        <v>-21.5</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524</v>
      </c>
      <c r="AP33" s="312" t="s">
        <v>524</v>
      </c>
      <c r="AQ33" s="313" t="s">
        <v>524</v>
      </c>
      <c r="AR33" s="314" t="s">
        <v>524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524</v>
      </c>
      <c r="AP34" s="312" t="s">
        <v>524</v>
      </c>
      <c r="AQ34" s="313" t="s">
        <v>524</v>
      </c>
      <c r="AR34" s="314" t="s">
        <v>524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254500</v>
      </c>
      <c r="AP35" s="312">
        <v>8204</v>
      </c>
      <c r="AQ35" s="313">
        <v>9022</v>
      </c>
      <c r="AR35" s="314">
        <v>-9.1</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v>157</v>
      </c>
      <c r="AP36" s="312">
        <v>5</v>
      </c>
      <c r="AQ36" s="313">
        <v>1987</v>
      </c>
      <c r="AR36" s="314">
        <v>-99.7</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v>38462</v>
      </c>
      <c r="AP37" s="312">
        <v>1240</v>
      </c>
      <c r="AQ37" s="313">
        <v>678</v>
      </c>
      <c r="AR37" s="314">
        <v>82.9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t="s">
        <v>524</v>
      </c>
      <c r="AP38" s="315" t="s">
        <v>524</v>
      </c>
      <c r="AQ38" s="316">
        <v>0</v>
      </c>
      <c r="AR38" s="304" t="s">
        <v>524</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v>-282</v>
      </c>
      <c r="AP39" s="312">
        <v>-9</v>
      </c>
      <c r="AQ39" s="313">
        <v>-3119</v>
      </c>
      <c r="AR39" s="314">
        <v>-99.7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-653441</v>
      </c>
      <c r="AP40" s="312">
        <v>-21065</v>
      </c>
      <c r="AQ40" s="313">
        <v>-27108</v>
      </c>
      <c r="AR40" s="314">
        <v>-22.3</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446347</v>
      </c>
      <c r="AP41" s="312">
        <v>14389</v>
      </c>
      <c r="AQ41" s="313">
        <v>14583</v>
      </c>
      <c r="AR41" s="314">
        <v>-1.3</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1250387</v>
      </c>
      <c r="AN51" s="334">
        <v>39791</v>
      </c>
      <c r="AO51" s="335">
        <v>37.799999999999997</v>
      </c>
      <c r="AP51" s="336">
        <v>47387</v>
      </c>
      <c r="AQ51" s="337">
        <v>-9.1999999999999993</v>
      </c>
      <c r="AR51" s="338">
        <v>47</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862545</v>
      </c>
      <c r="AN52" s="342">
        <v>27449</v>
      </c>
      <c r="AO52" s="343">
        <v>78.599999999999994</v>
      </c>
      <c r="AP52" s="344">
        <v>24928</v>
      </c>
      <c r="AQ52" s="345">
        <v>0.3</v>
      </c>
      <c r="AR52" s="346">
        <v>78.3</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1778952</v>
      </c>
      <c r="AN53" s="334">
        <v>56606</v>
      </c>
      <c r="AO53" s="335">
        <v>42.3</v>
      </c>
      <c r="AP53" s="336">
        <v>51264</v>
      </c>
      <c r="AQ53" s="337">
        <v>8.1999999999999993</v>
      </c>
      <c r="AR53" s="338">
        <v>34.1</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1505974</v>
      </c>
      <c r="AN54" s="342">
        <v>47920</v>
      </c>
      <c r="AO54" s="343">
        <v>74.599999999999994</v>
      </c>
      <c r="AP54" s="344">
        <v>26040</v>
      </c>
      <c r="AQ54" s="345">
        <v>4.5</v>
      </c>
      <c r="AR54" s="346">
        <v>70.099999999999994</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742058</v>
      </c>
      <c r="AN55" s="334">
        <v>23531</v>
      </c>
      <c r="AO55" s="335">
        <v>-58.4</v>
      </c>
      <c r="AP55" s="336">
        <v>52068</v>
      </c>
      <c r="AQ55" s="337">
        <v>1.6</v>
      </c>
      <c r="AR55" s="338">
        <v>-60</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617701</v>
      </c>
      <c r="AN56" s="342">
        <v>19587</v>
      </c>
      <c r="AO56" s="343">
        <v>-59.1</v>
      </c>
      <c r="AP56" s="344">
        <v>26936</v>
      </c>
      <c r="AQ56" s="345">
        <v>3.4</v>
      </c>
      <c r="AR56" s="346">
        <v>-62.5</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581033</v>
      </c>
      <c r="AN57" s="334">
        <v>18532</v>
      </c>
      <c r="AO57" s="335">
        <v>-21.2</v>
      </c>
      <c r="AP57" s="336">
        <v>47161</v>
      </c>
      <c r="AQ57" s="337">
        <v>-9.4</v>
      </c>
      <c r="AR57" s="338">
        <v>-11.8</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509148</v>
      </c>
      <c r="AN58" s="342">
        <v>16239</v>
      </c>
      <c r="AO58" s="343">
        <v>-17.100000000000001</v>
      </c>
      <c r="AP58" s="344">
        <v>24595</v>
      </c>
      <c r="AQ58" s="345">
        <v>-8.6999999999999993</v>
      </c>
      <c r="AR58" s="346">
        <v>-8.4</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673465</v>
      </c>
      <c r="AN59" s="334">
        <v>21711</v>
      </c>
      <c r="AO59" s="335">
        <v>17.2</v>
      </c>
      <c r="AP59" s="336">
        <v>43423</v>
      </c>
      <c r="AQ59" s="337">
        <v>-7.9</v>
      </c>
      <c r="AR59" s="338">
        <v>25.1</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620983</v>
      </c>
      <c r="AN60" s="342">
        <v>20019</v>
      </c>
      <c r="AO60" s="343">
        <v>23.3</v>
      </c>
      <c r="AP60" s="344">
        <v>22207</v>
      </c>
      <c r="AQ60" s="345">
        <v>-9.6999999999999993</v>
      </c>
      <c r="AR60" s="346">
        <v>33</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1005179</v>
      </c>
      <c r="AN61" s="349">
        <v>32034</v>
      </c>
      <c r="AO61" s="350">
        <v>3.5</v>
      </c>
      <c r="AP61" s="351">
        <v>48261</v>
      </c>
      <c r="AQ61" s="352">
        <v>-3.3</v>
      </c>
      <c r="AR61" s="338">
        <v>6.8</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823270</v>
      </c>
      <c r="AN62" s="342">
        <v>26243</v>
      </c>
      <c r="AO62" s="343">
        <v>20.100000000000001</v>
      </c>
      <c r="AP62" s="344">
        <v>24941</v>
      </c>
      <c r="AQ62" s="345">
        <v>-2</v>
      </c>
      <c r="AR62" s="346">
        <v>22.1</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ldpX/u+AhLEIBa/oEN+ceF/klNRDwWWDI8z+3yADjJ9syzJ9FUW6MZl60aRwMuzH8FNPupWG+q4AhG8F4/Zk3g==" saltValue="UGP5IUVdHznnapnMXE4f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564</v>
      </c>
    </row>
    <row r="120" spans="125:125" ht="13.5" hidden="1" customHeight="1"/>
    <row r="121" spans="125:125" ht="13.5" hidden="1" customHeight="1">
      <c r="DU121" s="259"/>
    </row>
  </sheetData>
  <sheetProtection algorithmName="SHA-512" hashValue="YGw1sm6WaWy6KyJohRtpw3waOoF1zm9vGJ5OZb8Kp8XD2Kj5ITsy2Xw8isK2mnMWzjUviMY6iRhjf98jYq70Ew==" saltValue="MupyiQqdXEcmgiSoMjUa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565</v>
      </c>
    </row>
  </sheetData>
  <sheetProtection algorithmName="SHA-512" hashValue="1HPq9dfqh6zwEnpdZmE42/KGGxiRaApkpiA5w/hDqP9zABNBC+SrCf3uZLKg36P4mc269a/QZ7Monyc+Z8wVlQ==" saltValue="1VYafNXMLNfdGX219uGd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139" t="s">
        <v>3</v>
      </c>
      <c r="D47" s="1139"/>
      <c r="E47" s="1140"/>
      <c r="F47" s="11">
        <v>8.91</v>
      </c>
      <c r="G47" s="12">
        <v>13.1</v>
      </c>
      <c r="H47" s="12">
        <v>12.53</v>
      </c>
      <c r="I47" s="12">
        <v>19.61</v>
      </c>
      <c r="J47" s="13">
        <v>32.4</v>
      </c>
    </row>
    <row r="48" spans="2:10" ht="57.75" customHeight="1">
      <c r="B48" s="14"/>
      <c r="C48" s="1141" t="s">
        <v>4</v>
      </c>
      <c r="D48" s="1141"/>
      <c r="E48" s="1142"/>
      <c r="F48" s="15">
        <v>0.84</v>
      </c>
      <c r="G48" s="16">
        <v>9.01</v>
      </c>
      <c r="H48" s="16">
        <v>10.01</v>
      </c>
      <c r="I48" s="16">
        <v>24.06</v>
      </c>
      <c r="J48" s="17">
        <v>8.19</v>
      </c>
    </row>
    <row r="49" spans="2:10" ht="57.75" customHeight="1" thickBot="1">
      <c r="B49" s="18"/>
      <c r="C49" s="1143" t="s">
        <v>5</v>
      </c>
      <c r="D49" s="1143"/>
      <c r="E49" s="1144"/>
      <c r="F49" s="19" t="s">
        <v>571</v>
      </c>
      <c r="G49" s="20">
        <v>12.35</v>
      </c>
      <c r="H49" s="20">
        <v>1.46</v>
      </c>
      <c r="I49" s="20">
        <v>22.23</v>
      </c>
      <c r="J49" s="21" t="s">
        <v>572</v>
      </c>
    </row>
    <row r="50" spans="2:10"/>
  </sheetData>
  <sheetProtection algorithmName="SHA-512" hashValue="fD8UMu8S98UFK0uG4Az6LCwE7ovpJp4ZALWPGRKbbdJxIuQE4dZpwk+qO8PBAVpvpxhDd/pbzAO6RBZw5EFmBw==" saltValue="voFaG9z3F+rnu3rk9yuW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2024-03-06T06:52:43Z</cp:lastPrinted>
  <dcterms:created xsi:type="dcterms:W3CDTF">2024-02-05T03:22:53Z</dcterms:created>
  <dcterms:modified xsi:type="dcterms:W3CDTF">2024-03-28T11:46:51Z</dcterms:modified>
  <cp:category/>
</cp:coreProperties>
</file>