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1895" windowHeight="5805" tabRatio="80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<sst xmlns="http://schemas.openxmlformats.org/spreadsheetml/2006/main" count="1104" uniqueCount="624">
  <si>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</si>
  <si>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</si>
  <si>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</si>
  <si>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</si>
  <si>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</si>
  <si>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</si>
  <si>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</si>
  <si>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</si>
  <si>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</si>
  <si>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</si>
  <si>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</si>
  <si>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</si>
  <si>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</si>
  <si>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</si>
  <si>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</si>
  <si>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</si>
  <si>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</si>
  <si>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</si>
  <si>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</si>
  <si>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</si>
  <si>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</si>
  <si>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</si>
  <si>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</si>
  <si>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</si>
  <si>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</si>
  <si>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</si>
  <si>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</si>
  <si>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</si>
  <si>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</si>
  <si>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</si>
  <si>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</si>
  <si>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</si>
  <si>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</si>
  <si>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</si>
  <si>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</si>
  <si>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</si>
  <si>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</si>
  <si>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</si>
  <si>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</si>
  <si>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</si>
  <si>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</si>
  <si>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</si>
  <si>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</si>
  <si>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</si>
  <si>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</si>
  <si>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</si>
  <si>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</si>
  <si>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</si>
  <si>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</si>
  <si>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</si>
  <si>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</si>
  <si>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</si>
  <si>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</si>
  <si>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</si>
  <si>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</si>
  <si>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</si>
  <si>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</si>
  <si>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</si>
  <si>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</si>
  <si>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</si>
  <si>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</si>
  <si>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</si>
  <si>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</si>
  <si>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</si>
  <si>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</si>
  <si>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</si>
  <si>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</si>
  <si>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</si>
  <si>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</si>
  <si>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</si>
  <si>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</si>
  <si>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</si>
  <si>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</si>
  <si>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</si>
  <si>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</si>
  <si>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</si>
  <si>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</si>
  <si>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</si>
  <si>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</si>
  <si>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</si>
  <si>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</si>
  <si>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</si>
  <si>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</si>
  <si>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</si>
  <si>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</si>
  <si>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</si>
  <si>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</si>
  <si>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</si>
  <si>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</si>
  <si>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</si>
  <si>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</si>
  <si>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</si>
  <si>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</si>
  <si>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</si>
  <si>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</si>
  <si>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</si>
  <si>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</si>
  <si>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</si>
  <si>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</si>
  <si>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</si>
  <si>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</si>
  <si>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</si>
  <si>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</si>
  <si>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</si>
  <si>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</si>
  <si>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</si>
  <si>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</si>
  <si>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</si>
  <si>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</si>
  <si>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</si>
  <si>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</si>
  <si>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</si>
  <si>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</si>
  <si>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</si>
  <si>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</si>
  <si>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</si>
  <si>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</si>
  <si>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</si>
  <si>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</si>
  <si>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</si>
  <si>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</si>
  <si>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</si>
  <si>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</si>
  <si>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</si>
  <si>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</si>
  <si>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</si>
  <si>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</si>
  <si>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</si>
  <si>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</si>
  <si>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</si>
  <si>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</si>
  <si>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</si>
  <si>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</si>
  <si>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</si>
  <si>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</si>
  <si>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</si>
  <si>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</si>
  <si>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</si>
  <si>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</si>
  <si>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</si>
  <si>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</si>
  <si>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</si>
  <si>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</si>
  <si>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</si>
  <si>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</si>
  <si>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</si>
  <si>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</si>
  <si>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</si>
  <si>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</si>
  <si>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</si>
  <si>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</si>
  <si>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</si>
  <si>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</si>
  <si>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</si>
  <si>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</si>
  <si>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</si>
  <si>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</si>
  <si>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</si>
  <si>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</si>
  <si>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</si>
  <si>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</si>
  <si>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</si>
  <si>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</si>
  <si>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</si>
  <si>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</si>
  <si>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</si>
  <si>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</si>
  <si>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</si>
  <si>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</si>
  <si>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</si>
  <si>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</si>
  <si>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</si>
  <si>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</si>
  <si>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</si>
  <si>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</si>
  <si>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</si>
  <si>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</si>
  <si>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</si>
  <si>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</si>
  <si>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</si>
  <si>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</si>
  <si>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</si>
  <si>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</si>
  <si>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</si>
  <si>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</si>
  <si>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</si>
  <si>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</si>
  <si>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</si>
  <si>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</si>
  <si>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</si>
  <si>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</si>
  <si>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</si>
  <si>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</si>
  <si>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</si>
  <si>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</si>
  <si>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</si>
  <si>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</si>
  <si>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</si>
  <si>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</si>
  <si>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</si>
  <si>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</si>
  <si>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</si>
  <si>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</si>
  <si>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</si>
  <si>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</si>
  <si>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</si>
  <si>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</si>
  <si>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</si>
  <si>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</si>
  <si>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</si>
  <si>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</si>
  <si>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</si>
  <si>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</si>
  <si>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</si>
  <si>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福岡県筑前町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</si>
  <si>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</si>
  <si>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</si>
  <si>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</si>
  <si>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</si>
  <si>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</si>
  <si>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</si>
  <si>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</si>
  <si>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</si>
  <si>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</si>
  <si>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</si>
  <si>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</si>
  <si>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</si>
  <si>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</si>
  <si>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</si>
  <si>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</si>
  <si>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</si>
  <si>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</si>
  <si>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</si>
  <si>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</si>
  <si>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</si>
  <si>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</si>
  <si>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</si>
  <si>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</si>
  <si>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</si>
  <si>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</si>
  <si>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</si>
  <si>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</si>
  <si>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</si>
  <si>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</si>
  <si>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</si>
  <si>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</si>
  <si>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</si>
  <si>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</si>
  <si>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</si>
  <si>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</si>
  <si>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</si>
  <si>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</si>
  <si>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</si>
  <si>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</si>
  <si>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</si>
  <si>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</si>
  <si>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</si>
  <si>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</si>
  <si>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</si>
  <si>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</si>
  <si>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</si>
  <si>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</si>
  <si>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</si>
  <si>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</si>
  <si>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</si>
  <si>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</si>
  <si>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</si>
  <si>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</si>
  <si>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</si>
  <si>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</si>
  <si>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</si>
  <si>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</si>
  <si>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</si>
  <si>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</si>
  <si>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</si>
  <si>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</si>
  <si>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</si>
  <si>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</si>
  <si>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</si>
  <si>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</si>
  <si>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</si>
  <si>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</si>
  <si>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</si>
  <si>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</si>
  <si>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</si>
  <si>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</si>
  <si>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</si>
  <si>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</si>
  <si>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</si>
  <si>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</si>
  <si>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</si>
  <si>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</si>
  <si>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</si>
  <si>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</si>
  <si>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</si>
  <si>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</si>
  <si>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</si>
  <si>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</si>
  <si>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</si>
  <si>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</si>
  <si>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</si>
  <si>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</si>
  <si>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</si>
  <si>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</si>
  <si>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</si>
  <si>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</si>
  <si>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</si>
  <si>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</si>
  <si>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</si>
  <si>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</si>
  <si>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</si>
  <si>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</si>
  <si>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</si>
  <si>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</si>
  <si>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</si>
  <si>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</si>
  <si>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</si>
  <si>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</si>
  <si>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</si>
  <si>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</si>
  <si>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</si>
  <si>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</si>
  <si>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</si>
  <si>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</si>
  <si>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</si>
  <si>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</si>
  <si>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</si>
  <si>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</si>
  <si>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</si>
  <si>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</si>
  <si>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</si>
  <si>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</si>
  <si>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</si>
  <si>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</si>
  <si>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</si>
  <si>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</si>
  <si>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</si>
  <si>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</si>
  <si>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</si>
  <si>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</si>
  <si>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</si>
  <si>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</si>
  <si>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</si>
  <si>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</si>
  <si>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</si>
  <si>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</si>
  <si>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</si>
  <si>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</si>
  <si>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</si>
  <si>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</si>
  <si>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</si>
  <si>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</si>
  <si>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</si>
  <si>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</si>
  <si>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</si>
  <si>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</si>
  <si>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</si>
  <si>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</si>
  <si>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</si>
  <si>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</si>
  <si>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</si>
  <si>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</si>
  <si>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</si>
  <si>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</si>
  <si>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</si>
  <si>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</si>
  <si>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</si>
  <si>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福岡県筑前町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</si>
  <si>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</si>
  <si>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</si>
  <si>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</si>
  <si>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</si>
  <si>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</si>
  <si>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</si>
  <si>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</si>
  <si>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</si>
  <si>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</si>
  <si>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</si>
  <si>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</si>
  <si>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</si>
  <si>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</si>
  <si>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</si>
  <si>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</si>
  <si>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</si>
  <si>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</si>
  <si>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</si>
  <si>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</si>
  <si>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</si>
  <si>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</si>
  <si>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</si>
  <si>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</si>
  <si>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</si>
  <si>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</si>
  <si>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</si>
  <si>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</si>
  <si>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</si>
  <si>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</si>
  <si>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</si>
  <si>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</si>
  <si>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</si>
  <si>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</si>
  <si>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</si>
  <si>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</si>
  <si>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</si>
  <si>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</si>
  <si>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</si>
  <si>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</si>
  <si>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</si>
  <si>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</si>
  <si>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</si>
  <si>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</si>
  <si>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</si>
  <si>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</si>
  <si>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</si>
  <si>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</si>
  <si>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</si>
  <si>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</si>
  <si>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</si>
  <si>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</si>
  <si>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</si>
  <si>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</si>
  <si>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</si>
  <si>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</si>
  <si>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</si>
  <si>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</si>
  <si>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</si>
  <si>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</si>
  <si>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</si>
  <si>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</si>
  <si>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</si>
  <si>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</si>
  <si>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</si>
  <si>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</si>
  <si>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</si>
  <si>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</si>
  <si>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</si>
  <si>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</si>
  <si>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</si>
  <si>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</si>
  <si>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</si>
  <si>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</si>
  <si>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</si>
  <si>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</si>
  <si>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</si>
  <si>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</si>
  <si>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</si>
  <si>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</si>
  <si>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</si>
  <si>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</si>
  <si>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</si>
  <si>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</si>
  <si>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</si>
  <si>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</si>
  <si>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</si>
  <si>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</si>
  <si>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</si>
  <si>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</si>
  <si>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</si>
  <si>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</si>
  <si>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</si>
  <si>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</si>
  <si>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</si>
  <si>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</si>
  <si>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</si>
  <si>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</si>
  <si>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</si>
  <si>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</si>
  <si>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</si>
  <si>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</si>
  <si>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</si>
  <si>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</si>
  <si>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</si>
  <si>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</si>
  <si>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</si>
  <si>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</si>
  <si>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</si>
  <si>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</si>
  <si>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</si>
  <si>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</si>
  <si>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</si>
  <si>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</si>
  <si>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</si>
  <si>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</si>
  <si>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</si>
  <si>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</si>
  <si>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</si>
  <si>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</si>
  <si>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</si>
  <si>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</si>
  <si>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</si>
  <si>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</si>
  <si>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</si>
  <si>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</si>
  <si>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</si>
  <si>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</si>
  <si>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</si>
  <si>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</si>
  <si>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</si>
  <si>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</si>
  <si>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</si>
  <si>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</si>
  <si>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</si>
  <si>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</si>
  <si>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</si>
  <si>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</si>
  <si>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</si>
  <si>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</si>
  <si>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</si>
  <si>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</si>
  <si>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</si>
  <si>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</si>
  <si>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</si>
  <si>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</si>
  <si>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</si>
  <si>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</si>
  <si>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</si>
  <si>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</si>
  <si>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</si>
  <si>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</si>
  <si>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</si>
  <si>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</si>
  <si>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</si>
  <si>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</si>
  <si>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</si>
  <si>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</si>
  <si>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</si>
  <si>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</si>
  <si>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</si>
  <si>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</si>
  <si>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</si>
  <si>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</si>
  <si>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</si>
  <si>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</si>
  <si>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</si>
  <si>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</si>
  <si>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</si>
  <si>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</si>
  <si>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</si>
  <si>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</si>
  <si>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</si>
  <si>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</si>
  <si>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</si>
  <si>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</si>
  <si>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</si>
  <si>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</si>
  <si>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</si>
  <si>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</si>
  <si>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</si>
  <si>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</si>
  <si>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</si>
  <si>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</si>
  <si>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</si>
  <si>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</si>
  <si>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</si>
  <si>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</si>
  <si>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</si>
  <si>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</si>
  <si>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</si>
  <si>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</si>
  <si>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</si>
  <si>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</si>
  <si>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</si>
  <si>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</si>
  <si>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</si>
  <si>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</si>
  <si>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</si>
  <si>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</si>
  <si>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0.89</t>
  </si>
  <si>
    <t>一般会計</t>
  </si>
  <si>
    <t>水道事業会計</t>
  </si>
  <si>
    <t>下水道事業会計</t>
  </si>
  <si>
    <t>国民健康保険事業特別会計</t>
  </si>
  <si>
    <t>住宅新築資金等貸付事業特別会計</t>
  </si>
  <si>
    <t>後期高齢者医療特別会計</t>
  </si>
  <si>
    <t>工業用地造成事業特別会計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</si>
  <si>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</si>
  <si>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</si>
  <si>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</si>
  <si>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</si>
  <si>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</si>
  <si>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</si>
  <si>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</si>
  <si>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</si>
  <si>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</si>
  <si>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筑前町ファーマーズマーケットみなみの里</t>
    <rPh sb="0" eb="3">
      <t>チ</t>
    </rPh>
    <rPh sb="18" eb="19">
      <t>サト</t>
    </rPh>
    <phoneticPr fontId="2"/>
  </si>
  <si>
    <t>-</t>
    <phoneticPr fontId="2"/>
  </si>
  <si>
    <t>-</t>
    <phoneticPr fontId="2"/>
  </si>
  <si>
    <t>-</t>
    <phoneticPr fontId="2"/>
  </si>
  <si>
    <t>筑前町公共施設等整備基金</t>
    <phoneticPr fontId="5"/>
  </si>
  <si>
    <t>筑前町ふるさと応援基金</t>
    <phoneticPr fontId="5"/>
  </si>
  <si>
    <t>筑前町多目的運動広場整備等基金</t>
    <phoneticPr fontId="5"/>
  </si>
  <si>
    <t>筑前町退職手当準備基金</t>
    <rPh sb="0" eb="3">
      <t>チ</t>
    </rPh>
    <rPh sb="3" eb="5">
      <t>タイショク</t>
    </rPh>
    <rPh sb="5" eb="7">
      <t>テアテ</t>
    </rPh>
    <rPh sb="7" eb="9">
      <t>ジュンビ</t>
    </rPh>
    <rPh sb="9" eb="11">
      <t>キキン</t>
    </rPh>
    <phoneticPr fontId="5"/>
  </si>
  <si>
    <t>筑前町地域振興基金</t>
    <phoneticPr fontId="2"/>
  </si>
  <si>
    <t xml:space="preserve"> </t>
    <phoneticPr fontId="5"/>
  </si>
  <si>
    <t>両筑衛生施設組合</t>
    <phoneticPr fontId="2"/>
  </si>
  <si>
    <t>-</t>
    <phoneticPr fontId="2"/>
  </si>
  <si>
    <t>福岡県市町村消防団員等公務災害補償組合</t>
    <phoneticPr fontId="2"/>
  </si>
  <si>
    <t>-</t>
    <phoneticPr fontId="2"/>
  </si>
  <si>
    <t>-</t>
    <phoneticPr fontId="2"/>
  </si>
  <si>
    <t>福岡県市町村職員退職手当組合（一般会計）</t>
    <rPh sb="15" eb="19">
      <t>イッパンカイケイ</t>
    </rPh>
    <phoneticPr fontId="2"/>
  </si>
  <si>
    <t>-</t>
    <phoneticPr fontId="2"/>
  </si>
  <si>
    <t>福岡県市町村職員退職手当組合（基金特別会計）</t>
    <rPh sb="15" eb="21">
      <t>キキントクベツカイケイ</t>
    </rPh>
    <phoneticPr fontId="2"/>
  </si>
  <si>
    <t>-</t>
    <phoneticPr fontId="2"/>
  </si>
  <si>
    <t>-</t>
    <phoneticPr fontId="2"/>
  </si>
  <si>
    <t>福岡県自治会館管理組合</t>
    <phoneticPr fontId="2"/>
  </si>
  <si>
    <t>-</t>
    <phoneticPr fontId="2"/>
  </si>
  <si>
    <t>福岡県南広域水道企業団</t>
    <phoneticPr fontId="2"/>
  </si>
  <si>
    <t>甘木・朝倉広域市町村圏事務組合（一般会計）</t>
    <rPh sb="16" eb="20">
      <t>イッパンカイケイ</t>
    </rPh>
    <phoneticPr fontId="2"/>
  </si>
  <si>
    <t>-</t>
    <phoneticPr fontId="2"/>
  </si>
  <si>
    <t>甘木・朝倉広域市町村圏事務組合（消防特別会計）</t>
    <rPh sb="16" eb="18">
      <t>ショウボウ</t>
    </rPh>
    <rPh sb="18" eb="20">
      <t>トクベツ</t>
    </rPh>
    <rPh sb="20" eb="22">
      <t>カイケイ</t>
    </rPh>
    <phoneticPr fontId="2"/>
  </si>
  <si>
    <t>甘木・朝倉・三井環境施設組合</t>
    <phoneticPr fontId="2"/>
  </si>
  <si>
    <t>-</t>
    <phoneticPr fontId="2"/>
  </si>
  <si>
    <t>福岡県自治振興組合（一般会計）</t>
    <rPh sb="0" eb="3">
      <t>フクオカケン</t>
    </rPh>
    <rPh sb="3" eb="5">
      <t>ジチ</t>
    </rPh>
    <rPh sb="5" eb="9">
      <t>シンコウクミアイ</t>
    </rPh>
    <rPh sb="10" eb="14">
      <t>イッパンカイケイ</t>
    </rPh>
    <phoneticPr fontId="2"/>
  </si>
  <si>
    <t>福岡県自治振興組合（公文書館事業特別会計）</t>
    <rPh sb="0" eb="3">
      <t>フクオカケン</t>
    </rPh>
    <rPh sb="3" eb="5">
      <t>ジチ</t>
    </rPh>
    <rPh sb="5" eb="9">
      <t>シンコウクミアイ</t>
    </rPh>
    <rPh sb="10" eb="14">
      <t>コウブンショカン</t>
    </rPh>
    <rPh sb="14" eb="16">
      <t>ジギョウ</t>
    </rPh>
    <rPh sb="16" eb="18">
      <t>トクベツ</t>
    </rPh>
    <rPh sb="18" eb="20">
      <t>カイケイ</t>
    </rPh>
    <phoneticPr fontId="2"/>
  </si>
  <si>
    <t>筑慈苑施設組合</t>
    <phoneticPr fontId="2"/>
  </si>
  <si>
    <t>福岡県介護保険広域連合（一般会計）</t>
    <rPh sb="12" eb="14">
      <t>イッパン</t>
    </rPh>
    <rPh sb="14" eb="16">
      <t>カイケイ</t>
    </rPh>
    <phoneticPr fontId="2"/>
  </si>
  <si>
    <t>福岡県介護保険広域連合（介護保険事業特別会計）</t>
    <rPh sb="12" eb="20">
      <t>カイゴホケンジギョウトクベツ</t>
    </rPh>
    <rPh sb="20" eb="22">
      <t>カイケイ</t>
    </rPh>
    <phoneticPr fontId="2"/>
  </si>
  <si>
    <t>-</t>
    <phoneticPr fontId="2"/>
  </si>
  <si>
    <t>福岡県後期高齢者医療広域連合（一般会計）</t>
    <rPh sb="15" eb="17">
      <t>イッパン</t>
    </rPh>
    <rPh sb="17" eb="19">
      <t>カイケイ</t>
    </rPh>
    <phoneticPr fontId="2"/>
  </si>
  <si>
    <t>-</t>
    <phoneticPr fontId="2"/>
  </si>
  <si>
    <t>-</t>
    <phoneticPr fontId="2"/>
  </si>
  <si>
    <t>福岡県後期高齢者医療広域連合（後期高齢者医療特別会計）</t>
    <rPh sb="15" eb="20">
      <t>コウキコウレイシャ</t>
    </rPh>
    <rPh sb="20" eb="22">
      <t>イリョウ</t>
    </rPh>
    <rPh sb="22" eb="24">
      <t>トクベツ</t>
    </rPh>
    <rPh sb="24" eb="26">
      <t>カイケイ</t>
    </rPh>
    <phoneticPr fontId="2"/>
  </si>
  <si>
    <t>-</t>
    <phoneticPr fontId="2"/>
  </si>
  <si>
    <t>法適用企業</t>
    <rPh sb="0" eb="5">
      <t>ホウテキヨウキギョウ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</si>
</sst>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5721-4030-A47A-B53B2E8B1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25869</c:v>
                </c:pt>
                <c:pt idx="1">
                  <c:v>23637</c:v>
                </c:pt>
                <c:pt idx="2">
                  <c:v>40655</c:v>
                </c:pt>
                <c:pt idx="3">
                  <c:v>21521</c:v>
                </c:pt>
                <c:pt idx="4">
                  <c:v>26126</c:v>
                </c:pt>
              </c:numCache>
            </c:numRef>
          </c:val>
          <c:smooth val="0"/>
          <c:extLst xmlns:c16r2="http://schemas.microsoft.com/office/drawing/2015/06/chart">
            <c:ext xmlns:c16="http://schemas.microsoft.com/office/drawing/2014/chart" uri="{C3380CC4-5D6E-409C-BE32-E72D297353CC}">
              <c16:uniqueId val="{00000001-5721-4030-A47A-B53B2E8B1B25}"/>
            </c:ext>
          </c:extLst>
        </c:ser>
        <c:dLbls>
          <c:showLegendKey val="0"/>
          <c:showVal val="0"/>
          <c:showCatName val="0"/>
          <c:showSerName val="0"/>
          <c:showPercent val="0"/>
          <c:showBubbleSize val="0"/>
        </c:dLbls>
        <c:marker val="1"/>
        <c:smooth val="0"/>
        <c:axId val="497248200"/>
        <c:axId val="409639840"/>
      </c:lineChart>
      <c:catAx>
        <c:axId val="497248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639840"/>
        <c:crosses val="autoZero"/>
        <c:auto val="1"/>
        <c:lblAlgn val="ctr"/>
        <c:lblOffset val="100"/>
        <c:tickLblSkip val="1"/>
        <c:tickMarkSkip val="1"/>
        <c:noMultiLvlLbl val="0"/>
      </c:catAx>
      <c:valAx>
        <c:axId val="4096398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248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3.46</c:v>
                </c:pt>
                <c:pt idx="1">
                  <c:v>3.57</c:v>
                </c:pt>
                <c:pt idx="2">
                  <c:v>3.92</c:v>
                </c:pt>
                <c:pt idx="3">
                  <c:v>7.38</c:v>
                </c:pt>
                <c:pt idx="4">
                  <c:v>7.55</c:v>
                </c:pt>
              </c:numCache>
            </c:numRef>
          </c:val>
          <c:extLst xmlns:c16r2="http://schemas.microsoft.com/office/drawing/2015/06/chart">
            <c:ext xmlns:c16="http://schemas.microsoft.com/office/drawing/2014/chart" uri="{C3380CC4-5D6E-409C-BE32-E72D297353CC}">
              <c16:uniqueId val="{00000000-9F2D-43DA-942F-E2F69B3B85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26.53</c:v>
                </c:pt>
                <c:pt idx="1">
                  <c:v>25.4</c:v>
                </c:pt>
                <c:pt idx="2">
                  <c:v>26.57</c:v>
                </c:pt>
                <c:pt idx="3">
                  <c:v>26.92</c:v>
                </c:pt>
                <c:pt idx="4">
                  <c:v>29.11</c:v>
                </c:pt>
              </c:numCache>
            </c:numRef>
          </c:val>
          <c:extLst xmlns:c16r2="http://schemas.microsoft.com/office/drawing/2015/06/chart">
            <c:ext xmlns:c16="http://schemas.microsoft.com/office/drawing/2014/chart" uri="{C3380CC4-5D6E-409C-BE32-E72D297353CC}">
              <c16:uniqueId val="{00000001-9F2D-43DA-942F-E2F69B3B85F9}"/>
            </c:ext>
          </c:extLst>
        </c:ser>
        <c:dLbls>
          <c:showLegendKey val="0"/>
          <c:showVal val="0"/>
          <c:showCatName val="0"/>
          <c:showSerName val="0"/>
          <c:showPercent val="0"/>
          <c:showBubbleSize val="0"/>
        </c:dLbls>
        <c:gapWidth val="250"/>
        <c:overlap val="100"/>
        <c:axId val="508841016"/>
        <c:axId val="50331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0.04</c:v>
                </c:pt>
                <c:pt idx="1">
                  <c:v>-0.89</c:v>
                </c:pt>
                <c:pt idx="2">
                  <c:v>2.36</c:v>
                </c:pt>
                <c:pt idx="3">
                  <c:v>5.52</c:v>
                </c:pt>
                <c:pt idx="4">
                  <c:v>3.69</c:v>
                </c:pt>
              </c:numCache>
            </c:numRef>
          </c:val>
          <c:smooth val="0"/>
          <c:extLst xmlns:c16r2="http://schemas.microsoft.com/office/drawing/2015/06/chart">
            <c:ext xmlns:c16="http://schemas.microsoft.com/office/drawing/2014/chart" uri="{C3380CC4-5D6E-409C-BE32-E72D297353CC}">
              <c16:uniqueId val="{00000002-9F2D-43DA-942F-E2F69B3B85F9}"/>
            </c:ext>
          </c:extLst>
        </c:ser>
        <c:dLbls>
          <c:showLegendKey val="0"/>
          <c:showVal val="0"/>
          <c:showCatName val="0"/>
          <c:showSerName val="0"/>
          <c:showPercent val="0"/>
          <c:showBubbleSize val="0"/>
        </c:dLbls>
        <c:marker val="1"/>
        <c:smooth val="0"/>
        <c:axId val="508841016"/>
        <c:axId val="503319280"/>
      </c:lineChart>
      <c:catAx>
        <c:axId val="50884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319280"/>
        <c:crosses val="autoZero"/>
        <c:auto val="1"/>
        <c:lblAlgn val="ctr"/>
        <c:lblOffset val="100"/>
        <c:tickLblSkip val="1"/>
        <c:tickMarkSkip val="1"/>
        <c:noMultiLvlLbl val="0"/>
      </c:catAx>
      <c:valAx>
        <c:axId val="50331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4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8D3-40DE-912E-F548EA15F4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8D3-40DE-912E-F548EA15F4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8D3-40DE-912E-F548EA15F406}"/>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8D3-40DE-912E-F548EA15F40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28D3-40DE-912E-F548EA15F406}"/>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0.19</c:v>
                </c:pt>
                <c:pt idx="4">
                  <c:v>#N/A</c:v>
                </c:pt>
                <c:pt idx="5">
                  <c:v>0.19</c:v>
                </c:pt>
                <c:pt idx="6">
                  <c:v>#N/A</c:v>
                </c:pt>
                <c:pt idx="7">
                  <c:v>0.31</c:v>
                </c:pt>
                <c:pt idx="8">
                  <c:v>#N/A</c:v>
                </c:pt>
                <c:pt idx="9">
                  <c:v>0.28999999999999998</c:v>
                </c:pt>
              </c:numCache>
            </c:numRef>
          </c:val>
          <c:extLst xmlns:c16r2="http://schemas.microsoft.com/office/drawing/2015/06/chart">
            <c:ext xmlns:c16="http://schemas.microsoft.com/office/drawing/2014/chart" uri="{C3380CC4-5D6E-409C-BE32-E72D297353CC}">
              <c16:uniqueId val="{00000005-28D3-40DE-912E-F548EA15F40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2.25</c:v>
                </c:pt>
                <c:pt idx="4">
                  <c:v>#N/A</c:v>
                </c:pt>
                <c:pt idx="5">
                  <c:v>1.71</c:v>
                </c:pt>
                <c:pt idx="6">
                  <c:v>#N/A</c:v>
                </c:pt>
                <c:pt idx="7">
                  <c:v>1.18</c:v>
                </c:pt>
                <c:pt idx="8">
                  <c:v>#N/A</c:v>
                </c:pt>
                <c:pt idx="9">
                  <c:v>0.59</c:v>
                </c:pt>
              </c:numCache>
            </c:numRef>
          </c:val>
          <c:extLst xmlns:c16r2="http://schemas.microsoft.com/office/drawing/2015/06/chart">
            <c:ext xmlns:c16="http://schemas.microsoft.com/office/drawing/2014/chart" uri="{C3380CC4-5D6E-409C-BE32-E72D297353CC}">
              <c16:uniqueId val="{00000006-28D3-40DE-912E-F548EA15F40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1.1599999999999999</c:v>
                </c:pt>
                <c:pt idx="4">
                  <c:v>#N/A</c:v>
                </c:pt>
                <c:pt idx="5">
                  <c:v>2.54</c:v>
                </c:pt>
                <c:pt idx="6">
                  <c:v>#N/A</c:v>
                </c:pt>
                <c:pt idx="7">
                  <c:v>3.21</c:v>
                </c:pt>
                <c:pt idx="8">
                  <c:v>#N/A</c:v>
                </c:pt>
                <c:pt idx="9">
                  <c:v>4.4400000000000004</c:v>
                </c:pt>
              </c:numCache>
            </c:numRef>
          </c:val>
          <c:extLst xmlns:c16r2="http://schemas.microsoft.com/office/drawing/2015/06/chart">
            <c:ext xmlns:c16="http://schemas.microsoft.com/office/drawing/2014/chart" uri="{C3380CC4-5D6E-409C-BE32-E72D297353CC}">
              <c16:uniqueId val="{00000007-28D3-40DE-912E-F548EA15F40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4.34</c:v>
                </c:pt>
                <c:pt idx="2">
                  <c:v>#N/A</c:v>
                </c:pt>
                <c:pt idx="3">
                  <c:v>5.27</c:v>
                </c:pt>
                <c:pt idx="4">
                  <c:v>#N/A</c:v>
                </c:pt>
                <c:pt idx="5">
                  <c:v>5.76</c:v>
                </c:pt>
                <c:pt idx="6">
                  <c:v>#N/A</c:v>
                </c:pt>
                <c:pt idx="7">
                  <c:v>6.02</c:v>
                </c:pt>
                <c:pt idx="8">
                  <c:v>#N/A</c:v>
                </c:pt>
                <c:pt idx="9">
                  <c:v>6.82</c:v>
                </c:pt>
              </c:numCache>
            </c:numRef>
          </c:val>
          <c:extLst xmlns:c16r2="http://schemas.microsoft.com/office/drawing/2015/06/chart">
            <c:ext xmlns:c16="http://schemas.microsoft.com/office/drawing/2014/chart" uri="{C3380CC4-5D6E-409C-BE32-E72D297353CC}">
              <c16:uniqueId val="{00000008-28D3-40DE-912E-F548EA15F4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3.25</c:v>
                </c:pt>
                <c:pt idx="2">
                  <c:v>#N/A</c:v>
                </c:pt>
                <c:pt idx="3">
                  <c:v>3.37</c:v>
                </c:pt>
                <c:pt idx="4">
                  <c:v>#N/A</c:v>
                </c:pt>
                <c:pt idx="5">
                  <c:v>3.72</c:v>
                </c:pt>
                <c:pt idx="6">
                  <c:v>#N/A</c:v>
                </c:pt>
                <c:pt idx="7">
                  <c:v>7.06</c:v>
                </c:pt>
                <c:pt idx="8">
                  <c:v>#N/A</c:v>
                </c:pt>
                <c:pt idx="9">
                  <c:v>7.25</c:v>
                </c:pt>
              </c:numCache>
            </c:numRef>
          </c:val>
          <c:extLst xmlns:c16r2="http://schemas.microsoft.com/office/drawing/2015/06/chart">
            <c:ext xmlns:c16="http://schemas.microsoft.com/office/drawing/2014/chart" uri="{C3380CC4-5D6E-409C-BE32-E72D297353CC}">
              <c16:uniqueId val="{00000009-28D3-40DE-912E-F548EA15F406}"/>
            </c:ext>
          </c:extLst>
        </c:ser>
        <c:dLbls>
          <c:showLegendKey val="0"/>
          <c:showVal val="0"/>
          <c:showCatName val="0"/>
          <c:showSerName val="0"/>
          <c:showPercent val="0"/>
          <c:showBubbleSize val="0"/>
        </c:dLbls>
        <c:gapWidth val="150"/>
        <c:overlap val="100"/>
        <c:axId val="500922176"/>
        <c:axId val="505209232"/>
      </c:barChart>
      <c:catAx>
        <c:axId val="50092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209232"/>
        <c:crosses val="autoZero"/>
        <c:auto val="1"/>
        <c:lblAlgn val="ctr"/>
        <c:lblOffset val="100"/>
        <c:tickLblSkip val="1"/>
        <c:tickMarkSkip val="1"/>
        <c:noMultiLvlLbl val="0"/>
      </c:catAx>
      <c:valAx>
        <c:axId val="50520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92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1564</c:v>
                </c:pt>
                <c:pt idx="5">
                  <c:v>1574</c:v>
                </c:pt>
                <c:pt idx="8">
                  <c:v>1542</c:v>
                </c:pt>
                <c:pt idx="11">
                  <c:v>1551</c:v>
                </c:pt>
                <c:pt idx="14">
                  <c:v>1516</c:v>
                </c:pt>
              </c:numCache>
            </c:numRef>
          </c:val>
          <c:extLst xmlns:c16r2="http://schemas.microsoft.com/office/drawing/2015/06/chart">
            <c:ext xmlns:c16="http://schemas.microsoft.com/office/drawing/2014/chart" uri="{C3380CC4-5D6E-409C-BE32-E72D297353CC}">
              <c16:uniqueId val="{00000000-1CEF-44D0-855D-51D53EDC16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EF-44D0-855D-51D53EDC16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EF-44D0-855D-51D53EDC16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68</c:v>
                </c:pt>
                <c:pt idx="6">
                  <c:v>91</c:v>
                </c:pt>
                <c:pt idx="9">
                  <c:v>100</c:v>
                </c:pt>
                <c:pt idx="12">
                  <c:v>118</c:v>
                </c:pt>
              </c:numCache>
            </c:numRef>
          </c:val>
          <c:extLst xmlns:c16r2="http://schemas.microsoft.com/office/drawing/2015/06/chart">
            <c:ext xmlns:c16="http://schemas.microsoft.com/office/drawing/2014/chart" uri="{C3380CC4-5D6E-409C-BE32-E72D297353CC}">
              <c16:uniqueId val="{00000003-1CEF-44D0-855D-51D53EDC16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773</c:v>
                </c:pt>
                <c:pt idx="3">
                  <c:v>757</c:v>
                </c:pt>
                <c:pt idx="6">
                  <c:v>744</c:v>
                </c:pt>
                <c:pt idx="9">
                  <c:v>740</c:v>
                </c:pt>
                <c:pt idx="12">
                  <c:v>740</c:v>
                </c:pt>
              </c:numCache>
            </c:numRef>
          </c:val>
          <c:extLst xmlns:c16r2="http://schemas.microsoft.com/office/drawing/2015/06/chart">
            <c:ext xmlns:c16="http://schemas.microsoft.com/office/drawing/2014/chart" uri="{C3380CC4-5D6E-409C-BE32-E72D297353CC}">
              <c16:uniqueId val="{00000004-1CEF-44D0-855D-51D53EDC16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EF-44D0-855D-51D53EDC16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EF-44D0-855D-51D53EDC16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1446</c:v>
                </c:pt>
                <c:pt idx="3">
                  <c:v>1380</c:v>
                </c:pt>
                <c:pt idx="6">
                  <c:v>1397</c:v>
                </c:pt>
                <c:pt idx="9">
                  <c:v>1393</c:v>
                </c:pt>
                <c:pt idx="12">
                  <c:v>1380</c:v>
                </c:pt>
              </c:numCache>
            </c:numRef>
          </c:val>
          <c:extLst xmlns:c16r2="http://schemas.microsoft.com/office/drawing/2015/06/chart">
            <c:ext xmlns:c16="http://schemas.microsoft.com/office/drawing/2014/chart" uri="{C3380CC4-5D6E-409C-BE32-E72D297353CC}">
              <c16:uniqueId val="{00000007-1CEF-44D0-855D-51D53EDC163D}"/>
            </c:ext>
          </c:extLst>
        </c:ser>
        <c:dLbls>
          <c:showLegendKey val="0"/>
          <c:showVal val="0"/>
          <c:showCatName val="0"/>
          <c:showSerName val="0"/>
          <c:showPercent val="0"/>
          <c:showBubbleSize val="0"/>
        </c:dLbls>
        <c:gapWidth val="100"/>
        <c:overlap val="100"/>
        <c:axId val="508833856"/>
        <c:axId val="508836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702</c:v>
                </c:pt>
                <c:pt idx="2">
                  <c:v>#N/A</c:v>
                </c:pt>
                <c:pt idx="3">
                  <c:v>#N/A</c:v>
                </c:pt>
                <c:pt idx="4">
                  <c:v>631</c:v>
                </c:pt>
                <c:pt idx="5">
                  <c:v>#N/A</c:v>
                </c:pt>
                <c:pt idx="6">
                  <c:v>#N/A</c:v>
                </c:pt>
                <c:pt idx="7">
                  <c:v>690</c:v>
                </c:pt>
                <c:pt idx="8">
                  <c:v>#N/A</c:v>
                </c:pt>
                <c:pt idx="9">
                  <c:v>#N/A</c:v>
                </c:pt>
                <c:pt idx="10">
                  <c:v>682</c:v>
                </c:pt>
                <c:pt idx="11">
                  <c:v>#N/A</c:v>
                </c:pt>
                <c:pt idx="12">
                  <c:v>#N/A</c:v>
                </c:pt>
                <c:pt idx="13">
                  <c:v>722</c:v>
                </c:pt>
                <c:pt idx="14">
                  <c:v>#N/A</c:v>
                </c:pt>
              </c:numCache>
            </c:numRef>
          </c:val>
          <c:smooth val="0"/>
          <c:extLst xmlns:c16r2="http://schemas.microsoft.com/office/drawing/2015/06/chart">
            <c:ext xmlns:c16="http://schemas.microsoft.com/office/drawing/2014/chart" uri="{C3380CC4-5D6E-409C-BE32-E72D297353CC}">
              <c16:uniqueId val="{00000008-1CEF-44D0-855D-51D53EDC163D}"/>
            </c:ext>
          </c:extLst>
        </c:ser>
        <c:dLbls>
          <c:showLegendKey val="0"/>
          <c:showVal val="0"/>
          <c:showCatName val="0"/>
          <c:showSerName val="0"/>
          <c:showPercent val="0"/>
          <c:showBubbleSize val="0"/>
        </c:dLbls>
        <c:marker val="1"/>
        <c:smooth val="0"/>
        <c:axId val="508833856"/>
        <c:axId val="508836600"/>
      </c:lineChart>
      <c:catAx>
        <c:axId val="5088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836600"/>
        <c:crosses val="autoZero"/>
        <c:auto val="1"/>
        <c:lblAlgn val="ctr"/>
        <c:lblOffset val="100"/>
        <c:tickLblSkip val="1"/>
        <c:tickMarkSkip val="1"/>
        <c:noMultiLvlLbl val="0"/>
      </c:catAx>
      <c:valAx>
        <c:axId val="50883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3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16258</c:v>
                </c:pt>
                <c:pt idx="5">
                  <c:v>15874</c:v>
                </c:pt>
                <c:pt idx="8">
                  <c:v>15182</c:v>
                </c:pt>
                <c:pt idx="11">
                  <c:v>14262</c:v>
                </c:pt>
                <c:pt idx="14">
                  <c:v>13169</c:v>
                </c:pt>
              </c:numCache>
            </c:numRef>
          </c:val>
          <c:extLst xmlns:c16r2="http://schemas.microsoft.com/office/drawing/2015/06/chart">
            <c:ext xmlns:c16="http://schemas.microsoft.com/office/drawing/2014/chart" uri="{C3380CC4-5D6E-409C-BE32-E72D297353CC}">
              <c16:uniqueId val="{00000000-66DD-49FC-9586-6AD4C7A495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491</c:v>
                </c:pt>
                <c:pt idx="5">
                  <c:v>473</c:v>
                </c:pt>
                <c:pt idx="8">
                  <c:v>385</c:v>
                </c:pt>
                <c:pt idx="11">
                  <c:v>422</c:v>
                </c:pt>
                <c:pt idx="14">
                  <c:v>414</c:v>
                </c:pt>
              </c:numCache>
            </c:numRef>
          </c:val>
          <c:extLst xmlns:c16r2="http://schemas.microsoft.com/office/drawing/2015/06/chart">
            <c:ext xmlns:c16="http://schemas.microsoft.com/office/drawing/2014/chart" uri="{C3380CC4-5D6E-409C-BE32-E72D297353CC}">
              <c16:uniqueId val="{00000001-66DD-49FC-9586-6AD4C7A495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4994</c:v>
                </c:pt>
                <c:pt idx="5">
                  <c:v>4785</c:v>
                </c:pt>
                <c:pt idx="8">
                  <c:v>4503</c:v>
                </c:pt>
                <c:pt idx="11">
                  <c:v>4865</c:v>
                </c:pt>
                <c:pt idx="14">
                  <c:v>5208</c:v>
                </c:pt>
              </c:numCache>
            </c:numRef>
          </c:val>
          <c:extLst xmlns:c16r2="http://schemas.microsoft.com/office/drawing/2015/06/chart">
            <c:ext xmlns:c16="http://schemas.microsoft.com/office/drawing/2014/chart" uri="{C3380CC4-5D6E-409C-BE32-E72D297353CC}">
              <c16:uniqueId val="{00000002-66DD-49FC-9586-6AD4C7A495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DD-49FC-9586-6AD4C7A495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DD-49FC-9586-6AD4C7A495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DD-49FC-9586-6AD4C7A495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1008</c:v>
                </c:pt>
                <c:pt idx="3">
                  <c:v>1162</c:v>
                </c:pt>
                <c:pt idx="6">
                  <c:v>980</c:v>
                </c:pt>
                <c:pt idx="9">
                  <c:v>917</c:v>
                </c:pt>
                <c:pt idx="12">
                  <c:v>977</c:v>
                </c:pt>
              </c:numCache>
            </c:numRef>
          </c:val>
          <c:extLst xmlns:c16r2="http://schemas.microsoft.com/office/drawing/2015/06/chart">
            <c:ext xmlns:c16="http://schemas.microsoft.com/office/drawing/2014/chart" uri="{C3380CC4-5D6E-409C-BE32-E72D297353CC}">
              <c16:uniqueId val="{00000006-66DD-49FC-9586-6AD4C7A495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440</c:v>
                </c:pt>
                <c:pt idx="3">
                  <c:v>619</c:v>
                </c:pt>
                <c:pt idx="6">
                  <c:v>706</c:v>
                </c:pt>
                <c:pt idx="9">
                  <c:v>631</c:v>
                </c:pt>
                <c:pt idx="12">
                  <c:v>518</c:v>
                </c:pt>
              </c:numCache>
            </c:numRef>
          </c:val>
          <c:extLst xmlns:c16r2="http://schemas.microsoft.com/office/drawing/2015/06/chart">
            <c:ext xmlns:c16="http://schemas.microsoft.com/office/drawing/2014/chart" uri="{C3380CC4-5D6E-409C-BE32-E72D297353CC}">
              <c16:uniqueId val="{00000007-66DD-49FC-9586-6AD4C7A495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11261</c:v>
                </c:pt>
                <c:pt idx="3">
                  <c:v>9605</c:v>
                </c:pt>
                <c:pt idx="6">
                  <c:v>8835</c:v>
                </c:pt>
                <c:pt idx="9">
                  <c:v>8111</c:v>
                </c:pt>
                <c:pt idx="12">
                  <c:v>7462</c:v>
                </c:pt>
              </c:numCache>
            </c:numRef>
          </c:val>
          <c:extLst xmlns:c16r2="http://schemas.microsoft.com/office/drawing/2015/06/chart">
            <c:ext xmlns:c16="http://schemas.microsoft.com/office/drawing/2014/chart" uri="{C3380CC4-5D6E-409C-BE32-E72D297353CC}">
              <c16:uniqueId val="{00000008-66DD-49FC-9586-6AD4C7A495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99</c:v>
                </c:pt>
                <c:pt idx="3">
                  <c:v>93</c:v>
                </c:pt>
                <c:pt idx="6">
                  <c:v>183</c:v>
                </c:pt>
                <c:pt idx="9">
                  <c:v>189</c:v>
                </c:pt>
                <c:pt idx="12">
                  <c:v>177</c:v>
                </c:pt>
              </c:numCache>
            </c:numRef>
          </c:val>
          <c:extLst xmlns:c16r2="http://schemas.microsoft.com/office/drawing/2015/06/chart">
            <c:ext xmlns:c16="http://schemas.microsoft.com/office/drawing/2014/chart" uri="{C3380CC4-5D6E-409C-BE32-E72D297353CC}">
              <c16:uniqueId val="{00000009-66DD-49FC-9586-6AD4C7A495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15059</c:v>
                </c:pt>
                <c:pt idx="3">
                  <c:v>14400</c:v>
                </c:pt>
                <c:pt idx="6">
                  <c:v>13826</c:v>
                </c:pt>
                <c:pt idx="9">
                  <c:v>13166</c:v>
                </c:pt>
                <c:pt idx="12">
                  <c:v>12125</c:v>
                </c:pt>
              </c:numCache>
            </c:numRef>
          </c:val>
          <c:extLst xmlns:c16r2="http://schemas.microsoft.com/office/drawing/2015/06/chart">
            <c:ext xmlns:c16="http://schemas.microsoft.com/office/drawing/2014/chart" uri="{C3380CC4-5D6E-409C-BE32-E72D297353CC}">
              <c16:uniqueId val="{0000000A-66DD-49FC-9586-6AD4C7A4957E}"/>
            </c:ext>
          </c:extLst>
        </c:ser>
        <c:dLbls>
          <c:showLegendKey val="0"/>
          <c:showVal val="0"/>
          <c:showCatName val="0"/>
          <c:showSerName val="0"/>
          <c:showPercent val="0"/>
          <c:showBubbleSize val="0"/>
        </c:dLbls>
        <c:gapWidth val="100"/>
        <c:overlap val="100"/>
        <c:axId val="508834248"/>
        <c:axId val="50883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6124</c:v>
                </c:pt>
                <c:pt idx="2">
                  <c:v>#N/A</c:v>
                </c:pt>
                <c:pt idx="3">
                  <c:v>#N/A</c:v>
                </c:pt>
                <c:pt idx="4">
                  <c:v>4748</c:v>
                </c:pt>
                <c:pt idx="5">
                  <c:v>#N/A</c:v>
                </c:pt>
                <c:pt idx="6">
                  <c:v>#N/A</c:v>
                </c:pt>
                <c:pt idx="7">
                  <c:v>4459</c:v>
                </c:pt>
                <c:pt idx="8">
                  <c:v>#N/A</c:v>
                </c:pt>
                <c:pt idx="9">
                  <c:v>#N/A</c:v>
                </c:pt>
                <c:pt idx="10">
                  <c:v>3464</c:v>
                </c:pt>
                <c:pt idx="11">
                  <c:v>#N/A</c:v>
                </c:pt>
                <c:pt idx="12">
                  <c:v>#N/A</c:v>
                </c:pt>
                <c:pt idx="13">
                  <c:v>2468</c:v>
                </c:pt>
                <c:pt idx="14">
                  <c:v>#N/A</c:v>
                </c:pt>
              </c:numCache>
            </c:numRef>
          </c:val>
          <c:smooth val="0"/>
          <c:extLst xmlns:c16r2="http://schemas.microsoft.com/office/drawing/2015/06/chart">
            <c:ext xmlns:c16="http://schemas.microsoft.com/office/drawing/2014/chart" uri="{C3380CC4-5D6E-409C-BE32-E72D297353CC}">
              <c16:uniqueId val="{0000000B-66DD-49FC-9586-6AD4C7A4957E}"/>
            </c:ext>
          </c:extLst>
        </c:ser>
        <c:dLbls>
          <c:showLegendKey val="0"/>
          <c:showVal val="0"/>
          <c:showCatName val="0"/>
          <c:showSerName val="0"/>
          <c:showPercent val="0"/>
          <c:showBubbleSize val="0"/>
        </c:dLbls>
        <c:marker val="1"/>
        <c:smooth val="0"/>
        <c:axId val="508834248"/>
        <c:axId val="508836992"/>
      </c:lineChart>
      <c:catAx>
        <c:axId val="50883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836992"/>
        <c:crosses val="autoZero"/>
        <c:auto val="1"/>
        <c:lblAlgn val="ctr"/>
        <c:lblOffset val="100"/>
        <c:tickLblSkip val="1"/>
        <c:tickMarkSkip val="1"/>
        <c:noMultiLvlLbl val="0"/>
      </c:catAx>
      <c:valAx>
        <c:axId val="50883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83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2057</c:v>
                </c:pt>
                <c:pt idx="1">
                  <c:v>2208</c:v>
                </c:pt>
                <c:pt idx="2">
                  <c:v>2332</c:v>
                </c:pt>
              </c:numCache>
            </c:numRef>
          </c:val>
          <c:extLst xmlns:c16r2="http://schemas.microsoft.com/office/drawing/2015/06/chart">
            <c:ext xmlns:c16="http://schemas.microsoft.com/office/drawing/2014/chart" uri="{C3380CC4-5D6E-409C-BE32-E72D297353CC}">
              <c16:uniqueId val="{00000000-EA6B-4031-BB2C-560A265A25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129</c:v>
                </c:pt>
                <c:pt idx="1">
                  <c:v>130</c:v>
                </c:pt>
                <c:pt idx="2">
                  <c:v>130</c:v>
                </c:pt>
              </c:numCache>
            </c:numRef>
          </c:val>
          <c:extLst xmlns:c16r2="http://schemas.microsoft.com/office/drawing/2015/06/chart">
            <c:ext xmlns:c16="http://schemas.microsoft.com/office/drawing/2014/chart" uri="{C3380CC4-5D6E-409C-BE32-E72D297353CC}">
              <c16:uniqueId val="{00000001-EA6B-4031-BB2C-560A265A25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2315</c:v>
                </c:pt>
                <c:pt idx="1">
                  <c:v>2529</c:v>
                </c:pt>
                <c:pt idx="2">
                  <c:v>2502</c:v>
                </c:pt>
              </c:numCache>
            </c:numRef>
          </c:val>
          <c:extLst xmlns:c16r2="http://schemas.microsoft.com/office/drawing/2015/06/chart">
            <c:ext xmlns:c16="http://schemas.microsoft.com/office/drawing/2014/chart" uri="{C3380CC4-5D6E-409C-BE32-E72D297353CC}">
              <c16:uniqueId val="{00000002-EA6B-4031-BB2C-560A265A2502}"/>
            </c:ext>
          </c:extLst>
        </c:ser>
        <c:dLbls>
          <c:showLegendKey val="0"/>
          <c:showVal val="0"/>
          <c:showCatName val="0"/>
          <c:showSerName val="0"/>
          <c:showPercent val="0"/>
          <c:showBubbleSize val="0"/>
        </c:dLbls>
        <c:gapWidth val="120"/>
        <c:overlap val="100"/>
        <c:axId val="508836208"/>
        <c:axId val="510644688"/>
      </c:barChart>
      <c:catAx>
        <c:axId val="50883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644688"/>
        <c:crosses val="autoZero"/>
        <c:auto val="1"/>
        <c:lblAlgn val="ctr"/>
        <c:lblOffset val="100"/>
        <c:tickLblSkip val="1"/>
        <c:tickMarkSkip val="1"/>
        <c:noMultiLvlLbl val="0"/>
      </c:catAx>
      <c:valAx>
        <c:axId val="510644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83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一般会計等（普通会計）の元利償還金については、減少傾向にある。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ただし、下水道事業の整備に伴う公営企業債の元利償還金に対する繰入金は、令和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年頃まで高い数値で推移する見込みであるため、今後も厳しい状況である。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令和４年度は定期償還に加え、臨時財政対策債の繰上償還（▲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172,376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千円）を実施したことにより、一般会計等に係る地方債の現在高が大きく減少した。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計画によると、今後、歳入歳出は増加傾向にあり、財政調整基金の取崩しによる財政運営が見込まれる。また、合併特例債等の償還がすすんだことによる基準財政需要額算入見込額の減少が見込まれるため、将来負担比率が大幅に悪化することのないよう注視す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令和４年度末の基金残高は４９億６千３百万円で、前年度から９千７百万円増加している。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財政調整基金を取り崩すことなく財政運営を行うことができたため、基金残高が増加した。積立額が増加した主な基金は、筑前町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が１億２千４百万円、筑前町公共施設等整備基金が５千８百万円、筑前町ふるさと応援基金が５千６百万円それぞれ増加している。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は２０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億円確保を目標とし、その他特定目的基金は目的に沿った積立と活用を行う。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筑前町公</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共施設等整備基金：公共施設等の管理及び建設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地域振興基金：地域経済事業及び産業振興事業、環境整備事業、文化事業、健康づくりスポーツ活動事業、イベント開催事業、高度情報化事業など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ふるさと応援基金：大刀洗平和記念館事業、ファーマーズマーケットみなみの里事業、ど～んとかがし祭事業、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子育て応援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事業、その他目的達成のために町長が必要と認める事業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多目的運動広場整備等基金：多目的運動広場の整備、維持、管理及び運営等に要する事業経費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筑前町退職手当準備基金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筑前町職員が勧奨等により退職する場合の特別負担金。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各学校の中庭整備工事１千４百万円など１千８百万円を取り崩したが、７千６百万円を積み立てたため増加した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地域振興基金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：６百万円を積み立てたが、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下水道事業繰出金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など１億４千２百万円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を取り崩した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ため減少した。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公共交通活性化対策事業１千７百万円など合計３千６百万円を取り崩したが、９千２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筑前町退職手当準備基金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退職手当組合特別負担金２百万円を取り崩したため減少した。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公共施設等整備基金：将来の施設更新に備え、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適切に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積み立て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地域振興基金：一般会計から下水道事業会計への繰出金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は年間８</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前後と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多額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、その原資とするため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毎年１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億円を活用する。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ふるさと応援基金：必要経費を除いたふるさと応援寄附金を積み立てるとともに、使途に合致する事業へ活用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多目的運動広場整備等基金：前年度に積み立てた国有提供施設等所在市町村助成交付金を、次年度の多目的運動公園（愛称：筑前ぽぽろ）の維持管理費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に活用する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筑前町退職手当準備基金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運用益を積み立てる。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前年度に引き続き令和４年度も基金を取り崩すことはなく、基金残高は前年度より１億２千４百万円増加し、２３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３千２百万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億円以上を確保することを目標としている。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繰上償還の見込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も、定期償還に充当する計画もないため、運用益を積み立て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30,233
29,932
67.10
14,126,742
13,501,224
604,686
8,009,988
12,125,425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町内に大型事業所等が少ないため、財政基盤が弱く類似団体を下回っている。平成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年度より工業用地造成事業特別会計を設け、工業団地造成を行い、企業誘致の推進を図り、雇用の確保、税収増加の取り組みを継続している。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総合計画実施計画をもとに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必要性の精査、スクラップ＆ビルドの推進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サイクルの実施等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し行ってきた。また、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滞納対策等徴収業務の強化を図るなどして、歳入の確保に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てきたことが類似団体平均を下回っている要因であると考える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114300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76604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104648</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76604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39370</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64</xdr:row>
      <xdr:rowOff>39370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9494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25671</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前年度より物件費が増加したことにより、人口１人当たりの人件費・物件費等決算額が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今後施設の老朽化に伴う維持補修費の増加等が見込まれ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、引き続きコスト削減の意識をもって業務に取り組む必要がある。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114317</xdr:rowOff>
    </xdr:from>
    <xdr:to>
      <xdr:col>23</xdr:col>
      <xdr:colOff>133350</xdr:colOff>
      <xdr:row>82</xdr:row>
      <xdr:rowOff>132234</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114800" y="14173217"/>
          <a:ext cx="8382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82725</xdr:rowOff>
    </xdr:from>
    <xdr:to>
      <xdr:col>19</xdr:col>
      <xdr:colOff>133350</xdr:colOff>
      <xdr:row>82</xdr:row>
      <xdr:rowOff>114317</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3225800" y="14141625"/>
          <a:ext cx="8890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15615</xdr:rowOff>
    </xdr:from>
    <xdr:to>
      <xdr:col>15</xdr:col>
      <xdr:colOff>82550</xdr:colOff>
      <xdr:row>82</xdr:row>
      <xdr:rowOff>82725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2336800" y="14074515"/>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150737</xdr:rowOff>
    </xdr:from>
    <xdr:to>
      <xdr:col>11</xdr:col>
      <xdr:colOff>31750</xdr:colOff>
      <xdr:row>82</xdr:row>
      <xdr:rowOff>15615</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1447800" y="14038187"/>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81434</xdr:rowOff>
    </xdr:from>
    <xdr:to>
      <xdr:col>23</xdr:col>
      <xdr:colOff>184150</xdr:colOff>
      <xdr:row>83</xdr:row>
      <xdr:rowOff>11584</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902200" y="14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97961</xdr:rowOff>
    </xdr:from>
    <xdr:ext cx="762000" cy="259045"/>
    <xdr:sp macro="" textlink="">
      <xdr:nvSpPr>
        <xdr:cNvPr id="209" name="人件費・物件費等の状況該当値テキスト">
          <a:extLst>
            <a:ext uri="{FF2B5EF4-FFF2-40B4-BE49-F238E27FC236}">
              <a16:creationId xmlns="" xmlns:a16="http://schemas.microsoft.com/office/drawing/2014/main" id="{00000000-0008-0000-0300-0000D1000000}"/>
            </a:ext>
          </a:extLst>
        </xdr:cNvPr>
        <xdr:cNvSpPr txBox="1"/>
      </xdr:nvSpPr>
      <xdr:spPr>
        <a:xfrm>
          <a:off x="5041900" y="13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63517</xdr:rowOff>
    </xdr:from>
    <xdr:to>
      <xdr:col>19</xdr:col>
      <xdr:colOff>184150</xdr:colOff>
      <xdr:row>82</xdr:row>
      <xdr:rowOff>165117</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064000" y="141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3844</xdr:rowOff>
    </xdr:from>
    <xdr:ext cx="7366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733800" y="1389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31925</xdr:rowOff>
    </xdr:from>
    <xdr:to>
      <xdr:col>15</xdr:col>
      <xdr:colOff>133350</xdr:colOff>
      <xdr:row>82</xdr:row>
      <xdr:rowOff>133525</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3175000" y="140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143702</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844800" y="138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136265</xdr:rowOff>
    </xdr:from>
    <xdr:to>
      <xdr:col>11</xdr:col>
      <xdr:colOff>82550</xdr:colOff>
      <xdr:row>82</xdr:row>
      <xdr:rowOff>66415</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2286000" y="140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76592</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955800" y="137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99937</xdr:rowOff>
    </xdr:from>
    <xdr:to>
      <xdr:col>7</xdr:col>
      <xdr:colOff>31750</xdr:colOff>
      <xdr:row>82</xdr:row>
      <xdr:rowOff>30087</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1397000" y="1398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40264</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066800" y="1375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ポイント上昇し、類似団体平均を上回っている。今後も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給与体系の見直しを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17236</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179800" y="1501865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68943</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4401800" y="149841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155121</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3512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3" name="給与水準   （国との比較）該当値テキスト">
          <a:extLst>
            <a:ext uri="{FF2B5EF4-FFF2-40B4-BE49-F238E27FC236}">
              <a16:creationId xmlns="" xmlns:a16="http://schemas.microsoft.com/office/drawing/2014/main" id="{00000000-0008-0000-0300-000011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ったが、類似団平均を下回っている。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住民サービスの低下を招くことのないよう、適切な定員管理に努める。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38281</xdr:rowOff>
    </xdr:from>
    <xdr:to>
      <xdr:col>81</xdr:col>
      <xdr:colOff>44450</xdr:colOff>
      <xdr:row>59</xdr:row>
      <xdr:rowOff>40005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179800" y="1015383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38281</xdr:rowOff>
    </xdr:from>
    <xdr:to>
      <xdr:col>77</xdr:col>
      <xdr:colOff>44450</xdr:colOff>
      <xdr:row>59</xdr:row>
      <xdr:rowOff>41728</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5290800" y="101538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41728</xdr:rowOff>
    </xdr:from>
    <xdr:to>
      <xdr:col>72</xdr:col>
      <xdr:colOff>203200</xdr:colOff>
      <xdr:row>59</xdr:row>
      <xdr:rowOff>46899</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015727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46899</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013142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160655</xdr:rowOff>
    </xdr:from>
    <xdr:to>
      <xdr:col>81</xdr:col>
      <xdr:colOff>95250</xdr:colOff>
      <xdr:row>59</xdr:row>
      <xdr:rowOff>90805</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5732</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994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158931</xdr:rowOff>
    </xdr:from>
    <xdr:to>
      <xdr:col>77</xdr:col>
      <xdr:colOff>95250</xdr:colOff>
      <xdr:row>59</xdr:row>
      <xdr:rowOff>89081</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99258</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987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162378</xdr:rowOff>
    </xdr:from>
    <xdr:to>
      <xdr:col>73</xdr:col>
      <xdr:colOff>44450</xdr:colOff>
      <xdr:row>59</xdr:row>
      <xdr:rowOff>92528</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102705</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167549</xdr:rowOff>
    </xdr:from>
    <xdr:to>
      <xdr:col>68</xdr:col>
      <xdr:colOff>203200</xdr:colOff>
      <xdr:row>59</xdr:row>
      <xdr:rowOff>97699</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107876</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上下水道整備事業や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事業により地方債残高が膨らんだことが、類似団体平均を上回っている原因であるが、計画的な償還を継続し、地方債残高は着実に減少している。実質公債費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現状より大幅に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悪化することのないよう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地方債発行額や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公営企業に対する企業債等繰入額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等に注意し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4717</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1918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32294</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1918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32294</xdr:rowOff>
    </xdr:from>
    <xdr:to>
      <xdr:col>72</xdr:col>
      <xdr:colOff>203200</xdr:colOff>
      <xdr:row>42</xdr:row>
      <xdr:rowOff>101237</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23319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101237</xdr:rowOff>
    </xdr:from>
    <xdr:to>
      <xdr:col>68</xdr:col>
      <xdr:colOff>152400</xdr:colOff>
      <xdr:row>43</xdr:row>
      <xdr:rowOff>19413</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3021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125367</xdr:rowOff>
    </xdr:from>
    <xdr:to>
      <xdr:col>81</xdr:col>
      <xdr:colOff>95250</xdr:colOff>
      <xdr:row>42</xdr:row>
      <xdr:rowOff>55517</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97444</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1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152944</xdr:rowOff>
    </xdr:from>
    <xdr:to>
      <xdr:col>73</xdr:col>
      <xdr:colOff>44450</xdr:colOff>
      <xdr:row>42</xdr:row>
      <xdr:rowOff>83094</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67871</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50437</xdr:rowOff>
    </xdr:from>
    <xdr:to>
      <xdr:col>68</xdr:col>
      <xdr:colOff>203200</xdr:colOff>
      <xdr:row>42</xdr:row>
      <xdr:rowOff>152037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136814</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140063</xdr:rowOff>
    </xdr:from>
    <xdr:to>
      <xdr:col>64</xdr:col>
      <xdr:colOff>152400</xdr:colOff>
      <xdr:row>43</xdr:row>
      <xdr:rowOff>70213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54990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上回っている状況で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が、筑前町としては年々減少している。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新町建設計画に基づく事業を進めるため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に活用した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上下水道の整備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のための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が多いこと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事業会計への繰入額が多いことなどが要因となっている。今後も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、計画的な地方債の発行及び償還を行い、適切な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2056</xdr:rowOff>
    </xdr:from>
    <xdr:to>
      <xdr:col>81</xdr:col>
      <xdr:colOff>44450</xdr:colOff>
      <xdr:row>16</xdr:row>
      <xdr:rowOff>162923</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274525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162923</xdr:rowOff>
    </xdr:from>
    <xdr:to>
      <xdr:col>77</xdr:col>
      <xdr:colOff>44450</xdr:colOff>
      <xdr:row>18</xdr:row>
      <xdr:rowOff>48683</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2906123"/>
          <a:ext cx="889000" cy="2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48683</xdr:rowOff>
    </xdr:from>
    <xdr:to>
      <xdr:col>72</xdr:col>
      <xdr:colOff>203200</xdr:colOff>
      <xdr:row>18</xdr:row>
      <xdr:rowOff>136011</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4401800" y="3134783"/>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136011</xdr:rowOff>
    </xdr:from>
    <xdr:to>
      <xdr:col>68</xdr:col>
      <xdr:colOff>152400</xdr:colOff>
      <xdr:row>20</xdr:row>
      <xdr:rowOff>61988</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3512800" y="3222111"/>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122706</xdr:rowOff>
    </xdr:from>
    <xdr:to>
      <xdr:col>81</xdr:col>
      <xdr:colOff>95250</xdr:colOff>
      <xdr:row>16</xdr:row>
      <xdr:rowOff>52856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94783</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26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112123</xdr:rowOff>
    </xdr:from>
    <xdr:to>
      <xdr:col>77</xdr:col>
      <xdr:colOff>95250</xdr:colOff>
      <xdr:row>17</xdr:row>
      <xdr:rowOff>42273</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27050</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169333</xdr:rowOff>
    </xdr:from>
    <xdr:to>
      <xdr:col>73</xdr:col>
      <xdr:colOff>44450</xdr:colOff>
      <xdr:row>18</xdr:row>
      <xdr:rowOff>99483</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30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84260</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85211</xdr:rowOff>
    </xdr:from>
    <xdr:to>
      <xdr:col>68</xdr:col>
      <xdr:colOff>203200</xdr:colOff>
      <xdr:row>19</xdr:row>
      <xdr:rowOff>15361</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138</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32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11188</xdr:rowOff>
    </xdr:from>
    <xdr:to>
      <xdr:col>64</xdr:col>
      <xdr:colOff>152400</xdr:colOff>
      <xdr:row>20</xdr:row>
      <xdr:rowOff>112788</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34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97565</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352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30,233
29,932
67.10
14,126,742
13,501,224
604,686
8,009,988
12,125,425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給与体系の見直しや適正な人員管理に努める。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147574</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35</xdr:row>
      <xdr:rowOff>147574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143002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0706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69850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149369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各種施設の維持管理費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その縮減・平準化を図るため、公共施設等総合管理計画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に基づき、適切な施設管理に努める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16</xdr:row>
      <xdr:rowOff>21844</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5671800" y="26278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110998</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4782800" y="2627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16</xdr:row>
      <xdr:rowOff>168148</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3893800" y="26827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168148</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004800" y="2856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xdr:rowOff>
    </xdr:from>
    <xdr:to>
      <xdr:col>78</xdr:col>
      <xdr:colOff>120650</xdr:colOff>
      <xdr:row>15</xdr:row>
      <xdr:rowOff>106934</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117111</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いが、今後も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保育所運営費用や自立支援給付費等の増加が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健康推進事業に積極的に取り組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む</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64407</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417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107950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098800" y="9417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107950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64407</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ポイント下回っている。引き続き、独立採算の原則に立って、経費節減をはじめ経営の健全化に努める。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55</xdr:row>
      <xdr:rowOff>151493</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505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55</xdr:row>
      <xdr:rowOff>129722</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129722</xdr:rowOff>
    </xdr:from>
    <xdr:to>
      <xdr:col>73</xdr:col>
      <xdr:colOff>180975</xdr:colOff>
      <xdr:row>56</xdr:row>
      <xdr:rowOff>12700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893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56</xdr:row>
      <xdr:rowOff>12700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78922</xdr:rowOff>
    </xdr:from>
    <xdr:to>
      <xdr:col>74</xdr:col>
      <xdr:colOff>31750</xdr:colOff>
      <xdr:row>56</xdr:row>
      <xdr:rowOff>9072</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19249</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ポイント上回っている。上下水道事業や一部事務組合への負担金によるものであり、負担金の内容精査に努める。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90424</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5671800" y="65826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67564</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4782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90424</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3893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90424</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3004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7" name="補助費等該当値テキスト">
          <a:extLst>
            <a:ext uri="{FF2B5EF4-FFF2-40B4-BE49-F238E27FC236}">
              <a16:creationId xmlns="" xmlns:a16="http://schemas.microsoft.com/office/drawing/2014/main" id="{00000000-0008-0000-0400-000047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と計画的な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124713</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3987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78</xdr:row>
      <xdr:rowOff>12700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3098800" y="133126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12700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2209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53848</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1320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5" name="公債費該当値テキスト">
          <a:extLst>
            <a:ext uri="{FF2B5EF4-FFF2-40B4-BE49-F238E27FC236}">
              <a16:creationId xmlns="" xmlns:a16="http://schemas.microsoft.com/office/drawing/2014/main" id="{00000000-0008-0000-0400-000081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ポイント下回っている。要因は補助費等であるため、負担金の内容精査に努める。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119380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32143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62230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214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149861</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32638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149861</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2638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85107</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123207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135420</xdr:rowOff>
    </xdr:from>
    <xdr:to>
      <xdr:col>29</xdr:col>
      <xdr:colOff>127000</xdr:colOff>
      <xdr:row>17</xdr:row>
      <xdr:rowOff>145985</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3097695"/>
          <a:ext cx="6477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135420</xdr:rowOff>
    </xdr:from>
    <xdr:to>
      <xdr:col>26</xdr:col>
      <xdr:colOff>50800</xdr:colOff>
      <xdr:row>18</xdr:row>
      <xdr:rowOff>16320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097695"/>
          <a:ext cx="698500" cy="5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10523</xdr:rowOff>
    </xdr:from>
    <xdr:to>
      <xdr:col>22</xdr:col>
      <xdr:colOff>114300</xdr:colOff>
      <xdr:row>18</xdr:row>
      <xdr:rowOff>16320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144248"/>
          <a:ext cx="6985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10523</xdr:rowOff>
    </xdr:from>
    <xdr:to>
      <xdr:col>18</xdr:col>
      <xdr:colOff>177800</xdr:colOff>
      <xdr:row>18</xdr:row>
      <xdr:rowOff>30362</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144248"/>
          <a:ext cx="698500" cy="1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95185</xdr:rowOff>
    </xdr:from>
    <xdr:to>
      <xdr:col>29</xdr:col>
      <xdr:colOff>177800</xdr:colOff>
      <xdr:row>18</xdr:row>
      <xdr:rowOff>25335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0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67262</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0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84620</xdr:rowOff>
    </xdr:from>
    <xdr:to>
      <xdr:col>26</xdr:col>
      <xdr:colOff>101600</xdr:colOff>
      <xdr:row>18</xdr:row>
      <xdr:rowOff>14770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04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170997</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13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136970</xdr:rowOff>
    </xdr:from>
    <xdr:to>
      <xdr:col>22</xdr:col>
      <xdr:colOff>165100</xdr:colOff>
      <xdr:row>18</xdr:row>
      <xdr:rowOff>67120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0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51897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18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131173</xdr:rowOff>
    </xdr:from>
    <xdr:to>
      <xdr:col>19</xdr:col>
      <xdr:colOff>38100</xdr:colOff>
      <xdr:row>18</xdr:row>
      <xdr:rowOff>61323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0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46100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1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151012</xdr:rowOff>
    </xdr:from>
    <xdr:to>
      <xdr:col>15</xdr:col>
      <xdr:colOff>101600</xdr:colOff>
      <xdr:row>18</xdr:row>
      <xdr:rowOff>81162</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11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65939</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19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109703</xdr:rowOff>
    </xdr:from>
    <xdr:to>
      <xdr:col>29</xdr:col>
      <xdr:colOff>127000</xdr:colOff>
      <xdr:row>35</xdr:row>
      <xdr:rowOff>133496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720053"/>
          <a:ext cx="647700" cy="2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127191</xdr:rowOff>
    </xdr:from>
    <xdr:to>
      <xdr:col>26</xdr:col>
      <xdr:colOff>50800</xdr:colOff>
      <xdr:row>35</xdr:row>
      <xdr:rowOff>133496</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6737541"/>
          <a:ext cx="698500" cy="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127191</xdr:rowOff>
    </xdr:from>
    <xdr:to>
      <xdr:col>22</xdr:col>
      <xdr:colOff>114300</xdr:colOff>
      <xdr:row>35</xdr:row>
      <xdr:rowOff>162928</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737541"/>
          <a:ext cx="698500" cy="3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115018</xdr:rowOff>
    </xdr:from>
    <xdr:to>
      <xdr:col>18</xdr:col>
      <xdr:colOff>177800</xdr:colOff>
      <xdr:row>35</xdr:row>
      <xdr:rowOff>162928</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725368"/>
          <a:ext cx="698500" cy="4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58903</xdr:rowOff>
    </xdr:from>
    <xdr:to>
      <xdr:col>29</xdr:col>
      <xdr:colOff>177800</xdr:colOff>
      <xdr:row>35</xdr:row>
      <xdr:rowOff>160503</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66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246880</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51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82696</xdr:rowOff>
    </xdr:from>
    <xdr:to>
      <xdr:col>26</xdr:col>
      <xdr:colOff>101600</xdr:colOff>
      <xdr:row>35</xdr:row>
      <xdr:rowOff>184296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69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194473</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46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76391</xdr:rowOff>
    </xdr:from>
    <xdr:to>
      <xdr:col>22</xdr:col>
      <xdr:colOff>165100</xdr:colOff>
      <xdr:row>35</xdr:row>
      <xdr:rowOff>177991</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68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188168</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45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112128</xdr:rowOff>
    </xdr:from>
    <xdr:to>
      <xdr:col>19</xdr:col>
      <xdr:colOff>38100</xdr:colOff>
      <xdr:row>35</xdr:row>
      <xdr:rowOff>213728</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72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223905</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49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64218</xdr:rowOff>
    </xdr:from>
    <xdr:to>
      <xdr:col>15</xdr:col>
      <xdr:colOff>101600</xdr:colOff>
      <xdr:row>35</xdr:row>
      <xdr:rowOff>165818</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67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175995</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44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30,233
29,932
67.10
14,126,742
13,501,224
604,686
8,009,988
12,125,425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1702</xdr:rowOff>
    </xdr:from>
    <xdr:to>
      <xdr:col>24</xdr:col>
      <xdr:colOff>63500</xdr:colOff>
      <xdr:row>37</xdr:row>
      <xdr:rowOff>39840</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345352"/>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1702</xdr:rowOff>
    </xdr:from>
    <xdr:to>
      <xdr:col>19</xdr:col>
      <xdr:colOff>177800</xdr:colOff>
      <xdr:row>37</xdr:row>
      <xdr:rowOff>58947</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345352"/>
          <a:ext cx="8890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58947</xdr:rowOff>
    </xdr:from>
    <xdr:to>
      <xdr:col>15</xdr:col>
      <xdr:colOff>50800</xdr:colOff>
      <xdr:row>38</xdr:row>
      <xdr:rowOff>42278</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02597"/>
          <a:ext cx="889000" cy="1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42278</xdr:rowOff>
    </xdr:from>
    <xdr:to>
      <xdr:col>10</xdr:col>
      <xdr:colOff>114300</xdr:colOff>
      <xdr:row>38</xdr:row>
      <xdr:rowOff>44279</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557378"/>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160490</xdr:rowOff>
    </xdr:from>
    <xdr:to>
      <xdr:col>24</xdr:col>
      <xdr:colOff>114300</xdr:colOff>
      <xdr:row>37</xdr:row>
      <xdr:rowOff>90640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138917</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122352</xdr:rowOff>
    </xdr:from>
    <xdr:to>
      <xdr:col>20</xdr:col>
      <xdr:colOff>38100</xdr:colOff>
      <xdr:row>37</xdr:row>
      <xdr:rowOff>52502</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2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43629</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3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8147</xdr:rowOff>
    </xdr:from>
    <xdr:to>
      <xdr:col>15</xdr:col>
      <xdr:colOff>101600</xdr:colOff>
      <xdr:row>37</xdr:row>
      <xdr:rowOff>109747</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100874</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162928</xdr:rowOff>
    </xdr:from>
    <xdr:to>
      <xdr:col>10</xdr:col>
      <xdr:colOff>165100</xdr:colOff>
      <xdr:row>38</xdr:row>
      <xdr:rowOff>93078</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5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84205</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5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164929</xdr:rowOff>
    </xdr:from>
    <xdr:to>
      <xdr:col>6</xdr:col>
      <xdr:colOff>38100</xdr:colOff>
      <xdr:row>38</xdr:row>
      <xdr:rowOff>95079</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5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86206</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6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57099</xdr:rowOff>
    </xdr:from>
    <xdr:to>
      <xdr:col>24</xdr:col>
      <xdr:colOff>63500</xdr:colOff>
      <xdr:row>58</xdr:row>
      <xdr:rowOff>80035</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10001199"/>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80035</xdr:rowOff>
    </xdr:from>
    <xdr:to>
      <xdr:col>19</xdr:col>
      <xdr:colOff>177800</xdr:colOff>
      <xdr:row>58</xdr:row>
      <xdr:rowOff>93439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10024135"/>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93439</xdr:rowOff>
    </xdr:from>
    <xdr:to>
      <xdr:col>15</xdr:col>
      <xdr:colOff>50800</xdr:colOff>
      <xdr:row>58</xdr:row>
      <xdr:rowOff>114569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10037539"/>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114569</xdr:rowOff>
    </xdr:from>
    <xdr:to>
      <xdr:col>10</xdr:col>
      <xdr:colOff>114300</xdr:colOff>
      <xdr:row>58</xdr:row>
      <xdr:rowOff>145728</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10058669"/>
          <a:ext cx="889000" cy="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6299</xdr:rowOff>
    </xdr:from>
    <xdr:to>
      <xdr:col>24</xdr:col>
      <xdr:colOff>114300</xdr:colOff>
      <xdr:row>58</xdr:row>
      <xdr:rowOff>107899</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9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156176</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9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29235</xdr:rowOff>
    </xdr:from>
    <xdr:to>
      <xdr:col>20</xdr:col>
      <xdr:colOff>38100</xdr:colOff>
      <xdr:row>58</xdr:row>
      <xdr:rowOff>130835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9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121962</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100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42639</xdr:rowOff>
    </xdr:from>
    <xdr:to>
      <xdr:col>15</xdr:col>
      <xdr:colOff>101600</xdr:colOff>
      <xdr:row>58</xdr:row>
      <xdr:rowOff>144239</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9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160766</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7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63769</xdr:rowOff>
    </xdr:from>
    <xdr:to>
      <xdr:col>10</xdr:col>
      <xdr:colOff>165100</xdr:colOff>
      <xdr:row>58</xdr:row>
      <xdr:rowOff>165369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100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10446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7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94928</xdr:rowOff>
    </xdr:from>
    <xdr:to>
      <xdr:col>6</xdr:col>
      <xdr:colOff>38100</xdr:colOff>
      <xdr:row>59</xdr:row>
      <xdr:rowOff>25078</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100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16205</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101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104724</xdr:rowOff>
    </xdr:from>
    <xdr:to>
      <xdr:col>24</xdr:col>
      <xdr:colOff>63500</xdr:colOff>
      <xdr:row>77</xdr:row>
      <xdr:rowOff>137185</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306374"/>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137185</xdr:rowOff>
    </xdr:from>
    <xdr:to>
      <xdr:col>19</xdr:col>
      <xdr:colOff>177800</xdr:colOff>
      <xdr:row>78</xdr:row>
      <xdr:rowOff>20507</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908300" y="13338835"/>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20507</xdr:rowOff>
    </xdr:from>
    <xdr:to>
      <xdr:col>15</xdr:col>
      <xdr:colOff>50800</xdr:colOff>
      <xdr:row>78</xdr:row>
      <xdr:rowOff>24394</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39360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24394</xdr:rowOff>
    </xdr:from>
    <xdr:to>
      <xdr:col>10</xdr:col>
      <xdr:colOff>114300</xdr:colOff>
      <xdr:row>78</xdr:row>
      <xdr:rowOff>58821</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397494"/>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53924</xdr:rowOff>
    </xdr:from>
    <xdr:to>
      <xdr:col>24</xdr:col>
      <xdr:colOff>114300</xdr:colOff>
      <xdr:row>77</xdr:row>
      <xdr:rowOff>155524</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76801</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1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86385</xdr:rowOff>
    </xdr:from>
    <xdr:to>
      <xdr:col>20</xdr:col>
      <xdr:colOff>38100</xdr:colOff>
      <xdr:row>78</xdr:row>
      <xdr:rowOff>16535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2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7662</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38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141157</xdr:rowOff>
    </xdr:from>
    <xdr:to>
      <xdr:col>15</xdr:col>
      <xdr:colOff>101600</xdr:colOff>
      <xdr:row>78</xdr:row>
      <xdr:rowOff>71307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3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62434</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4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145044</xdr:rowOff>
    </xdr:from>
    <xdr:to>
      <xdr:col>10</xdr:col>
      <xdr:colOff>165100</xdr:colOff>
      <xdr:row>78</xdr:row>
      <xdr:rowOff>75194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66321</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8021</xdr:rowOff>
    </xdr:from>
    <xdr:to>
      <xdr:col>6</xdr:col>
      <xdr:colOff>38100</xdr:colOff>
      <xdr:row>78</xdr:row>
      <xdr:rowOff>109621</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100748</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39932</xdr:rowOff>
    </xdr:from>
    <xdr:to>
      <xdr:col>24</xdr:col>
      <xdr:colOff>63500</xdr:colOff>
      <xdr:row>96</xdr:row>
      <xdr:rowOff>4880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3797300" y="16327682"/>
          <a:ext cx="8382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39932</xdr:rowOff>
    </xdr:from>
    <xdr:to>
      <xdr:col>19</xdr:col>
      <xdr:colOff>177800</xdr:colOff>
      <xdr:row>96</xdr:row>
      <xdr:rowOff>146472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327682"/>
          <a:ext cx="889000" cy="2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146472</xdr:rowOff>
    </xdr:from>
    <xdr:to>
      <xdr:col>15</xdr:col>
      <xdr:colOff>50800</xdr:colOff>
      <xdr:row>96</xdr:row>
      <xdr:rowOff>152828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605672"/>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152828</xdr:rowOff>
    </xdr:from>
    <xdr:to>
      <xdr:col>10</xdr:col>
      <xdr:colOff>114300</xdr:colOff>
      <xdr:row>97</xdr:row>
      <xdr:rowOff>14232</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612028"/>
          <a:ext cx="889000" cy="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125530</xdr:rowOff>
    </xdr:from>
    <xdr:to>
      <xdr:col>24</xdr:col>
      <xdr:colOff>114300</xdr:colOff>
      <xdr:row>96</xdr:row>
      <xdr:rowOff>55680</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4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103957</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3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160582</xdr:rowOff>
    </xdr:from>
    <xdr:to>
      <xdr:col>20</xdr:col>
      <xdr:colOff>38100</xdr:colOff>
      <xdr:row>95</xdr:row>
      <xdr:rowOff>90732</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2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81859</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95672</xdr:rowOff>
    </xdr:from>
    <xdr:to>
      <xdr:col>15</xdr:col>
      <xdr:colOff>101600</xdr:colOff>
      <xdr:row>97</xdr:row>
      <xdr:rowOff>25822</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5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16949</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64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102028</xdr:rowOff>
    </xdr:from>
    <xdr:to>
      <xdr:col>10</xdr:col>
      <xdr:colOff>165100</xdr:colOff>
      <xdr:row>97</xdr:row>
      <xdr:rowOff>32178</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48705</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3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134882</xdr:rowOff>
    </xdr:from>
    <xdr:to>
      <xdr:col>6</xdr:col>
      <xdr:colOff>38100</xdr:colOff>
      <xdr:row>97</xdr:row>
      <xdr:rowOff>65032</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5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81559</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3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65077</xdr:rowOff>
    </xdr:from>
    <xdr:to>
      <xdr:col>55</xdr:col>
      <xdr:colOff>0</xdr:colOff>
      <xdr:row>35</xdr:row>
      <xdr:rowOff>70434</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6065827"/>
          <a:ext cx="8382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127264</xdr:rowOff>
    </xdr:from>
    <xdr:to>
      <xdr:col>50</xdr:col>
      <xdr:colOff>114300</xdr:colOff>
      <xdr:row>35</xdr:row>
      <xdr:rowOff>65077</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8750300" y="5270764"/>
          <a:ext cx="889000" cy="79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127264</xdr:rowOff>
    </xdr:from>
    <xdr:to>
      <xdr:col>45</xdr:col>
      <xdr:colOff>177800</xdr:colOff>
      <xdr:row>35</xdr:row>
      <xdr:rowOff>83335</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5270764"/>
          <a:ext cx="889000" cy="8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150726</xdr:rowOff>
    </xdr:from>
    <xdr:to>
      <xdr:col>41</xdr:col>
      <xdr:colOff>50800</xdr:colOff>
      <xdr:row>35</xdr:row>
      <xdr:rowOff>83335</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5980026"/>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86476</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19634</xdr:rowOff>
    </xdr:from>
    <xdr:to>
      <xdr:col>55</xdr:col>
      <xdr:colOff>50800</xdr:colOff>
      <xdr:row>35</xdr:row>
      <xdr:rowOff>121234</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0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42511</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58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14277</xdr:rowOff>
    </xdr:from>
    <xdr:to>
      <xdr:col>50</xdr:col>
      <xdr:colOff>165100</xdr:colOff>
      <xdr:row>35</xdr:row>
      <xdr:rowOff>115877</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0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132404</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57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76464</xdr:rowOff>
    </xdr:from>
    <xdr:to>
      <xdr:col>46</xdr:col>
      <xdr:colOff>38100</xdr:colOff>
      <xdr:row>31</xdr:row>
      <xdr:rowOff>6614</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52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23141</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50795" y="49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32535</xdr:rowOff>
    </xdr:from>
    <xdr:to>
      <xdr:col>41</xdr:col>
      <xdr:colOff>101600</xdr:colOff>
      <xdr:row>35</xdr:row>
      <xdr:rowOff>134135</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0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150662</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58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99926</xdr:rowOff>
    </xdr:from>
    <xdr:to>
      <xdr:col>36</xdr:col>
      <xdr:colOff>165100</xdr:colOff>
      <xdr:row>35</xdr:row>
      <xdr:rowOff>30076</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59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46603</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57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16820</xdr:rowOff>
    </xdr:from>
    <xdr:to>
      <xdr:col>55</xdr:col>
      <xdr:colOff>0</xdr:colOff>
      <xdr:row>58</xdr:row>
      <xdr:rowOff>51910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9639300" y="9960920"/>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49" name="普通建設事業費平均値テキスト">
          <a:extLst>
            <a:ext uri="{FF2B5EF4-FFF2-40B4-BE49-F238E27FC236}">
              <a16:creationId xmlns="" xmlns:a16="http://schemas.microsoft.com/office/drawing/2014/main" id="{00000000-0008-0000-0600-00005D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77559</xdr:rowOff>
    </xdr:from>
    <xdr:to>
      <xdr:col>50</xdr:col>
      <xdr:colOff>114300</xdr:colOff>
      <xdr:row>58</xdr:row>
      <xdr:rowOff>51910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8750300" y="9850209"/>
          <a:ext cx="889000" cy="1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77559</xdr:rowOff>
    </xdr:from>
    <xdr:to>
      <xdr:col>45</xdr:col>
      <xdr:colOff>177800</xdr:colOff>
      <xdr:row>58</xdr:row>
      <xdr:rowOff>35786</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7861300" y="9850209"/>
          <a:ext cx="889000" cy="12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18778</xdr:rowOff>
    </xdr:from>
    <xdr:to>
      <xdr:col>41</xdr:col>
      <xdr:colOff>50800</xdr:colOff>
      <xdr:row>58</xdr:row>
      <xdr:rowOff>35786</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6972300" y="9962878"/>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137470</xdr:rowOff>
    </xdr:from>
    <xdr:to>
      <xdr:col>55</xdr:col>
      <xdr:colOff>50800</xdr:colOff>
      <xdr:row>58</xdr:row>
      <xdr:rowOff>67620</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10426700" y="99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115897</xdr:rowOff>
    </xdr:from>
    <xdr:ext cx="534377" cy="259045"/>
    <xdr:sp macro="" textlink="">
      <xdr:nvSpPr>
        <xdr:cNvPr id="368" name="普通建設事業費該当値テキスト">
          <a:extLst>
            <a:ext uri="{FF2B5EF4-FFF2-40B4-BE49-F238E27FC236}">
              <a16:creationId xmlns="" xmlns:a16="http://schemas.microsoft.com/office/drawing/2014/main" id="{00000000-0008-0000-0600-000070010000}"/>
            </a:ext>
          </a:extLst>
        </xdr:cNvPr>
        <xdr:cNvSpPr txBox="1"/>
      </xdr:nvSpPr>
      <xdr:spPr>
        <a:xfrm>
          <a:off x="10528300" y="98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1110</xdr:rowOff>
    </xdr:from>
    <xdr:to>
      <xdr:col>50</xdr:col>
      <xdr:colOff>165100</xdr:colOff>
      <xdr:row>58</xdr:row>
      <xdr:rowOff>102710</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9588500" y="99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93837</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372111" y="1003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26759</xdr:rowOff>
    </xdr:from>
    <xdr:to>
      <xdr:col>46</xdr:col>
      <xdr:colOff>38100</xdr:colOff>
      <xdr:row>57</xdr:row>
      <xdr:rowOff>128359</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8699500" y="9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119486</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483111" y="98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156436</xdr:rowOff>
    </xdr:from>
    <xdr:to>
      <xdr:col>41</xdr:col>
      <xdr:colOff>101600</xdr:colOff>
      <xdr:row>58</xdr:row>
      <xdr:rowOff>86586</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7810500" y="9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77713</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7594111" y="1002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139428</xdr:rowOff>
    </xdr:from>
    <xdr:to>
      <xdr:col>36</xdr:col>
      <xdr:colOff>165100</xdr:colOff>
      <xdr:row>58</xdr:row>
      <xdr:rowOff>69578</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6921500" y="99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60705</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705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111964</xdr:rowOff>
    </xdr:from>
    <xdr:to>
      <xdr:col>55</xdr:col>
      <xdr:colOff>0</xdr:colOff>
      <xdr:row>78</xdr:row>
      <xdr:rowOff>128727</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3485064"/>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56014</xdr:rowOff>
    </xdr:from>
    <xdr:to>
      <xdr:col>50</xdr:col>
      <xdr:colOff>114300</xdr:colOff>
      <xdr:row>78</xdr:row>
      <xdr:rowOff>128727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086214"/>
          <a:ext cx="889000" cy="4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56014</xdr:rowOff>
    </xdr:from>
    <xdr:to>
      <xdr:col>45</xdr:col>
      <xdr:colOff>177800</xdr:colOff>
      <xdr:row>78</xdr:row>
      <xdr:rowOff>61080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086214"/>
          <a:ext cx="889000" cy="3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87864</xdr:rowOff>
    </xdr:from>
    <xdr:to>
      <xdr:col>41</xdr:col>
      <xdr:colOff>50800</xdr:colOff>
      <xdr:row>78</xdr:row>
      <xdr:rowOff>61080</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6972300" y="13289514"/>
          <a:ext cx="8890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61164</xdr:rowOff>
    </xdr:from>
    <xdr:to>
      <xdr:col>55</xdr:col>
      <xdr:colOff>50800</xdr:colOff>
      <xdr:row>78</xdr:row>
      <xdr:rowOff>162764</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147541</xdr:rowOff>
    </xdr:from>
    <xdr:ext cx="469744"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3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77927</xdr:rowOff>
    </xdr:from>
    <xdr:to>
      <xdr:col>50</xdr:col>
      <xdr:colOff>165100</xdr:colOff>
      <xdr:row>79</xdr:row>
      <xdr:rowOff>8077</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170654</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04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5214</xdr:rowOff>
    </xdr:from>
    <xdr:to>
      <xdr:col>46</xdr:col>
      <xdr:colOff>38100</xdr:colOff>
      <xdr:row>76</xdr:row>
      <xdr:rowOff>106814</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0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123341</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28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10280</xdr:rowOff>
    </xdr:from>
    <xdr:to>
      <xdr:col>41</xdr:col>
      <xdr:colOff>101600</xdr:colOff>
      <xdr:row>78</xdr:row>
      <xdr:rowOff>111880</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3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103007</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26428" y="1347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37064</xdr:rowOff>
    </xdr:from>
    <xdr:to>
      <xdr:col>36</xdr:col>
      <xdr:colOff>165100</xdr:colOff>
      <xdr:row>77</xdr:row>
      <xdr:rowOff>138664</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2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155191</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05111" y="130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0" name="普通建設事業費 （ うち更新整備　）最小値テキスト">
          <a:extLst>
            <a:ext uri="{FF2B5EF4-FFF2-40B4-BE49-F238E27FC236}">
              <a16:creationId xmlns="" xmlns:a16="http://schemas.microsoft.com/office/drawing/2014/main" id="{00000000-0008-0000-0600-0000CC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2" name="普通建設事業費 （ うち更新整備　）最大値テキスト">
          <a:extLst>
            <a:ext uri="{FF2B5EF4-FFF2-40B4-BE49-F238E27FC236}">
              <a16:creationId xmlns="" xmlns:a16="http://schemas.microsoft.com/office/drawing/2014/main" id="{00000000-0008-0000-0600-0000CE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93800</xdr:rowOff>
    </xdr:from>
    <xdr:to>
      <xdr:col>55</xdr:col>
      <xdr:colOff>0</xdr:colOff>
      <xdr:row>98</xdr:row>
      <xdr:rowOff>133414</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9639300" y="16895900"/>
          <a:ext cx="8382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5" name="普通建設事業費 （ うち更新整備　）平均値テキスト">
          <a:extLst>
            <a:ext uri="{FF2B5EF4-FFF2-40B4-BE49-F238E27FC236}">
              <a16:creationId xmlns="" xmlns:a16="http://schemas.microsoft.com/office/drawing/2014/main" id="{00000000-0008-0000-0600-0000D1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133414</xdr:rowOff>
    </xdr:from>
    <xdr:to>
      <xdr:col>50</xdr:col>
      <xdr:colOff>114300</xdr:colOff>
      <xdr:row>99</xdr:row>
      <xdr:rowOff>21433</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8750300" y="16935514"/>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158102</xdr:rowOff>
    </xdr:from>
    <xdr:to>
      <xdr:col>45</xdr:col>
      <xdr:colOff>177800</xdr:colOff>
      <xdr:row>99</xdr:row>
      <xdr:rowOff>21433</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7861300" y="16960202"/>
          <a:ext cx="8890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158102</xdr:rowOff>
    </xdr:from>
    <xdr:to>
      <xdr:col>41</xdr:col>
      <xdr:colOff>50800</xdr:colOff>
      <xdr:row>98</xdr:row>
      <xdr:rowOff>166870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flipV="1">
          <a:off x="6972300" y="16960202"/>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43000</xdr:rowOff>
    </xdr:from>
    <xdr:to>
      <xdr:col>55</xdr:col>
      <xdr:colOff>50800</xdr:colOff>
      <xdr:row>98</xdr:row>
      <xdr:rowOff>144600</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10426700" y="16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129377</xdr:rowOff>
    </xdr:from>
    <xdr:ext cx="534377" cy="259045"/>
    <xdr:sp macro="" textlink="">
      <xdr:nvSpPr>
        <xdr:cNvPr id="484" name="普通建設事業費 （ うち更新整備　）該当値テキスト">
          <a:extLst>
            <a:ext uri="{FF2B5EF4-FFF2-40B4-BE49-F238E27FC236}">
              <a16:creationId xmlns="" xmlns:a16="http://schemas.microsoft.com/office/drawing/2014/main" id="{00000000-0008-0000-0600-0000E4010000}"/>
            </a:ext>
          </a:extLst>
        </xdr:cNvPr>
        <xdr:cNvSpPr txBox="1"/>
      </xdr:nvSpPr>
      <xdr:spPr>
        <a:xfrm>
          <a:off x="10528300" y="1676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82614</xdr:rowOff>
    </xdr:from>
    <xdr:to>
      <xdr:col>50</xdr:col>
      <xdr:colOff>165100</xdr:colOff>
      <xdr:row>99</xdr:row>
      <xdr:rowOff>12764</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9588500" y="16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3891</xdr:rowOff>
    </xdr:from>
    <xdr:ext cx="469744"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9404428" y="169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142083</xdr:rowOff>
    </xdr:from>
    <xdr:to>
      <xdr:col>46</xdr:col>
      <xdr:colOff>38100</xdr:colOff>
      <xdr:row>99</xdr:row>
      <xdr:rowOff>72233</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8699500" y="169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63360</xdr:rowOff>
    </xdr:from>
    <xdr:ext cx="469744"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8515428" y="1703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107302</xdr:rowOff>
    </xdr:from>
    <xdr:to>
      <xdr:col>41</xdr:col>
      <xdr:colOff>101600</xdr:colOff>
      <xdr:row>99</xdr:row>
      <xdr:rowOff>37452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7810500" y="16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28579</xdr:rowOff>
    </xdr:from>
    <xdr:ext cx="469744"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7626428" y="17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116070</xdr:rowOff>
    </xdr:from>
    <xdr:to>
      <xdr:col>36</xdr:col>
      <xdr:colOff>165100</xdr:colOff>
      <xdr:row>99</xdr:row>
      <xdr:rowOff>46220</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6921500" y="169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37347</xdr:rowOff>
    </xdr:from>
    <xdr:ext cx="469744"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6737428" y="170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9" name="災害復旧事業費最小値テキスト">
          <a:extLst>
            <a:ext uri="{FF2B5EF4-FFF2-40B4-BE49-F238E27FC236}">
              <a16:creationId xmlns="" xmlns:a16="http://schemas.microsoft.com/office/drawing/2014/main" id="{00000000-0008-0000-0600-000007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1" name="災害復旧事業費最大値テキスト">
          <a:extLst>
            <a:ext uri="{FF2B5EF4-FFF2-40B4-BE49-F238E27FC236}">
              <a16:creationId xmlns="" xmlns:a16="http://schemas.microsoft.com/office/drawing/2014/main" id="{00000000-0008-0000-0600-000009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20403</xdr:rowOff>
    </xdr:from>
    <xdr:to>
      <xdr:col>85</xdr:col>
      <xdr:colOff>127000</xdr:colOff>
      <xdr:row>39</xdr:row>
      <xdr:rowOff>20828</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5481300" y="6706953"/>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4" name="災害復旧事業費平均値テキスト">
          <a:extLst>
            <a:ext uri="{FF2B5EF4-FFF2-40B4-BE49-F238E27FC236}">
              <a16:creationId xmlns="" xmlns:a16="http://schemas.microsoft.com/office/drawing/2014/main" id="{00000000-0008-0000-0600-00000C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35393</xdr:rowOff>
    </xdr:from>
    <xdr:to>
      <xdr:col>81</xdr:col>
      <xdr:colOff>50800</xdr:colOff>
      <xdr:row>39</xdr:row>
      <xdr:rowOff>20403</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4592300" y="6550493"/>
          <a:ext cx="889000" cy="1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59543</xdr:rowOff>
    </xdr:from>
    <xdr:to>
      <xdr:col>76</xdr:col>
      <xdr:colOff>114300</xdr:colOff>
      <xdr:row>38</xdr:row>
      <xdr:rowOff>35393</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3703300" y="6403193"/>
          <a:ext cx="889000" cy="14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59543</xdr:rowOff>
    </xdr:from>
    <xdr:to>
      <xdr:col>71</xdr:col>
      <xdr:colOff>177800</xdr:colOff>
      <xdr:row>38</xdr:row>
      <xdr:rowOff>99875</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flipV="1">
          <a:off x="12814300" y="6403193"/>
          <a:ext cx="889000" cy="2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5" name="フローチャート: 判断 534">
          <a:extLst>
            <a:ext uri="{FF2B5EF4-FFF2-40B4-BE49-F238E27FC236}">
              <a16:creationId xmlns="" xmlns:a16="http://schemas.microsoft.com/office/drawing/2014/main" id="{00000000-0008-0000-0600-000017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141478</xdr:rowOff>
    </xdr:from>
    <xdr:to>
      <xdr:col>85</xdr:col>
      <xdr:colOff>177800</xdr:colOff>
      <xdr:row>39</xdr:row>
      <xdr:rowOff>71628</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6268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100855</xdr:rowOff>
    </xdr:from>
    <xdr:ext cx="469744" cy="259045"/>
    <xdr:sp macro="" textlink="">
      <xdr:nvSpPr>
        <xdr:cNvPr id="543" name="災害復旧事業費該当値テキスト">
          <a:extLst>
            <a:ext uri="{FF2B5EF4-FFF2-40B4-BE49-F238E27FC236}">
              <a16:creationId xmlns="" xmlns:a16="http://schemas.microsoft.com/office/drawing/2014/main" id="{00000000-0008-0000-0600-00001F020000}"/>
            </a:ext>
          </a:extLst>
        </xdr:cNvPr>
        <xdr:cNvSpPr txBox="1"/>
      </xdr:nvSpPr>
      <xdr:spPr>
        <a:xfrm>
          <a:off x="16370300" y="64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141053</xdr:rowOff>
    </xdr:from>
    <xdr:to>
      <xdr:col>81</xdr:col>
      <xdr:colOff>101600</xdr:colOff>
      <xdr:row>39</xdr:row>
      <xdr:rowOff>71203</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5430500" y="66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87730</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5246428" y="64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156043</xdr:rowOff>
    </xdr:from>
    <xdr:to>
      <xdr:col>76</xdr:col>
      <xdr:colOff>165100</xdr:colOff>
      <xdr:row>38</xdr:row>
      <xdr:rowOff>86193</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4541500" y="64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102720</xdr:rowOff>
    </xdr:from>
    <xdr:ext cx="534377"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4325111" y="62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8743</xdr:rowOff>
    </xdr:from>
    <xdr:to>
      <xdr:col>72</xdr:col>
      <xdr:colOff>38100</xdr:colOff>
      <xdr:row>37</xdr:row>
      <xdr:rowOff>110343</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3652500" y="63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126870</xdr:rowOff>
    </xdr:from>
    <xdr:ext cx="534377"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3436111" y="612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49075</xdr:rowOff>
    </xdr:from>
    <xdr:to>
      <xdr:col>67</xdr:col>
      <xdr:colOff>101600</xdr:colOff>
      <xdr:row>38</xdr:row>
      <xdr:rowOff>150675</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2763500" y="65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167202</xdr:rowOff>
    </xdr:from>
    <xdr:ext cx="534377"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547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7" name="公債費最小値テキスト">
          <a:extLst>
            <a:ext uri="{FF2B5EF4-FFF2-40B4-BE49-F238E27FC236}">
              <a16:creationId xmlns="" xmlns:a16="http://schemas.microsoft.com/office/drawing/2014/main" id="{00000000-0008-0000-0600-000073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9" name="公債費最大値テキスト">
          <a:extLst>
            <a:ext uri="{FF2B5EF4-FFF2-40B4-BE49-F238E27FC236}">
              <a16:creationId xmlns="" xmlns:a16="http://schemas.microsoft.com/office/drawing/2014/main" id="{00000000-0008-0000-0600-000075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117411</xdr:rowOff>
    </xdr:from>
    <xdr:to>
      <xdr:col>85</xdr:col>
      <xdr:colOff>127000</xdr:colOff>
      <xdr:row>75</xdr:row>
      <xdr:rowOff>29058</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5481300" y="12804711"/>
          <a:ext cx="8382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2" name="公債費平均値テキスト">
          <a:extLst>
            <a:ext uri="{FF2B5EF4-FFF2-40B4-BE49-F238E27FC236}">
              <a16:creationId xmlns="" xmlns:a16="http://schemas.microsoft.com/office/drawing/2014/main" id="{00000000-0008-0000-0600-000078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24224</xdr:rowOff>
    </xdr:from>
    <xdr:to>
      <xdr:col>81</xdr:col>
      <xdr:colOff>50800</xdr:colOff>
      <xdr:row>75</xdr:row>
      <xdr:rowOff>29058</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4592300" y="12882974"/>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24224</xdr:rowOff>
    </xdr:from>
    <xdr:to>
      <xdr:col>76</xdr:col>
      <xdr:colOff>114300</xdr:colOff>
      <xdr:row>75</xdr:row>
      <xdr:rowOff>29433</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3703300" y="12882974"/>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106732</xdr:rowOff>
    </xdr:from>
    <xdr:to>
      <xdr:col>71</xdr:col>
      <xdr:colOff>177800</xdr:colOff>
      <xdr:row>75</xdr:row>
      <xdr:rowOff>29433</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2814300" y="12622582"/>
          <a:ext cx="889000" cy="2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66611</xdr:rowOff>
    </xdr:from>
    <xdr:to>
      <xdr:col>85</xdr:col>
      <xdr:colOff>177800</xdr:colOff>
      <xdr:row>74</xdr:row>
      <xdr:rowOff>168211</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6268700" y="127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89488</xdr:rowOff>
    </xdr:from>
    <xdr:ext cx="534377" cy="259045"/>
    <xdr:sp macro="" textlink="">
      <xdr:nvSpPr>
        <xdr:cNvPr id="651" name="公債費該当値テキスト">
          <a:extLst>
            <a:ext uri="{FF2B5EF4-FFF2-40B4-BE49-F238E27FC236}">
              <a16:creationId xmlns="" xmlns:a16="http://schemas.microsoft.com/office/drawing/2014/main" id="{00000000-0008-0000-0600-00008B020000}"/>
            </a:ext>
          </a:extLst>
        </xdr:cNvPr>
        <xdr:cNvSpPr txBox="1"/>
      </xdr:nvSpPr>
      <xdr:spPr>
        <a:xfrm>
          <a:off x="16370300"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149708</xdr:rowOff>
    </xdr:from>
    <xdr:to>
      <xdr:col>81</xdr:col>
      <xdr:colOff>101600</xdr:colOff>
      <xdr:row>75</xdr:row>
      <xdr:rowOff>79858</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5430500" y="128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96385</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5214111" y="126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144874</xdr:rowOff>
    </xdr:from>
    <xdr:to>
      <xdr:col>76</xdr:col>
      <xdr:colOff>165100</xdr:colOff>
      <xdr:row>75</xdr:row>
      <xdr:rowOff>75024</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4541500" y="12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91551</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4325111" y="12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150083</xdr:rowOff>
    </xdr:from>
    <xdr:to>
      <xdr:col>72</xdr:col>
      <xdr:colOff>38100</xdr:colOff>
      <xdr:row>75</xdr:row>
      <xdr:rowOff>80233</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3652500" y="128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96760</xdr:rowOff>
    </xdr:from>
    <xdr:ext cx="534377"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436111" y="126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55932</xdr:rowOff>
    </xdr:from>
    <xdr:to>
      <xdr:col>67</xdr:col>
      <xdr:colOff>101600</xdr:colOff>
      <xdr:row>73</xdr:row>
      <xdr:rowOff>157532</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2763500" y="125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2609</xdr:rowOff>
    </xdr:from>
    <xdr:ext cx="534377"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547111" y="123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2" name="積立金最小値テキスト">
          <a:extLst>
            <a:ext uri="{FF2B5EF4-FFF2-40B4-BE49-F238E27FC236}">
              <a16:creationId xmlns="" xmlns:a16="http://schemas.microsoft.com/office/drawing/2014/main" id="{00000000-0008-0000-0600-0000AA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4" name="積立金最大値テキスト">
          <a:extLst>
            <a:ext uri="{FF2B5EF4-FFF2-40B4-BE49-F238E27FC236}">
              <a16:creationId xmlns="" xmlns:a16="http://schemas.microsoft.com/office/drawing/2014/main" id="{00000000-0008-0000-0600-0000AC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44172</xdr:rowOff>
    </xdr:from>
    <xdr:to>
      <xdr:col>85</xdr:col>
      <xdr:colOff>127000</xdr:colOff>
      <xdr:row>98</xdr:row>
      <xdr:rowOff>87616</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5481300" y="16846272"/>
          <a:ext cx="8382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7" name="積立金平均値テキスト">
          <a:extLst>
            <a:ext uri="{FF2B5EF4-FFF2-40B4-BE49-F238E27FC236}">
              <a16:creationId xmlns="" xmlns:a16="http://schemas.microsoft.com/office/drawing/2014/main" id="{00000000-0008-0000-0600-0000AF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44172</xdr:rowOff>
    </xdr:from>
    <xdr:to>
      <xdr:col>81</xdr:col>
      <xdr:colOff>50800</xdr:colOff>
      <xdr:row>98</xdr:row>
      <xdr:rowOff>93111</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4592300" y="16846272"/>
          <a:ext cx="889000" cy="4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93111</xdr:rowOff>
    </xdr:from>
    <xdr:to>
      <xdr:col>76</xdr:col>
      <xdr:colOff>114300</xdr:colOff>
      <xdr:row>98</xdr:row>
      <xdr:rowOff>94095</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3703300" y="16895211"/>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94095</xdr:rowOff>
    </xdr:from>
    <xdr:to>
      <xdr:col>71</xdr:col>
      <xdr:colOff>177800</xdr:colOff>
      <xdr:row>98</xdr:row>
      <xdr:rowOff>101547</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flipV="1">
          <a:off x="12814300" y="16896195"/>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8" name="フローチャート: 判断 697">
          <a:extLst>
            <a:ext uri="{FF2B5EF4-FFF2-40B4-BE49-F238E27FC236}">
              <a16:creationId xmlns="" xmlns:a16="http://schemas.microsoft.com/office/drawing/2014/main" id="{00000000-0008-0000-0600-0000BA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36816</xdr:rowOff>
    </xdr:from>
    <xdr:to>
      <xdr:col>85</xdr:col>
      <xdr:colOff>177800</xdr:colOff>
      <xdr:row>98</xdr:row>
      <xdr:rowOff>138416</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6268700" y="168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6" name="積立金該当値テキスト">
          <a:extLst>
            <a:ext uri="{FF2B5EF4-FFF2-40B4-BE49-F238E27FC236}">
              <a16:creationId xmlns="" xmlns:a16="http://schemas.microsoft.com/office/drawing/2014/main" id="{00000000-0008-0000-0600-0000C2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164822</xdr:rowOff>
    </xdr:from>
    <xdr:to>
      <xdr:col>81</xdr:col>
      <xdr:colOff>101600</xdr:colOff>
      <xdr:row>98</xdr:row>
      <xdr:rowOff>94972</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5430500" y="167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86099</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5214111" y="168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42311</xdr:rowOff>
    </xdr:from>
    <xdr:to>
      <xdr:col>76</xdr:col>
      <xdr:colOff>165100</xdr:colOff>
      <xdr:row>98</xdr:row>
      <xdr:rowOff>143911</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4541500" y="168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135038</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4325111" y="169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43295</xdr:rowOff>
    </xdr:from>
    <xdr:to>
      <xdr:col>72</xdr:col>
      <xdr:colOff>38100</xdr:colOff>
      <xdr:row>98</xdr:row>
      <xdr:rowOff>144895</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3652500" y="168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136022</xdr:rowOff>
    </xdr:from>
    <xdr:ext cx="469744"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3468428" y="169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50747</xdr:rowOff>
    </xdr:from>
    <xdr:to>
      <xdr:col>67</xdr:col>
      <xdr:colOff>101600</xdr:colOff>
      <xdr:row>98</xdr:row>
      <xdr:rowOff>152347</xdr:rowOff>
    </xdr:to>
    <xdr:sp macro="" textlink="">
      <xdr:nvSpPr>
        <xdr:cNvPr id="713" name="楕円 712">
          <a:extLst>
            <a:ext uri="{FF2B5EF4-FFF2-40B4-BE49-F238E27FC236}">
              <a16:creationId xmlns="" xmlns:a16="http://schemas.microsoft.com/office/drawing/2014/main" id="{00000000-0008-0000-0600-0000C9020000}"/>
            </a:ext>
          </a:extLst>
        </xdr:cNvPr>
        <xdr:cNvSpPr/>
      </xdr:nvSpPr>
      <xdr:spPr>
        <a:xfrm>
          <a:off x="12763500" y="168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143474</xdr:rowOff>
    </xdr:from>
    <xdr:ext cx="469744"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2579428" y="169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75326</xdr:rowOff>
    </xdr:from>
    <xdr:to>
      <xdr:col>116</xdr:col>
      <xdr:colOff>63500</xdr:colOff>
      <xdr:row>33</xdr:row>
      <xdr:rowOff>105227</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1323300" y="5733176"/>
          <a:ext cx="8382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105227</xdr:rowOff>
    </xdr:from>
    <xdr:to>
      <xdr:col>111</xdr:col>
      <xdr:colOff>177800</xdr:colOff>
      <xdr:row>38</xdr:row>
      <xdr:rowOff>90597</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20434300" y="5763077"/>
          <a:ext cx="889000" cy="8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90597</xdr:rowOff>
    </xdr:from>
    <xdr:to>
      <xdr:col>107</xdr:col>
      <xdr:colOff>50800</xdr:colOff>
      <xdr:row>38</xdr:row>
      <xdr:rowOff>112725</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9545300" y="6605697"/>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165486</xdr:rowOff>
    </xdr:from>
    <xdr:to>
      <xdr:col>102</xdr:col>
      <xdr:colOff>114300</xdr:colOff>
      <xdr:row>38</xdr:row>
      <xdr:rowOff>112725</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509136"/>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24526</xdr:rowOff>
    </xdr:from>
    <xdr:to>
      <xdr:col>116</xdr:col>
      <xdr:colOff>114300</xdr:colOff>
      <xdr:row>33</xdr:row>
      <xdr:rowOff>126126</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56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47403</xdr:rowOff>
    </xdr:from>
    <xdr:ext cx="534377"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55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54427</xdr:rowOff>
    </xdr:from>
    <xdr:to>
      <xdr:col>112</xdr:col>
      <xdr:colOff>38100</xdr:colOff>
      <xdr:row>33</xdr:row>
      <xdr:rowOff>156027</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57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1104</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088428" y="548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39797</xdr:rowOff>
    </xdr:from>
    <xdr:to>
      <xdr:col>107</xdr:col>
      <xdr:colOff>101600</xdr:colOff>
      <xdr:row>38</xdr:row>
      <xdr:rowOff>141397</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132524</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245017" y="6647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61925</xdr:rowOff>
    </xdr:from>
    <xdr:to>
      <xdr:col>102</xdr:col>
      <xdr:colOff>165100</xdr:colOff>
      <xdr:row>38</xdr:row>
      <xdr:rowOff>163525</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154652</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56017" y="666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114686</xdr:rowOff>
    </xdr:from>
    <xdr:to>
      <xdr:col>98</xdr:col>
      <xdr:colOff>38100</xdr:colOff>
      <xdr:row>38</xdr:row>
      <xdr:rowOff>44836</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61363</xdr:rowOff>
    </xdr:from>
    <xdr:ext cx="469744"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21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43764</xdr:rowOff>
    </xdr:from>
    <xdr:to>
      <xdr:col>116</xdr:col>
      <xdr:colOff>63500</xdr:colOff>
      <xdr:row>59</xdr:row>
      <xdr:rowOff>44221</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101593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42393</xdr:rowOff>
    </xdr:from>
    <xdr:to>
      <xdr:col>111</xdr:col>
      <xdr:colOff>177800</xdr:colOff>
      <xdr:row>59</xdr:row>
      <xdr:rowOff>43764</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0434300" y="1015794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41326</xdr:rowOff>
    </xdr:from>
    <xdr:to>
      <xdr:col>107</xdr:col>
      <xdr:colOff>50800</xdr:colOff>
      <xdr:row>59</xdr:row>
      <xdr:rowOff>42393</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9545300" y="1015687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40030</xdr:rowOff>
    </xdr:from>
    <xdr:to>
      <xdr:col>102</xdr:col>
      <xdr:colOff>114300</xdr:colOff>
      <xdr:row>59</xdr:row>
      <xdr:rowOff>41326</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656300" y="1015558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164871</xdr:rowOff>
    </xdr:from>
    <xdr:to>
      <xdr:col>116</xdr:col>
      <xdr:colOff>114300</xdr:colOff>
      <xdr:row>59</xdr:row>
      <xdr:rowOff>95021</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79798</xdr:rowOff>
    </xdr:from>
    <xdr:ext cx="249299"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10023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164414</xdr:rowOff>
    </xdr:from>
    <xdr:to>
      <xdr:col>112</xdr:col>
      <xdr:colOff>38100</xdr:colOff>
      <xdr:row>59</xdr:row>
      <xdr:rowOff>94564</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85691</xdr:rowOff>
    </xdr:from>
    <xdr:ext cx="249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198650" y="1020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163043</xdr:rowOff>
    </xdr:from>
    <xdr:to>
      <xdr:col>107</xdr:col>
      <xdr:colOff>101600</xdr:colOff>
      <xdr:row>59</xdr:row>
      <xdr:rowOff>93193</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84320</xdr:rowOff>
    </xdr:from>
    <xdr:ext cx="313932"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277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161976</xdr:rowOff>
    </xdr:from>
    <xdr:to>
      <xdr:col>102</xdr:col>
      <xdr:colOff>165100</xdr:colOff>
      <xdr:row>59</xdr:row>
      <xdr:rowOff>92126</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83253</xdr:rowOff>
    </xdr:from>
    <xdr:ext cx="313932"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388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160680</xdr:rowOff>
    </xdr:from>
    <xdr:to>
      <xdr:col>98</xdr:col>
      <xdr:colOff>38100</xdr:colOff>
      <xdr:row>59</xdr:row>
      <xdr:rowOff>90830</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81957</xdr:rowOff>
    </xdr:from>
    <xdr:ext cx="313932"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499333" y="1019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68168</xdr:rowOff>
    </xdr:from>
    <xdr:to>
      <xdr:col>116</xdr:col>
      <xdr:colOff>63500</xdr:colOff>
      <xdr:row>77</xdr:row>
      <xdr:rowOff>83007</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1323300" y="13269818"/>
          <a:ext cx="838200" cy="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83007</xdr:rowOff>
    </xdr:from>
    <xdr:to>
      <xdr:col>111</xdr:col>
      <xdr:colOff>177800</xdr:colOff>
      <xdr:row>77</xdr:row>
      <xdr:rowOff>96876</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3284657"/>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96876</xdr:rowOff>
    </xdr:from>
    <xdr:to>
      <xdr:col>107</xdr:col>
      <xdr:colOff>50800</xdr:colOff>
      <xdr:row>77</xdr:row>
      <xdr:rowOff>99333</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9545300" y="1329852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61728</xdr:rowOff>
    </xdr:from>
    <xdr:to>
      <xdr:col>102</xdr:col>
      <xdr:colOff>114300</xdr:colOff>
      <xdr:row>77</xdr:row>
      <xdr:rowOff>99333</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656300" y="13263378"/>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17368</xdr:rowOff>
    </xdr:from>
    <xdr:to>
      <xdr:col>116</xdr:col>
      <xdr:colOff>114300</xdr:colOff>
      <xdr:row>77</xdr:row>
      <xdr:rowOff>118968</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2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167245</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31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32207</xdr:rowOff>
    </xdr:from>
    <xdr:to>
      <xdr:col>112</xdr:col>
      <xdr:colOff>38100</xdr:colOff>
      <xdr:row>77</xdr:row>
      <xdr:rowOff>133807</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124934</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33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46076</xdr:rowOff>
    </xdr:from>
    <xdr:to>
      <xdr:col>107</xdr:col>
      <xdr:colOff>101600</xdr:colOff>
      <xdr:row>77</xdr:row>
      <xdr:rowOff>147676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138803</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33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48533</xdr:rowOff>
    </xdr:from>
    <xdr:to>
      <xdr:col>102</xdr:col>
      <xdr:colOff>165100</xdr:colOff>
      <xdr:row>77</xdr:row>
      <xdr:rowOff>150133</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32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141260</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3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10928</xdr:rowOff>
    </xdr:from>
    <xdr:to>
      <xdr:col>98</xdr:col>
      <xdr:colOff>38100</xdr:colOff>
      <xdr:row>77</xdr:row>
      <xdr:rowOff>112528</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3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103655</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33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歳出総額を住民一人当たりに換算すると、約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円となる。性質別歳出のうち、類似団体平均を大きく上回っているのは補助費等、公債費、投資及び出資金。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補助費等は、上下水道の整備を急速に進めたことにより借入が膨らみ、事業会計への繰出金が多額になっていることが要因である。独立採算の原則に立ち、経費節減をはじめとした経営の健全化に努める。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公債費は、上下水道整備事業や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り借入が膨らんだことが要因であるが、計画的な償還を行い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借入残高を着実に減少させている。今後も適切な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と計画的な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投資及び出資金は、令和３年度から下水道事業への基準外繰出を補助金と出資金に分けたことが要因である。ただし、下水道事業への繰出金総額は大きく変化していない。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30,233
29,932
67.10
14,126,742
13,501,224
604,686
8,009,988
12,125,425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157226</xdr:rowOff>
    </xdr:from>
    <xdr:to>
      <xdr:col>24</xdr:col>
      <xdr:colOff>63500</xdr:colOff>
      <xdr:row>35</xdr:row>
      <xdr:rowOff>166751</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15797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119126</xdr:rowOff>
    </xdr:from>
    <xdr:to>
      <xdr:col>19</xdr:col>
      <xdr:colOff>177800</xdr:colOff>
      <xdr:row>35</xdr:row>
      <xdr:rowOff>166751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948426"/>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119126</xdr:rowOff>
    </xdr:from>
    <xdr:to>
      <xdr:col>15</xdr:col>
      <xdr:colOff>50800</xdr:colOff>
      <xdr:row>35</xdr:row>
      <xdr:rowOff>145415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948426"/>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131318</xdr:rowOff>
    </xdr:from>
    <xdr:to>
      <xdr:col>10</xdr:col>
      <xdr:colOff>114300</xdr:colOff>
      <xdr:row>35</xdr:row>
      <xdr:rowOff>145415</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3206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106426</xdr:rowOff>
    </xdr:from>
    <xdr:to>
      <xdr:col>24</xdr:col>
      <xdr:colOff>114300</xdr:colOff>
      <xdr:row>36</xdr:row>
      <xdr:rowOff>36576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84853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115951</xdr:rowOff>
    </xdr:from>
    <xdr:to>
      <xdr:col>20</xdr:col>
      <xdr:colOff>38100</xdr:colOff>
      <xdr:row>36</xdr:row>
      <xdr:rowOff>46101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37228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68326</xdr:rowOff>
    </xdr:from>
    <xdr:to>
      <xdr:col>15</xdr:col>
      <xdr:colOff>101600</xdr:colOff>
      <xdr:row>34</xdr:row>
      <xdr:rowOff>169926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15003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94615</xdr:rowOff>
    </xdr:from>
    <xdr:to>
      <xdr:col>10</xdr:col>
      <xdr:colOff>165100</xdr:colOff>
      <xdr:row>36</xdr:row>
      <xdr:rowOff>24765</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15892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80518</xdr:rowOff>
    </xdr:from>
    <xdr:to>
      <xdr:col>6</xdr:col>
      <xdr:colOff>38100</xdr:colOff>
      <xdr:row>36</xdr:row>
      <xdr:rowOff>10668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1795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115308</xdr:rowOff>
    </xdr:from>
    <xdr:to>
      <xdr:col>24</xdr:col>
      <xdr:colOff>63500</xdr:colOff>
      <xdr:row>57</xdr:row>
      <xdr:rowOff>155904</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887958"/>
          <a:ext cx="8382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133185</xdr:rowOff>
    </xdr:from>
    <xdr:to>
      <xdr:col>19</xdr:col>
      <xdr:colOff>177800</xdr:colOff>
      <xdr:row>57</xdr:row>
      <xdr:rowOff>115308</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562935"/>
          <a:ext cx="889000" cy="3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133185</xdr:rowOff>
    </xdr:from>
    <xdr:to>
      <xdr:col>15</xdr:col>
      <xdr:colOff>50800</xdr:colOff>
      <xdr:row>58</xdr:row>
      <xdr:rowOff>6571</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562935"/>
          <a:ext cx="889000" cy="38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6571</xdr:rowOff>
    </xdr:from>
    <xdr:to>
      <xdr:col>10</xdr:col>
      <xdr:colOff>114300</xdr:colOff>
      <xdr:row>58</xdr:row>
      <xdr:rowOff>20218</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50671"/>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105104</xdr:rowOff>
    </xdr:from>
    <xdr:to>
      <xdr:col>24</xdr:col>
      <xdr:colOff>114300</xdr:colOff>
      <xdr:row>58</xdr:row>
      <xdr:rowOff>35254</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8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83531</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8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64508</xdr:rowOff>
    </xdr:from>
    <xdr:to>
      <xdr:col>20</xdr:col>
      <xdr:colOff>38100</xdr:colOff>
      <xdr:row>57</xdr:row>
      <xdr:rowOff>166108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8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157235</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92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82385</xdr:rowOff>
    </xdr:from>
    <xdr:to>
      <xdr:col>15</xdr:col>
      <xdr:colOff>101600</xdr:colOff>
      <xdr:row>56</xdr:row>
      <xdr:rowOff>12535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5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3662</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60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127221</xdr:rowOff>
    </xdr:from>
    <xdr:to>
      <xdr:col>10</xdr:col>
      <xdr:colOff>165100</xdr:colOff>
      <xdr:row>58</xdr:row>
      <xdr:rowOff>57371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8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73898</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6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140868</xdr:rowOff>
    </xdr:from>
    <xdr:to>
      <xdr:col>6</xdr:col>
      <xdr:colOff>38100</xdr:colOff>
      <xdr:row>58</xdr:row>
      <xdr:rowOff>71018</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62145</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86550</xdr:rowOff>
    </xdr:from>
    <xdr:to>
      <xdr:col>24</xdr:col>
      <xdr:colOff>63500</xdr:colOff>
      <xdr:row>77</xdr:row>
      <xdr:rowOff>16659</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3116750"/>
          <a:ext cx="838200" cy="10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86550</xdr:rowOff>
    </xdr:from>
    <xdr:to>
      <xdr:col>19</xdr:col>
      <xdr:colOff>177800</xdr:colOff>
      <xdr:row>77</xdr:row>
      <xdr:rowOff>148768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116750"/>
          <a:ext cx="889000" cy="2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148768</xdr:rowOff>
    </xdr:from>
    <xdr:to>
      <xdr:col>15</xdr:col>
      <xdr:colOff>50800</xdr:colOff>
      <xdr:row>78</xdr:row>
      <xdr:rowOff>406</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35041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xdr:rowOff>
    </xdr:from>
    <xdr:to>
      <xdr:col>10</xdr:col>
      <xdr:colOff>114300</xdr:colOff>
      <xdr:row>78</xdr:row>
      <xdr:rowOff>15250</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373506"/>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137309</xdr:rowOff>
    </xdr:from>
    <xdr:to>
      <xdr:col>24</xdr:col>
      <xdr:colOff>114300</xdr:colOff>
      <xdr:row>77</xdr:row>
      <xdr:rowOff>67459</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1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115736</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14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35750</xdr:rowOff>
    </xdr:from>
    <xdr:to>
      <xdr:col>20</xdr:col>
      <xdr:colOff>38100</xdr:colOff>
      <xdr:row>76</xdr:row>
      <xdr:rowOff>137350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0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128477</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15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97968</xdr:rowOff>
    </xdr:from>
    <xdr:to>
      <xdr:col>15</xdr:col>
      <xdr:colOff>101600</xdr:colOff>
      <xdr:row>78</xdr:row>
      <xdr:rowOff>28118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19245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39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121056</xdr:rowOff>
    </xdr:from>
    <xdr:to>
      <xdr:col>10</xdr:col>
      <xdr:colOff>165100</xdr:colOff>
      <xdr:row>78</xdr:row>
      <xdr:rowOff>51206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3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42333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4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135900</xdr:rowOff>
    </xdr:from>
    <xdr:to>
      <xdr:col>6</xdr:col>
      <xdr:colOff>38100</xdr:colOff>
      <xdr:row>78</xdr:row>
      <xdr:rowOff>66050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3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82577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11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90061</xdr:rowOff>
    </xdr:from>
    <xdr:to>
      <xdr:col>24</xdr:col>
      <xdr:colOff>63500</xdr:colOff>
      <xdr:row>96</xdr:row>
      <xdr:rowOff>135748</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3797300" y="16549261"/>
          <a:ext cx="8382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90061</xdr:rowOff>
    </xdr:from>
    <xdr:to>
      <xdr:col>19</xdr:col>
      <xdr:colOff>177800</xdr:colOff>
      <xdr:row>97</xdr:row>
      <xdr:rowOff>114717</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549261"/>
          <a:ext cx="889000" cy="19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114717</xdr:rowOff>
    </xdr:from>
    <xdr:to>
      <xdr:col>15</xdr:col>
      <xdr:colOff>50800</xdr:colOff>
      <xdr:row>97</xdr:row>
      <xdr:rowOff>167525</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019300" y="16745367"/>
          <a:ext cx="889000" cy="5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150085</xdr:rowOff>
    </xdr:from>
    <xdr:to>
      <xdr:col>10</xdr:col>
      <xdr:colOff>114300</xdr:colOff>
      <xdr:row>97</xdr:row>
      <xdr:rowOff>167525</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1130300" y="16780735"/>
          <a:ext cx="8890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84948</xdr:rowOff>
    </xdr:from>
    <xdr:to>
      <xdr:col>24</xdr:col>
      <xdr:colOff>114300</xdr:colOff>
      <xdr:row>97</xdr:row>
      <xdr:rowOff>15098</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5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107825</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3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39261</xdr:rowOff>
    </xdr:from>
    <xdr:to>
      <xdr:col>20</xdr:col>
      <xdr:colOff>38100</xdr:colOff>
      <xdr:row>96</xdr:row>
      <xdr:rowOff>140861</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4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157388</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62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63917</xdr:rowOff>
    </xdr:from>
    <xdr:to>
      <xdr:col>15</xdr:col>
      <xdr:colOff>101600</xdr:colOff>
      <xdr:row>97</xdr:row>
      <xdr:rowOff>165517</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6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10594</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64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116725</xdr:rowOff>
    </xdr:from>
    <xdr:to>
      <xdr:col>10</xdr:col>
      <xdr:colOff>165100</xdr:colOff>
      <xdr:row>98</xdr:row>
      <xdr:rowOff>46875</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63402</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5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99285</xdr:rowOff>
    </xdr:from>
    <xdr:to>
      <xdr:col>6</xdr:col>
      <xdr:colOff>38100</xdr:colOff>
      <xdr:row>98</xdr:row>
      <xdr:rowOff>29435</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7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45962</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5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49550</xdr:rowOff>
    </xdr:from>
    <xdr:to>
      <xdr:col>55</xdr:col>
      <xdr:colOff>0</xdr:colOff>
      <xdr:row>57</xdr:row>
      <xdr:rowOff>114538</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9639300" y="9822200"/>
          <a:ext cx="8382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91890</xdr:rowOff>
    </xdr:from>
    <xdr:to>
      <xdr:col>50</xdr:col>
      <xdr:colOff>114300</xdr:colOff>
      <xdr:row>57</xdr:row>
      <xdr:rowOff>114538</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8750300" y="9864540"/>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91890</xdr:rowOff>
    </xdr:from>
    <xdr:to>
      <xdr:col>45</xdr:col>
      <xdr:colOff>177800</xdr:colOff>
      <xdr:row>57</xdr:row>
      <xdr:rowOff>97066</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9864540"/>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79039</xdr:rowOff>
    </xdr:from>
    <xdr:to>
      <xdr:col>41</xdr:col>
      <xdr:colOff>50800</xdr:colOff>
      <xdr:row>57</xdr:row>
      <xdr:rowOff>97066</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a:off x="6972300" y="9680239"/>
          <a:ext cx="8890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170200</xdr:rowOff>
    </xdr:from>
    <xdr:to>
      <xdr:col>55</xdr:col>
      <xdr:colOff>50800</xdr:colOff>
      <xdr:row>57</xdr:row>
      <xdr:rowOff>100350</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9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21627</xdr:rowOff>
    </xdr:from>
    <xdr:ext cx="534377"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96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63738</xdr:rowOff>
    </xdr:from>
    <xdr:to>
      <xdr:col>50</xdr:col>
      <xdr:colOff>165100</xdr:colOff>
      <xdr:row>57</xdr:row>
      <xdr:rowOff>165338</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9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10415</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372111" y="961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41090</xdr:rowOff>
    </xdr:from>
    <xdr:to>
      <xdr:col>46</xdr:col>
      <xdr:colOff>38100</xdr:colOff>
      <xdr:row>57</xdr:row>
      <xdr:rowOff>142690</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98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159217</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483111" y="95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46266</xdr:rowOff>
    </xdr:from>
    <xdr:to>
      <xdr:col>41</xdr:col>
      <xdr:colOff>101600</xdr:colOff>
      <xdr:row>57</xdr:row>
      <xdr:rowOff>147866</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164393</xdr:rowOff>
    </xdr:from>
    <xdr:ext cx="534377"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594111" y="95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28239</xdr:rowOff>
    </xdr:from>
    <xdr:to>
      <xdr:col>36</xdr:col>
      <xdr:colOff>165100</xdr:colOff>
      <xdr:row>56</xdr:row>
      <xdr:rowOff>129839</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96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146366</xdr:rowOff>
    </xdr:from>
    <xdr:ext cx="534377"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05111" y="94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137337</xdr:rowOff>
    </xdr:from>
    <xdr:to>
      <xdr:col>55</xdr:col>
      <xdr:colOff>0</xdr:colOff>
      <xdr:row>78</xdr:row>
      <xdr:rowOff>169647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9639300" y="13510437"/>
          <a:ext cx="8382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27152</xdr:rowOff>
    </xdr:from>
    <xdr:to>
      <xdr:col>50</xdr:col>
      <xdr:colOff>114300</xdr:colOff>
      <xdr:row>78</xdr:row>
      <xdr:rowOff>169647</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8750300" y="13400252"/>
          <a:ext cx="889000" cy="14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27152</xdr:rowOff>
    </xdr:from>
    <xdr:to>
      <xdr:col>45</xdr:col>
      <xdr:colOff>177800</xdr:colOff>
      <xdr:row>78</xdr:row>
      <xdr:rowOff>165570</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7861300" y="13400252"/>
          <a:ext cx="889000" cy="1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154711</xdr:rowOff>
    </xdr:from>
    <xdr:to>
      <xdr:col>41</xdr:col>
      <xdr:colOff>50800</xdr:colOff>
      <xdr:row>78</xdr:row>
      <xdr:rowOff>165570</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a:off x="6972300" y="1352781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86537</xdr:rowOff>
    </xdr:from>
    <xdr:to>
      <xdr:col>55</xdr:col>
      <xdr:colOff>50800</xdr:colOff>
      <xdr:row>79</xdr:row>
      <xdr:rowOff>16687</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104267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1464</xdr:rowOff>
    </xdr:from>
    <xdr:ext cx="469744" cy="259045"/>
    <xdr:sp macro="" textlink="">
      <xdr:nvSpPr>
        <xdr:cNvPr id="431" name="商工費該当値テキスト">
          <a:extLst>
            <a:ext uri="{FF2B5EF4-FFF2-40B4-BE49-F238E27FC236}">
              <a16:creationId xmlns="" xmlns:a16="http://schemas.microsoft.com/office/drawing/2014/main" id="{00000000-0008-0000-0700-0000AF010000}"/>
            </a:ext>
          </a:extLst>
        </xdr:cNvPr>
        <xdr:cNvSpPr txBox="1"/>
      </xdr:nvSpPr>
      <xdr:spPr>
        <a:xfrm>
          <a:off x="10528300" y="133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118847</xdr:rowOff>
    </xdr:from>
    <xdr:to>
      <xdr:col>50</xdr:col>
      <xdr:colOff>165100</xdr:colOff>
      <xdr:row>79</xdr:row>
      <xdr:rowOff>48997</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9588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40124</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404428"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147802</xdr:rowOff>
    </xdr:from>
    <xdr:to>
      <xdr:col>46</xdr:col>
      <xdr:colOff>38100</xdr:colOff>
      <xdr:row>78</xdr:row>
      <xdr:rowOff>77952</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8699500" y="133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69079</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8515428" y="134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114770</xdr:rowOff>
    </xdr:from>
    <xdr:to>
      <xdr:col>41</xdr:col>
      <xdr:colOff>101600</xdr:colOff>
      <xdr:row>79</xdr:row>
      <xdr:rowOff>44920</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7810500" y="134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36047</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7626428" y="135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103911</xdr:rowOff>
    </xdr:from>
    <xdr:to>
      <xdr:col>36</xdr:col>
      <xdr:colOff>165100</xdr:colOff>
      <xdr:row>79</xdr:row>
      <xdr:rowOff>34061</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692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25188</xdr:rowOff>
    </xdr:from>
    <xdr:ext cx="469744"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737428"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130741</xdr:rowOff>
    </xdr:from>
    <xdr:to>
      <xdr:col>55</xdr:col>
      <xdr:colOff>0</xdr:colOff>
      <xdr:row>96</xdr:row>
      <xdr:rowOff>164236</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9639300" y="16589941"/>
          <a:ext cx="838200" cy="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164236</xdr:rowOff>
    </xdr:from>
    <xdr:to>
      <xdr:col>50</xdr:col>
      <xdr:colOff>114300</xdr:colOff>
      <xdr:row>97</xdr:row>
      <xdr:rowOff>11815</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623436"/>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158271</xdr:rowOff>
    </xdr:from>
    <xdr:to>
      <xdr:col>45</xdr:col>
      <xdr:colOff>177800</xdr:colOff>
      <xdr:row>97</xdr:row>
      <xdr:rowOff>11815</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a:off x="7861300" y="16617471"/>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79578</xdr:rowOff>
    </xdr:from>
    <xdr:to>
      <xdr:col>41</xdr:col>
      <xdr:colOff>50800</xdr:colOff>
      <xdr:row>96</xdr:row>
      <xdr:rowOff>158271</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6972300" y="16538778"/>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79941</xdr:rowOff>
    </xdr:from>
    <xdr:to>
      <xdr:col>55</xdr:col>
      <xdr:colOff>50800</xdr:colOff>
      <xdr:row>97</xdr:row>
      <xdr:rowOff>10091</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5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102818</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3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113436</xdr:rowOff>
    </xdr:from>
    <xdr:to>
      <xdr:col>50</xdr:col>
      <xdr:colOff>165100</xdr:colOff>
      <xdr:row>97</xdr:row>
      <xdr:rowOff>43586</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60113</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3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132465</xdr:rowOff>
    </xdr:from>
    <xdr:to>
      <xdr:col>46</xdr:col>
      <xdr:colOff>38100</xdr:colOff>
      <xdr:row>97</xdr:row>
      <xdr:rowOff>62615</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5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53742</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6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107471</xdr:rowOff>
    </xdr:from>
    <xdr:to>
      <xdr:col>41</xdr:col>
      <xdr:colOff>101600</xdr:colOff>
      <xdr:row>97</xdr:row>
      <xdr:rowOff>37621</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5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54148</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3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28778</xdr:rowOff>
    </xdr:from>
    <xdr:to>
      <xdr:col>36</xdr:col>
      <xdr:colOff>165100</xdr:colOff>
      <xdr:row>96</xdr:row>
      <xdr:rowOff>130378</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146905</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2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131394</xdr:rowOff>
    </xdr:from>
    <xdr:to>
      <xdr:col>85</xdr:col>
      <xdr:colOff>127000</xdr:colOff>
      <xdr:row>38</xdr:row>
      <xdr:rowOff>9398</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5481300" y="6475044"/>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164960</xdr:rowOff>
    </xdr:from>
    <xdr:to>
      <xdr:col>81</xdr:col>
      <xdr:colOff>50800</xdr:colOff>
      <xdr:row>38</xdr:row>
      <xdr:rowOff>9398</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4592300" y="6508610"/>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77369</xdr:rowOff>
    </xdr:from>
    <xdr:to>
      <xdr:col>76</xdr:col>
      <xdr:colOff>114300</xdr:colOff>
      <xdr:row>37</xdr:row>
      <xdr:rowOff>164960</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a:off x="13703300" y="6421019"/>
          <a:ext cx="8890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77369</xdr:rowOff>
    </xdr:from>
    <xdr:to>
      <xdr:col>71</xdr:col>
      <xdr:colOff>177800</xdr:colOff>
      <xdr:row>37</xdr:row>
      <xdr:rowOff>115925</xdr:rowOff>
    </xdr:to>
    <xdr:cxnSp macro="">
      <xdr:nvCxnSpPr>
        <xdr:cNvPr id="537" name="直線コネクタ 536">
          <a:extLst>
            <a:ext uri="{FF2B5EF4-FFF2-40B4-BE49-F238E27FC236}">
              <a16:creationId xmlns="" xmlns:a16="http://schemas.microsoft.com/office/drawing/2014/main" id="{00000000-0008-0000-0700-000019020000}"/>
            </a:ext>
          </a:extLst>
        </xdr:cNvPr>
        <xdr:cNvCxnSpPr/>
      </xdr:nvCxnSpPr>
      <xdr:spPr>
        <a:xfrm flipV="1">
          <a:off x="12814300" y="6421019"/>
          <a:ext cx="889000" cy="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80594</xdr:rowOff>
    </xdr:from>
    <xdr:to>
      <xdr:col>85</xdr:col>
      <xdr:colOff>177800</xdr:colOff>
      <xdr:row>38</xdr:row>
      <xdr:rowOff>10744</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6268700" y="64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103471</xdr:rowOff>
    </xdr:from>
    <xdr:ext cx="534377" cy="259045"/>
    <xdr:sp macro="" textlink="">
      <xdr:nvSpPr>
        <xdr:cNvPr id="548" name="消防費該当値テキスト">
          <a:extLst>
            <a:ext uri="{FF2B5EF4-FFF2-40B4-BE49-F238E27FC236}">
              <a16:creationId xmlns="" xmlns:a16="http://schemas.microsoft.com/office/drawing/2014/main" id="{00000000-0008-0000-0700-000024020000}"/>
            </a:ext>
          </a:extLst>
        </xdr:cNvPr>
        <xdr:cNvSpPr txBox="1"/>
      </xdr:nvSpPr>
      <xdr:spPr>
        <a:xfrm>
          <a:off x="16370300" y="62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130048</xdr:rowOff>
    </xdr:from>
    <xdr:to>
      <xdr:col>81</xdr:col>
      <xdr:colOff>101600</xdr:colOff>
      <xdr:row>38</xdr:row>
      <xdr:rowOff>60198</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543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51325</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5214111" y="65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114160</xdr:rowOff>
    </xdr:from>
    <xdr:to>
      <xdr:col>76</xdr:col>
      <xdr:colOff>165100</xdr:colOff>
      <xdr:row>38</xdr:row>
      <xdr:rowOff>44310</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4541500" y="6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35437</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4325111" y="65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26569</xdr:rowOff>
    </xdr:from>
    <xdr:to>
      <xdr:col>72</xdr:col>
      <xdr:colOff>38100</xdr:colOff>
      <xdr:row>37</xdr:row>
      <xdr:rowOff>128169</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3652500" y="63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144696</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3436111" y="61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65125</xdr:rowOff>
    </xdr:from>
    <xdr:to>
      <xdr:col>67</xdr:col>
      <xdr:colOff>101600</xdr:colOff>
      <xdr:row>37</xdr:row>
      <xdr:rowOff>166725</xdr:rowOff>
    </xdr:to>
    <xdr:sp macro="" textlink="">
      <xdr:nvSpPr>
        <xdr:cNvPr id="555" name="楕円 554">
          <a:extLst>
            <a:ext uri="{FF2B5EF4-FFF2-40B4-BE49-F238E27FC236}">
              <a16:creationId xmlns="" xmlns:a16="http://schemas.microsoft.com/office/drawing/2014/main" id="{00000000-0008-0000-0700-00002B020000}"/>
            </a:ext>
          </a:extLst>
        </xdr:cNvPr>
        <xdr:cNvSpPr/>
      </xdr:nvSpPr>
      <xdr:spPr>
        <a:xfrm>
          <a:off x="127635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11802</xdr:rowOff>
    </xdr:from>
    <xdr:ext cx="534377"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547111" y="61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96200</xdr:rowOff>
    </xdr:from>
    <xdr:to>
      <xdr:col>85</xdr:col>
      <xdr:colOff>127000</xdr:colOff>
      <xdr:row>57</xdr:row>
      <xdr:rowOff>132793</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5481300" y="9868850"/>
          <a:ext cx="838200" cy="3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78256</xdr:rowOff>
    </xdr:from>
    <xdr:to>
      <xdr:col>81</xdr:col>
      <xdr:colOff>50800</xdr:colOff>
      <xdr:row>57</xdr:row>
      <xdr:rowOff>132793</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4592300" y="9508006"/>
          <a:ext cx="889000" cy="3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78256</xdr:rowOff>
    </xdr:from>
    <xdr:to>
      <xdr:col>76</xdr:col>
      <xdr:colOff>114300</xdr:colOff>
      <xdr:row>58</xdr:row>
      <xdr:rowOff>20991</xdr:rowOff>
    </xdr:to>
    <xdr:cxnSp macro="">
      <xdr:nvCxnSpPr>
        <xdr:cNvPr id="594" name="直線コネクタ 593">
          <a:extLst>
            <a:ext uri="{FF2B5EF4-FFF2-40B4-BE49-F238E27FC236}">
              <a16:creationId xmlns="" xmlns:a16="http://schemas.microsoft.com/office/drawing/2014/main" id="{00000000-0008-0000-0700-000052020000}"/>
            </a:ext>
          </a:extLst>
        </xdr:cNvPr>
        <xdr:cNvCxnSpPr/>
      </xdr:nvCxnSpPr>
      <xdr:spPr>
        <a:xfrm flipV="1">
          <a:off x="13703300" y="9508006"/>
          <a:ext cx="889000" cy="4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20991</xdr:rowOff>
    </xdr:from>
    <xdr:to>
      <xdr:col>71</xdr:col>
      <xdr:colOff>177800</xdr:colOff>
      <xdr:row>58</xdr:row>
      <xdr:rowOff>87775</xdr:rowOff>
    </xdr:to>
    <xdr:cxnSp macro="">
      <xdr:nvCxnSpPr>
        <xdr:cNvPr id="597" name="直線コネクタ 596">
          <a:extLst>
            <a:ext uri="{FF2B5EF4-FFF2-40B4-BE49-F238E27FC236}">
              <a16:creationId xmlns="" xmlns:a16="http://schemas.microsoft.com/office/drawing/2014/main" id="{00000000-0008-0000-0700-000055020000}"/>
            </a:ext>
          </a:extLst>
        </xdr:cNvPr>
        <xdr:cNvCxnSpPr/>
      </xdr:nvCxnSpPr>
      <xdr:spPr>
        <a:xfrm flipV="1">
          <a:off x="12814300" y="9965091"/>
          <a:ext cx="8890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45400</xdr:rowOff>
    </xdr:from>
    <xdr:to>
      <xdr:col>85</xdr:col>
      <xdr:colOff>177800</xdr:colOff>
      <xdr:row>57</xdr:row>
      <xdr:rowOff>147000</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62687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23827</xdr:rowOff>
    </xdr:from>
    <xdr:ext cx="534377" cy="259045"/>
    <xdr:sp macro="" textlink="">
      <xdr:nvSpPr>
        <xdr:cNvPr id="608" name="教育費該当値テキスト">
          <a:extLst>
            <a:ext uri="{FF2B5EF4-FFF2-40B4-BE49-F238E27FC236}">
              <a16:creationId xmlns="" xmlns:a16="http://schemas.microsoft.com/office/drawing/2014/main" id="{00000000-0008-0000-0700-000060020000}"/>
            </a:ext>
          </a:extLst>
        </xdr:cNvPr>
        <xdr:cNvSpPr txBox="1"/>
      </xdr:nvSpPr>
      <xdr:spPr>
        <a:xfrm>
          <a:off x="16370300" y="979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81993</xdr:rowOff>
    </xdr:from>
    <xdr:to>
      <xdr:col>81</xdr:col>
      <xdr:colOff>101600</xdr:colOff>
      <xdr:row>58</xdr:row>
      <xdr:rowOff>12143</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5430500" y="98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3270</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5214111" y="99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27456</xdr:rowOff>
    </xdr:from>
    <xdr:to>
      <xdr:col>76</xdr:col>
      <xdr:colOff>165100</xdr:colOff>
      <xdr:row>55</xdr:row>
      <xdr:rowOff>129056</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4541500" y="9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145583</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4325111" y="92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141641</xdr:rowOff>
    </xdr:from>
    <xdr:to>
      <xdr:col>72</xdr:col>
      <xdr:colOff>38100</xdr:colOff>
      <xdr:row>58</xdr:row>
      <xdr:rowOff>71791</xdr:rowOff>
    </xdr:to>
    <xdr:sp macro="" textlink="">
      <xdr:nvSpPr>
        <xdr:cNvPr id="613" name="楕円 612">
          <a:extLst>
            <a:ext uri="{FF2B5EF4-FFF2-40B4-BE49-F238E27FC236}">
              <a16:creationId xmlns="" xmlns:a16="http://schemas.microsoft.com/office/drawing/2014/main" id="{00000000-0008-0000-0700-000065020000}"/>
            </a:ext>
          </a:extLst>
        </xdr:cNvPr>
        <xdr:cNvSpPr/>
      </xdr:nvSpPr>
      <xdr:spPr>
        <a:xfrm>
          <a:off x="13652500" y="9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62918</xdr:rowOff>
    </xdr:from>
    <xdr:ext cx="534377"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3436111" y="1000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36975</xdr:rowOff>
    </xdr:from>
    <xdr:to>
      <xdr:col>67</xdr:col>
      <xdr:colOff>101600</xdr:colOff>
      <xdr:row>58</xdr:row>
      <xdr:rowOff>138575</xdr:rowOff>
    </xdr:to>
    <xdr:sp macro="" textlink="">
      <xdr:nvSpPr>
        <xdr:cNvPr id="615" name="楕円 614">
          <a:extLst>
            <a:ext uri="{FF2B5EF4-FFF2-40B4-BE49-F238E27FC236}">
              <a16:creationId xmlns="" xmlns:a16="http://schemas.microsoft.com/office/drawing/2014/main" id="{00000000-0008-0000-0700-000067020000}"/>
            </a:ext>
          </a:extLst>
        </xdr:cNvPr>
        <xdr:cNvSpPr/>
      </xdr:nvSpPr>
      <xdr:spPr>
        <a:xfrm>
          <a:off x="12763500" y="99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129702</xdr:rowOff>
    </xdr:from>
    <xdr:ext cx="534377"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547111" y="100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20403</xdr:rowOff>
    </xdr:from>
    <xdr:to>
      <xdr:col>85</xdr:col>
      <xdr:colOff>127000</xdr:colOff>
      <xdr:row>79</xdr:row>
      <xdr:rowOff>20828</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a:off x="15481300" y="13564953"/>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a:extLst>
            <a:ext uri="{FF2B5EF4-FFF2-40B4-BE49-F238E27FC236}">
              <a16:creationId xmlns="" xmlns:a16="http://schemas.microsoft.com/office/drawing/2014/main" id="{00000000-0008-0000-0700-000088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35393</xdr:rowOff>
    </xdr:from>
    <xdr:to>
      <xdr:col>81</xdr:col>
      <xdr:colOff>50800</xdr:colOff>
      <xdr:row>79</xdr:row>
      <xdr:rowOff>20403</xdr:rowOff>
    </xdr:to>
    <xdr:cxnSp macro="">
      <xdr:nvCxnSpPr>
        <xdr:cNvPr id="650" name="直線コネクタ 649">
          <a:extLst>
            <a:ext uri="{FF2B5EF4-FFF2-40B4-BE49-F238E27FC236}">
              <a16:creationId xmlns="" xmlns:a16="http://schemas.microsoft.com/office/drawing/2014/main" id="{00000000-0008-0000-0700-00008A020000}"/>
            </a:ext>
          </a:extLst>
        </xdr:cNvPr>
        <xdr:cNvCxnSpPr/>
      </xdr:nvCxnSpPr>
      <xdr:spPr>
        <a:xfrm>
          <a:off x="14592300" y="13408493"/>
          <a:ext cx="889000" cy="1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59412</xdr:rowOff>
    </xdr:from>
    <xdr:to>
      <xdr:col>76</xdr:col>
      <xdr:colOff>114300</xdr:colOff>
      <xdr:row>78</xdr:row>
      <xdr:rowOff>35393</xdr:rowOff>
    </xdr:to>
    <xdr:cxnSp macro="">
      <xdr:nvCxnSpPr>
        <xdr:cNvPr id="653" name="直線コネクタ 652">
          <a:extLst>
            <a:ext uri="{FF2B5EF4-FFF2-40B4-BE49-F238E27FC236}">
              <a16:creationId xmlns="" xmlns:a16="http://schemas.microsoft.com/office/drawing/2014/main" id="{00000000-0008-0000-0700-00008D020000}"/>
            </a:ext>
          </a:extLst>
        </xdr:cNvPr>
        <xdr:cNvCxnSpPr/>
      </xdr:nvCxnSpPr>
      <xdr:spPr>
        <a:xfrm>
          <a:off x="13703300" y="13261062"/>
          <a:ext cx="889000" cy="1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59412</xdr:rowOff>
    </xdr:from>
    <xdr:to>
      <xdr:col>71</xdr:col>
      <xdr:colOff>177800</xdr:colOff>
      <xdr:row>78</xdr:row>
      <xdr:rowOff>99875</xdr:rowOff>
    </xdr:to>
    <xdr:cxnSp macro="">
      <xdr:nvCxnSpPr>
        <xdr:cNvPr id="656" name="直線コネクタ 655">
          <a:extLst>
            <a:ext uri="{FF2B5EF4-FFF2-40B4-BE49-F238E27FC236}">
              <a16:creationId xmlns="" xmlns:a16="http://schemas.microsoft.com/office/drawing/2014/main" id="{00000000-0008-0000-0700-000090020000}"/>
            </a:ext>
          </a:extLst>
        </xdr:cNvPr>
        <xdr:cNvCxnSpPr/>
      </xdr:nvCxnSpPr>
      <xdr:spPr>
        <a:xfrm flipV="1">
          <a:off x="12814300" y="13261062"/>
          <a:ext cx="889000" cy="2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141478</xdr:rowOff>
    </xdr:from>
    <xdr:to>
      <xdr:col>85</xdr:col>
      <xdr:colOff>177800</xdr:colOff>
      <xdr:row>79</xdr:row>
      <xdr:rowOff>71628</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62687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100855</xdr:rowOff>
    </xdr:from>
    <xdr:ext cx="469744" cy="259045"/>
    <xdr:sp macro="" textlink="">
      <xdr:nvSpPr>
        <xdr:cNvPr id="667" name="災害復旧費該当値テキスト">
          <a:extLst>
            <a:ext uri="{FF2B5EF4-FFF2-40B4-BE49-F238E27FC236}">
              <a16:creationId xmlns="" xmlns:a16="http://schemas.microsoft.com/office/drawing/2014/main" id="{00000000-0008-0000-0700-00009B020000}"/>
            </a:ext>
          </a:extLst>
        </xdr:cNvPr>
        <xdr:cNvSpPr txBox="1"/>
      </xdr:nvSpPr>
      <xdr:spPr>
        <a:xfrm>
          <a:off x="16370300" y="1330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141053</xdr:rowOff>
    </xdr:from>
    <xdr:to>
      <xdr:col>81</xdr:col>
      <xdr:colOff>101600</xdr:colOff>
      <xdr:row>79</xdr:row>
      <xdr:rowOff>71203</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5430500" y="135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87730</xdr:rowOff>
    </xdr:from>
    <xdr:ext cx="469744"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5246428" y="132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156043</xdr:rowOff>
    </xdr:from>
    <xdr:to>
      <xdr:col>76</xdr:col>
      <xdr:colOff>165100</xdr:colOff>
      <xdr:row>78</xdr:row>
      <xdr:rowOff>86193</xdr:rowOff>
    </xdr:to>
    <xdr:sp macro="" textlink="">
      <xdr:nvSpPr>
        <xdr:cNvPr id="670" name="楕円 669">
          <a:extLst>
            <a:ext uri="{FF2B5EF4-FFF2-40B4-BE49-F238E27FC236}">
              <a16:creationId xmlns="" xmlns:a16="http://schemas.microsoft.com/office/drawing/2014/main" id="{00000000-0008-0000-0700-00009E020000}"/>
            </a:ext>
          </a:extLst>
        </xdr:cNvPr>
        <xdr:cNvSpPr/>
      </xdr:nvSpPr>
      <xdr:spPr>
        <a:xfrm>
          <a:off x="14541500" y="133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102720</xdr:rowOff>
    </xdr:from>
    <xdr:ext cx="534377"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4325111" y="131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8612</xdr:rowOff>
    </xdr:from>
    <xdr:to>
      <xdr:col>72</xdr:col>
      <xdr:colOff>38100</xdr:colOff>
      <xdr:row>77</xdr:row>
      <xdr:rowOff>110212</xdr:rowOff>
    </xdr:to>
    <xdr:sp macro="" textlink="">
      <xdr:nvSpPr>
        <xdr:cNvPr id="672" name="楕円 671">
          <a:extLst>
            <a:ext uri="{FF2B5EF4-FFF2-40B4-BE49-F238E27FC236}">
              <a16:creationId xmlns="" xmlns:a16="http://schemas.microsoft.com/office/drawing/2014/main" id="{00000000-0008-0000-0700-0000A0020000}"/>
            </a:ext>
          </a:extLst>
        </xdr:cNvPr>
        <xdr:cNvSpPr/>
      </xdr:nvSpPr>
      <xdr:spPr>
        <a:xfrm>
          <a:off x="13652500" y="132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126739</xdr:rowOff>
    </xdr:from>
    <xdr:ext cx="534377"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3436111" y="129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49075</xdr:rowOff>
    </xdr:from>
    <xdr:to>
      <xdr:col>67</xdr:col>
      <xdr:colOff>101600</xdr:colOff>
      <xdr:row>78</xdr:row>
      <xdr:rowOff>150675</xdr:rowOff>
    </xdr:to>
    <xdr:sp macro="" textlink="">
      <xdr:nvSpPr>
        <xdr:cNvPr id="674" name="楕円 673">
          <a:extLst>
            <a:ext uri="{FF2B5EF4-FFF2-40B4-BE49-F238E27FC236}">
              <a16:creationId xmlns="" xmlns:a16="http://schemas.microsoft.com/office/drawing/2014/main" id="{00000000-0008-0000-0700-0000A2020000}"/>
            </a:ext>
          </a:extLst>
        </xdr:cNvPr>
        <xdr:cNvSpPr/>
      </xdr:nvSpPr>
      <xdr:spPr>
        <a:xfrm>
          <a:off x="12763500" y="134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167202</xdr:rowOff>
    </xdr:from>
    <xdr:ext cx="534377"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547111" y="131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117411</xdr:rowOff>
    </xdr:from>
    <xdr:to>
      <xdr:col>85</xdr:col>
      <xdr:colOff>127000</xdr:colOff>
      <xdr:row>95</xdr:row>
      <xdr:rowOff>29057</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5481300" y="16233711"/>
          <a:ext cx="8382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24225</xdr:rowOff>
    </xdr:from>
    <xdr:to>
      <xdr:col>81</xdr:col>
      <xdr:colOff>50800</xdr:colOff>
      <xdr:row>95</xdr:row>
      <xdr:rowOff>29057</xdr:rowOff>
    </xdr:to>
    <xdr:cxnSp macro="">
      <xdr:nvCxnSpPr>
        <xdr:cNvPr id="709" name="直線コネクタ 708">
          <a:extLst>
            <a:ext uri="{FF2B5EF4-FFF2-40B4-BE49-F238E27FC236}">
              <a16:creationId xmlns="" xmlns:a16="http://schemas.microsoft.com/office/drawing/2014/main" id="{00000000-0008-0000-0700-0000C5020000}"/>
            </a:ext>
          </a:extLst>
        </xdr:cNvPr>
        <xdr:cNvCxnSpPr/>
      </xdr:nvCxnSpPr>
      <xdr:spPr>
        <a:xfrm>
          <a:off x="14592300" y="16311975"/>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24225</xdr:rowOff>
    </xdr:from>
    <xdr:to>
      <xdr:col>76</xdr:col>
      <xdr:colOff>114300</xdr:colOff>
      <xdr:row>95</xdr:row>
      <xdr:rowOff>29434</xdr:rowOff>
    </xdr:to>
    <xdr:cxnSp macro="">
      <xdr:nvCxnSpPr>
        <xdr:cNvPr id="712" name="直線コネクタ 711">
          <a:extLst>
            <a:ext uri="{FF2B5EF4-FFF2-40B4-BE49-F238E27FC236}">
              <a16:creationId xmlns="" xmlns:a16="http://schemas.microsoft.com/office/drawing/2014/main" id="{00000000-0008-0000-0700-0000C8020000}"/>
            </a:ext>
          </a:extLst>
        </xdr:cNvPr>
        <xdr:cNvCxnSpPr/>
      </xdr:nvCxnSpPr>
      <xdr:spPr>
        <a:xfrm flipV="1">
          <a:off x="13703300" y="16311975"/>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106733</xdr:rowOff>
    </xdr:from>
    <xdr:to>
      <xdr:col>71</xdr:col>
      <xdr:colOff>177800</xdr:colOff>
      <xdr:row>95</xdr:row>
      <xdr:rowOff>29434</xdr:rowOff>
    </xdr:to>
    <xdr:cxnSp macro="">
      <xdr:nvCxnSpPr>
        <xdr:cNvPr id="715" name="直線コネクタ 714">
          <a:extLst>
            <a:ext uri="{FF2B5EF4-FFF2-40B4-BE49-F238E27FC236}">
              <a16:creationId xmlns="" xmlns:a16="http://schemas.microsoft.com/office/drawing/2014/main" id="{00000000-0008-0000-0700-0000CB020000}"/>
            </a:ext>
          </a:extLst>
        </xdr:cNvPr>
        <xdr:cNvCxnSpPr/>
      </xdr:nvCxnSpPr>
      <xdr:spPr>
        <a:xfrm>
          <a:off x="12814300" y="16051583"/>
          <a:ext cx="889000" cy="2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66611</xdr:rowOff>
    </xdr:from>
    <xdr:to>
      <xdr:col>85</xdr:col>
      <xdr:colOff>177800</xdr:colOff>
      <xdr:row>94</xdr:row>
      <xdr:rowOff>168211</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6268700" y="161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89488</xdr:rowOff>
    </xdr:from>
    <xdr:ext cx="534377" cy="259045"/>
    <xdr:sp macro="" textlink="">
      <xdr:nvSpPr>
        <xdr:cNvPr id="726" name="公債費該当値テキスト">
          <a:extLst>
            <a:ext uri="{FF2B5EF4-FFF2-40B4-BE49-F238E27FC236}">
              <a16:creationId xmlns="" xmlns:a16="http://schemas.microsoft.com/office/drawing/2014/main" id="{00000000-0008-0000-0700-0000D6020000}"/>
            </a:ext>
          </a:extLst>
        </xdr:cNvPr>
        <xdr:cNvSpPr txBox="1"/>
      </xdr:nvSpPr>
      <xdr:spPr>
        <a:xfrm>
          <a:off x="16370300" y="160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149707</xdr:rowOff>
    </xdr:from>
    <xdr:to>
      <xdr:col>81</xdr:col>
      <xdr:colOff>101600</xdr:colOff>
      <xdr:row>95</xdr:row>
      <xdr:rowOff>79857</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5430500" y="162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96384</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5214111" y="160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144875</xdr:rowOff>
    </xdr:from>
    <xdr:to>
      <xdr:col>76</xdr:col>
      <xdr:colOff>165100</xdr:colOff>
      <xdr:row>95</xdr:row>
      <xdr:rowOff>75025</xdr:rowOff>
    </xdr:to>
    <xdr:sp macro="" textlink="">
      <xdr:nvSpPr>
        <xdr:cNvPr id="729" name="楕円 728">
          <a:extLst>
            <a:ext uri="{FF2B5EF4-FFF2-40B4-BE49-F238E27FC236}">
              <a16:creationId xmlns="" xmlns:a16="http://schemas.microsoft.com/office/drawing/2014/main" id="{00000000-0008-0000-0700-0000D9020000}"/>
            </a:ext>
          </a:extLst>
        </xdr:cNvPr>
        <xdr:cNvSpPr/>
      </xdr:nvSpPr>
      <xdr:spPr>
        <a:xfrm>
          <a:off x="14541500" y="162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91552</xdr:rowOff>
    </xdr:from>
    <xdr:ext cx="534377"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4325111" y="160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150084</xdr:rowOff>
    </xdr:from>
    <xdr:to>
      <xdr:col>72</xdr:col>
      <xdr:colOff>38100</xdr:colOff>
      <xdr:row>95</xdr:row>
      <xdr:rowOff>80234</xdr:rowOff>
    </xdr:to>
    <xdr:sp macro="" textlink="">
      <xdr:nvSpPr>
        <xdr:cNvPr id="731" name="楕円 730">
          <a:extLst>
            <a:ext uri="{FF2B5EF4-FFF2-40B4-BE49-F238E27FC236}">
              <a16:creationId xmlns="" xmlns:a16="http://schemas.microsoft.com/office/drawing/2014/main" id="{00000000-0008-0000-0700-0000DB020000}"/>
            </a:ext>
          </a:extLst>
        </xdr:cNvPr>
        <xdr:cNvSpPr/>
      </xdr:nvSpPr>
      <xdr:spPr>
        <a:xfrm>
          <a:off x="13652500" y="162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96761</xdr:rowOff>
    </xdr:from>
    <xdr:ext cx="534377"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3436111" y="1604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55933</xdr:rowOff>
    </xdr:from>
    <xdr:to>
      <xdr:col>67</xdr:col>
      <xdr:colOff>101600</xdr:colOff>
      <xdr:row>93</xdr:row>
      <xdr:rowOff>157533</xdr:rowOff>
    </xdr:to>
    <xdr:sp macro="" textlink="">
      <xdr:nvSpPr>
        <xdr:cNvPr id="733" name="楕円 732">
          <a:extLst>
            <a:ext uri="{FF2B5EF4-FFF2-40B4-BE49-F238E27FC236}">
              <a16:creationId xmlns="" xmlns:a16="http://schemas.microsoft.com/office/drawing/2014/main" id="{00000000-0008-0000-0700-0000DD020000}"/>
            </a:ext>
          </a:extLst>
        </xdr:cNvPr>
        <xdr:cNvSpPr/>
      </xdr:nvSpPr>
      <xdr:spPr>
        <a:xfrm>
          <a:off x="12763500" y="160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2610</xdr:rowOff>
    </xdr:from>
    <xdr:ext cx="534377"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2547111" y="157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51,365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円で、類似団体平均を大きく上回っている。実質公債費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現状より大幅に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悪化することのないよう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地方債発行額や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公営企業に対する企業債等繰入額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等に注意し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健全財政に努める。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令和４年度も実質収支・実質単年度収は黒字となり、財政調整基金残高は標準財政規模比で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ポイント増加した。今後も事業の見直しや統廃合等を行い、健全な財政運営に努める。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黒字に転換している。しかしながら、今後も被保険者の所得状況の改善は見込めず、医療費の更なる削減を進める必要がある。適切な税率改正など、税収増の取り組みと合わせ、医療費削減に向けて健康推進事業、特定健診受診率の向上や受診後の個別指導などに積極的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14126742</v>
      </c>
      <c r="BO4" s="449"/>
      <c r="BP4" s="449"/>
      <c r="BQ4" s="449"/>
      <c r="BR4" s="449"/>
      <c r="BS4" s="449"/>
      <c r="BT4" s="449"/>
      <c r="BU4" s="450"/>
      <c r="BV4" s="448">
        <v>14366298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7.5</v>
      </c>
      <c r="CU4" s="589"/>
      <c r="CV4" s="589"/>
      <c r="CW4" s="589"/>
      <c r="CX4" s="589"/>
      <c r="CY4" s="589"/>
      <c r="CZ4" s="589"/>
      <c r="DA4" s="590"/>
      <c r="DB4" s="588">
        <v>7.4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13501224</v>
      </c>
      <c r="BO5" s="420"/>
      <c r="BP5" s="420"/>
      <c r="BQ5" s="420"/>
      <c r="BR5" s="420"/>
      <c r="BS5" s="420"/>
      <c r="BT5" s="420"/>
      <c r="BU5" s="421"/>
      <c r="BV5" s="419">
        <v>13752641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87.5</v>
      </c>
      <c r="CU5" s="417"/>
      <c r="CV5" s="417"/>
      <c r="CW5" s="417"/>
      <c r="CX5" s="417"/>
      <c r="CY5" s="417"/>
      <c r="CZ5" s="417"/>
      <c r="DA5" s="418"/>
      <c r="DB5" s="416">
        <v>84.4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625518</v>
      </c>
      <c r="BO6" s="420"/>
      <c r="BP6" s="420"/>
      <c r="BQ6" s="420"/>
      <c r="BR6" s="420"/>
      <c r="BS6" s="420"/>
      <c r="BT6" s="420"/>
      <c r="BU6" s="421"/>
      <c r="BV6" s="419">
        <v>613657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88.8</v>
      </c>
      <c r="CU6" s="563"/>
      <c r="CV6" s="563"/>
      <c r="CW6" s="563"/>
      <c r="CX6" s="563"/>
      <c r="CY6" s="563"/>
      <c r="CZ6" s="563"/>
      <c r="DA6" s="564"/>
      <c r="DB6" s="562">
        <v>88.8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20832</v>
      </c>
      <c r="BO7" s="420"/>
      <c r="BP7" s="420"/>
      <c r="BQ7" s="420"/>
      <c r="BR7" s="420"/>
      <c r="BS7" s="420"/>
      <c r="BT7" s="420"/>
      <c r="BU7" s="421"/>
      <c r="BV7" s="419">
        <v>8407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8009988</v>
      </c>
      <c r="CU7" s="420"/>
      <c r="CV7" s="420"/>
      <c r="CW7" s="420"/>
      <c r="CX7" s="420"/>
      <c r="CY7" s="420"/>
      <c r="CZ7" s="420"/>
      <c r="DA7" s="421"/>
      <c r="DB7" s="419">
        <v>8200826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604686</v>
      </c>
      <c r="BO8" s="420"/>
      <c r="BP8" s="420"/>
      <c r="BQ8" s="420"/>
      <c r="BR8" s="420"/>
      <c r="BS8" s="420"/>
      <c r="BT8" s="420"/>
      <c r="BU8" s="421"/>
      <c r="BV8" s="419">
        <v>605250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0.48</v>
      </c>
      <c r="CU8" s="523"/>
      <c r="CV8" s="523"/>
      <c r="CW8" s="523"/>
      <c r="CX8" s="523"/>
      <c r="CY8" s="523"/>
      <c r="CZ8" s="523"/>
      <c r="DA8" s="524"/>
      <c r="DB8" s="522">
        <v>0.48</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29591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-564</v>
      </c>
      <c r="BO9" s="420"/>
      <c r="BP9" s="420"/>
      <c r="BQ9" s="420"/>
      <c r="BR9" s="420"/>
      <c r="BS9" s="420"/>
      <c r="BT9" s="420"/>
      <c r="BU9" s="421"/>
      <c r="BV9" s="419">
        <v>301560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15.6</v>
      </c>
      <c r="CU9" s="417"/>
      <c r="CV9" s="417"/>
      <c r="CW9" s="417"/>
      <c r="CX9" s="417"/>
      <c r="CY9" s="417"/>
      <c r="CZ9" s="417"/>
      <c r="DA9" s="418"/>
      <c r="DB9" s="416">
        <v>14.5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29306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96</v>
      </c>
      <c r="AV10" s="478"/>
      <c r="AW10" s="478"/>
      <c r="AX10" s="478"/>
      <c r="AY10" s="433" t="s">
        <v>121</v>
      </c>
      <c r="AZ10" s="434"/>
      <c r="BA10" s="434"/>
      <c r="BB10" s="434"/>
      <c r="BC10" s="434"/>
      <c r="BD10" s="434"/>
      <c r="BE10" s="434"/>
      <c r="BF10" s="434"/>
      <c r="BG10" s="434"/>
      <c r="BH10" s="434"/>
      <c r="BI10" s="434"/>
      <c r="BJ10" s="434"/>
      <c r="BK10" s="434"/>
      <c r="BL10" s="434"/>
      <c r="BM10" s="435"/>
      <c r="BN10" s="419">
        <v>123962</v>
      </c>
      <c r="BO10" s="420"/>
      <c r="BP10" s="420"/>
      <c r="BQ10" s="420"/>
      <c r="BR10" s="420"/>
      <c r="BS10" s="420"/>
      <c r="BT10" s="420"/>
      <c r="BU10" s="421"/>
      <c r="BV10" s="419">
        <v>150869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104</v>
      </c>
      <c r="AV11" s="478"/>
      <c r="AW11" s="478"/>
      <c r="AX11" s="478"/>
      <c r="AY11" s="433" t="s">
        <v>126</v>
      </c>
      <c r="AZ11" s="434"/>
      <c r="BA11" s="434"/>
      <c r="BB11" s="434"/>
      <c r="BC11" s="434"/>
      <c r="BD11" s="434"/>
      <c r="BE11" s="434"/>
      <c r="BF11" s="434"/>
      <c r="BG11" s="434"/>
      <c r="BH11" s="434"/>
      <c r="BI11" s="434"/>
      <c r="BJ11" s="434"/>
      <c r="BK11" s="434"/>
      <c r="BL11" s="434"/>
      <c r="BM11" s="435"/>
      <c r="BN11" s="419">
        <v>172416</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30233</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29932</v>
      </c>
      <c r="S13" s="507"/>
      <c r="T13" s="507"/>
      <c r="U13" s="507"/>
      <c r="V13" s="508"/>
      <c r="W13" s="509" t="s">
        <v>140</v>
      </c>
      <c r="X13" s="405"/>
      <c r="Y13" s="405"/>
      <c r="Z13" s="405"/>
      <c r="AA13" s="405"/>
      <c r="AB13" s="406"/>
      <c r="AC13" s="372">
        <v>1002</v>
      </c>
      <c r="AD13" s="373"/>
      <c r="AE13" s="373"/>
      <c r="AF13" s="373"/>
      <c r="AG13" s="374"/>
      <c r="AH13" s="372">
        <v>1151</v>
      </c>
      <c r="AI13" s="373"/>
      <c r="AJ13" s="373"/>
      <c r="AK13" s="373"/>
      <c r="AL13" s="432"/>
      <c r="AM13" s="476" t="s">
        <v>141</v>
      </c>
      <c r="AN13" s="376"/>
      <c r="AO13" s="376"/>
      <c r="AP13" s="376"/>
      <c r="AQ13" s="376"/>
      <c r="AR13" s="376"/>
      <c r="AS13" s="376"/>
      <c r="AT13" s="377"/>
      <c r="AU13" s="477" t="s">
        <v>134</v>
      </c>
      <c r="AV13" s="478"/>
      <c r="AW13" s="478"/>
      <c r="AX13" s="478"/>
      <c r="AY13" s="433" t="s">
        <v>142</v>
      </c>
      <c r="AZ13" s="434"/>
      <c r="BA13" s="434"/>
      <c r="BB13" s="434"/>
      <c r="BC13" s="434"/>
      <c r="BD13" s="434"/>
      <c r="BE13" s="434"/>
      <c r="BF13" s="434"/>
      <c r="BG13" s="434"/>
      <c r="BH13" s="434"/>
      <c r="BI13" s="434"/>
      <c r="BJ13" s="434"/>
      <c r="BK13" s="434"/>
      <c r="BL13" s="434"/>
      <c r="BM13" s="435"/>
      <c r="BN13" s="419">
        <v>295814</v>
      </c>
      <c r="BO13" s="420"/>
      <c r="BP13" s="420"/>
      <c r="BQ13" s="420"/>
      <c r="BR13" s="420"/>
      <c r="BS13" s="420"/>
      <c r="BT13" s="420"/>
      <c r="BU13" s="421"/>
      <c r="BV13" s="419">
        <v>452429</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10.7</v>
      </c>
      <c r="CU13" s="417"/>
      <c r="CV13" s="417"/>
      <c r="CW13" s="417"/>
      <c r="CX13" s="417"/>
      <c r="CY13" s="417"/>
      <c r="CZ13" s="417"/>
      <c r="DA13" s="418"/>
      <c r="DB13" s="416">
        <v>10.5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30105</v>
      </c>
      <c r="S14" s="507"/>
      <c r="T14" s="507"/>
      <c r="U14" s="507"/>
      <c r="V14" s="508"/>
      <c r="W14" s="510"/>
      <c r="X14" s="408"/>
      <c r="Y14" s="408"/>
      <c r="Z14" s="408"/>
      <c r="AA14" s="408"/>
      <c r="AB14" s="409"/>
      <c r="AC14" s="499">
        <v>7.4</v>
      </c>
      <c r="AD14" s="500"/>
      <c r="AE14" s="500"/>
      <c r="AF14" s="500"/>
      <c r="AG14" s="501"/>
      <c r="AH14" s="499">
        <v>8.1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37.6</v>
      </c>
      <c r="CU14" s="517"/>
      <c r="CV14" s="517"/>
      <c r="CW14" s="517"/>
      <c r="CX14" s="517"/>
      <c r="CY14" s="517"/>
      <c r="CZ14" s="517"/>
      <c r="DA14" s="518"/>
      <c r="DB14" s="516">
        <v>51.6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29855</v>
      </c>
      <c r="S15" s="507"/>
      <c r="T15" s="507"/>
      <c r="U15" s="507"/>
      <c r="V15" s="508"/>
      <c r="W15" s="509" t="s">
        <v>147</v>
      </c>
      <c r="X15" s="405"/>
      <c r="Y15" s="405"/>
      <c r="Z15" s="405"/>
      <c r="AA15" s="405"/>
      <c r="AB15" s="406"/>
      <c r="AC15" s="372">
        <v>3412</v>
      </c>
      <c r="AD15" s="373"/>
      <c r="AE15" s="373"/>
      <c r="AF15" s="373"/>
      <c r="AG15" s="374"/>
      <c r="AH15" s="372">
        <v>3628</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3368120</v>
      </c>
      <c r="BO15" s="449"/>
      <c r="BP15" s="449"/>
      <c r="BQ15" s="449"/>
      <c r="BR15" s="449"/>
      <c r="BS15" s="449"/>
      <c r="BT15" s="449"/>
      <c r="BU15" s="450"/>
      <c r="BV15" s="448">
        <v>3239398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25.2</v>
      </c>
      <c r="AD16" s="500"/>
      <c r="AE16" s="500"/>
      <c r="AF16" s="500"/>
      <c r="AG16" s="501"/>
      <c r="AH16" s="499">
        <v>25.6</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7048984</v>
      </c>
      <c r="BO16" s="420"/>
      <c r="BP16" s="420"/>
      <c r="BQ16" s="420"/>
      <c r="BR16" s="420"/>
      <c r="BS16" s="420"/>
      <c r="BT16" s="420"/>
      <c r="BU16" s="421"/>
      <c r="BV16" s="419">
        <v>6969106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9102</v>
      </c>
      <c r="AD17" s="373"/>
      <c r="AE17" s="373"/>
      <c r="AF17" s="373"/>
      <c r="AG17" s="374"/>
      <c r="AH17" s="372">
        <v>9394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4210900</v>
      </c>
      <c r="BO17" s="420"/>
      <c r="BP17" s="420"/>
      <c r="BQ17" s="420"/>
      <c r="BR17" s="420"/>
      <c r="BS17" s="420"/>
      <c r="BT17" s="420"/>
      <c r="BU17" s="421"/>
      <c r="BV17" s="419">
        <v>4054719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67.099999999999994</v>
      </c>
      <c r="M18" s="472"/>
      <c r="N18" s="472"/>
      <c r="O18" s="472"/>
      <c r="P18" s="472"/>
      <c r="Q18" s="472"/>
      <c r="R18" s="473"/>
      <c r="S18" s="473"/>
      <c r="T18" s="473"/>
      <c r="U18" s="473"/>
      <c r="V18" s="474"/>
      <c r="W18" s="490"/>
      <c r="X18" s="491"/>
      <c r="Y18" s="491"/>
      <c r="Z18" s="491"/>
      <c r="AA18" s="491"/>
      <c r="AB18" s="515"/>
      <c r="AC18" s="389">
        <v>67.3</v>
      </c>
      <c r="AD18" s="390"/>
      <c r="AE18" s="390"/>
      <c r="AF18" s="390"/>
      <c r="AG18" s="475"/>
      <c r="AH18" s="389">
        <v>66.3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7144733</v>
      </c>
      <c r="BO18" s="420"/>
      <c r="BP18" s="420"/>
      <c r="BQ18" s="420"/>
      <c r="BR18" s="420"/>
      <c r="BS18" s="420"/>
      <c r="BT18" s="420"/>
      <c r="BU18" s="421"/>
      <c r="BV18" s="419">
        <v>7058249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441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9627717</v>
      </c>
      <c r="BO19" s="420"/>
      <c r="BP19" s="420"/>
      <c r="BQ19" s="420"/>
      <c r="BR19" s="420"/>
      <c r="BS19" s="420"/>
      <c r="BT19" s="420"/>
      <c r="BU19" s="421"/>
      <c r="BV19" s="419">
        <v>9163486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10627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12125425</v>
      </c>
      <c r="BO22" s="449"/>
      <c r="BP22" s="449"/>
      <c r="BQ22" s="449"/>
      <c r="BR22" s="449"/>
      <c r="BS22" s="449"/>
      <c r="BT22" s="449"/>
      <c r="BU22" s="450"/>
      <c r="BV22" s="448">
        <v>13166349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10440275</v>
      </c>
      <c r="BO23" s="420"/>
      <c r="BP23" s="420"/>
      <c r="BQ23" s="420"/>
      <c r="BR23" s="420"/>
      <c r="BS23" s="420"/>
      <c r="BT23" s="420"/>
      <c r="BU23" s="421"/>
      <c r="BV23" s="419">
        <v>11008174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8130</v>
      </c>
      <c r="R24" s="373"/>
      <c r="S24" s="373"/>
      <c r="T24" s="373"/>
      <c r="U24" s="373"/>
      <c r="V24" s="374"/>
      <c r="W24" s="462"/>
      <c r="X24" s="399"/>
      <c r="Y24" s="400"/>
      <c r="Z24" s="375" t="s">
        <v>172</v>
      </c>
      <c r="AA24" s="376"/>
      <c r="AB24" s="376"/>
      <c r="AC24" s="376"/>
      <c r="AD24" s="376"/>
      <c r="AE24" s="376"/>
      <c r="AF24" s="376"/>
      <c r="AG24" s="377"/>
      <c r="AH24" s="372">
        <v>158</v>
      </c>
      <c r="AI24" s="373"/>
      <c r="AJ24" s="373"/>
      <c r="AK24" s="373"/>
      <c r="AL24" s="374"/>
      <c r="AM24" s="372">
        <v>502440</v>
      </c>
      <c r="AN24" s="373"/>
      <c r="AO24" s="373"/>
      <c r="AP24" s="373"/>
      <c r="AQ24" s="373"/>
      <c r="AR24" s="374"/>
      <c r="AS24" s="372">
        <v>3180</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7434481</v>
      </c>
      <c r="BO24" s="420"/>
      <c r="BP24" s="420"/>
      <c r="BQ24" s="420"/>
      <c r="BR24" s="420"/>
      <c r="BS24" s="420"/>
      <c r="BT24" s="420"/>
      <c r="BU24" s="421"/>
      <c r="BV24" s="419">
        <v>7995004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6500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275236</v>
      </c>
      <c r="BO25" s="449"/>
      <c r="BP25" s="449"/>
      <c r="BQ25" s="449"/>
      <c r="BR25" s="449"/>
      <c r="BS25" s="449"/>
      <c r="BT25" s="449"/>
      <c r="BU25" s="450"/>
      <c r="BV25" s="448">
        <v>396114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5930</v>
      </c>
      <c r="R26" s="373"/>
      <c r="S26" s="373"/>
      <c r="T26" s="373"/>
      <c r="U26" s="373"/>
      <c r="V26" s="374"/>
      <c r="W26" s="462"/>
      <c r="X26" s="399"/>
      <c r="Y26" s="400"/>
      <c r="Z26" s="375" t="s">
        <v>178</v>
      </c>
      <c r="AA26" s="430"/>
      <c r="AB26" s="430"/>
      <c r="AC26" s="430"/>
      <c r="AD26" s="430"/>
      <c r="AE26" s="430"/>
      <c r="AF26" s="430"/>
      <c r="AG26" s="431"/>
      <c r="AH26" s="372">
        <v>3</v>
      </c>
      <c r="AI26" s="373"/>
      <c r="AJ26" s="373"/>
      <c r="AK26" s="373"/>
      <c r="AL26" s="374"/>
      <c r="AM26" s="372">
        <v>11517</v>
      </c>
      <c r="AN26" s="373"/>
      <c r="AO26" s="373"/>
      <c r="AP26" s="373"/>
      <c r="AQ26" s="373"/>
      <c r="AR26" s="374"/>
      <c r="AS26" s="372">
        <v>3839</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3490</v>
      </c>
      <c r="R27" s="373"/>
      <c r="S27" s="373"/>
      <c r="T27" s="373"/>
      <c r="U27" s="373"/>
      <c r="V27" s="374"/>
      <c r="W27" s="462"/>
      <c r="X27" s="399"/>
      <c r="Y27" s="400"/>
      <c r="Z27" s="375" t="s">
        <v>181</v>
      </c>
      <c r="AA27" s="376"/>
      <c r="AB27" s="376"/>
      <c r="AC27" s="376"/>
      <c r="AD27" s="376"/>
      <c r="AE27" s="376"/>
      <c r="AF27" s="376"/>
      <c r="AG27" s="377"/>
      <c r="AH27" s="372">
        <v>2</v>
      </c>
      <c r="AI27" s="373"/>
      <c r="AJ27" s="373"/>
      <c r="AK27" s="373"/>
      <c r="AL27" s="374"/>
      <c r="AM27" s="372" t="s">
        <v>182</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128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2970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138</v>
      </c>
      <c r="AN28" s="373"/>
      <c r="AO28" s="373"/>
      <c r="AP28" s="373"/>
      <c r="AQ28" s="373"/>
      <c r="AR28" s="374"/>
      <c r="AS28" s="372" t="s">
        <v>138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2331623</v>
      </c>
      <c r="BO28" s="449"/>
      <c r="BP28" s="449"/>
      <c r="BQ28" s="449"/>
      <c r="BR28" s="449"/>
      <c r="BS28" s="449"/>
      <c r="BT28" s="449"/>
      <c r="BU28" s="450"/>
      <c r="BV28" s="448">
        <v>2207661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12</v>
      </c>
      <c r="M29" s="373"/>
      <c r="N29" s="373"/>
      <c r="O29" s="373"/>
      <c r="P29" s="374"/>
      <c r="Q29" s="372">
        <v>2800</v>
      </c>
      <c r="R29" s="373"/>
      <c r="S29" s="373"/>
      <c r="T29" s="373"/>
      <c r="U29" s="373"/>
      <c r="V29" s="374"/>
      <c r="W29" s="463"/>
      <c r="X29" s="464"/>
      <c r="Y29" s="465"/>
      <c r="Z29" s="375" t="s">
        <v>188</v>
      </c>
      <c r="AA29" s="376"/>
      <c r="AB29" s="376"/>
      <c r="AC29" s="376"/>
      <c r="AD29" s="376"/>
      <c r="AE29" s="376"/>
      <c r="AF29" s="376"/>
      <c r="AG29" s="377"/>
      <c r="AH29" s="372">
        <v>160</v>
      </c>
      <c r="AI29" s="373"/>
      <c r="AJ29" s="373"/>
      <c r="AK29" s="373"/>
      <c r="AL29" s="374"/>
      <c r="AM29" s="372">
        <v>510098</v>
      </c>
      <c r="AN29" s="373"/>
      <c r="AO29" s="373"/>
      <c r="AP29" s="373"/>
      <c r="AQ29" s="373"/>
      <c r="AR29" s="374"/>
      <c r="AS29" s="372">
        <v>3188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130279</v>
      </c>
      <c r="BO29" s="420"/>
      <c r="BP29" s="420"/>
      <c r="BQ29" s="420"/>
      <c r="BR29" s="420"/>
      <c r="BS29" s="420"/>
      <c r="BT29" s="420"/>
      <c r="BU29" s="421"/>
      <c r="BV29" s="419">
        <v>129893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2501566</v>
      </c>
      <c r="BO30" s="454"/>
      <c r="BP30" s="454"/>
      <c r="BQ30" s="454"/>
      <c r="BR30" s="454"/>
      <c r="BS30" s="454"/>
      <c r="BT30" s="454"/>
      <c r="BU30" s="455"/>
      <c r="BV30" s="453">
        <v>2528604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工業用地造成事業特別会計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両筑衛生施設組合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筑前町ファーマーズマーケットみなみの里</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福岡県市町村消防団員等公務災害補償組合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福岡県市町村職員退職手当組合（一般会計）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福岡県市町村職員退職手当組合（基金特別会計）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福岡県自治会館管理組合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福岡県南広域水道企業団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甘木・朝倉広域市町村圏事務組合（一般会計）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甘木・朝倉広域市町村圏事務組合（消防特別会計）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甘木・朝倉・三井環境施設組合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福岡県自治振興組合（一般会計）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3UrXufNGcy9W0XuRcyJpIY9iQ5V455oul4VVIbMS3NFPONfjSU6P+Kv8CnNSl1I7s1edH760O9xsXedQwqSvA==" saltValue="Gu263Pc6Jv9uw2TasVo0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3.25</v>
      </c>
      <c r="G34" s="33">
        <v>3.37</v>
      </c>
      <c r="H34" s="33">
        <v>3.72</v>
      </c>
      <c r="I34" s="33">
        <v>7.06</v>
      </c>
      <c r="J34" s="34">
        <v>7.25</v>
      </c>
      <c r="K34" s="22"/>
      <c r="L34" s="22"/>
      <c r="M34" s="22"/>
      <c r="N34" s="22"/>
      <c r="O34" s="22"/>
      <c r="P34" s="22"/>
    </row>
    <row r="35" spans="1:16" ht="39" customHeight="1" x14ac:dyDescent="0.15">
      <c r="A35" s="22"/>
      <c r="B35" s="35"/>
      <c r="C35" s="1145" t="s">
        <v>569</v>
      </c>
      <c r="D35" s="1146"/>
      <c r="E35" s="1147"/>
      <c r="F35" s="36">
        <v>4.34</v>
      </c>
      <c r="G35" s="37">
        <v>5.27</v>
      </c>
      <c r="H35" s="37">
        <v>5.76</v>
      </c>
      <c r="I35" s="37">
        <v>6.02</v>
      </c>
      <c r="J35" s="38">
        <v>6.82</v>
      </c>
      <c r="K35" s="22"/>
      <c r="L35" s="22"/>
      <c r="M35" s="22"/>
      <c r="N35" s="22"/>
      <c r="O35" s="22"/>
      <c r="P35" s="22"/>
    </row>
    <row r="36" spans="1:16" ht="39" customHeight="1" x14ac:dyDescent="0.15">
      <c r="A36" s="22"/>
      <c r="B36" s="35"/>
      <c r="C36" s="1145" t="s">
        <v>570</v>
      </c>
      <c r="D36" s="1146"/>
      <c r="E36" s="1147"/>
      <c r="F36" s="36" t="s">
        <v>535</v>
      </c>
      <c r="G36" s="37">
        <v>1.1599999999999999</v>
      </c>
      <c r="H36" s="37">
        <v>2.54</v>
      </c>
      <c r="I36" s="37">
        <v>3.21</v>
      </c>
      <c r="J36" s="38">
        <v>4.4400000000000004</v>
      </c>
      <c r="K36" s="22"/>
      <c r="L36" s="22"/>
      <c r="M36" s="22"/>
      <c r="N36" s="22"/>
      <c r="O36" s="22"/>
      <c r="P36" s="22"/>
    </row>
    <row r="37" spans="1:16" ht="39" customHeight="1" x14ac:dyDescent="0.15">
      <c r="A37" s="22"/>
      <c r="B37" s="35"/>
      <c r="C37" s="1145" t="s">
        <v>571</v>
      </c>
      <c r="D37" s="1146"/>
      <c r="E37" s="1147"/>
      <c r="F37" s="36">
        <v>0.14000000000000001</v>
      </c>
      <c r="G37" s="37">
        <v>2.25</v>
      </c>
      <c r="H37" s="37">
        <v>1.71</v>
      </c>
      <c r="I37" s="37">
        <v>1.18</v>
      </c>
      <c r="J37" s="38">
        <v>0.59</v>
      </c>
      <c r="K37" s="22"/>
      <c r="L37" s="22"/>
      <c r="M37" s="22"/>
      <c r="N37" s="22"/>
      <c r="O37" s="22"/>
      <c r="P37" s="22"/>
    </row>
    <row r="38" spans="1:16" ht="39" customHeight="1" x14ac:dyDescent="0.15">
      <c r="A38" s="22"/>
      <c r="B38" s="35"/>
      <c r="C38" s="1145" t="s">
        <v>572</v>
      </c>
      <c r="D38" s="1146"/>
      <c r="E38" s="1147"/>
      <c r="F38" s="36">
        <v>0.2</v>
      </c>
      <c r="G38" s="37">
        <v>0.19</v>
      </c>
      <c r="H38" s="37">
        <v>0.19</v>
      </c>
      <c r="I38" s="37">
        <v>0.31</v>
      </c>
      <c r="J38" s="38">
        <v>0.28999999999999998</v>
      </c>
      <c r="K38" s="22"/>
      <c r="L38" s="22"/>
      <c r="M38" s="22"/>
      <c r="N38" s="22"/>
      <c r="O38" s="22"/>
      <c r="P38" s="22"/>
    </row>
    <row r="39" spans="1:16" ht="39" customHeight="1" x14ac:dyDescent="0.15">
      <c r="A39" s="22"/>
      <c r="B39" s="35"/>
      <c r="C39" s="1145" t="s">
        <v>573</v>
      </c>
      <c r="D39" s="1146"/>
      <c r="E39" s="1147"/>
      <c r="F39" s="36">
        <v>0.03</v>
      </c>
      <c r="G39" s="37">
        <v>0.01</v>
      </c>
      <c r="H39" s="37">
        <v>0.02</v>
      </c>
      <c r="I39" s="37">
        <v>0.02</v>
      </c>
      <c r="J39" s="38">
        <v>0.01</v>
      </c>
      <c r="K39" s="22"/>
      <c r="L39" s="22"/>
      <c r="M39" s="22"/>
      <c r="N39" s="22"/>
      <c r="O39" s="22"/>
      <c r="P39" s="22"/>
    </row>
    <row r="40" spans="1:16" ht="39" customHeight="1" x14ac:dyDescent="0.15">
      <c r="A40" s="22"/>
      <c r="B40" s="35"/>
      <c r="C40" s="1145" t="s">
        <v>574</v>
      </c>
      <c r="D40" s="1146"/>
      <c r="E40" s="1147"/>
      <c r="F40" s="36">
        <v>0.03</v>
      </c>
      <c r="G40" s="37">
        <v>0.02</v>
      </c>
      <c r="H40" s="37">
        <v>0.01</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535</v>
      </c>
      <c r="G42" s="37" t="s">
        <v>535</v>
      </c>
      <c r="H42" s="37" t="s">
        <v>535</v>
      </c>
      <c r="I42" s="37" t="s">
        <v>535</v>
      </c>
      <c r="J42" s="38" t="s">
        <v>535</v>
      </c>
      <c r="K42" s="22"/>
      <c r="L42" s="22"/>
      <c r="M42" s="22"/>
      <c r="N42" s="22"/>
      <c r="O42" s="22"/>
      <c r="P42" s="22"/>
    </row>
    <row r="43" spans="1:16" ht="39" customHeight="1" thickBot="1" x14ac:dyDescent="0.2">
      <c r="A43" s="22"/>
      <c r="B43" s="40"/>
      <c r="C43" s="1148" t="s">
        <v>576</v>
      </c>
      <c r="D43" s="1149"/>
      <c r="E43" s="1150"/>
      <c r="F43" s="41">
        <v>0.4</v>
      </c>
      <c r="G43" s="42" t="s">
        <v>535</v>
      </c>
      <c r="H43" s="42" t="s">
        <v>535</v>
      </c>
      <c r="I43" s="42" t="s">
        <v>535</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iDbwOllkIiyDPaYclWmOcIyUIVNXYKITuMh+bpbVKbCCvKl3ZDvBY8fUoQixmdl+YTS4nwRsuUtomcXac+lxw==" saltValue="e3R554dZBxLlLiqBENcy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1446</v>
      </c>
      <c r="L45" s="60">
        <v>1380</v>
      </c>
      <c r="M45" s="60">
        <v>1397</v>
      </c>
      <c r="N45" s="60">
        <v>1393</v>
      </c>
      <c r="O45" s="61">
        <v>1380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535</v>
      </c>
      <c r="L46" s="64" t="s">
        <v>535</v>
      </c>
      <c r="M46" s="64" t="s">
        <v>535</v>
      </c>
      <c r="N46" s="64" t="s">
        <v>535</v>
      </c>
      <c r="O46" s="65" t="s">
        <v>535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535</v>
      </c>
      <c r="L47" s="64" t="s">
        <v>535</v>
      </c>
      <c r="M47" s="64" t="s">
        <v>535</v>
      </c>
      <c r="N47" s="64" t="s">
        <v>535</v>
      </c>
      <c r="O47" s="65" t="s">
        <v>535</v>
      </c>
      <c r="P47" s="48"/>
      <c r="Q47" s="48"/>
      <c r="R47" s="48"/>
      <c r="S47" s="48"/>
      <c r="T47" s="48"/>
      <c r="U47" s="48"/>
    </row>
    <row r="48" spans="1:21" ht="30.75" customHeight="1" x14ac:dyDescent="0.15">
      <c r="A48" s="48"/>
      <c r="B48" s="1178"/>
      <c r="C48" s="1179"/>
      <c r="D48" s="62"/>
      <c r="E48" s="1155" t="s">
        <v>15</v>
      </c>
      <c r="F48" s="1155"/>
      <c r="G48" s="1155"/>
      <c r="H48" s="1155"/>
      <c r="I48" s="1155"/>
      <c r="J48" s="1156"/>
      <c r="K48" s="63">
        <v>773</v>
      </c>
      <c r="L48" s="64">
        <v>757</v>
      </c>
      <c r="M48" s="64">
        <v>744</v>
      </c>
      <c r="N48" s="64">
        <v>740</v>
      </c>
      <c r="O48" s="65">
        <v>740</v>
      </c>
      <c r="P48" s="48"/>
      <c r="Q48" s="48"/>
      <c r="R48" s="48"/>
      <c r="S48" s="48"/>
      <c r="T48" s="48"/>
      <c r="U48" s="48"/>
    </row>
    <row r="49" spans="1:21" ht="30.75" customHeight="1" x14ac:dyDescent="0.15">
      <c r="A49" s="48"/>
      <c r="B49" s="1178"/>
      <c r="C49" s="1179"/>
      <c r="D49" s="62"/>
      <c r="E49" s="1155" t="s">
        <v>16</v>
      </c>
      <c r="F49" s="1155"/>
      <c r="G49" s="1155"/>
      <c r="H49" s="1155"/>
      <c r="I49" s="1155"/>
      <c r="J49" s="1156"/>
      <c r="K49" s="63">
        <v>47</v>
      </c>
      <c r="L49" s="64">
        <v>68</v>
      </c>
      <c r="M49" s="64">
        <v>91</v>
      </c>
      <c r="N49" s="64">
        <v>100</v>
      </c>
      <c r="O49" s="65">
        <v>118</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1564</v>
      </c>
      <c r="L52" s="64">
        <v>1574</v>
      </c>
      <c r="M52" s="64">
        <v>1542</v>
      </c>
      <c r="N52" s="64">
        <v>1551</v>
      </c>
      <c r="O52" s="65">
        <v>1516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702</v>
      </c>
      <c r="L53" s="69">
        <v>631</v>
      </c>
      <c r="M53" s="69">
        <v>690</v>
      </c>
      <c r="N53" s="69">
        <v>682</v>
      </c>
      <c r="O53" s="70">
        <v>722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587</v>
      </c>
      <c r="L58" s="84" t="s">
        <v>587</v>
      </c>
      <c r="M58" s="84" t="s">
        <v>587</v>
      </c>
      <c r="N58" s="84" t="s">
        <v>587</v>
      </c>
      <c r="O58" s="85" t="s">
        <v>587</v>
      </c>
    </row>
    <row r="59" spans="1:21" ht="31.5" customHeight="1" x14ac:dyDescent="0.15">
      <c r="B59" s="1163"/>
      <c r="C59" s="1164"/>
      <c r="D59" s="1170" t="s">
        <v>28</v>
      </c>
      <c r="E59" s="1171"/>
      <c r="F59" s="1171"/>
      <c r="G59" s="1171"/>
      <c r="H59" s="1171"/>
      <c r="I59" s="1171"/>
      <c r="J59" s="1172"/>
      <c r="K59" s="86" t="s">
        <v>587</v>
      </c>
      <c r="L59" s="87" t="s">
        <v>587</v>
      </c>
      <c r="M59" s="87" t="s">
        <v>587</v>
      </c>
      <c r="N59" s="87" t="s">
        <v>587</v>
      </c>
      <c r="O59" s="88" t="s">
        <v>587</v>
      </c>
    </row>
    <row r="60" spans="1:21" ht="31.5" customHeight="1" thickBot="1" x14ac:dyDescent="0.2">
      <c r="B60" s="1165"/>
      <c r="C60" s="1166"/>
      <c r="D60" s="1173" t="s">
        <v>29</v>
      </c>
      <c r="E60" s="1174"/>
      <c r="F60" s="1174"/>
      <c r="G60" s="1174"/>
      <c r="H60" s="1174"/>
      <c r="I60" s="1174"/>
      <c r="J60" s="1175"/>
      <c r="K60" s="89" t="s">
        <v>587</v>
      </c>
      <c r="L60" s="90" t="s">
        <v>587</v>
      </c>
      <c r="M60" s="90" t="s">
        <v>587</v>
      </c>
      <c r="N60" s="90" t="s">
        <v>587</v>
      </c>
      <c r="O60" s="91" t="s">
        <v>587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BJod9N3RwhdbeZit1r68GNUSBz3fmP0TEJi7pVdlbFjgsDJIu9NuTe60qzzZESAZ9d3hlGg20JMRdb2gN4lRQ==" saltValue="Gz7MwfpjyfI6wzz73Pv2O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15059</v>
      </c>
      <c r="J41" s="356">
        <v>14400</v>
      </c>
      <c r="K41" s="356">
        <v>13826</v>
      </c>
      <c r="L41" s="356">
        <v>13166</v>
      </c>
      <c r="M41" s="357">
        <v>12125</v>
      </c>
    </row>
    <row r="42" spans="2:13" ht="27.75" customHeight="1" x14ac:dyDescent="0.15">
      <c r="B42" s="1186"/>
      <c r="C42" s="1187"/>
      <c r="D42" s="106"/>
      <c r="E42" s="1190" t="s">
        <v>34</v>
      </c>
      <c r="F42" s="1190"/>
      <c r="G42" s="1190"/>
      <c r="H42" s="1191"/>
      <c r="I42" s="358">
        <v>99</v>
      </c>
      <c r="J42" s="359">
        <v>93</v>
      </c>
      <c r="K42" s="359">
        <v>183</v>
      </c>
      <c r="L42" s="359">
        <v>189</v>
      </c>
      <c r="M42" s="360">
        <v>177</v>
      </c>
    </row>
    <row r="43" spans="2:13" ht="27.75" customHeight="1" x14ac:dyDescent="0.15">
      <c r="B43" s="1186"/>
      <c r="C43" s="1187"/>
      <c r="D43" s="106"/>
      <c r="E43" s="1190" t="s">
        <v>35</v>
      </c>
      <c r="F43" s="1190"/>
      <c r="G43" s="1190"/>
      <c r="H43" s="1191"/>
      <c r="I43" s="358">
        <v>11261</v>
      </c>
      <c r="J43" s="359">
        <v>9605</v>
      </c>
      <c r="K43" s="359">
        <v>8835</v>
      </c>
      <c r="L43" s="359">
        <v>8111</v>
      </c>
      <c r="M43" s="360">
        <v>7462</v>
      </c>
    </row>
    <row r="44" spans="2:13" ht="27.75" customHeight="1" x14ac:dyDescent="0.15">
      <c r="B44" s="1186"/>
      <c r="C44" s="1187"/>
      <c r="D44" s="106"/>
      <c r="E44" s="1190" t="s">
        <v>36</v>
      </c>
      <c r="F44" s="1190"/>
      <c r="G44" s="1190"/>
      <c r="H44" s="1191"/>
      <c r="I44" s="358">
        <v>440</v>
      </c>
      <c r="J44" s="359">
        <v>619</v>
      </c>
      <c r="K44" s="359">
        <v>706</v>
      </c>
      <c r="L44" s="359">
        <v>631</v>
      </c>
      <c r="M44" s="360">
        <v>518</v>
      </c>
    </row>
    <row r="45" spans="2:13" ht="27.75" customHeight="1" x14ac:dyDescent="0.15">
      <c r="B45" s="1186"/>
      <c r="C45" s="1187"/>
      <c r="D45" s="106"/>
      <c r="E45" s="1190" t="s">
        <v>37</v>
      </c>
      <c r="F45" s="1190"/>
      <c r="G45" s="1190"/>
      <c r="H45" s="1191"/>
      <c r="I45" s="358">
        <v>1008</v>
      </c>
      <c r="J45" s="359">
        <v>1162</v>
      </c>
      <c r="K45" s="359">
        <v>980</v>
      </c>
      <c r="L45" s="359">
        <v>917</v>
      </c>
      <c r="M45" s="360">
        <v>977</v>
      </c>
    </row>
    <row r="46" spans="2:13" ht="27.75" customHeight="1" x14ac:dyDescent="0.15">
      <c r="B46" s="1186"/>
      <c r="C46" s="1187"/>
      <c r="D46" s="107"/>
      <c r="E46" s="1190" t="s">
        <v>38</v>
      </c>
      <c r="F46" s="1190"/>
      <c r="G46" s="1190"/>
      <c r="H46" s="1191"/>
      <c r="I46" s="358" t="s">
        <v>535</v>
      </c>
      <c r="J46" s="359" t="s">
        <v>535</v>
      </c>
      <c r="K46" s="359" t="s">
        <v>535</v>
      </c>
      <c r="L46" s="359" t="s">
        <v>535</v>
      </c>
      <c r="M46" s="360" t="s">
        <v>535</v>
      </c>
    </row>
    <row r="47" spans="2:13" ht="27.75" customHeight="1" x14ac:dyDescent="0.15">
      <c r="B47" s="1186"/>
      <c r="C47" s="1187"/>
      <c r="D47" s="108"/>
      <c r="E47" s="1200" t="s">
        <v>39</v>
      </c>
      <c r="F47" s="1201"/>
      <c r="G47" s="1201"/>
      <c r="H47" s="1202"/>
      <c r="I47" s="358" t="s">
        <v>535</v>
      </c>
      <c r="J47" s="359" t="s">
        <v>535</v>
      </c>
      <c r="K47" s="359" t="s">
        <v>535</v>
      </c>
      <c r="L47" s="359" t="s">
        <v>535</v>
      </c>
      <c r="M47" s="360" t="s">
        <v>535</v>
      </c>
    </row>
    <row r="48" spans="2:13" ht="27.75" customHeight="1" x14ac:dyDescent="0.15">
      <c r="B48" s="1186"/>
      <c r="C48" s="1187"/>
      <c r="D48" s="106"/>
      <c r="E48" s="1190" t="s">
        <v>40</v>
      </c>
      <c r="F48" s="1190"/>
      <c r="G48" s="1190"/>
      <c r="H48" s="1191"/>
      <c r="I48" s="358" t="s">
        <v>535</v>
      </c>
      <c r="J48" s="359" t="s">
        <v>535</v>
      </c>
      <c r="K48" s="359" t="s">
        <v>535</v>
      </c>
      <c r="L48" s="359" t="s">
        <v>535</v>
      </c>
      <c r="M48" s="360" t="s">
        <v>535</v>
      </c>
    </row>
    <row r="49" spans="2:13" ht="27.75" customHeight="1" x14ac:dyDescent="0.15">
      <c r="B49" s="1188"/>
      <c r="C49" s="1189"/>
      <c r="D49" s="106"/>
      <c r="E49" s="1190" t="s">
        <v>41</v>
      </c>
      <c r="F49" s="1190"/>
      <c r="G49" s="1190"/>
      <c r="H49" s="1191"/>
      <c r="I49" s="358" t="s">
        <v>535</v>
      </c>
      <c r="J49" s="359" t="s">
        <v>535</v>
      </c>
      <c r="K49" s="359" t="s">
        <v>535</v>
      </c>
      <c r="L49" s="359" t="s">
        <v>535</v>
      </c>
      <c r="M49" s="360" t="s">
        <v>535</v>
      </c>
    </row>
    <row r="50" spans="2:13" ht="27.75" customHeight="1" x14ac:dyDescent="0.15">
      <c r="B50" s="1184" t="s">
        <v>42</v>
      </c>
      <c r="C50" s="1185"/>
      <c r="D50" s="109"/>
      <c r="E50" s="1190" t="s">
        <v>43</v>
      </c>
      <c r="F50" s="1190"/>
      <c r="G50" s="1190"/>
      <c r="H50" s="1191"/>
      <c r="I50" s="358">
        <v>4994</v>
      </c>
      <c r="J50" s="359">
        <v>4785</v>
      </c>
      <c r="K50" s="359">
        <v>4503</v>
      </c>
      <c r="L50" s="359">
        <v>4865</v>
      </c>
      <c r="M50" s="360">
        <v>5208</v>
      </c>
    </row>
    <row r="51" spans="2:13" ht="27.75" customHeight="1" x14ac:dyDescent="0.15">
      <c r="B51" s="1186"/>
      <c r="C51" s="1187"/>
      <c r="D51" s="106"/>
      <c r="E51" s="1190" t="s">
        <v>44</v>
      </c>
      <c r="F51" s="1190"/>
      <c r="G51" s="1190"/>
      <c r="H51" s="1191"/>
      <c r="I51" s="358">
        <v>491</v>
      </c>
      <c r="J51" s="359">
        <v>473</v>
      </c>
      <c r="K51" s="359">
        <v>385</v>
      </c>
      <c r="L51" s="359">
        <v>422</v>
      </c>
      <c r="M51" s="360">
        <v>414</v>
      </c>
    </row>
    <row r="52" spans="2:13" ht="27.75" customHeight="1" x14ac:dyDescent="0.15">
      <c r="B52" s="1188"/>
      <c r="C52" s="1189"/>
      <c r="D52" s="106"/>
      <c r="E52" s="1190" t="s">
        <v>45</v>
      </c>
      <c r="F52" s="1190"/>
      <c r="G52" s="1190"/>
      <c r="H52" s="1191"/>
      <c r="I52" s="358">
        <v>16258</v>
      </c>
      <c r="J52" s="359">
        <v>15874</v>
      </c>
      <c r="K52" s="359">
        <v>15182</v>
      </c>
      <c r="L52" s="359">
        <v>14262</v>
      </c>
      <c r="M52" s="360">
        <v>13169</v>
      </c>
    </row>
    <row r="53" spans="2:13" ht="27.75" customHeight="1" thickBot="1" x14ac:dyDescent="0.2">
      <c r="B53" s="1192" t="s">
        <v>46</v>
      </c>
      <c r="C53" s="1193"/>
      <c r="D53" s="110"/>
      <c r="E53" s="1194" t="s">
        <v>47</v>
      </c>
      <c r="F53" s="1194"/>
      <c r="G53" s="1194"/>
      <c r="H53" s="1195"/>
      <c r="I53" s="361">
        <v>6124</v>
      </c>
      <c r="J53" s="362">
        <v>4748</v>
      </c>
      <c r="K53" s="362">
        <v>4459</v>
      </c>
      <c r="L53" s="362">
        <v>3464</v>
      </c>
      <c r="M53" s="363">
        <v>2468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prvwa0lfpzavuPHa+9Hsmt7SdRcr2bFGzoK/Zaf781+NE1XkW/o8AE1lp1I3QElmmZwBEir+y0A3TOLGzbEqA==" saltValue="hBziKj0JT8EZns5jlbw1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2057</v>
      </c>
      <c r="G55" s="122">
        <v>2208</v>
      </c>
      <c r="H55" s="123">
        <v>2332</v>
      </c>
    </row>
    <row r="56" spans="2:8" ht="52.5" customHeight="1" x14ac:dyDescent="0.15">
      <c r="B56" s="124"/>
      <c r="C56" s="1213" t="s">
        <v>51</v>
      </c>
      <c r="D56" s="1213"/>
      <c r="E56" s="1214"/>
      <c r="F56" s="125">
        <v>129</v>
      </c>
      <c r="G56" s="125">
        <v>130</v>
      </c>
      <c r="H56" s="126">
        <v>130</v>
      </c>
    </row>
    <row r="57" spans="2:8" ht="53.25" customHeight="1" x14ac:dyDescent="0.15">
      <c r="B57" s="124"/>
      <c r="C57" s="1215" t="s">
        <v>52</v>
      </c>
      <c r="D57" s="1215"/>
      <c r="E57" s="1216"/>
      <c r="F57" s="127">
        <v>2315</v>
      </c>
      <c r="G57" s="127">
        <v>2529</v>
      </c>
      <c r="H57" s="128">
        <v>2502</v>
      </c>
    </row>
    <row r="58" spans="2:8" ht="45.75" customHeight="1" x14ac:dyDescent="0.15">
      <c r="B58" s="129"/>
      <c r="C58" s="1203" t="s">
        <v>588</v>
      </c>
      <c r="D58" s="1204"/>
      <c r="E58" s="1205"/>
      <c r="F58" s="130">
        <v>480</v>
      </c>
      <c r="G58" s="131">
        <v>838</v>
      </c>
      <c r="H58" s="131">
        <v>896</v>
      </c>
    </row>
    <row r="59" spans="2:8" ht="45.75" customHeight="1" x14ac:dyDescent="0.15">
      <c r="B59" s="129"/>
      <c r="C59" s="1203" t="s">
        <v>592</v>
      </c>
      <c r="D59" s="1204"/>
      <c r="E59" s="1205"/>
      <c r="F59" s="130">
        <v>1055</v>
      </c>
      <c r="G59" s="131">
        <v>913</v>
      </c>
      <c r="H59" s="131">
        <v>777</v>
      </c>
    </row>
    <row r="60" spans="2:8" ht="45.75" customHeight="1" x14ac:dyDescent="0.15">
      <c r="B60" s="129"/>
      <c r="C60" s="1203" t="s">
        <v>589</v>
      </c>
      <c r="D60" s="1204"/>
      <c r="E60" s="1205"/>
      <c r="F60" s="130">
        <v>384</v>
      </c>
      <c r="G60" s="131">
        <v>429</v>
      </c>
      <c r="H60" s="131">
        <v>485</v>
      </c>
    </row>
    <row r="61" spans="2:8" ht="45.75" customHeight="1" x14ac:dyDescent="0.15">
      <c r="B61" s="129"/>
      <c r="C61" s="1203" t="s">
        <v>590</v>
      </c>
      <c r="D61" s="1204"/>
      <c r="E61" s="1205"/>
      <c r="F61" s="130">
        <v>148</v>
      </c>
      <c r="G61" s="131">
        <v>148</v>
      </c>
      <c r="H61" s="131">
        <v>149</v>
      </c>
    </row>
    <row r="62" spans="2:8" ht="45.75" customHeight="1" thickBot="1" x14ac:dyDescent="0.2">
      <c r="B62" s="132"/>
      <c r="C62" s="1206" t="s">
        <v>591</v>
      </c>
      <c r="D62" s="1207"/>
      <c r="E62" s="1208"/>
      <c r="F62" s="133">
        <v>56</v>
      </c>
      <c r="G62" s="134">
        <v>56</v>
      </c>
      <c r="H62" s="134">
        <v>54</v>
      </c>
    </row>
    <row r="63" spans="2:8" ht="52.5" customHeight="1" thickBot="1" x14ac:dyDescent="0.2">
      <c r="B63" s="135"/>
      <c r="C63" s="1209" t="s">
        <v>53</v>
      </c>
      <c r="D63" s="1209"/>
      <c r="E63" s="1210"/>
      <c r="F63" s="136">
        <v>4501</v>
      </c>
      <c r="G63" s="136">
        <v>4866</v>
      </c>
      <c r="H63" s="137">
        <v>4963</v>
      </c>
    </row>
    <row r="64" spans="2:8" x14ac:dyDescent="0.15"/>
  </sheetData>
  <sheetProtection algorithmName="SHA-512" hashValue="Bsr0ybZHZ3ZrEwZuKdrMDOO6lRiYcjtjqdHqEXQr7lEAJHj3g83Sa4BZCfyxrX+dY2PWqf0jWE2hA0Rtu3F9YQ==" saltValue="5ZBkAh+7mpniIm2vS7wT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25869</v>
      </c>
      <c r="E3" s="156"/>
      <c r="F3" s="157">
        <v>47387</v>
      </c>
      <c r="G3" s="158"/>
      <c r="H3" s="159"/>
    </row>
    <row r="4" spans="1:8" x14ac:dyDescent="0.15">
      <c r="A4" s="160"/>
      <c r="B4" s="161"/>
      <c r="C4" s="162"/>
      <c r="D4" s="163">
        <v>10181</v>
      </c>
      <c r="E4" s="164"/>
      <c r="F4" s="165">
        <v>24928</v>
      </c>
      <c r="G4" s="166"/>
      <c r="H4" s="167"/>
    </row>
    <row r="5" spans="1:8" x14ac:dyDescent="0.15">
      <c r="A5" s="148" t="s">
        <v>554</v>
      </c>
      <c r="B5" s="153"/>
      <c r="C5" s="154"/>
      <c r="D5" s="155">
        <v>23637</v>
      </c>
      <c r="E5" s="156"/>
      <c r="F5" s="157">
        <v>51264</v>
      </c>
      <c r="G5" s="158"/>
      <c r="H5" s="159"/>
    </row>
    <row r="6" spans="1:8" x14ac:dyDescent="0.15">
      <c r="A6" s="160"/>
      <c r="B6" s="161"/>
      <c r="C6" s="162"/>
      <c r="D6" s="163">
        <v>14517</v>
      </c>
      <c r="E6" s="164"/>
      <c r="F6" s="165">
        <v>26040</v>
      </c>
      <c r="G6" s="166"/>
      <c r="H6" s="167"/>
    </row>
    <row r="7" spans="1:8" x14ac:dyDescent="0.15">
      <c r="A7" s="148" t="s">
        <v>555</v>
      </c>
      <c r="B7" s="153"/>
      <c r="C7" s="154"/>
      <c r="D7" s="155">
        <v>40655</v>
      </c>
      <c r="E7" s="156"/>
      <c r="F7" s="157">
        <v>52068</v>
      </c>
      <c r="G7" s="158"/>
      <c r="H7" s="159"/>
    </row>
    <row r="8" spans="1:8" x14ac:dyDescent="0.15">
      <c r="A8" s="160"/>
      <c r="B8" s="161"/>
      <c r="C8" s="162"/>
      <c r="D8" s="163">
        <v>13395</v>
      </c>
      <c r="E8" s="164"/>
      <c r="F8" s="165">
        <v>26936</v>
      </c>
      <c r="G8" s="166"/>
      <c r="H8" s="167"/>
    </row>
    <row r="9" spans="1:8" x14ac:dyDescent="0.15">
      <c r="A9" s="148" t="s">
        <v>556</v>
      </c>
      <c r="B9" s="153"/>
      <c r="C9" s="154"/>
      <c r="D9" s="155">
        <v>21521</v>
      </c>
      <c r="E9" s="156"/>
      <c r="F9" s="157">
        <v>47161</v>
      </c>
      <c r="G9" s="158"/>
      <c r="H9" s="159"/>
    </row>
    <row r="10" spans="1:8" x14ac:dyDescent="0.15">
      <c r="A10" s="160"/>
      <c r="B10" s="161"/>
      <c r="C10" s="162"/>
      <c r="D10" s="163">
        <v>8491</v>
      </c>
      <c r="E10" s="164"/>
      <c r="F10" s="165">
        <v>24595</v>
      </c>
      <c r="G10" s="166"/>
      <c r="H10" s="167"/>
    </row>
    <row r="11" spans="1:8" x14ac:dyDescent="0.15">
      <c r="A11" s="148" t="s">
        <v>557</v>
      </c>
      <c r="B11" s="153"/>
      <c r="C11" s="154"/>
      <c r="D11" s="155">
        <v>26126</v>
      </c>
      <c r="E11" s="156"/>
      <c r="F11" s="157">
        <v>43423</v>
      </c>
      <c r="G11" s="158"/>
      <c r="H11" s="159"/>
    </row>
    <row r="12" spans="1:8" x14ac:dyDescent="0.15">
      <c r="A12" s="160"/>
      <c r="B12" s="161"/>
      <c r="C12" s="168"/>
      <c r="D12" s="163">
        <v>11127</v>
      </c>
      <c r="E12" s="164"/>
      <c r="F12" s="165">
        <v>22207</v>
      </c>
      <c r="G12" s="166"/>
      <c r="H12" s="167"/>
    </row>
    <row r="13" spans="1:8" x14ac:dyDescent="0.15">
      <c r="A13" s="148"/>
      <c r="B13" s="153"/>
      <c r="C13" s="169"/>
      <c r="D13" s="170">
        <v>27562</v>
      </c>
      <c r="E13" s="171"/>
      <c r="F13" s="172">
        <v>48261</v>
      </c>
      <c r="G13" s="173"/>
      <c r="H13" s="159"/>
    </row>
    <row r="14" spans="1:8" x14ac:dyDescent="0.15">
      <c r="A14" s="160"/>
      <c r="B14" s="161"/>
      <c r="C14" s="162"/>
      <c r="D14" s="163">
        <v>11542</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3.46</v>
      </c>
      <c r="C19" s="174">
        <f>ROUND(VALUE(SUBSTITUTE(実質収支比率等に係る経年分析!G$48,"▲","-")),2)</f>
        <v>3.57</v>
      </c>
      <c r="D19" s="174">
        <f>ROUND(VALUE(SUBSTITUTE(実質収支比率等に係る経年分析!H$48,"▲","-")),2)</f>
        <v>3.92</v>
      </c>
      <c r="E19" s="174">
        <f>ROUND(VALUE(SUBSTITUTE(実質収支比率等に係る経年分析!I$48,"▲","-")),2)</f>
        <v>7.38</v>
      </c>
      <c r="F19" s="174">
        <f>ROUND(VALUE(SUBSTITUTE(実質収支比率等に係る経年分析!J$48,"▲","-")),2)</f>
        <v>7.55</v>
      </c>
    </row>
    <row r="20" spans="1:11" x14ac:dyDescent="0.15">
      <c r="A20" s="174" t="s">
        <v>57</v>
      </c>
      <c r="B20" s="174">
        <f>ROUND(VALUE(SUBSTITUTE(実質収支比率等に係る経年分析!F$47,"▲","-")),2)</f>
        <v>26.53</v>
      </c>
      <c r="C20" s="174">
        <f>ROUND(VALUE(SUBSTITUTE(実質収支比率等に係る経年分析!G$47,"▲","-")),2)</f>
        <v>25.4</v>
      </c>
      <c r="D20" s="174">
        <f>ROUND(VALUE(SUBSTITUTE(実質収支比率等に係る経年分析!H$47,"▲","-")),2)</f>
        <v>26.57</v>
      </c>
      <c r="E20" s="174">
        <f>ROUND(VALUE(SUBSTITUTE(実質収支比率等に係る経年分析!I$47,"▲","-")),2)</f>
        <v>26.92</v>
      </c>
      <c r="F20" s="174">
        <f>ROUND(VALUE(SUBSTITUTE(実質収支比率等に係る経年分析!J$47,"▲","-")),2)</f>
        <v>29.11</v>
      </c>
    </row>
    <row r="21" spans="1:11" x14ac:dyDescent="0.15">
      <c r="A21" s="174" t="s">
        <v>58</v>
      </c>
      <c r="B21" s="174">
        <f>IF(ISNUMBER(VALUE(SUBSTITUTE(実質収支比率等に係る経年分析!F$49,"▲","-"))),ROUND(VALUE(SUBSTITUTE(実質収支比率等に係る経年分析!F$49,"▲","-")),2),NA())</f>
        <v>0.04</v>
      </c>
      <c r="C21" s="174">
        <f>IF(ISNUMBER(VALUE(SUBSTITUTE(実質収支比率等に係る経年分析!G$49,"▲","-"))),ROUND(VALUE(SUBSTITUTE(実質収支比率等に係る経年分析!G$49,"▲","-")),2),NA())</f>
        <v>-0.89</v>
      </c>
      <c r="D21" s="174">
        <f>IF(ISNUMBER(VALUE(SUBSTITUTE(実質収支比率等に係る経年分析!H$49,"▲","-"))),ROUND(VALUE(SUBSTITUTE(実質収支比率等に係る経年分析!H$49,"▲","-")),2),NA())</f>
        <v>2.36</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3.69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工業用地造成事業特別会計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住宅新築資金等貸付事業特別会計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0.14000000000000001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1.1599999999999999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4.4400000000000004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1564</v>
      </c>
      <c r="E42" s="176"/>
      <c r="F42" s="176"/>
      <c r="G42" s="176">
        <f>'実質公債費比率（分子）の構造'!L$52</f>
        <v>1574</v>
      </c>
      <c r="H42" s="176"/>
      <c r="I42" s="176"/>
      <c r="J42" s="176">
        <f>'実質公債費比率（分子）の構造'!M$52</f>
        <v>1542</v>
      </c>
      <c r="K42" s="176"/>
      <c r="L42" s="176"/>
      <c r="M42" s="176">
        <f>'実質公債費比率（分子）の構造'!N$52</f>
        <v>1551</v>
      </c>
      <c r="N42" s="176"/>
      <c r="O42" s="176"/>
      <c r="P42" s="176">
        <f>'実質公債費比率（分子）の構造'!O$52</f>
        <v>1516</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47</v>
      </c>
      <c r="C45" s="176"/>
      <c r="D45" s="176"/>
      <c r="E45" s="176">
        <f>'実質公債費比率（分子）の構造'!L$49</f>
        <v>68</v>
      </c>
      <c r="F45" s="176"/>
      <c r="G45" s="176"/>
      <c r="H45" s="176">
        <f>'実質公債費比率（分子）の構造'!M$49</f>
        <v>91</v>
      </c>
      <c r="I45" s="176"/>
      <c r="J45" s="176"/>
      <c r="K45" s="176">
        <f>'実質公債費比率（分子）の構造'!N$49</f>
        <v>100</v>
      </c>
      <c r="L45" s="176"/>
      <c r="M45" s="176"/>
      <c r="N45" s="176">
        <f>'実質公債費比率（分子）の構造'!O$49</f>
        <v>118</v>
      </c>
      <c r="O45" s="176"/>
      <c r="P45" s="176"/>
    </row>
    <row r="46" spans="1:16" x14ac:dyDescent="0.15">
      <c r="A46" s="176" t="s">
        <v>69</v>
      </c>
      <c r="B46" s="176">
        <f>'実質公債費比率（分子）の構造'!K$48</f>
        <v>773</v>
      </c>
      <c r="C46" s="176"/>
      <c r="D46" s="176"/>
      <c r="E46" s="176">
        <f>'実質公債費比率（分子）の構造'!L$48</f>
        <v>757</v>
      </c>
      <c r="F46" s="176"/>
      <c r="G46" s="176"/>
      <c r="H46" s="176">
        <f>'実質公債費比率（分子）の構造'!M$48</f>
        <v>744</v>
      </c>
      <c r="I46" s="176"/>
      <c r="J46" s="176"/>
      <c r="K46" s="176">
        <f>'実質公債費比率（分子）の構造'!N$48</f>
        <v>740</v>
      </c>
      <c r="L46" s="176"/>
      <c r="M46" s="176"/>
      <c r="N46" s="176">
        <f>'実質公債費比率（分子）の構造'!O$48</f>
        <v>740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1446</v>
      </c>
      <c r="C49" s="176"/>
      <c r="D49" s="176"/>
      <c r="E49" s="176">
        <f>'実質公債費比率（分子）の構造'!L$45</f>
        <v>1380</v>
      </c>
      <c r="F49" s="176"/>
      <c r="G49" s="176"/>
      <c r="H49" s="176">
        <f>'実質公債費比率（分子）の構造'!M$45</f>
        <v>1397</v>
      </c>
      <c r="I49" s="176"/>
      <c r="J49" s="176"/>
      <c r="K49" s="176">
        <f>'実質公債費比率（分子）の構造'!N$45</f>
        <v>1393</v>
      </c>
      <c r="L49" s="176"/>
      <c r="M49" s="176"/>
      <c r="N49" s="176">
        <f>'実質公債費比率（分子）の構造'!O$45</f>
        <v>1380</v>
      </c>
      <c r="O49" s="176"/>
      <c r="P49" s="176"/>
    </row>
    <row r="50" spans="1:16" x14ac:dyDescent="0.15">
      <c r="A50" s="176" t="s">
        <v>73</v>
      </c>
      <c r="B50" s="176" t="e">
        <f>NA()</f>
        <v>#N/A</v>
      </c>
      <c r="C50" s="176">
        <f>IF(ISNUMBER('実質公債費比率（分子）の構造'!K$53),'実質公債費比率（分子）の構造'!K$53,NA())</f>
        <v>702</v>
      </c>
      <c r="D50" s="176" t="e">
        <f>NA()</f>
        <v>#N/A</v>
      </c>
      <c r="E50" s="176" t="e">
        <f>NA()</f>
        <v>#N/A</v>
      </c>
      <c r="F50" s="176">
        <f>IF(ISNUMBER('実質公債費比率（分子）の構造'!L$53),'実質公債費比率（分子）の構造'!L$53,NA())</f>
        <v>631</v>
      </c>
      <c r="G50" s="176" t="e">
        <f>NA()</f>
        <v>#N/A</v>
      </c>
      <c r="H50" s="176" t="e">
        <f>NA()</f>
        <v>#N/A</v>
      </c>
      <c r="I50" s="176">
        <f>IF(ISNUMBER('実質公債費比率（分子）の構造'!M$53),'実質公債費比率（分子）の構造'!M$53,NA())</f>
        <v>690</v>
      </c>
      <c r="J50" s="176" t="e">
        <f>NA()</f>
        <v>#N/A</v>
      </c>
      <c r="K50" s="176" t="e">
        <f>NA()</f>
        <v>#N/A</v>
      </c>
      <c r="L50" s="176">
        <f>IF(ISNUMBER('実質公債費比率（分子）の構造'!N$53),'実質公債費比率（分子）の構造'!N$53,NA())</f>
        <v>682</v>
      </c>
      <c r="M50" s="176" t="e">
        <f>NA()</f>
        <v>#N/A</v>
      </c>
      <c r="N50" s="176" t="e">
        <f>NA()</f>
        <v>#N/A</v>
      </c>
      <c r="O50" s="176">
        <f>IF(ISNUMBER('実質公債費比率（分子）の構造'!O$53),'実質公債費比率（分子）の構造'!O$53,NA())</f>
        <v>722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16258</v>
      </c>
      <c r="E56" s="175"/>
      <c r="F56" s="175"/>
      <c r="G56" s="175">
        <f>'将来負担比率（分子）の構造'!J$52</f>
        <v>15874</v>
      </c>
      <c r="H56" s="175"/>
      <c r="I56" s="175"/>
      <c r="J56" s="175">
        <f>'将来負担比率（分子）の構造'!K$52</f>
        <v>15182</v>
      </c>
      <c r="K56" s="175"/>
      <c r="L56" s="175"/>
      <c r="M56" s="175">
        <f>'将来負担比率（分子）の構造'!L$52</f>
        <v>14262</v>
      </c>
      <c r="N56" s="175"/>
      <c r="O56" s="175"/>
      <c r="P56" s="175">
        <f>'将来負担比率（分子）の構造'!M$52</f>
        <v>13169</v>
      </c>
    </row>
    <row r="57" spans="1:16" x14ac:dyDescent="0.15">
      <c r="A57" s="175" t="s">
        <v>44</v>
      </c>
      <c r="B57" s="175"/>
      <c r="C57" s="175"/>
      <c r="D57" s="175">
        <f>'将来負担比率（分子）の構造'!I$51</f>
        <v>491</v>
      </c>
      <c r="E57" s="175"/>
      <c r="F57" s="175"/>
      <c r="G57" s="175">
        <f>'将来負担比率（分子）の構造'!J$51</f>
        <v>473</v>
      </c>
      <c r="H57" s="175"/>
      <c r="I57" s="175"/>
      <c r="J57" s="175">
        <f>'将来負担比率（分子）の構造'!K$51</f>
        <v>385</v>
      </c>
      <c r="K57" s="175"/>
      <c r="L57" s="175"/>
      <c r="M57" s="175">
        <f>'将来負担比率（分子）の構造'!L$51</f>
        <v>422</v>
      </c>
      <c r="N57" s="175"/>
      <c r="O57" s="175"/>
      <c r="P57" s="175">
        <f>'将来負担比率（分子）の構造'!M$51</f>
        <v>414</v>
      </c>
    </row>
    <row r="58" spans="1:16" x14ac:dyDescent="0.15">
      <c r="A58" s="175" t="s">
        <v>43</v>
      </c>
      <c r="B58" s="175"/>
      <c r="C58" s="175"/>
      <c r="D58" s="175">
        <f>'将来負担比率（分子）の構造'!I$50</f>
        <v>4994</v>
      </c>
      <c r="E58" s="175"/>
      <c r="F58" s="175"/>
      <c r="G58" s="175">
        <f>'将来負担比率（分子）の構造'!J$50</f>
        <v>4785</v>
      </c>
      <c r="H58" s="175"/>
      <c r="I58" s="175"/>
      <c r="J58" s="175">
        <f>'将来負担比率（分子）の構造'!K$50</f>
        <v>4503</v>
      </c>
      <c r="K58" s="175"/>
      <c r="L58" s="175"/>
      <c r="M58" s="175">
        <f>'将来負担比率（分子）の構造'!L$50</f>
        <v>4865</v>
      </c>
      <c r="N58" s="175"/>
      <c r="O58" s="175"/>
      <c r="P58" s="175">
        <f>'将来負担比率（分子）の構造'!M$50</f>
        <v>5208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1008</v>
      </c>
      <c r="C62" s="175"/>
      <c r="D62" s="175"/>
      <c r="E62" s="175">
        <f>'将来負担比率（分子）の構造'!J$45</f>
        <v>1162</v>
      </c>
      <c r="F62" s="175"/>
      <c r="G62" s="175"/>
      <c r="H62" s="175">
        <f>'将来負担比率（分子）の構造'!K$45</f>
        <v>980</v>
      </c>
      <c r="I62" s="175"/>
      <c r="J62" s="175"/>
      <c r="K62" s="175">
        <f>'将来負担比率（分子）の構造'!L$45</f>
        <v>917</v>
      </c>
      <c r="L62" s="175"/>
      <c r="M62" s="175"/>
      <c r="N62" s="175">
        <f>'将来負担比率（分子）の構造'!M$45</f>
        <v>977</v>
      </c>
      <c r="O62" s="175"/>
      <c r="P62" s="175"/>
    </row>
    <row r="63" spans="1:16" x14ac:dyDescent="0.15">
      <c r="A63" s="175" t="s">
        <v>36</v>
      </c>
      <c r="B63" s="175">
        <f>'将来負担比率（分子）の構造'!I$44</f>
        <v>440</v>
      </c>
      <c r="C63" s="175"/>
      <c r="D63" s="175"/>
      <c r="E63" s="175">
        <f>'将来負担比率（分子）の構造'!J$44</f>
        <v>619</v>
      </c>
      <c r="F63" s="175"/>
      <c r="G63" s="175"/>
      <c r="H63" s="175">
        <f>'将来負担比率（分子）の構造'!K$44</f>
        <v>706</v>
      </c>
      <c r="I63" s="175"/>
      <c r="J63" s="175"/>
      <c r="K63" s="175">
        <f>'将来負担比率（分子）の構造'!L$44</f>
        <v>631</v>
      </c>
      <c r="L63" s="175"/>
      <c r="M63" s="175"/>
      <c r="N63" s="175">
        <f>'将来負担比率（分子）の構造'!M$44</f>
        <v>518</v>
      </c>
      <c r="O63" s="175"/>
      <c r="P63" s="175"/>
    </row>
    <row r="64" spans="1:16" x14ac:dyDescent="0.15">
      <c r="A64" s="175" t="s">
        <v>35</v>
      </c>
      <c r="B64" s="175">
        <f>'将来負担比率（分子）の構造'!I$43</f>
        <v>11261</v>
      </c>
      <c r="C64" s="175"/>
      <c r="D64" s="175"/>
      <c r="E64" s="175">
        <f>'将来負担比率（分子）の構造'!J$43</f>
        <v>9605</v>
      </c>
      <c r="F64" s="175"/>
      <c r="G64" s="175"/>
      <c r="H64" s="175">
        <f>'将来負担比率（分子）の構造'!K$43</f>
        <v>8835</v>
      </c>
      <c r="I64" s="175"/>
      <c r="J64" s="175"/>
      <c r="K64" s="175">
        <f>'将来負担比率（分子）の構造'!L$43</f>
        <v>8111</v>
      </c>
      <c r="L64" s="175"/>
      <c r="M64" s="175"/>
      <c r="N64" s="175">
        <f>'将来負担比率（分子）の構造'!M$43</f>
        <v>7462</v>
      </c>
      <c r="O64" s="175"/>
      <c r="P64" s="175"/>
    </row>
    <row r="65" spans="1:16" x14ac:dyDescent="0.15">
      <c r="A65" s="175" t="s">
        <v>34</v>
      </c>
      <c r="B65" s="175">
        <f>'将来負担比率（分子）の構造'!I$42</f>
        <v>99</v>
      </c>
      <c r="C65" s="175"/>
      <c r="D65" s="175"/>
      <c r="E65" s="175">
        <f>'将来負担比率（分子）の構造'!J$42</f>
        <v>93</v>
      </c>
      <c r="F65" s="175"/>
      <c r="G65" s="175"/>
      <c r="H65" s="175">
        <f>'将来負担比率（分子）の構造'!K$42</f>
        <v>183</v>
      </c>
      <c r="I65" s="175"/>
      <c r="J65" s="175"/>
      <c r="K65" s="175">
        <f>'将来負担比率（分子）の構造'!L$42</f>
        <v>189</v>
      </c>
      <c r="L65" s="175"/>
      <c r="M65" s="175"/>
      <c r="N65" s="175">
        <f>'将来負担比率（分子）の構造'!M$42</f>
        <v>177</v>
      </c>
      <c r="O65" s="175"/>
      <c r="P65" s="175"/>
    </row>
    <row r="66" spans="1:16" x14ac:dyDescent="0.15">
      <c r="A66" s="175" t="s">
        <v>33</v>
      </c>
      <c r="B66" s="175">
        <f>'将来負担比率（分子）の構造'!I$41</f>
        <v>15059</v>
      </c>
      <c r="C66" s="175"/>
      <c r="D66" s="175"/>
      <c r="E66" s="175">
        <f>'将来負担比率（分子）の構造'!J$41</f>
        <v>14400</v>
      </c>
      <c r="F66" s="175"/>
      <c r="G66" s="175"/>
      <c r="H66" s="175">
        <f>'将来負担比率（分子）の構造'!K$41</f>
        <v>13826</v>
      </c>
      <c r="I66" s="175"/>
      <c r="J66" s="175"/>
      <c r="K66" s="175">
        <f>'将来負担比率（分子）の構造'!L$41</f>
        <v>13166</v>
      </c>
      <c r="L66" s="175"/>
      <c r="M66" s="175"/>
      <c r="N66" s="175">
        <f>'将来負担比率（分子）の構造'!M$41</f>
        <v>12125</v>
      </c>
      <c r="O66" s="175"/>
      <c r="P66" s="175"/>
    </row>
    <row r="67" spans="1:16" x14ac:dyDescent="0.15">
      <c r="A67" s="175" t="s">
        <v>77</v>
      </c>
      <c r="B67" s="175" t="e">
        <f>NA()</f>
        <v>#N/A</v>
      </c>
      <c r="C67" s="175">
        <f>IF(ISNUMBER('将来負担比率（分子）の構造'!I$53), IF('将来負担比率（分子）の構造'!I$53 &lt; 0, 0, '将来負担比率（分子）の構造'!I$53), NA())</f>
        <v>6124</v>
      </c>
      <c r="D67" s="175" t="e">
        <f>NA()</f>
        <v>#N/A</v>
      </c>
      <c r="E67" s="175" t="e">
        <f>NA()</f>
        <v>#N/A</v>
      </c>
      <c r="F67" s="175">
        <f>IF(ISNUMBER('将来負担比率（分子）の構造'!J$53), IF('将来負担比率（分子）の構造'!J$53 &lt; 0, 0, '将来負担比率（分子）の構造'!J$53), NA())</f>
        <v>4748</v>
      </c>
      <c r="G67" s="175" t="e">
        <f>NA()</f>
        <v>#N/A</v>
      </c>
      <c r="H67" s="175" t="e">
        <f>NA()</f>
        <v>#N/A</v>
      </c>
      <c r="I67" s="175">
        <f>IF(ISNUMBER('将来負担比率（分子）の構造'!K$53), IF('将来負担比率（分子）の構造'!K$53 &lt; 0, 0, '将来負担比率（分子）の構造'!K$53), NA())</f>
        <v>4459</v>
      </c>
      <c r="J67" s="175" t="e">
        <f>NA()</f>
        <v>#N/A</v>
      </c>
      <c r="K67" s="175" t="e">
        <f>NA()</f>
        <v>#N/A</v>
      </c>
      <c r="L67" s="175">
        <f>IF(ISNUMBER('将来負担比率（分子）の構造'!L$53), IF('将来負担比率（分子）の構造'!L$53 &lt; 0, 0, '将来負担比率（分子）の構造'!L$53), NA())</f>
        <v>3464</v>
      </c>
      <c r="M67" s="175" t="e">
        <f>NA()</f>
        <v>#N/A</v>
      </c>
      <c r="N67" s="175" t="e">
        <f>NA()</f>
        <v>#N/A</v>
      </c>
      <c r="O67" s="175">
        <f>IF(ISNUMBER('将来負担比率（分子）の構造'!M$53), IF('将来負担比率（分子）の構造'!M$53 &lt; 0, 0, '将来負担比率（分子）の構造'!M$53), NA())</f>
        <v>2468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2057</v>
      </c>
      <c r="C72" s="179">
        <f>基金残高に係る経年分析!G55</f>
        <v>2208</v>
      </c>
      <c r="D72" s="179">
        <f>基金残高に係る経年分析!H55</f>
        <v>2332</v>
      </c>
    </row>
    <row r="73" spans="1:16" x14ac:dyDescent="0.15">
      <c r="A73" s="178" t="s">
        <v>80</v>
      </c>
      <c r="B73" s="179">
        <f>基金残高に係る経年分析!F56</f>
        <v>129</v>
      </c>
      <c r="C73" s="179">
        <f>基金残高に係る経年分析!G56</f>
        <v>130</v>
      </c>
      <c r="D73" s="179">
        <f>基金残高に係る経年分析!H56</f>
        <v>130</v>
      </c>
    </row>
    <row r="74" spans="1:16" x14ac:dyDescent="0.15">
      <c r="A74" s="178" t="s">
        <v>81</v>
      </c>
      <c r="B74" s="179">
        <f>基金残高に係る経年分析!F57</f>
        <v>2315</v>
      </c>
      <c r="C74" s="179">
        <f>基金残高に係る経年分析!G57</f>
        <v>2529</v>
      </c>
      <c r="D74" s="179">
        <f>基金残高に係る経年分析!H57</f>
        <v>2502</v>
      </c>
    </row>
  </sheetData>
  <sheetProtection algorithmName="SHA-512" hashValue="MkQ9YGJlwMTpb8m1TIMF2+qy57pwZFXJYr9uSOi4mL1fy56cYQbPZ75GAmHi2uYUKBhN9o0TZ+GXYAthOoazMg==" saltValue="aujrKPhDm4LF0QDzgzU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3355718</v>
      </c>
      <c r="S5" s="677"/>
      <c r="T5" s="677"/>
      <c r="U5" s="677"/>
      <c r="V5" s="677"/>
      <c r="W5" s="677"/>
      <c r="X5" s="677"/>
      <c r="Y5" s="702"/>
      <c r="Z5" s="715">
        <v>23.8</v>
      </c>
      <c r="AA5" s="715"/>
      <c r="AB5" s="715"/>
      <c r="AC5" s="715"/>
      <c r="AD5" s="716">
        <v>3355718</v>
      </c>
      <c r="AE5" s="716"/>
      <c r="AF5" s="716"/>
      <c r="AG5" s="716"/>
      <c r="AH5" s="716"/>
      <c r="AI5" s="716"/>
      <c r="AJ5" s="716"/>
      <c r="AK5" s="716"/>
      <c r="AL5" s="703">
        <v>41.7</v>
      </c>
      <c r="AM5" s="685"/>
      <c r="AN5" s="685"/>
      <c r="AO5" s="704"/>
      <c r="AP5" s="679" t="s">
        <v>227</v>
      </c>
      <c r="AQ5" s="680"/>
      <c r="AR5" s="680"/>
      <c r="AS5" s="680"/>
      <c r="AT5" s="680"/>
      <c r="AU5" s="680"/>
      <c r="AV5" s="680"/>
      <c r="AW5" s="680"/>
      <c r="AX5" s="680"/>
      <c r="AY5" s="680"/>
      <c r="AZ5" s="680"/>
      <c r="BA5" s="680"/>
      <c r="BB5" s="680"/>
      <c r="BC5" s="680"/>
      <c r="BD5" s="680"/>
      <c r="BE5" s="680"/>
      <c r="BF5" s="681"/>
      <c r="BG5" s="621">
        <v>3353951</v>
      </c>
      <c r="BH5" s="622"/>
      <c r="BI5" s="622"/>
      <c r="BJ5" s="622"/>
      <c r="BK5" s="622"/>
      <c r="BL5" s="622"/>
      <c r="BM5" s="622"/>
      <c r="BN5" s="623"/>
      <c r="BO5" s="659">
        <v>99.9</v>
      </c>
      <c r="BP5" s="659"/>
      <c r="BQ5" s="659"/>
      <c r="BR5" s="659"/>
      <c r="BS5" s="660">
        <v>26316</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154273</v>
      </c>
      <c r="S6" s="622"/>
      <c r="T6" s="622"/>
      <c r="U6" s="622"/>
      <c r="V6" s="622"/>
      <c r="W6" s="622"/>
      <c r="X6" s="622"/>
      <c r="Y6" s="623"/>
      <c r="Z6" s="659">
        <v>1.1000000000000001</v>
      </c>
      <c r="AA6" s="659"/>
      <c r="AB6" s="659"/>
      <c r="AC6" s="659"/>
      <c r="AD6" s="660">
        <v>154273</v>
      </c>
      <c r="AE6" s="660"/>
      <c r="AF6" s="660"/>
      <c r="AG6" s="660"/>
      <c r="AH6" s="660"/>
      <c r="AI6" s="660"/>
      <c r="AJ6" s="660"/>
      <c r="AK6" s="660"/>
      <c r="AL6" s="624">
        <v>1.9</v>
      </c>
      <c r="AM6" s="625"/>
      <c r="AN6" s="625"/>
      <c r="AO6" s="661"/>
      <c r="AP6" s="618" t="s">
        <v>232</v>
      </c>
      <c r="AQ6" s="619"/>
      <c r="AR6" s="619"/>
      <c r="AS6" s="619"/>
      <c r="AT6" s="619"/>
      <c r="AU6" s="619"/>
      <c r="AV6" s="619"/>
      <c r="AW6" s="619"/>
      <c r="AX6" s="619"/>
      <c r="AY6" s="619"/>
      <c r="AZ6" s="619"/>
      <c r="BA6" s="619"/>
      <c r="BB6" s="619"/>
      <c r="BC6" s="619"/>
      <c r="BD6" s="619"/>
      <c r="BE6" s="619"/>
      <c r="BF6" s="620"/>
      <c r="BG6" s="621">
        <v>3353951</v>
      </c>
      <c r="BH6" s="622"/>
      <c r="BI6" s="622"/>
      <c r="BJ6" s="622"/>
      <c r="BK6" s="622"/>
      <c r="BL6" s="622"/>
      <c r="BM6" s="622"/>
      <c r="BN6" s="623"/>
      <c r="BO6" s="659">
        <v>99.9</v>
      </c>
      <c r="BP6" s="659"/>
      <c r="BQ6" s="659"/>
      <c r="BR6" s="659"/>
      <c r="BS6" s="660">
        <v>26316</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105939</v>
      </c>
      <c r="CS6" s="622"/>
      <c r="CT6" s="622"/>
      <c r="CU6" s="622"/>
      <c r="CV6" s="622"/>
      <c r="CW6" s="622"/>
      <c r="CX6" s="622"/>
      <c r="CY6" s="623"/>
      <c r="CZ6" s="703">
        <v>0.8</v>
      </c>
      <c r="DA6" s="685"/>
      <c r="DB6" s="685"/>
      <c r="DC6" s="705"/>
      <c r="DD6" s="627" t="s">
        <v>137</v>
      </c>
      <c r="DE6" s="622"/>
      <c r="DF6" s="622"/>
      <c r="DG6" s="622"/>
      <c r="DH6" s="622"/>
      <c r="DI6" s="622"/>
      <c r="DJ6" s="622"/>
      <c r="DK6" s="622"/>
      <c r="DL6" s="622"/>
      <c r="DM6" s="622"/>
      <c r="DN6" s="622"/>
      <c r="DO6" s="622"/>
      <c r="DP6" s="623"/>
      <c r="DQ6" s="627">
        <v>105939</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854</v>
      </c>
      <c r="S7" s="622"/>
      <c r="T7" s="622"/>
      <c r="U7" s="622"/>
      <c r="V7" s="622"/>
      <c r="W7" s="622"/>
      <c r="X7" s="622"/>
      <c r="Y7" s="623"/>
      <c r="Z7" s="659">
        <v>0</v>
      </c>
      <c r="AA7" s="659"/>
      <c r="AB7" s="659"/>
      <c r="AC7" s="659"/>
      <c r="AD7" s="660">
        <v>854</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1405164</v>
      </c>
      <c r="BH7" s="622"/>
      <c r="BI7" s="622"/>
      <c r="BJ7" s="622"/>
      <c r="BK7" s="622"/>
      <c r="BL7" s="622"/>
      <c r="BM7" s="622"/>
      <c r="BN7" s="623"/>
      <c r="BO7" s="659">
        <v>41.9</v>
      </c>
      <c r="BP7" s="659"/>
      <c r="BQ7" s="659"/>
      <c r="BR7" s="659"/>
      <c r="BS7" s="660">
        <v>26316</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1836575</v>
      </c>
      <c r="CS7" s="622"/>
      <c r="CT7" s="622"/>
      <c r="CU7" s="622"/>
      <c r="CV7" s="622"/>
      <c r="CW7" s="622"/>
      <c r="CX7" s="622"/>
      <c r="CY7" s="623"/>
      <c r="CZ7" s="659">
        <v>13.6</v>
      </c>
      <c r="DA7" s="659"/>
      <c r="DB7" s="659"/>
      <c r="DC7" s="659"/>
      <c r="DD7" s="627">
        <v>48861</v>
      </c>
      <c r="DE7" s="622"/>
      <c r="DF7" s="622"/>
      <c r="DG7" s="622"/>
      <c r="DH7" s="622"/>
      <c r="DI7" s="622"/>
      <c r="DJ7" s="622"/>
      <c r="DK7" s="622"/>
      <c r="DL7" s="622"/>
      <c r="DM7" s="622"/>
      <c r="DN7" s="622"/>
      <c r="DO7" s="622"/>
      <c r="DP7" s="623"/>
      <c r="DQ7" s="627">
        <v>1348228</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13848</v>
      </c>
      <c r="S8" s="622"/>
      <c r="T8" s="622"/>
      <c r="U8" s="622"/>
      <c r="V8" s="622"/>
      <c r="W8" s="622"/>
      <c r="X8" s="622"/>
      <c r="Y8" s="623"/>
      <c r="Z8" s="659">
        <v>0.1</v>
      </c>
      <c r="AA8" s="659"/>
      <c r="AB8" s="659"/>
      <c r="AC8" s="659"/>
      <c r="AD8" s="660">
        <v>13848</v>
      </c>
      <c r="AE8" s="660"/>
      <c r="AF8" s="660"/>
      <c r="AG8" s="660"/>
      <c r="AH8" s="660"/>
      <c r="AI8" s="660"/>
      <c r="AJ8" s="660"/>
      <c r="AK8" s="660"/>
      <c r="AL8" s="624">
        <v>0.2</v>
      </c>
      <c r="AM8" s="625"/>
      <c r="AN8" s="625"/>
      <c r="AO8" s="661"/>
      <c r="AP8" s="618" t="s">
        <v>238</v>
      </c>
      <c r="AQ8" s="619"/>
      <c r="AR8" s="619"/>
      <c r="AS8" s="619"/>
      <c r="AT8" s="619"/>
      <c r="AU8" s="619"/>
      <c r="AV8" s="619"/>
      <c r="AW8" s="619"/>
      <c r="AX8" s="619"/>
      <c r="AY8" s="619"/>
      <c r="AZ8" s="619"/>
      <c r="BA8" s="619"/>
      <c r="BB8" s="619"/>
      <c r="BC8" s="619"/>
      <c r="BD8" s="619"/>
      <c r="BE8" s="619"/>
      <c r="BF8" s="620"/>
      <c r="BG8" s="621">
        <v>49061</v>
      </c>
      <c r="BH8" s="622"/>
      <c r="BI8" s="622"/>
      <c r="BJ8" s="622"/>
      <c r="BK8" s="622"/>
      <c r="BL8" s="622"/>
      <c r="BM8" s="622"/>
      <c r="BN8" s="623"/>
      <c r="BO8" s="659">
        <v>1.5</v>
      </c>
      <c r="BP8" s="659"/>
      <c r="BQ8" s="659"/>
      <c r="BR8" s="659"/>
      <c r="BS8" s="660" t="s">
        <v>137</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4494041</v>
      </c>
      <c r="CS8" s="622"/>
      <c r="CT8" s="622"/>
      <c r="CU8" s="622"/>
      <c r="CV8" s="622"/>
      <c r="CW8" s="622"/>
      <c r="CX8" s="622"/>
      <c r="CY8" s="623"/>
      <c r="CZ8" s="659">
        <v>33.299999999999997</v>
      </c>
      <c r="DA8" s="659"/>
      <c r="DB8" s="659"/>
      <c r="DC8" s="659"/>
      <c r="DD8" s="627">
        <v>16452</v>
      </c>
      <c r="DE8" s="622"/>
      <c r="DF8" s="622"/>
      <c r="DG8" s="622"/>
      <c r="DH8" s="622"/>
      <c r="DI8" s="622"/>
      <c r="DJ8" s="622"/>
      <c r="DK8" s="622"/>
      <c r="DL8" s="622"/>
      <c r="DM8" s="622"/>
      <c r="DN8" s="622"/>
      <c r="DO8" s="622"/>
      <c r="DP8" s="623"/>
      <c r="DQ8" s="627">
        <v>2057184</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11546</v>
      </c>
      <c r="S9" s="622"/>
      <c r="T9" s="622"/>
      <c r="U9" s="622"/>
      <c r="V9" s="622"/>
      <c r="W9" s="622"/>
      <c r="X9" s="622"/>
      <c r="Y9" s="623"/>
      <c r="Z9" s="659">
        <v>0.1</v>
      </c>
      <c r="AA9" s="659"/>
      <c r="AB9" s="659"/>
      <c r="AC9" s="659"/>
      <c r="AD9" s="660">
        <v>11546</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1202291</v>
      </c>
      <c r="BH9" s="622"/>
      <c r="BI9" s="622"/>
      <c r="BJ9" s="622"/>
      <c r="BK9" s="622"/>
      <c r="BL9" s="622"/>
      <c r="BM9" s="622"/>
      <c r="BN9" s="623"/>
      <c r="BO9" s="659">
        <v>35.799999999999997</v>
      </c>
      <c r="BP9" s="659"/>
      <c r="BQ9" s="659"/>
      <c r="BR9" s="659"/>
      <c r="BS9" s="660" t="s">
        <v>137</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1488724</v>
      </c>
      <c r="CS9" s="622"/>
      <c r="CT9" s="622"/>
      <c r="CU9" s="622"/>
      <c r="CV9" s="622"/>
      <c r="CW9" s="622"/>
      <c r="CX9" s="622"/>
      <c r="CY9" s="623"/>
      <c r="CZ9" s="659">
        <v>11</v>
      </c>
      <c r="DA9" s="659"/>
      <c r="DB9" s="659"/>
      <c r="DC9" s="659"/>
      <c r="DD9" s="627">
        <v>3031</v>
      </c>
      <c r="DE9" s="622"/>
      <c r="DF9" s="622"/>
      <c r="DG9" s="622"/>
      <c r="DH9" s="622"/>
      <c r="DI9" s="622"/>
      <c r="DJ9" s="622"/>
      <c r="DK9" s="622"/>
      <c r="DL9" s="622"/>
      <c r="DM9" s="622"/>
      <c r="DN9" s="622"/>
      <c r="DO9" s="622"/>
      <c r="DP9" s="623"/>
      <c r="DQ9" s="627">
        <v>1086393</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244</v>
      </c>
      <c r="AA10" s="659"/>
      <c r="AB10" s="659"/>
      <c r="AC10" s="659"/>
      <c r="AD10" s="660" t="s">
        <v>244</v>
      </c>
      <c r="AE10" s="660"/>
      <c r="AF10" s="660"/>
      <c r="AG10" s="660"/>
      <c r="AH10" s="660"/>
      <c r="AI10" s="660"/>
      <c r="AJ10" s="660"/>
      <c r="AK10" s="660"/>
      <c r="AL10" s="624" t="s">
        <v>137</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60653</v>
      </c>
      <c r="BH10" s="622"/>
      <c r="BI10" s="622"/>
      <c r="BJ10" s="622"/>
      <c r="BK10" s="622"/>
      <c r="BL10" s="622"/>
      <c r="BM10" s="622"/>
      <c r="BN10" s="623"/>
      <c r="BO10" s="659">
        <v>1.8</v>
      </c>
      <c r="BP10" s="659"/>
      <c r="BQ10" s="659"/>
      <c r="BR10" s="659"/>
      <c r="BS10" s="660" t="s">
        <v>137</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t="s">
        <v>137</v>
      </c>
      <c r="CS10" s="622"/>
      <c r="CT10" s="622"/>
      <c r="CU10" s="622"/>
      <c r="CV10" s="622"/>
      <c r="CW10" s="622"/>
      <c r="CX10" s="622"/>
      <c r="CY10" s="623"/>
      <c r="CZ10" s="659" t="s">
        <v>244</v>
      </c>
      <c r="DA10" s="659"/>
      <c r="DB10" s="659"/>
      <c r="DC10" s="659"/>
      <c r="DD10" s="627" t="s">
        <v>244</v>
      </c>
      <c r="DE10" s="622"/>
      <c r="DF10" s="622"/>
      <c r="DG10" s="622"/>
      <c r="DH10" s="622"/>
      <c r="DI10" s="622"/>
      <c r="DJ10" s="622"/>
      <c r="DK10" s="622"/>
      <c r="DL10" s="622"/>
      <c r="DM10" s="622"/>
      <c r="DN10" s="622"/>
      <c r="DO10" s="622"/>
      <c r="DP10" s="623"/>
      <c r="DQ10" s="627" t="s">
        <v>244</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675156</v>
      </c>
      <c r="S11" s="622"/>
      <c r="T11" s="622"/>
      <c r="U11" s="622"/>
      <c r="V11" s="622"/>
      <c r="W11" s="622"/>
      <c r="X11" s="622"/>
      <c r="Y11" s="623"/>
      <c r="Z11" s="624">
        <v>4.8</v>
      </c>
      <c r="AA11" s="625"/>
      <c r="AB11" s="625"/>
      <c r="AC11" s="626"/>
      <c r="AD11" s="627">
        <v>675156</v>
      </c>
      <c r="AE11" s="622"/>
      <c r="AF11" s="622"/>
      <c r="AG11" s="622"/>
      <c r="AH11" s="622"/>
      <c r="AI11" s="622"/>
      <c r="AJ11" s="622"/>
      <c r="AK11" s="623"/>
      <c r="AL11" s="624">
        <v>8.4</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93159</v>
      </c>
      <c r="BH11" s="622"/>
      <c r="BI11" s="622"/>
      <c r="BJ11" s="622"/>
      <c r="BK11" s="622"/>
      <c r="BL11" s="622"/>
      <c r="BM11" s="622"/>
      <c r="BN11" s="623"/>
      <c r="BO11" s="659">
        <v>2.8</v>
      </c>
      <c r="BP11" s="659"/>
      <c r="BQ11" s="659"/>
      <c r="BR11" s="659"/>
      <c r="BS11" s="660">
        <v>26316</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726212</v>
      </c>
      <c r="CS11" s="622"/>
      <c r="CT11" s="622"/>
      <c r="CU11" s="622"/>
      <c r="CV11" s="622"/>
      <c r="CW11" s="622"/>
      <c r="CX11" s="622"/>
      <c r="CY11" s="623"/>
      <c r="CZ11" s="659">
        <v>5.4</v>
      </c>
      <c r="DA11" s="659"/>
      <c r="DB11" s="659"/>
      <c r="DC11" s="659"/>
      <c r="DD11" s="627">
        <v>302722</v>
      </c>
      <c r="DE11" s="622"/>
      <c r="DF11" s="622"/>
      <c r="DG11" s="622"/>
      <c r="DH11" s="622"/>
      <c r="DI11" s="622"/>
      <c r="DJ11" s="622"/>
      <c r="DK11" s="622"/>
      <c r="DL11" s="622"/>
      <c r="DM11" s="622"/>
      <c r="DN11" s="622"/>
      <c r="DO11" s="622"/>
      <c r="DP11" s="623"/>
      <c r="DQ11" s="627">
        <v>327759</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17563</v>
      </c>
      <c r="S12" s="622"/>
      <c r="T12" s="622"/>
      <c r="U12" s="622"/>
      <c r="V12" s="622"/>
      <c r="W12" s="622"/>
      <c r="X12" s="622"/>
      <c r="Y12" s="623"/>
      <c r="Z12" s="659">
        <v>0.1</v>
      </c>
      <c r="AA12" s="659"/>
      <c r="AB12" s="659"/>
      <c r="AC12" s="659"/>
      <c r="AD12" s="660">
        <v>17563</v>
      </c>
      <c r="AE12" s="660"/>
      <c r="AF12" s="660"/>
      <c r="AG12" s="660"/>
      <c r="AH12" s="660"/>
      <c r="AI12" s="660"/>
      <c r="AJ12" s="660"/>
      <c r="AK12" s="660"/>
      <c r="AL12" s="624">
        <v>0.2</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1538411</v>
      </c>
      <c r="BH12" s="622"/>
      <c r="BI12" s="622"/>
      <c r="BJ12" s="622"/>
      <c r="BK12" s="622"/>
      <c r="BL12" s="622"/>
      <c r="BM12" s="622"/>
      <c r="BN12" s="623"/>
      <c r="BO12" s="659">
        <v>45.8</v>
      </c>
      <c r="BP12" s="659"/>
      <c r="BQ12" s="659"/>
      <c r="BR12" s="659"/>
      <c r="BS12" s="660" t="s">
        <v>244</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62334</v>
      </c>
      <c r="CS12" s="622"/>
      <c r="CT12" s="622"/>
      <c r="CU12" s="622"/>
      <c r="CV12" s="622"/>
      <c r="CW12" s="622"/>
      <c r="CX12" s="622"/>
      <c r="CY12" s="623"/>
      <c r="CZ12" s="659">
        <v>0.5</v>
      </c>
      <c r="DA12" s="659"/>
      <c r="DB12" s="659"/>
      <c r="DC12" s="659"/>
      <c r="DD12" s="627" t="s">
        <v>244</v>
      </c>
      <c r="DE12" s="622"/>
      <c r="DF12" s="622"/>
      <c r="DG12" s="622"/>
      <c r="DH12" s="622"/>
      <c r="DI12" s="622"/>
      <c r="DJ12" s="622"/>
      <c r="DK12" s="622"/>
      <c r="DL12" s="622"/>
      <c r="DM12" s="622"/>
      <c r="DN12" s="622"/>
      <c r="DO12" s="622"/>
      <c r="DP12" s="623"/>
      <c r="DQ12" s="627">
        <v>61221</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137</v>
      </c>
      <c r="S13" s="622"/>
      <c r="T13" s="622"/>
      <c r="U13" s="622"/>
      <c r="V13" s="622"/>
      <c r="W13" s="622"/>
      <c r="X13" s="622"/>
      <c r="Y13" s="623"/>
      <c r="Z13" s="659" t="s">
        <v>137</v>
      </c>
      <c r="AA13" s="659"/>
      <c r="AB13" s="659"/>
      <c r="AC13" s="659"/>
      <c r="AD13" s="660" t="s">
        <v>137</v>
      </c>
      <c r="AE13" s="660"/>
      <c r="AF13" s="660"/>
      <c r="AG13" s="660"/>
      <c r="AH13" s="660"/>
      <c r="AI13" s="660"/>
      <c r="AJ13" s="660"/>
      <c r="AK13" s="660"/>
      <c r="AL13" s="624" t="s">
        <v>137</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1537334</v>
      </c>
      <c r="BH13" s="622"/>
      <c r="BI13" s="622"/>
      <c r="BJ13" s="622"/>
      <c r="BK13" s="622"/>
      <c r="BL13" s="622"/>
      <c r="BM13" s="622"/>
      <c r="BN13" s="623"/>
      <c r="BO13" s="659">
        <v>45.8</v>
      </c>
      <c r="BP13" s="659"/>
      <c r="BQ13" s="659"/>
      <c r="BR13" s="659"/>
      <c r="BS13" s="660" t="s">
        <v>137</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1340006</v>
      </c>
      <c r="CS13" s="622"/>
      <c r="CT13" s="622"/>
      <c r="CU13" s="622"/>
      <c r="CV13" s="622"/>
      <c r="CW13" s="622"/>
      <c r="CX13" s="622"/>
      <c r="CY13" s="623"/>
      <c r="CZ13" s="659">
        <v>9.9</v>
      </c>
      <c r="DA13" s="659"/>
      <c r="DB13" s="659"/>
      <c r="DC13" s="659"/>
      <c r="DD13" s="627">
        <v>265031</v>
      </c>
      <c r="DE13" s="622"/>
      <c r="DF13" s="622"/>
      <c r="DG13" s="622"/>
      <c r="DH13" s="622"/>
      <c r="DI13" s="622"/>
      <c r="DJ13" s="622"/>
      <c r="DK13" s="622"/>
      <c r="DL13" s="622"/>
      <c r="DM13" s="622"/>
      <c r="DN13" s="622"/>
      <c r="DO13" s="622"/>
      <c r="DP13" s="623"/>
      <c r="DQ13" s="627">
        <v>992325</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137</v>
      </c>
      <c r="S14" s="622"/>
      <c r="T14" s="622"/>
      <c r="U14" s="622"/>
      <c r="V14" s="622"/>
      <c r="W14" s="622"/>
      <c r="X14" s="622"/>
      <c r="Y14" s="623"/>
      <c r="Z14" s="659" t="s">
        <v>137</v>
      </c>
      <c r="AA14" s="659"/>
      <c r="AB14" s="659"/>
      <c r="AC14" s="659"/>
      <c r="AD14" s="660" t="s">
        <v>137</v>
      </c>
      <c r="AE14" s="660"/>
      <c r="AF14" s="660"/>
      <c r="AG14" s="660"/>
      <c r="AH14" s="660"/>
      <c r="AI14" s="660"/>
      <c r="AJ14" s="660"/>
      <c r="AK14" s="660"/>
      <c r="AL14" s="624" t="s">
        <v>137</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114122</v>
      </c>
      <c r="BH14" s="622"/>
      <c r="BI14" s="622"/>
      <c r="BJ14" s="622"/>
      <c r="BK14" s="622"/>
      <c r="BL14" s="622"/>
      <c r="BM14" s="622"/>
      <c r="BN14" s="623"/>
      <c r="BO14" s="659">
        <v>3.4</v>
      </c>
      <c r="BP14" s="659"/>
      <c r="BQ14" s="659"/>
      <c r="BR14" s="659"/>
      <c r="BS14" s="660" t="s">
        <v>244</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505432</v>
      </c>
      <c r="CS14" s="622"/>
      <c r="CT14" s="622"/>
      <c r="CU14" s="622"/>
      <c r="CV14" s="622"/>
      <c r="CW14" s="622"/>
      <c r="CX14" s="622"/>
      <c r="CY14" s="623"/>
      <c r="CZ14" s="659">
        <v>3.7</v>
      </c>
      <c r="DA14" s="659"/>
      <c r="DB14" s="659"/>
      <c r="DC14" s="659"/>
      <c r="DD14" s="627">
        <v>25526</v>
      </c>
      <c r="DE14" s="622"/>
      <c r="DF14" s="622"/>
      <c r="DG14" s="622"/>
      <c r="DH14" s="622"/>
      <c r="DI14" s="622"/>
      <c r="DJ14" s="622"/>
      <c r="DK14" s="622"/>
      <c r="DL14" s="622"/>
      <c r="DM14" s="622"/>
      <c r="DN14" s="622"/>
      <c r="DO14" s="622"/>
      <c r="DP14" s="623"/>
      <c r="DQ14" s="627">
        <v>474327</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137</v>
      </c>
      <c r="AA15" s="659"/>
      <c r="AB15" s="659"/>
      <c r="AC15" s="659"/>
      <c r="AD15" s="660" t="s">
        <v>244</v>
      </c>
      <c r="AE15" s="660"/>
      <c r="AF15" s="660"/>
      <c r="AG15" s="660"/>
      <c r="AH15" s="660"/>
      <c r="AI15" s="660"/>
      <c r="AJ15" s="660"/>
      <c r="AK15" s="660"/>
      <c r="AL15" s="624" t="s">
        <v>244</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296254</v>
      </c>
      <c r="BH15" s="622"/>
      <c r="BI15" s="622"/>
      <c r="BJ15" s="622"/>
      <c r="BK15" s="622"/>
      <c r="BL15" s="622"/>
      <c r="BM15" s="622"/>
      <c r="BN15" s="623"/>
      <c r="BO15" s="659">
        <v>8.8000000000000007</v>
      </c>
      <c r="BP15" s="659"/>
      <c r="BQ15" s="659"/>
      <c r="BR15" s="659"/>
      <c r="BS15" s="660" t="s">
        <v>244</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1244512</v>
      </c>
      <c r="CS15" s="622"/>
      <c r="CT15" s="622"/>
      <c r="CU15" s="622"/>
      <c r="CV15" s="622"/>
      <c r="CW15" s="622"/>
      <c r="CX15" s="622"/>
      <c r="CY15" s="623"/>
      <c r="CZ15" s="659">
        <v>9.1999999999999993</v>
      </c>
      <c r="DA15" s="659"/>
      <c r="DB15" s="659"/>
      <c r="DC15" s="659"/>
      <c r="DD15" s="627">
        <v>128240</v>
      </c>
      <c r="DE15" s="622"/>
      <c r="DF15" s="622"/>
      <c r="DG15" s="622"/>
      <c r="DH15" s="622"/>
      <c r="DI15" s="622"/>
      <c r="DJ15" s="622"/>
      <c r="DK15" s="622"/>
      <c r="DL15" s="622"/>
      <c r="DM15" s="622"/>
      <c r="DN15" s="622"/>
      <c r="DO15" s="622"/>
      <c r="DP15" s="623"/>
      <c r="DQ15" s="627">
        <v>1003034</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22227</v>
      </c>
      <c r="S16" s="622"/>
      <c r="T16" s="622"/>
      <c r="U16" s="622"/>
      <c r="V16" s="622"/>
      <c r="W16" s="622"/>
      <c r="X16" s="622"/>
      <c r="Y16" s="623"/>
      <c r="Z16" s="659">
        <v>0.2</v>
      </c>
      <c r="AA16" s="659"/>
      <c r="AB16" s="659"/>
      <c r="AC16" s="659"/>
      <c r="AD16" s="660">
        <v>22227</v>
      </c>
      <c r="AE16" s="660"/>
      <c r="AF16" s="660"/>
      <c r="AG16" s="660"/>
      <c r="AH16" s="660"/>
      <c r="AI16" s="660"/>
      <c r="AJ16" s="660"/>
      <c r="AK16" s="660"/>
      <c r="AL16" s="624">
        <v>0.3</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137</v>
      </c>
      <c r="BH16" s="622"/>
      <c r="BI16" s="622"/>
      <c r="BJ16" s="622"/>
      <c r="BK16" s="622"/>
      <c r="BL16" s="622"/>
      <c r="BM16" s="622"/>
      <c r="BN16" s="623"/>
      <c r="BO16" s="659" t="s">
        <v>137</v>
      </c>
      <c r="BP16" s="659"/>
      <c r="BQ16" s="659"/>
      <c r="BR16" s="659"/>
      <c r="BS16" s="660" t="s">
        <v>137</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144526</v>
      </c>
      <c r="CS16" s="622"/>
      <c r="CT16" s="622"/>
      <c r="CU16" s="622"/>
      <c r="CV16" s="622"/>
      <c r="CW16" s="622"/>
      <c r="CX16" s="622"/>
      <c r="CY16" s="623"/>
      <c r="CZ16" s="659">
        <v>1.1000000000000001</v>
      </c>
      <c r="DA16" s="659"/>
      <c r="DB16" s="659"/>
      <c r="DC16" s="659"/>
      <c r="DD16" s="627" t="s">
        <v>137</v>
      </c>
      <c r="DE16" s="622"/>
      <c r="DF16" s="622"/>
      <c r="DG16" s="622"/>
      <c r="DH16" s="622"/>
      <c r="DI16" s="622"/>
      <c r="DJ16" s="622"/>
      <c r="DK16" s="622"/>
      <c r="DL16" s="622"/>
      <c r="DM16" s="622"/>
      <c r="DN16" s="622"/>
      <c r="DO16" s="622"/>
      <c r="DP16" s="623"/>
      <c r="DQ16" s="627">
        <v>48653</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43883</v>
      </c>
      <c r="S17" s="622"/>
      <c r="T17" s="622"/>
      <c r="U17" s="622"/>
      <c r="V17" s="622"/>
      <c r="W17" s="622"/>
      <c r="X17" s="622"/>
      <c r="Y17" s="623"/>
      <c r="Z17" s="659">
        <v>0.3</v>
      </c>
      <c r="AA17" s="659"/>
      <c r="AB17" s="659"/>
      <c r="AC17" s="659"/>
      <c r="AD17" s="660">
        <v>43883</v>
      </c>
      <c r="AE17" s="660"/>
      <c r="AF17" s="660"/>
      <c r="AG17" s="660"/>
      <c r="AH17" s="660"/>
      <c r="AI17" s="660"/>
      <c r="AJ17" s="660"/>
      <c r="AK17" s="660"/>
      <c r="AL17" s="624">
        <v>0.5</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244</v>
      </c>
      <c r="BP17" s="659"/>
      <c r="BQ17" s="659"/>
      <c r="BR17" s="659"/>
      <c r="BS17" s="660" t="s">
        <v>137</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1552923</v>
      </c>
      <c r="CS17" s="622"/>
      <c r="CT17" s="622"/>
      <c r="CU17" s="622"/>
      <c r="CV17" s="622"/>
      <c r="CW17" s="622"/>
      <c r="CX17" s="622"/>
      <c r="CY17" s="623"/>
      <c r="CZ17" s="659">
        <v>11.5</v>
      </c>
      <c r="DA17" s="659"/>
      <c r="DB17" s="659"/>
      <c r="DC17" s="659"/>
      <c r="DD17" s="627" t="s">
        <v>137</v>
      </c>
      <c r="DE17" s="622"/>
      <c r="DF17" s="622"/>
      <c r="DG17" s="622"/>
      <c r="DH17" s="622"/>
      <c r="DI17" s="622"/>
      <c r="DJ17" s="622"/>
      <c r="DK17" s="622"/>
      <c r="DL17" s="622"/>
      <c r="DM17" s="622"/>
      <c r="DN17" s="622"/>
      <c r="DO17" s="622"/>
      <c r="DP17" s="623"/>
      <c r="DQ17" s="627">
        <v>1497136</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45056</v>
      </c>
      <c r="S18" s="622"/>
      <c r="T18" s="622"/>
      <c r="U18" s="622"/>
      <c r="V18" s="622"/>
      <c r="W18" s="622"/>
      <c r="X18" s="622"/>
      <c r="Y18" s="623"/>
      <c r="Z18" s="659">
        <v>0.3</v>
      </c>
      <c r="AA18" s="659"/>
      <c r="AB18" s="659"/>
      <c r="AC18" s="659"/>
      <c r="AD18" s="660">
        <v>45056</v>
      </c>
      <c r="AE18" s="660"/>
      <c r="AF18" s="660"/>
      <c r="AG18" s="660"/>
      <c r="AH18" s="660"/>
      <c r="AI18" s="660"/>
      <c r="AJ18" s="660"/>
      <c r="AK18" s="660"/>
      <c r="AL18" s="624">
        <v>0.6</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137</v>
      </c>
      <c r="BH18" s="622"/>
      <c r="BI18" s="622"/>
      <c r="BJ18" s="622"/>
      <c r="BK18" s="622"/>
      <c r="BL18" s="622"/>
      <c r="BM18" s="622"/>
      <c r="BN18" s="623"/>
      <c r="BO18" s="659" t="s">
        <v>137</v>
      </c>
      <c r="BP18" s="659"/>
      <c r="BQ18" s="659"/>
      <c r="BR18" s="659"/>
      <c r="BS18" s="660" t="s">
        <v>137</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t="s">
        <v>137</v>
      </c>
      <c r="CS18" s="622"/>
      <c r="CT18" s="622"/>
      <c r="CU18" s="622"/>
      <c r="CV18" s="622"/>
      <c r="CW18" s="622"/>
      <c r="CX18" s="622"/>
      <c r="CY18" s="623"/>
      <c r="CZ18" s="659" t="s">
        <v>244</v>
      </c>
      <c r="DA18" s="659"/>
      <c r="DB18" s="659"/>
      <c r="DC18" s="659"/>
      <c r="DD18" s="627" t="s">
        <v>137</v>
      </c>
      <c r="DE18" s="622"/>
      <c r="DF18" s="622"/>
      <c r="DG18" s="622"/>
      <c r="DH18" s="622"/>
      <c r="DI18" s="622"/>
      <c r="DJ18" s="622"/>
      <c r="DK18" s="622"/>
      <c r="DL18" s="622"/>
      <c r="DM18" s="622"/>
      <c r="DN18" s="622"/>
      <c r="DO18" s="622"/>
      <c r="DP18" s="623"/>
      <c r="DQ18" s="627" t="s">
        <v>137</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43232</v>
      </c>
      <c r="S19" s="622"/>
      <c r="T19" s="622"/>
      <c r="U19" s="622"/>
      <c r="V19" s="622"/>
      <c r="W19" s="622"/>
      <c r="X19" s="622"/>
      <c r="Y19" s="623"/>
      <c r="Z19" s="659">
        <v>0.3</v>
      </c>
      <c r="AA19" s="659"/>
      <c r="AB19" s="659"/>
      <c r="AC19" s="659"/>
      <c r="AD19" s="660">
        <v>43232</v>
      </c>
      <c r="AE19" s="660"/>
      <c r="AF19" s="660"/>
      <c r="AG19" s="660"/>
      <c r="AH19" s="660"/>
      <c r="AI19" s="660"/>
      <c r="AJ19" s="660"/>
      <c r="AK19" s="660"/>
      <c r="AL19" s="624">
        <v>0.5</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1767</v>
      </c>
      <c r="BH19" s="622"/>
      <c r="BI19" s="622"/>
      <c r="BJ19" s="622"/>
      <c r="BK19" s="622"/>
      <c r="BL19" s="622"/>
      <c r="BM19" s="622"/>
      <c r="BN19" s="623"/>
      <c r="BO19" s="659">
        <v>0.1</v>
      </c>
      <c r="BP19" s="659"/>
      <c r="BQ19" s="659"/>
      <c r="BR19" s="659"/>
      <c r="BS19" s="660" t="s">
        <v>244</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137</v>
      </c>
      <c r="CS19" s="622"/>
      <c r="CT19" s="622"/>
      <c r="CU19" s="622"/>
      <c r="CV19" s="622"/>
      <c r="CW19" s="622"/>
      <c r="CX19" s="622"/>
      <c r="CY19" s="623"/>
      <c r="CZ19" s="659" t="s">
        <v>137</v>
      </c>
      <c r="DA19" s="659"/>
      <c r="DB19" s="659"/>
      <c r="DC19" s="659"/>
      <c r="DD19" s="627" t="s">
        <v>244</v>
      </c>
      <c r="DE19" s="622"/>
      <c r="DF19" s="622"/>
      <c r="DG19" s="622"/>
      <c r="DH19" s="622"/>
      <c r="DI19" s="622"/>
      <c r="DJ19" s="622"/>
      <c r="DK19" s="622"/>
      <c r="DL19" s="622"/>
      <c r="DM19" s="622"/>
      <c r="DN19" s="622"/>
      <c r="DO19" s="622"/>
      <c r="DP19" s="623"/>
      <c r="DQ19" s="627" t="s">
        <v>137</v>
      </c>
      <c r="DR19" s="622"/>
      <c r="DS19" s="622"/>
      <c r="DT19" s="622"/>
      <c r="DU19" s="622"/>
      <c r="DV19" s="622"/>
      <c r="DW19" s="622"/>
      <c r="DX19" s="622"/>
      <c r="DY19" s="622"/>
      <c r="DZ19" s="622"/>
      <c r="EA19" s="622"/>
      <c r="EB19" s="622"/>
      <c r="EC19" s="658"/>
    </row>
    <row r="20" spans="2:133" ht="11.25" customHeight="1" x14ac:dyDescent="0.15">
      <c r="B20" s="688" t="s">
        <v>274</v>
      </c>
      <c r="C20" s="689"/>
      <c r="D20" s="689"/>
      <c r="E20" s="689"/>
      <c r="F20" s="689"/>
      <c r="G20" s="689"/>
      <c r="H20" s="689"/>
      <c r="I20" s="689"/>
      <c r="J20" s="689"/>
      <c r="K20" s="689"/>
      <c r="L20" s="689"/>
      <c r="M20" s="689"/>
      <c r="N20" s="689"/>
      <c r="O20" s="689"/>
      <c r="P20" s="689"/>
      <c r="Q20" s="690"/>
      <c r="R20" s="621">
        <v>1824</v>
      </c>
      <c r="S20" s="622"/>
      <c r="T20" s="622"/>
      <c r="U20" s="622"/>
      <c r="V20" s="622"/>
      <c r="W20" s="622"/>
      <c r="X20" s="622"/>
      <c r="Y20" s="623"/>
      <c r="Z20" s="659">
        <v>0</v>
      </c>
      <c r="AA20" s="659"/>
      <c r="AB20" s="659"/>
      <c r="AC20" s="659"/>
      <c r="AD20" s="660">
        <v>1824</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1767</v>
      </c>
      <c r="BH20" s="622"/>
      <c r="BI20" s="622"/>
      <c r="BJ20" s="622"/>
      <c r="BK20" s="622"/>
      <c r="BL20" s="622"/>
      <c r="BM20" s="622"/>
      <c r="BN20" s="623"/>
      <c r="BO20" s="659">
        <v>0.1</v>
      </c>
      <c r="BP20" s="659"/>
      <c r="BQ20" s="659"/>
      <c r="BR20" s="659"/>
      <c r="BS20" s="660" t="s">
        <v>137</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13501224</v>
      </c>
      <c r="CS20" s="622"/>
      <c r="CT20" s="622"/>
      <c r="CU20" s="622"/>
      <c r="CV20" s="622"/>
      <c r="CW20" s="622"/>
      <c r="CX20" s="622"/>
      <c r="CY20" s="623"/>
      <c r="CZ20" s="659">
        <v>100</v>
      </c>
      <c r="DA20" s="659"/>
      <c r="DB20" s="659"/>
      <c r="DC20" s="659"/>
      <c r="DD20" s="627">
        <v>789863</v>
      </c>
      <c r="DE20" s="622"/>
      <c r="DF20" s="622"/>
      <c r="DG20" s="622"/>
      <c r="DH20" s="622"/>
      <c r="DI20" s="622"/>
      <c r="DJ20" s="622"/>
      <c r="DK20" s="622"/>
      <c r="DL20" s="622"/>
      <c r="DM20" s="622"/>
      <c r="DN20" s="622"/>
      <c r="DO20" s="622"/>
      <c r="DP20" s="623"/>
      <c r="DQ20" s="627">
        <v>9002199</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4019904</v>
      </c>
      <c r="S21" s="622"/>
      <c r="T21" s="622"/>
      <c r="U21" s="622"/>
      <c r="V21" s="622"/>
      <c r="W21" s="622"/>
      <c r="X21" s="622"/>
      <c r="Y21" s="623"/>
      <c r="Z21" s="659">
        <v>28.5</v>
      </c>
      <c r="AA21" s="659"/>
      <c r="AB21" s="659"/>
      <c r="AC21" s="659"/>
      <c r="AD21" s="660">
        <v>3680864</v>
      </c>
      <c r="AE21" s="660"/>
      <c r="AF21" s="660"/>
      <c r="AG21" s="660"/>
      <c r="AH21" s="660"/>
      <c r="AI21" s="660"/>
      <c r="AJ21" s="660"/>
      <c r="AK21" s="660"/>
      <c r="AL21" s="624">
        <v>45.7</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v>1767</v>
      </c>
      <c r="BH21" s="622"/>
      <c r="BI21" s="622"/>
      <c r="BJ21" s="622"/>
      <c r="BK21" s="622"/>
      <c r="BL21" s="622"/>
      <c r="BM21" s="622"/>
      <c r="BN21" s="623"/>
      <c r="BO21" s="659">
        <v>0.1</v>
      </c>
      <c r="BP21" s="659"/>
      <c r="BQ21" s="659"/>
      <c r="BR21" s="659"/>
      <c r="BS21" s="660" t="s">
        <v>244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3680864</v>
      </c>
      <c r="S22" s="622"/>
      <c r="T22" s="622"/>
      <c r="U22" s="622"/>
      <c r="V22" s="622"/>
      <c r="W22" s="622"/>
      <c r="X22" s="622"/>
      <c r="Y22" s="623"/>
      <c r="Z22" s="659">
        <v>26.1</v>
      </c>
      <c r="AA22" s="659"/>
      <c r="AB22" s="659"/>
      <c r="AC22" s="659"/>
      <c r="AD22" s="660">
        <v>3680864</v>
      </c>
      <c r="AE22" s="660"/>
      <c r="AF22" s="660"/>
      <c r="AG22" s="660"/>
      <c r="AH22" s="660"/>
      <c r="AI22" s="660"/>
      <c r="AJ22" s="660"/>
      <c r="AK22" s="660"/>
      <c r="AL22" s="624">
        <v>45.7</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t="s">
        <v>244</v>
      </c>
      <c r="BH22" s="622"/>
      <c r="BI22" s="622"/>
      <c r="BJ22" s="622"/>
      <c r="BK22" s="622"/>
      <c r="BL22" s="622"/>
      <c r="BM22" s="622"/>
      <c r="BN22" s="623"/>
      <c r="BO22" s="659" t="s">
        <v>244</v>
      </c>
      <c r="BP22" s="659"/>
      <c r="BQ22" s="659"/>
      <c r="BR22" s="659"/>
      <c r="BS22" s="660" t="s">
        <v>137</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339040</v>
      </c>
      <c r="S23" s="622"/>
      <c r="T23" s="622"/>
      <c r="U23" s="622"/>
      <c r="V23" s="622"/>
      <c r="W23" s="622"/>
      <c r="X23" s="622"/>
      <c r="Y23" s="623"/>
      <c r="Z23" s="659">
        <v>2.4</v>
      </c>
      <c r="AA23" s="659"/>
      <c r="AB23" s="659"/>
      <c r="AC23" s="659"/>
      <c r="AD23" s="660" t="s">
        <v>137</v>
      </c>
      <c r="AE23" s="660"/>
      <c r="AF23" s="660"/>
      <c r="AG23" s="660"/>
      <c r="AH23" s="660"/>
      <c r="AI23" s="660"/>
      <c r="AJ23" s="660"/>
      <c r="AK23" s="660"/>
      <c r="AL23" s="624" t="s">
        <v>137</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t="s">
        <v>137</v>
      </c>
      <c r="BH23" s="622"/>
      <c r="BI23" s="622"/>
      <c r="BJ23" s="622"/>
      <c r="BK23" s="622"/>
      <c r="BL23" s="622"/>
      <c r="BM23" s="622"/>
      <c r="BN23" s="623"/>
      <c r="BO23" s="659" t="s">
        <v>244</v>
      </c>
      <c r="BP23" s="659"/>
      <c r="BQ23" s="659"/>
      <c r="BR23" s="659"/>
      <c r="BS23" s="660" t="s">
        <v>244</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244</v>
      </c>
      <c r="AA24" s="659"/>
      <c r="AB24" s="659"/>
      <c r="AC24" s="659"/>
      <c r="AD24" s="660" t="s">
        <v>137</v>
      </c>
      <c r="AE24" s="660"/>
      <c r="AF24" s="660"/>
      <c r="AG24" s="660"/>
      <c r="AH24" s="660"/>
      <c r="AI24" s="660"/>
      <c r="AJ24" s="660"/>
      <c r="AK24" s="660"/>
      <c r="AL24" s="624" t="s">
        <v>137</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137</v>
      </c>
      <c r="BH24" s="622"/>
      <c r="BI24" s="622"/>
      <c r="BJ24" s="622"/>
      <c r="BK24" s="622"/>
      <c r="BL24" s="622"/>
      <c r="BM24" s="622"/>
      <c r="BN24" s="623"/>
      <c r="BO24" s="659" t="s">
        <v>137</v>
      </c>
      <c r="BP24" s="659"/>
      <c r="BQ24" s="659"/>
      <c r="BR24" s="659"/>
      <c r="BS24" s="660" t="s">
        <v>137</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5910333</v>
      </c>
      <c r="CS24" s="677"/>
      <c r="CT24" s="677"/>
      <c r="CU24" s="677"/>
      <c r="CV24" s="677"/>
      <c r="CW24" s="677"/>
      <c r="CX24" s="677"/>
      <c r="CY24" s="702"/>
      <c r="CZ24" s="703">
        <v>43.8</v>
      </c>
      <c r="DA24" s="685"/>
      <c r="DB24" s="685"/>
      <c r="DC24" s="705"/>
      <c r="DD24" s="701">
        <v>3621292</v>
      </c>
      <c r="DE24" s="677"/>
      <c r="DF24" s="677"/>
      <c r="DG24" s="677"/>
      <c r="DH24" s="677"/>
      <c r="DI24" s="677"/>
      <c r="DJ24" s="677"/>
      <c r="DK24" s="702"/>
      <c r="DL24" s="701">
        <v>3439710</v>
      </c>
      <c r="DM24" s="677"/>
      <c r="DN24" s="677"/>
      <c r="DO24" s="677"/>
      <c r="DP24" s="677"/>
      <c r="DQ24" s="677"/>
      <c r="DR24" s="677"/>
      <c r="DS24" s="677"/>
      <c r="DT24" s="677"/>
      <c r="DU24" s="677"/>
      <c r="DV24" s="702"/>
      <c r="DW24" s="703">
        <v>42.1</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8360028</v>
      </c>
      <c r="S25" s="622"/>
      <c r="T25" s="622"/>
      <c r="U25" s="622"/>
      <c r="V25" s="622"/>
      <c r="W25" s="622"/>
      <c r="X25" s="622"/>
      <c r="Y25" s="623"/>
      <c r="Z25" s="659">
        <v>59.2</v>
      </c>
      <c r="AA25" s="659"/>
      <c r="AB25" s="659"/>
      <c r="AC25" s="659"/>
      <c r="AD25" s="660">
        <v>8020988</v>
      </c>
      <c r="AE25" s="660"/>
      <c r="AF25" s="660"/>
      <c r="AG25" s="660"/>
      <c r="AH25" s="660"/>
      <c r="AI25" s="660"/>
      <c r="AJ25" s="660"/>
      <c r="AK25" s="660"/>
      <c r="AL25" s="624">
        <v>99.7</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244</v>
      </c>
      <c r="BH25" s="622"/>
      <c r="BI25" s="622"/>
      <c r="BJ25" s="622"/>
      <c r="BK25" s="622"/>
      <c r="BL25" s="622"/>
      <c r="BM25" s="622"/>
      <c r="BN25" s="623"/>
      <c r="BO25" s="659" t="s">
        <v>137</v>
      </c>
      <c r="BP25" s="659"/>
      <c r="BQ25" s="659"/>
      <c r="BR25" s="659"/>
      <c r="BS25" s="660" t="s">
        <v>137</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1760840</v>
      </c>
      <c r="CS25" s="634"/>
      <c r="CT25" s="634"/>
      <c r="CU25" s="634"/>
      <c r="CV25" s="634"/>
      <c r="CW25" s="634"/>
      <c r="CX25" s="634"/>
      <c r="CY25" s="635"/>
      <c r="CZ25" s="624">
        <v>13</v>
      </c>
      <c r="DA25" s="636"/>
      <c r="DB25" s="636"/>
      <c r="DC25" s="637"/>
      <c r="DD25" s="627">
        <v>1528291</v>
      </c>
      <c r="DE25" s="634"/>
      <c r="DF25" s="634"/>
      <c r="DG25" s="634"/>
      <c r="DH25" s="634"/>
      <c r="DI25" s="634"/>
      <c r="DJ25" s="634"/>
      <c r="DK25" s="635"/>
      <c r="DL25" s="627">
        <v>1519125</v>
      </c>
      <c r="DM25" s="634"/>
      <c r="DN25" s="634"/>
      <c r="DO25" s="634"/>
      <c r="DP25" s="634"/>
      <c r="DQ25" s="634"/>
      <c r="DR25" s="634"/>
      <c r="DS25" s="634"/>
      <c r="DT25" s="634"/>
      <c r="DU25" s="634"/>
      <c r="DV25" s="635"/>
      <c r="DW25" s="624">
        <v>18.600000000000001</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5167</v>
      </c>
      <c r="S26" s="622"/>
      <c r="T26" s="622"/>
      <c r="U26" s="622"/>
      <c r="V26" s="622"/>
      <c r="W26" s="622"/>
      <c r="X26" s="622"/>
      <c r="Y26" s="623"/>
      <c r="Z26" s="659">
        <v>0</v>
      </c>
      <c r="AA26" s="659"/>
      <c r="AB26" s="659"/>
      <c r="AC26" s="659"/>
      <c r="AD26" s="660">
        <v>5167</v>
      </c>
      <c r="AE26" s="660"/>
      <c r="AF26" s="660"/>
      <c r="AG26" s="660"/>
      <c r="AH26" s="660"/>
      <c r="AI26" s="660"/>
      <c r="AJ26" s="660"/>
      <c r="AK26" s="660"/>
      <c r="AL26" s="624">
        <v>0.1</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137</v>
      </c>
      <c r="BH26" s="622"/>
      <c r="BI26" s="622"/>
      <c r="BJ26" s="622"/>
      <c r="BK26" s="622"/>
      <c r="BL26" s="622"/>
      <c r="BM26" s="622"/>
      <c r="BN26" s="623"/>
      <c r="BO26" s="659" t="s">
        <v>137</v>
      </c>
      <c r="BP26" s="659"/>
      <c r="BQ26" s="659"/>
      <c r="BR26" s="659"/>
      <c r="BS26" s="660" t="s">
        <v>137</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909595</v>
      </c>
      <c r="CS26" s="622"/>
      <c r="CT26" s="622"/>
      <c r="CU26" s="622"/>
      <c r="CV26" s="622"/>
      <c r="CW26" s="622"/>
      <c r="CX26" s="622"/>
      <c r="CY26" s="623"/>
      <c r="CZ26" s="624">
        <v>6.7</v>
      </c>
      <c r="DA26" s="636"/>
      <c r="DB26" s="636"/>
      <c r="DC26" s="637"/>
      <c r="DD26" s="627">
        <v>821976</v>
      </c>
      <c r="DE26" s="622"/>
      <c r="DF26" s="622"/>
      <c r="DG26" s="622"/>
      <c r="DH26" s="622"/>
      <c r="DI26" s="622"/>
      <c r="DJ26" s="622"/>
      <c r="DK26" s="623"/>
      <c r="DL26" s="627" t="s">
        <v>137</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222506</v>
      </c>
      <c r="S27" s="622"/>
      <c r="T27" s="622"/>
      <c r="U27" s="622"/>
      <c r="V27" s="622"/>
      <c r="W27" s="622"/>
      <c r="X27" s="622"/>
      <c r="Y27" s="623"/>
      <c r="Z27" s="659">
        <v>1.6</v>
      </c>
      <c r="AA27" s="659"/>
      <c r="AB27" s="659"/>
      <c r="AC27" s="659"/>
      <c r="AD27" s="660" t="s">
        <v>137</v>
      </c>
      <c r="AE27" s="660"/>
      <c r="AF27" s="660"/>
      <c r="AG27" s="660"/>
      <c r="AH27" s="660"/>
      <c r="AI27" s="660"/>
      <c r="AJ27" s="660"/>
      <c r="AK27" s="660"/>
      <c r="AL27" s="624" t="s">
        <v>137</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3355718</v>
      </c>
      <c r="BH27" s="622"/>
      <c r="BI27" s="622"/>
      <c r="BJ27" s="622"/>
      <c r="BK27" s="622"/>
      <c r="BL27" s="622"/>
      <c r="BM27" s="622"/>
      <c r="BN27" s="623"/>
      <c r="BO27" s="659">
        <v>100</v>
      </c>
      <c r="BP27" s="659"/>
      <c r="BQ27" s="659"/>
      <c r="BR27" s="659"/>
      <c r="BS27" s="660">
        <v>26316</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2596570</v>
      </c>
      <c r="CS27" s="634"/>
      <c r="CT27" s="634"/>
      <c r="CU27" s="634"/>
      <c r="CV27" s="634"/>
      <c r="CW27" s="634"/>
      <c r="CX27" s="634"/>
      <c r="CY27" s="635"/>
      <c r="CZ27" s="624">
        <v>19.2</v>
      </c>
      <c r="DA27" s="636"/>
      <c r="DB27" s="636"/>
      <c r="DC27" s="637"/>
      <c r="DD27" s="627">
        <v>595865</v>
      </c>
      <c r="DE27" s="634"/>
      <c r="DF27" s="634"/>
      <c r="DG27" s="634"/>
      <c r="DH27" s="634"/>
      <c r="DI27" s="634"/>
      <c r="DJ27" s="634"/>
      <c r="DK27" s="635"/>
      <c r="DL27" s="627">
        <v>595865</v>
      </c>
      <c r="DM27" s="634"/>
      <c r="DN27" s="634"/>
      <c r="DO27" s="634"/>
      <c r="DP27" s="634"/>
      <c r="DQ27" s="634"/>
      <c r="DR27" s="634"/>
      <c r="DS27" s="634"/>
      <c r="DT27" s="634"/>
      <c r="DU27" s="634"/>
      <c r="DV27" s="635"/>
      <c r="DW27" s="624">
        <v>7.3</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149707</v>
      </c>
      <c r="S28" s="622"/>
      <c r="T28" s="622"/>
      <c r="U28" s="622"/>
      <c r="V28" s="622"/>
      <c r="W28" s="622"/>
      <c r="X28" s="622"/>
      <c r="Y28" s="623"/>
      <c r="Z28" s="659">
        <v>1.1000000000000001</v>
      </c>
      <c r="AA28" s="659"/>
      <c r="AB28" s="659"/>
      <c r="AC28" s="659"/>
      <c r="AD28" s="660" t="s">
        <v>244</v>
      </c>
      <c r="AE28" s="660"/>
      <c r="AF28" s="660"/>
      <c r="AG28" s="660"/>
      <c r="AH28" s="660"/>
      <c r="AI28" s="660"/>
      <c r="AJ28" s="660"/>
      <c r="AK28" s="660"/>
      <c r="AL28" s="624" t="s">
        <v>137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1552923</v>
      </c>
      <c r="CS28" s="622"/>
      <c r="CT28" s="622"/>
      <c r="CU28" s="622"/>
      <c r="CV28" s="622"/>
      <c r="CW28" s="622"/>
      <c r="CX28" s="622"/>
      <c r="CY28" s="623"/>
      <c r="CZ28" s="624">
        <v>11.5</v>
      </c>
      <c r="DA28" s="636"/>
      <c r="DB28" s="636"/>
      <c r="DC28" s="637"/>
      <c r="DD28" s="627">
        <v>1497136</v>
      </c>
      <c r="DE28" s="622"/>
      <c r="DF28" s="622"/>
      <c r="DG28" s="622"/>
      <c r="DH28" s="622"/>
      <c r="DI28" s="622"/>
      <c r="DJ28" s="622"/>
      <c r="DK28" s="623"/>
      <c r="DL28" s="627">
        <v>1324720</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94110</v>
      </c>
      <c r="S29" s="622"/>
      <c r="T29" s="622"/>
      <c r="U29" s="622"/>
      <c r="V29" s="622"/>
      <c r="W29" s="622"/>
      <c r="X29" s="622"/>
      <c r="Y29" s="623"/>
      <c r="Z29" s="659">
        <v>0.7</v>
      </c>
      <c r="AA29" s="659"/>
      <c r="AB29" s="659"/>
      <c r="AC29" s="659"/>
      <c r="AD29" s="660" t="s">
        <v>137</v>
      </c>
      <c r="AE29" s="660"/>
      <c r="AF29" s="660"/>
      <c r="AG29" s="660"/>
      <c r="AH29" s="660"/>
      <c r="AI29" s="660"/>
      <c r="AJ29" s="660"/>
      <c r="AK29" s="660"/>
      <c r="AL29" s="624" t="s">
        <v>137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305</v>
      </c>
      <c r="CG29" s="619"/>
      <c r="CH29" s="619"/>
      <c r="CI29" s="619"/>
      <c r="CJ29" s="619"/>
      <c r="CK29" s="619"/>
      <c r="CL29" s="619"/>
      <c r="CM29" s="619"/>
      <c r="CN29" s="619"/>
      <c r="CO29" s="619"/>
      <c r="CP29" s="619"/>
      <c r="CQ29" s="620"/>
      <c r="CR29" s="621">
        <v>1552874</v>
      </c>
      <c r="CS29" s="634"/>
      <c r="CT29" s="634"/>
      <c r="CU29" s="634"/>
      <c r="CV29" s="634"/>
      <c r="CW29" s="634"/>
      <c r="CX29" s="634"/>
      <c r="CY29" s="635"/>
      <c r="CZ29" s="624">
        <v>11.5</v>
      </c>
      <c r="DA29" s="636"/>
      <c r="DB29" s="636"/>
      <c r="DC29" s="637"/>
      <c r="DD29" s="627">
        <v>1497087</v>
      </c>
      <c r="DE29" s="634"/>
      <c r="DF29" s="634"/>
      <c r="DG29" s="634"/>
      <c r="DH29" s="634"/>
      <c r="DI29" s="634"/>
      <c r="DJ29" s="634"/>
      <c r="DK29" s="635"/>
      <c r="DL29" s="627">
        <v>1324671</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2367130</v>
      </c>
      <c r="S30" s="622"/>
      <c r="T30" s="622"/>
      <c r="U30" s="622"/>
      <c r="V30" s="622"/>
      <c r="W30" s="622"/>
      <c r="X30" s="622"/>
      <c r="Y30" s="623"/>
      <c r="Z30" s="659">
        <v>16.8</v>
      </c>
      <c r="AA30" s="659"/>
      <c r="AB30" s="659"/>
      <c r="AC30" s="659"/>
      <c r="AD30" s="660" t="s">
        <v>137</v>
      </c>
      <c r="AE30" s="660"/>
      <c r="AF30" s="660"/>
      <c r="AG30" s="660"/>
      <c r="AH30" s="660"/>
      <c r="AI30" s="660"/>
      <c r="AJ30" s="660"/>
      <c r="AK30" s="660"/>
      <c r="AL30" s="624" t="s">
        <v>244</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1447976</v>
      </c>
      <c r="CS30" s="622"/>
      <c r="CT30" s="622"/>
      <c r="CU30" s="622"/>
      <c r="CV30" s="622"/>
      <c r="CW30" s="622"/>
      <c r="CX30" s="622"/>
      <c r="CY30" s="623"/>
      <c r="CZ30" s="624">
        <v>10.7</v>
      </c>
      <c r="DA30" s="636"/>
      <c r="DB30" s="636"/>
      <c r="DC30" s="637"/>
      <c r="DD30" s="627">
        <v>1392206</v>
      </c>
      <c r="DE30" s="622"/>
      <c r="DF30" s="622"/>
      <c r="DG30" s="622"/>
      <c r="DH30" s="622"/>
      <c r="DI30" s="622"/>
      <c r="DJ30" s="622"/>
      <c r="DK30" s="623"/>
      <c r="DL30" s="627">
        <v>1219830</v>
      </c>
      <c r="DM30" s="622"/>
      <c r="DN30" s="622"/>
      <c r="DO30" s="622"/>
      <c r="DP30" s="622"/>
      <c r="DQ30" s="622"/>
      <c r="DR30" s="622"/>
      <c r="DS30" s="622"/>
      <c r="DT30" s="622"/>
      <c r="DU30" s="622"/>
      <c r="DV30" s="623"/>
      <c r="DW30" s="624">
        <v>14.9</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v>17705</v>
      </c>
      <c r="S31" s="622"/>
      <c r="T31" s="622"/>
      <c r="U31" s="622"/>
      <c r="V31" s="622"/>
      <c r="W31" s="622"/>
      <c r="X31" s="622"/>
      <c r="Y31" s="623"/>
      <c r="Z31" s="659">
        <v>0.1</v>
      </c>
      <c r="AA31" s="659"/>
      <c r="AB31" s="659"/>
      <c r="AC31" s="659"/>
      <c r="AD31" s="660">
        <v>17705</v>
      </c>
      <c r="AE31" s="660"/>
      <c r="AF31" s="660"/>
      <c r="AG31" s="660"/>
      <c r="AH31" s="660"/>
      <c r="AI31" s="660"/>
      <c r="AJ31" s="660"/>
      <c r="AK31" s="660"/>
      <c r="AL31" s="624">
        <v>0.2</v>
      </c>
      <c r="AM31" s="625"/>
      <c r="AN31" s="625"/>
      <c r="AO31" s="661"/>
      <c r="AP31" s="693" t="s">
        <v>311</v>
      </c>
      <c r="AQ31" s="694"/>
      <c r="AR31" s="694"/>
      <c r="AS31" s="694"/>
      <c r="AT31" s="695" t="s">
        <v>312</v>
      </c>
      <c r="AU31" s="218"/>
      <c r="AV31" s="218"/>
      <c r="AW31" s="218"/>
      <c r="AX31" s="679" t="s">
        <v>188</v>
      </c>
      <c r="AY31" s="680"/>
      <c r="AZ31" s="680"/>
      <c r="BA31" s="680"/>
      <c r="BB31" s="680"/>
      <c r="BC31" s="680"/>
      <c r="BD31" s="680"/>
      <c r="BE31" s="680"/>
      <c r="BF31" s="681"/>
      <c r="BG31" s="683">
        <v>98.8</v>
      </c>
      <c r="BH31" s="684"/>
      <c r="BI31" s="684"/>
      <c r="BJ31" s="684"/>
      <c r="BK31" s="684"/>
      <c r="BL31" s="684"/>
      <c r="BM31" s="685">
        <v>95</v>
      </c>
      <c r="BN31" s="684"/>
      <c r="BO31" s="684"/>
      <c r="BP31" s="684"/>
      <c r="BQ31" s="686"/>
      <c r="BR31" s="683">
        <v>99.1</v>
      </c>
      <c r="BS31" s="684"/>
      <c r="BT31" s="684"/>
      <c r="BU31" s="684"/>
      <c r="BV31" s="684"/>
      <c r="BW31" s="684"/>
      <c r="BX31" s="685">
        <v>95</v>
      </c>
      <c r="BY31" s="684"/>
      <c r="BZ31" s="684"/>
      <c r="CA31" s="684"/>
      <c r="CB31" s="686"/>
      <c r="CD31" s="642"/>
      <c r="CE31" s="643"/>
      <c r="CF31" s="618" t="s">
        <v>313</v>
      </c>
      <c r="CG31" s="619"/>
      <c r="CH31" s="619"/>
      <c r="CI31" s="619"/>
      <c r="CJ31" s="619"/>
      <c r="CK31" s="619"/>
      <c r="CL31" s="619"/>
      <c r="CM31" s="619"/>
      <c r="CN31" s="619"/>
      <c r="CO31" s="619"/>
      <c r="CP31" s="619"/>
      <c r="CQ31" s="620"/>
      <c r="CR31" s="621">
        <v>104898</v>
      </c>
      <c r="CS31" s="634"/>
      <c r="CT31" s="634"/>
      <c r="CU31" s="634"/>
      <c r="CV31" s="634"/>
      <c r="CW31" s="634"/>
      <c r="CX31" s="634"/>
      <c r="CY31" s="635"/>
      <c r="CZ31" s="624">
        <v>0.8</v>
      </c>
      <c r="DA31" s="636"/>
      <c r="DB31" s="636"/>
      <c r="DC31" s="637"/>
      <c r="DD31" s="627">
        <v>104881</v>
      </c>
      <c r="DE31" s="634"/>
      <c r="DF31" s="634"/>
      <c r="DG31" s="634"/>
      <c r="DH31" s="634"/>
      <c r="DI31" s="634"/>
      <c r="DJ31" s="634"/>
      <c r="DK31" s="635"/>
      <c r="DL31" s="627">
        <v>104841</v>
      </c>
      <c r="DM31" s="634"/>
      <c r="DN31" s="634"/>
      <c r="DO31" s="634"/>
      <c r="DP31" s="634"/>
      <c r="DQ31" s="634"/>
      <c r="DR31" s="634"/>
      <c r="DS31" s="634"/>
      <c r="DT31" s="634"/>
      <c r="DU31" s="634"/>
      <c r="DV31" s="635"/>
      <c r="DW31" s="624">
        <v>1.3</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1220484</v>
      </c>
      <c r="S32" s="622"/>
      <c r="T32" s="622"/>
      <c r="U32" s="622"/>
      <c r="V32" s="622"/>
      <c r="W32" s="622"/>
      <c r="X32" s="622"/>
      <c r="Y32" s="623"/>
      <c r="Z32" s="659">
        <v>8.6</v>
      </c>
      <c r="AA32" s="659"/>
      <c r="AB32" s="659"/>
      <c r="AC32" s="659"/>
      <c r="AD32" s="660" t="s">
        <v>137</v>
      </c>
      <c r="AE32" s="660"/>
      <c r="AF32" s="660"/>
      <c r="AG32" s="660"/>
      <c r="AH32" s="660"/>
      <c r="AI32" s="660"/>
      <c r="AJ32" s="660"/>
      <c r="AK32" s="660"/>
      <c r="AL32" s="624" t="s">
        <v>244</v>
      </c>
      <c r="AM32" s="625"/>
      <c r="AN32" s="625"/>
      <c r="AO32" s="661"/>
      <c r="AP32" s="662"/>
      <c r="AQ32" s="663"/>
      <c r="AR32" s="663"/>
      <c r="AS32" s="663"/>
      <c r="AT32" s="696"/>
      <c r="AU32" s="214" t="s">
        <v>315</v>
      </c>
      <c r="AX32" s="618" t="s">
        <v>316</v>
      </c>
      <c r="AY32" s="619"/>
      <c r="AZ32" s="619"/>
      <c r="BA32" s="619"/>
      <c r="BB32" s="619"/>
      <c r="BC32" s="619"/>
      <c r="BD32" s="619"/>
      <c r="BE32" s="619"/>
      <c r="BF32" s="620"/>
      <c r="BG32" s="687">
        <v>98.4</v>
      </c>
      <c r="BH32" s="634"/>
      <c r="BI32" s="634"/>
      <c r="BJ32" s="634"/>
      <c r="BK32" s="634"/>
      <c r="BL32" s="634"/>
      <c r="BM32" s="625">
        <v>94.5</v>
      </c>
      <c r="BN32" s="634"/>
      <c r="BO32" s="634"/>
      <c r="BP32" s="634"/>
      <c r="BQ32" s="657"/>
      <c r="BR32" s="687">
        <v>99</v>
      </c>
      <c r="BS32" s="634"/>
      <c r="BT32" s="634"/>
      <c r="BU32" s="634"/>
      <c r="BV32" s="634"/>
      <c r="BW32" s="634"/>
      <c r="BX32" s="625">
        <v>94.8</v>
      </c>
      <c r="BY32" s="634"/>
      <c r="BZ32" s="634"/>
      <c r="CA32" s="634"/>
      <c r="CB32" s="657"/>
      <c r="CD32" s="644"/>
      <c r="CE32" s="645"/>
      <c r="CF32" s="618" t="s">
        <v>317</v>
      </c>
      <c r="CG32" s="619"/>
      <c r="CH32" s="619"/>
      <c r="CI32" s="619"/>
      <c r="CJ32" s="619"/>
      <c r="CK32" s="619"/>
      <c r="CL32" s="619"/>
      <c r="CM32" s="619"/>
      <c r="CN32" s="619"/>
      <c r="CO32" s="619"/>
      <c r="CP32" s="619"/>
      <c r="CQ32" s="620"/>
      <c r="CR32" s="621">
        <v>49</v>
      </c>
      <c r="CS32" s="622"/>
      <c r="CT32" s="622"/>
      <c r="CU32" s="622"/>
      <c r="CV32" s="622"/>
      <c r="CW32" s="622"/>
      <c r="CX32" s="622"/>
      <c r="CY32" s="623"/>
      <c r="CZ32" s="624">
        <v>0</v>
      </c>
      <c r="DA32" s="636"/>
      <c r="DB32" s="636"/>
      <c r="DC32" s="637"/>
      <c r="DD32" s="627">
        <v>49</v>
      </c>
      <c r="DE32" s="622"/>
      <c r="DF32" s="622"/>
      <c r="DG32" s="622"/>
      <c r="DH32" s="622"/>
      <c r="DI32" s="622"/>
      <c r="DJ32" s="622"/>
      <c r="DK32" s="623"/>
      <c r="DL32" s="627">
        <v>49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43138</v>
      </c>
      <c r="S33" s="622"/>
      <c r="T33" s="622"/>
      <c r="U33" s="622"/>
      <c r="V33" s="622"/>
      <c r="W33" s="622"/>
      <c r="X33" s="622"/>
      <c r="Y33" s="623"/>
      <c r="Z33" s="659">
        <v>0.3</v>
      </c>
      <c r="AA33" s="659"/>
      <c r="AB33" s="659"/>
      <c r="AC33" s="659"/>
      <c r="AD33" s="660" t="s">
        <v>137</v>
      </c>
      <c r="AE33" s="660"/>
      <c r="AF33" s="660"/>
      <c r="AG33" s="660"/>
      <c r="AH33" s="660"/>
      <c r="AI33" s="660"/>
      <c r="AJ33" s="660"/>
      <c r="AK33" s="660"/>
      <c r="AL33" s="624" t="s">
        <v>244</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99</v>
      </c>
      <c r="BH33" s="606"/>
      <c r="BI33" s="606"/>
      <c r="BJ33" s="606"/>
      <c r="BK33" s="606"/>
      <c r="BL33" s="606"/>
      <c r="BM33" s="652">
        <v>94.6</v>
      </c>
      <c r="BN33" s="606"/>
      <c r="BO33" s="606"/>
      <c r="BP33" s="606"/>
      <c r="BQ33" s="669"/>
      <c r="BR33" s="682">
        <v>99.1</v>
      </c>
      <c r="BS33" s="606"/>
      <c r="BT33" s="606"/>
      <c r="BU33" s="606"/>
      <c r="BV33" s="606"/>
      <c r="BW33" s="606"/>
      <c r="BX33" s="652">
        <v>94.4</v>
      </c>
      <c r="BY33" s="606"/>
      <c r="BZ33" s="606"/>
      <c r="CA33" s="606"/>
      <c r="CB33" s="669"/>
      <c r="CD33" s="618" t="s">
        <v>320</v>
      </c>
      <c r="CE33" s="619"/>
      <c r="CF33" s="619"/>
      <c r="CG33" s="619"/>
      <c r="CH33" s="619"/>
      <c r="CI33" s="619"/>
      <c r="CJ33" s="619"/>
      <c r="CK33" s="619"/>
      <c r="CL33" s="619"/>
      <c r="CM33" s="619"/>
      <c r="CN33" s="619"/>
      <c r="CO33" s="619"/>
      <c r="CP33" s="619"/>
      <c r="CQ33" s="620"/>
      <c r="CR33" s="621">
        <v>6656502</v>
      </c>
      <c r="CS33" s="634"/>
      <c r="CT33" s="634"/>
      <c r="CU33" s="634"/>
      <c r="CV33" s="634"/>
      <c r="CW33" s="634"/>
      <c r="CX33" s="634"/>
      <c r="CY33" s="635"/>
      <c r="CZ33" s="624">
        <v>49.3</v>
      </c>
      <c r="DA33" s="636"/>
      <c r="DB33" s="636"/>
      <c r="DC33" s="637"/>
      <c r="DD33" s="627">
        <v>5107308</v>
      </c>
      <c r="DE33" s="634"/>
      <c r="DF33" s="634"/>
      <c r="DG33" s="634"/>
      <c r="DH33" s="634"/>
      <c r="DI33" s="634"/>
      <c r="DJ33" s="634"/>
      <c r="DK33" s="635"/>
      <c r="DL33" s="627">
        <v>3705023</v>
      </c>
      <c r="DM33" s="634"/>
      <c r="DN33" s="634"/>
      <c r="DO33" s="634"/>
      <c r="DP33" s="634"/>
      <c r="DQ33" s="634"/>
      <c r="DR33" s="634"/>
      <c r="DS33" s="634"/>
      <c r="DT33" s="634"/>
      <c r="DU33" s="634"/>
      <c r="DV33" s="635"/>
      <c r="DW33" s="624">
        <v>45.4</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223282</v>
      </c>
      <c r="S34" s="622"/>
      <c r="T34" s="622"/>
      <c r="U34" s="622"/>
      <c r="V34" s="622"/>
      <c r="W34" s="622"/>
      <c r="X34" s="622"/>
      <c r="Y34" s="623"/>
      <c r="Z34" s="659">
        <v>1.6</v>
      </c>
      <c r="AA34" s="659"/>
      <c r="AB34" s="659"/>
      <c r="AC34" s="659"/>
      <c r="AD34" s="660" t="s">
        <v>244</v>
      </c>
      <c r="AE34" s="660"/>
      <c r="AF34" s="660"/>
      <c r="AG34" s="660"/>
      <c r="AH34" s="660"/>
      <c r="AI34" s="660"/>
      <c r="AJ34" s="660"/>
      <c r="AK34" s="660"/>
      <c r="AL34" s="624" t="s">
        <v>244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2141697</v>
      </c>
      <c r="CS34" s="622"/>
      <c r="CT34" s="622"/>
      <c r="CU34" s="622"/>
      <c r="CV34" s="622"/>
      <c r="CW34" s="622"/>
      <c r="CX34" s="622"/>
      <c r="CY34" s="623"/>
      <c r="CZ34" s="624">
        <v>15.9</v>
      </c>
      <c r="DA34" s="636"/>
      <c r="DB34" s="636"/>
      <c r="DC34" s="637"/>
      <c r="DD34" s="627">
        <v>1490424</v>
      </c>
      <c r="DE34" s="622"/>
      <c r="DF34" s="622"/>
      <c r="DG34" s="622"/>
      <c r="DH34" s="622"/>
      <c r="DI34" s="622"/>
      <c r="DJ34" s="622"/>
      <c r="DK34" s="623"/>
      <c r="DL34" s="627">
        <v>1231516</v>
      </c>
      <c r="DM34" s="622"/>
      <c r="DN34" s="622"/>
      <c r="DO34" s="622"/>
      <c r="DP34" s="622"/>
      <c r="DQ34" s="622"/>
      <c r="DR34" s="622"/>
      <c r="DS34" s="622"/>
      <c r="DT34" s="622"/>
      <c r="DU34" s="622"/>
      <c r="DV34" s="623"/>
      <c r="DW34" s="624">
        <v>15.1</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247114</v>
      </c>
      <c r="S35" s="622"/>
      <c r="T35" s="622"/>
      <c r="U35" s="622"/>
      <c r="V35" s="622"/>
      <c r="W35" s="622"/>
      <c r="X35" s="622"/>
      <c r="Y35" s="623"/>
      <c r="Z35" s="659">
        <v>1.7</v>
      </c>
      <c r="AA35" s="659"/>
      <c r="AB35" s="659"/>
      <c r="AC35" s="659"/>
      <c r="AD35" s="660" t="s">
        <v>244</v>
      </c>
      <c r="AE35" s="660"/>
      <c r="AF35" s="660"/>
      <c r="AG35" s="660"/>
      <c r="AH35" s="660"/>
      <c r="AI35" s="660"/>
      <c r="AJ35" s="660"/>
      <c r="AK35" s="660"/>
      <c r="AL35" s="624" t="s">
        <v>244</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136515</v>
      </c>
      <c r="CS35" s="634"/>
      <c r="CT35" s="634"/>
      <c r="CU35" s="634"/>
      <c r="CV35" s="634"/>
      <c r="CW35" s="634"/>
      <c r="CX35" s="634"/>
      <c r="CY35" s="635"/>
      <c r="CZ35" s="624">
        <v>1</v>
      </c>
      <c r="DA35" s="636"/>
      <c r="DB35" s="636"/>
      <c r="DC35" s="637"/>
      <c r="DD35" s="627">
        <v>111559</v>
      </c>
      <c r="DE35" s="634"/>
      <c r="DF35" s="634"/>
      <c r="DG35" s="634"/>
      <c r="DH35" s="634"/>
      <c r="DI35" s="634"/>
      <c r="DJ35" s="634"/>
      <c r="DK35" s="635"/>
      <c r="DL35" s="627">
        <v>32619</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613657</v>
      </c>
      <c r="S36" s="622"/>
      <c r="T36" s="622"/>
      <c r="U36" s="622"/>
      <c r="V36" s="622"/>
      <c r="W36" s="622"/>
      <c r="X36" s="622"/>
      <c r="Y36" s="623"/>
      <c r="Z36" s="659">
        <v>4.3</v>
      </c>
      <c r="AA36" s="659"/>
      <c r="AB36" s="659"/>
      <c r="AC36" s="659"/>
      <c r="AD36" s="660" t="s">
        <v>244</v>
      </c>
      <c r="AE36" s="660"/>
      <c r="AF36" s="660"/>
      <c r="AG36" s="660"/>
      <c r="AH36" s="660"/>
      <c r="AI36" s="660"/>
      <c r="AJ36" s="660"/>
      <c r="AK36" s="660"/>
      <c r="AL36" s="624" t="s">
        <v>137</v>
      </c>
      <c r="AM36" s="625"/>
      <c r="AN36" s="625"/>
      <c r="AO36" s="661"/>
      <c r="AP36" s="222"/>
      <c r="AQ36" s="670" t="s">
        <v>328</v>
      </c>
      <c r="AR36" s="671"/>
      <c r="AS36" s="671"/>
      <c r="AT36" s="671"/>
      <c r="AU36" s="671"/>
      <c r="AV36" s="671"/>
      <c r="AW36" s="671"/>
      <c r="AX36" s="671"/>
      <c r="AY36" s="672"/>
      <c r="AZ36" s="676">
        <v>2109024</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47888</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2617863</v>
      </c>
      <c r="CS36" s="622"/>
      <c r="CT36" s="622"/>
      <c r="CU36" s="622"/>
      <c r="CV36" s="622"/>
      <c r="CW36" s="622"/>
      <c r="CX36" s="622"/>
      <c r="CY36" s="623"/>
      <c r="CZ36" s="624">
        <v>19.399999999999999</v>
      </c>
      <c r="DA36" s="636"/>
      <c r="DB36" s="636"/>
      <c r="DC36" s="637"/>
      <c r="DD36" s="627">
        <v>2104694</v>
      </c>
      <c r="DE36" s="622"/>
      <c r="DF36" s="622"/>
      <c r="DG36" s="622"/>
      <c r="DH36" s="622"/>
      <c r="DI36" s="622"/>
      <c r="DJ36" s="622"/>
      <c r="DK36" s="623"/>
      <c r="DL36" s="627">
        <v>1569558</v>
      </c>
      <c r="DM36" s="622"/>
      <c r="DN36" s="622"/>
      <c r="DO36" s="622"/>
      <c r="DP36" s="622"/>
      <c r="DQ36" s="622"/>
      <c r="DR36" s="622"/>
      <c r="DS36" s="622"/>
      <c r="DT36" s="622"/>
      <c r="DU36" s="622"/>
      <c r="DV36" s="623"/>
      <c r="DW36" s="624">
        <v>19.2</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155662</v>
      </c>
      <c r="S37" s="622"/>
      <c r="T37" s="622"/>
      <c r="U37" s="622"/>
      <c r="V37" s="622"/>
      <c r="W37" s="622"/>
      <c r="X37" s="622"/>
      <c r="Y37" s="623"/>
      <c r="Z37" s="659">
        <v>1.1000000000000001</v>
      </c>
      <c r="AA37" s="659"/>
      <c r="AB37" s="659"/>
      <c r="AC37" s="659"/>
      <c r="AD37" s="660">
        <v>3199</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870071</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26761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909361</v>
      </c>
      <c r="CS37" s="634"/>
      <c r="CT37" s="634"/>
      <c r="CU37" s="634"/>
      <c r="CV37" s="634"/>
      <c r="CW37" s="634"/>
      <c r="CX37" s="634"/>
      <c r="CY37" s="635"/>
      <c r="CZ37" s="624">
        <v>6.7</v>
      </c>
      <c r="DA37" s="636"/>
      <c r="DB37" s="636"/>
      <c r="DC37" s="637"/>
      <c r="DD37" s="627">
        <v>909361</v>
      </c>
      <c r="DE37" s="634"/>
      <c r="DF37" s="634"/>
      <c r="DG37" s="634"/>
      <c r="DH37" s="634"/>
      <c r="DI37" s="634"/>
      <c r="DJ37" s="634"/>
      <c r="DK37" s="635"/>
      <c r="DL37" s="627">
        <v>751708</v>
      </c>
      <c r="DM37" s="634"/>
      <c r="DN37" s="634"/>
      <c r="DO37" s="634"/>
      <c r="DP37" s="634"/>
      <c r="DQ37" s="634"/>
      <c r="DR37" s="634"/>
      <c r="DS37" s="634"/>
      <c r="DT37" s="634"/>
      <c r="DU37" s="634"/>
      <c r="DV37" s="635"/>
      <c r="DW37" s="624">
        <v>9.1999999999999993</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407052</v>
      </c>
      <c r="S38" s="622"/>
      <c r="T38" s="622"/>
      <c r="U38" s="622"/>
      <c r="V38" s="622"/>
      <c r="W38" s="622"/>
      <c r="X38" s="622"/>
      <c r="Y38" s="623"/>
      <c r="Z38" s="659">
        <v>2.9</v>
      </c>
      <c r="AA38" s="659"/>
      <c r="AB38" s="659"/>
      <c r="AC38" s="659"/>
      <c r="AD38" s="660" t="s">
        <v>137</v>
      </c>
      <c r="AE38" s="660"/>
      <c r="AF38" s="660"/>
      <c r="AG38" s="660"/>
      <c r="AH38" s="660"/>
      <c r="AI38" s="660"/>
      <c r="AJ38" s="660"/>
      <c r="AK38" s="660"/>
      <c r="AL38" s="624" t="s">
        <v>244</v>
      </c>
      <c r="AM38" s="625"/>
      <c r="AN38" s="625"/>
      <c r="AO38" s="661"/>
      <c r="AQ38" s="654" t="s">
        <v>336</v>
      </c>
      <c r="AR38" s="655"/>
      <c r="AS38" s="655"/>
      <c r="AT38" s="655"/>
      <c r="AU38" s="655"/>
      <c r="AV38" s="655"/>
      <c r="AW38" s="655"/>
      <c r="AX38" s="655"/>
      <c r="AY38" s="656"/>
      <c r="AZ38" s="621">
        <v>127749</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3799</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1111204</v>
      </c>
      <c r="CS38" s="622"/>
      <c r="CT38" s="622"/>
      <c r="CU38" s="622"/>
      <c r="CV38" s="622"/>
      <c r="CW38" s="622"/>
      <c r="CX38" s="622"/>
      <c r="CY38" s="623"/>
      <c r="CZ38" s="624">
        <v>8.1999999999999993</v>
      </c>
      <c r="DA38" s="636"/>
      <c r="DB38" s="636"/>
      <c r="DC38" s="637"/>
      <c r="DD38" s="627">
        <v>905253</v>
      </c>
      <c r="DE38" s="622"/>
      <c r="DF38" s="622"/>
      <c r="DG38" s="622"/>
      <c r="DH38" s="622"/>
      <c r="DI38" s="622"/>
      <c r="DJ38" s="622"/>
      <c r="DK38" s="623"/>
      <c r="DL38" s="627">
        <v>871330</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137</v>
      </c>
      <c r="AA39" s="659"/>
      <c r="AB39" s="659"/>
      <c r="AC39" s="659"/>
      <c r="AD39" s="660" t="s">
        <v>137</v>
      </c>
      <c r="AE39" s="660"/>
      <c r="AF39" s="660"/>
      <c r="AG39" s="660"/>
      <c r="AH39" s="660"/>
      <c r="AI39" s="660"/>
      <c r="AJ39" s="660"/>
      <c r="AK39" s="660"/>
      <c r="AL39" s="624" t="s">
        <v>137</v>
      </c>
      <c r="AM39" s="625"/>
      <c r="AN39" s="625"/>
      <c r="AO39" s="661"/>
      <c r="AQ39" s="654" t="s">
        <v>340</v>
      </c>
      <c r="AR39" s="655"/>
      <c r="AS39" s="655"/>
      <c r="AT39" s="655"/>
      <c r="AU39" s="655"/>
      <c r="AV39" s="655"/>
      <c r="AW39" s="655"/>
      <c r="AX39" s="655"/>
      <c r="AY39" s="656"/>
      <c r="AZ39" s="621">
        <v>4525</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6230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344424</v>
      </c>
      <c r="CS39" s="634"/>
      <c r="CT39" s="634"/>
      <c r="CU39" s="634"/>
      <c r="CV39" s="634"/>
      <c r="CW39" s="634"/>
      <c r="CX39" s="634"/>
      <c r="CY39" s="635"/>
      <c r="CZ39" s="624">
        <v>2.6</v>
      </c>
      <c r="DA39" s="636"/>
      <c r="DB39" s="636"/>
      <c r="DC39" s="637"/>
      <c r="DD39" s="627">
        <v>204969</v>
      </c>
      <c r="DE39" s="634"/>
      <c r="DF39" s="634"/>
      <c r="DG39" s="634"/>
      <c r="DH39" s="634"/>
      <c r="DI39" s="634"/>
      <c r="DJ39" s="634"/>
      <c r="DK39" s="635"/>
      <c r="DL39" s="627" t="s">
        <v>244</v>
      </c>
      <c r="DM39" s="634"/>
      <c r="DN39" s="634"/>
      <c r="DO39" s="634"/>
      <c r="DP39" s="634"/>
      <c r="DQ39" s="634"/>
      <c r="DR39" s="634"/>
      <c r="DS39" s="634"/>
      <c r="DT39" s="634"/>
      <c r="DU39" s="634"/>
      <c r="DV39" s="635"/>
      <c r="DW39" s="624" t="s">
        <v>137</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118224</v>
      </c>
      <c r="S40" s="622"/>
      <c r="T40" s="622"/>
      <c r="U40" s="622"/>
      <c r="V40" s="622"/>
      <c r="W40" s="622"/>
      <c r="X40" s="622"/>
      <c r="Y40" s="623"/>
      <c r="Z40" s="659">
        <v>0.8</v>
      </c>
      <c r="AA40" s="659"/>
      <c r="AB40" s="659"/>
      <c r="AC40" s="659"/>
      <c r="AD40" s="660" t="s">
        <v>244</v>
      </c>
      <c r="AE40" s="660"/>
      <c r="AF40" s="660"/>
      <c r="AG40" s="660"/>
      <c r="AH40" s="660"/>
      <c r="AI40" s="660"/>
      <c r="AJ40" s="660"/>
      <c r="AK40" s="660"/>
      <c r="AL40" s="624" t="s">
        <v>244</v>
      </c>
      <c r="AM40" s="625"/>
      <c r="AN40" s="625"/>
      <c r="AO40" s="661"/>
      <c r="AQ40" s="654" t="s">
        <v>344</v>
      </c>
      <c r="AR40" s="655"/>
      <c r="AS40" s="655"/>
      <c r="AT40" s="655"/>
      <c r="AU40" s="655"/>
      <c r="AV40" s="655"/>
      <c r="AW40" s="655"/>
      <c r="AX40" s="655"/>
      <c r="AY40" s="656"/>
      <c r="AZ40" s="621" t="s">
        <v>137</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113</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304799</v>
      </c>
      <c r="CS40" s="622"/>
      <c r="CT40" s="622"/>
      <c r="CU40" s="622"/>
      <c r="CV40" s="622"/>
      <c r="CW40" s="622"/>
      <c r="CX40" s="622"/>
      <c r="CY40" s="623"/>
      <c r="CZ40" s="624">
        <v>2.2999999999999998</v>
      </c>
      <c r="DA40" s="636"/>
      <c r="DB40" s="636"/>
      <c r="DC40" s="637"/>
      <c r="DD40" s="627">
        <v>290409</v>
      </c>
      <c r="DE40" s="622"/>
      <c r="DF40" s="622"/>
      <c r="DG40" s="622"/>
      <c r="DH40" s="622"/>
      <c r="DI40" s="622"/>
      <c r="DJ40" s="622"/>
      <c r="DK40" s="623"/>
      <c r="DL40" s="627" t="s">
        <v>244</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14126742</v>
      </c>
      <c r="S41" s="646"/>
      <c r="T41" s="646"/>
      <c r="U41" s="646"/>
      <c r="V41" s="646"/>
      <c r="W41" s="646"/>
      <c r="X41" s="646"/>
      <c r="Y41" s="649"/>
      <c r="Z41" s="650">
        <v>100</v>
      </c>
      <c r="AA41" s="650"/>
      <c r="AB41" s="650"/>
      <c r="AC41" s="650"/>
      <c r="AD41" s="651">
        <v>8047059</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255128</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137</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137</v>
      </c>
      <c r="CS41" s="634"/>
      <c r="CT41" s="634"/>
      <c r="CU41" s="634"/>
      <c r="CV41" s="634"/>
      <c r="CW41" s="634"/>
      <c r="CX41" s="634"/>
      <c r="CY41" s="635"/>
      <c r="CZ41" s="624" t="s">
        <v>137</v>
      </c>
      <c r="DA41" s="636"/>
      <c r="DB41" s="636"/>
      <c r="DC41" s="637"/>
      <c r="DD41" s="627" t="s">
        <v>137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851551</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351</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934389</v>
      </c>
      <c r="CS42" s="634"/>
      <c r="CT42" s="634"/>
      <c r="CU42" s="634"/>
      <c r="CV42" s="634"/>
      <c r="CW42" s="634"/>
      <c r="CX42" s="634"/>
      <c r="CY42" s="635"/>
      <c r="CZ42" s="624">
        <v>6.9</v>
      </c>
      <c r="DA42" s="636"/>
      <c r="DB42" s="636"/>
      <c r="DC42" s="637"/>
      <c r="DD42" s="627">
        <v>273599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20752</v>
      </c>
      <c r="CS43" s="634"/>
      <c r="CT43" s="634"/>
      <c r="CU43" s="634"/>
      <c r="CV43" s="634"/>
      <c r="CW43" s="634"/>
      <c r="CX43" s="634"/>
      <c r="CY43" s="635"/>
      <c r="CZ43" s="624">
        <v>0.2</v>
      </c>
      <c r="DA43" s="636"/>
      <c r="DB43" s="636"/>
      <c r="DC43" s="637"/>
      <c r="DD43" s="627">
        <v>20752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789863</v>
      </c>
      <c r="CS44" s="622"/>
      <c r="CT44" s="622"/>
      <c r="CU44" s="622"/>
      <c r="CV44" s="622"/>
      <c r="CW44" s="622"/>
      <c r="CX44" s="622"/>
      <c r="CY44" s="623"/>
      <c r="CZ44" s="624">
        <v>5.9</v>
      </c>
      <c r="DA44" s="625"/>
      <c r="DB44" s="625"/>
      <c r="DC44" s="626"/>
      <c r="DD44" s="627">
        <v>224946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339348</v>
      </c>
      <c r="CS45" s="634"/>
      <c r="CT45" s="634"/>
      <c r="CU45" s="634"/>
      <c r="CV45" s="634"/>
      <c r="CW45" s="634"/>
      <c r="CX45" s="634"/>
      <c r="CY45" s="635"/>
      <c r="CZ45" s="624">
        <v>2.5</v>
      </c>
      <c r="DA45" s="636"/>
      <c r="DB45" s="636"/>
      <c r="DC45" s="637"/>
      <c r="DD45" s="627">
        <v>26156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336399</v>
      </c>
      <c r="CS46" s="622"/>
      <c r="CT46" s="622"/>
      <c r="CU46" s="622"/>
      <c r="CV46" s="622"/>
      <c r="CW46" s="622"/>
      <c r="CX46" s="622"/>
      <c r="CY46" s="623"/>
      <c r="CZ46" s="624">
        <v>2.5</v>
      </c>
      <c r="DA46" s="625"/>
      <c r="DB46" s="625"/>
      <c r="DC46" s="626"/>
      <c r="DD46" s="627">
        <v>149110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144526</v>
      </c>
      <c r="CS47" s="634"/>
      <c r="CT47" s="634"/>
      <c r="CU47" s="634"/>
      <c r="CV47" s="634"/>
      <c r="CW47" s="634"/>
      <c r="CX47" s="634"/>
      <c r="CY47" s="635"/>
      <c r="CZ47" s="624">
        <v>1.1000000000000001</v>
      </c>
      <c r="DA47" s="636"/>
      <c r="DB47" s="636"/>
      <c r="DC47" s="637"/>
      <c r="DD47" s="627">
        <v>48653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137</v>
      </c>
      <c r="CS48" s="622"/>
      <c r="CT48" s="622"/>
      <c r="CU48" s="622"/>
      <c r="CV48" s="622"/>
      <c r="CW48" s="622"/>
      <c r="CX48" s="622"/>
      <c r="CY48" s="623"/>
      <c r="CZ48" s="624" t="s">
        <v>137</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13501224</v>
      </c>
      <c r="CS49" s="606"/>
      <c r="CT49" s="606"/>
      <c r="CU49" s="606"/>
      <c r="CV49" s="606"/>
      <c r="CW49" s="606"/>
      <c r="CX49" s="606"/>
      <c r="CY49" s="607"/>
      <c r="CZ49" s="608">
        <v>100</v>
      </c>
      <c r="DA49" s="609"/>
      <c r="DB49" s="609"/>
      <c r="DC49" s="610"/>
      <c r="DD49" s="611">
        <v>9002199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bdrQfjXdGZO+1zdapzM2gtz/HrSWHeehHf3JUOpdV6DmYIKnUK5O9k/NXB+lt9zvqaaifvivM+g9uhMhakaZA==" saltValue="uF7VOUF/w8h538AxugIk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14103</v>
      </c>
      <c r="R7" s="1103"/>
      <c r="S7" s="1103"/>
      <c r="T7" s="1103"/>
      <c r="U7" s="1103"/>
      <c r="V7" s="1103">
        <v>13500</v>
      </c>
      <c r="W7" s="1103"/>
      <c r="X7" s="1103"/>
      <c r="Y7" s="1103"/>
      <c r="Z7" s="1103"/>
      <c r="AA7" s="1103">
        <v>602</v>
      </c>
      <c r="AB7" s="1103"/>
      <c r="AC7" s="1103"/>
      <c r="AD7" s="1103"/>
      <c r="AE7" s="1104"/>
      <c r="AF7" s="1105">
        <v>581</v>
      </c>
      <c r="AG7" s="1106"/>
      <c r="AH7" s="1106"/>
      <c r="AI7" s="1106"/>
      <c r="AJ7" s="1107"/>
      <c r="AK7" s="1108">
        <v>247</v>
      </c>
      <c r="AL7" s="1109"/>
      <c r="AM7" s="1109"/>
      <c r="AN7" s="1109"/>
      <c r="AO7" s="1109"/>
      <c r="AP7" s="1109">
        <v>12125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584</v>
      </c>
      <c r="BT7" s="1100"/>
      <c r="BU7" s="1100"/>
      <c r="BV7" s="1100"/>
      <c r="BW7" s="1100"/>
      <c r="BX7" s="1100"/>
      <c r="BY7" s="1100"/>
      <c r="BZ7" s="1100"/>
      <c r="CA7" s="1100"/>
      <c r="CB7" s="1100"/>
      <c r="CC7" s="1100"/>
      <c r="CD7" s="1100"/>
      <c r="CE7" s="1100"/>
      <c r="CF7" s="1100"/>
      <c r="CG7" s="1112"/>
      <c r="CH7" s="1096">
        <v>19</v>
      </c>
      <c r="CI7" s="1097"/>
      <c r="CJ7" s="1097"/>
      <c r="CK7" s="1097"/>
      <c r="CL7" s="1098"/>
      <c r="CM7" s="1096">
        <v>149</v>
      </c>
      <c r="CN7" s="1097"/>
      <c r="CO7" s="1097"/>
      <c r="CP7" s="1097"/>
      <c r="CQ7" s="1098"/>
      <c r="CR7" s="1096">
        <v>30</v>
      </c>
      <c r="CS7" s="1097"/>
      <c r="CT7" s="1097"/>
      <c r="CU7" s="1097"/>
      <c r="CV7" s="1098"/>
      <c r="CW7" s="1096">
        <v>9</v>
      </c>
      <c r="CX7" s="1097"/>
      <c r="CY7" s="1097"/>
      <c r="CZ7" s="1097"/>
      <c r="DA7" s="1098"/>
      <c r="DB7" s="1096" t="s">
        <v>585</v>
      </c>
      <c r="DC7" s="1097"/>
      <c r="DD7" s="1097"/>
      <c r="DE7" s="1097"/>
      <c r="DF7" s="1098"/>
      <c r="DG7" s="1096" t="s">
        <v>585</v>
      </c>
      <c r="DH7" s="1097"/>
      <c r="DI7" s="1097"/>
      <c r="DJ7" s="1097"/>
      <c r="DK7" s="1098"/>
      <c r="DL7" s="1096" t="s">
        <v>585</v>
      </c>
      <c r="DM7" s="1097"/>
      <c r="DN7" s="1097"/>
      <c r="DO7" s="1097"/>
      <c r="DP7" s="1098"/>
      <c r="DQ7" s="1096" t="s">
        <v>585</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29</v>
      </c>
      <c r="R8" s="1039"/>
      <c r="S8" s="1039"/>
      <c r="T8" s="1039"/>
      <c r="U8" s="1039"/>
      <c r="V8" s="1039">
        <v>6</v>
      </c>
      <c r="W8" s="1039"/>
      <c r="X8" s="1039"/>
      <c r="Y8" s="1039"/>
      <c r="Z8" s="1039"/>
      <c r="AA8" s="1039">
        <v>23</v>
      </c>
      <c r="AB8" s="1039"/>
      <c r="AC8" s="1039"/>
      <c r="AD8" s="1039"/>
      <c r="AE8" s="1040"/>
      <c r="AF8" s="1035">
        <v>23</v>
      </c>
      <c r="AG8" s="1036"/>
      <c r="AH8" s="1036"/>
      <c r="AI8" s="1036"/>
      <c r="AJ8" s="1037"/>
      <c r="AK8" s="1080" t="s">
        <v>583</v>
      </c>
      <c r="AL8" s="1081"/>
      <c r="AM8" s="1081"/>
      <c r="AN8" s="1081"/>
      <c r="AO8" s="1081"/>
      <c r="AP8" s="1081" t="s">
        <v>583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14127</v>
      </c>
      <c r="R23" s="1061"/>
      <c r="S23" s="1061"/>
      <c r="T23" s="1061"/>
      <c r="U23" s="1061"/>
      <c r="V23" s="1061">
        <v>13501</v>
      </c>
      <c r="W23" s="1061"/>
      <c r="X23" s="1061"/>
      <c r="Y23" s="1061"/>
      <c r="Z23" s="1061"/>
      <c r="AA23" s="1061">
        <v>626</v>
      </c>
      <c r="AB23" s="1061"/>
      <c r="AC23" s="1061"/>
      <c r="AD23" s="1061"/>
      <c r="AE23" s="1068"/>
      <c r="AF23" s="1069">
        <v>605</v>
      </c>
      <c r="AG23" s="1061"/>
      <c r="AH23" s="1061"/>
      <c r="AI23" s="1061"/>
      <c r="AJ23" s="1070"/>
      <c r="AK23" s="1071"/>
      <c r="AL23" s="1072"/>
      <c r="AM23" s="1072"/>
      <c r="AN23" s="1072"/>
      <c r="AO23" s="1072"/>
      <c r="AP23" s="1061">
        <v>12125</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3294</v>
      </c>
      <c r="R28" s="1051"/>
      <c r="S28" s="1051"/>
      <c r="T28" s="1051"/>
      <c r="U28" s="1051"/>
      <c r="V28" s="1051">
        <v>3246</v>
      </c>
      <c r="W28" s="1051"/>
      <c r="X28" s="1051"/>
      <c r="Y28" s="1051"/>
      <c r="Z28" s="1051"/>
      <c r="AA28" s="1051">
        <v>48</v>
      </c>
      <c r="AB28" s="1051"/>
      <c r="AC28" s="1051"/>
      <c r="AD28" s="1051"/>
      <c r="AE28" s="1052"/>
      <c r="AF28" s="1053">
        <v>48</v>
      </c>
      <c r="AG28" s="1051"/>
      <c r="AH28" s="1051"/>
      <c r="AI28" s="1051"/>
      <c r="AJ28" s="1054"/>
      <c r="AK28" s="1042">
        <v>255</v>
      </c>
      <c r="AL28" s="1043"/>
      <c r="AM28" s="1043"/>
      <c r="AN28" s="1043"/>
      <c r="AO28" s="1043"/>
      <c r="AP28" s="1043" t="s">
        <v>583</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448</v>
      </c>
      <c r="R29" s="1039"/>
      <c r="S29" s="1039"/>
      <c r="T29" s="1039"/>
      <c r="U29" s="1039"/>
      <c r="V29" s="1039">
        <v>446</v>
      </c>
      <c r="W29" s="1039"/>
      <c r="X29" s="1039"/>
      <c r="Y29" s="1039"/>
      <c r="Z29" s="1039"/>
      <c r="AA29" s="1039">
        <v>2</v>
      </c>
      <c r="AB29" s="1039"/>
      <c r="AC29" s="1039"/>
      <c r="AD29" s="1039"/>
      <c r="AE29" s="1040"/>
      <c r="AF29" s="1035">
        <v>2</v>
      </c>
      <c r="AG29" s="1036"/>
      <c r="AH29" s="1036"/>
      <c r="AI29" s="1036"/>
      <c r="AJ29" s="1037"/>
      <c r="AK29" s="980">
        <v>116</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491</v>
      </c>
      <c r="R30" s="1039"/>
      <c r="S30" s="1039"/>
      <c r="T30" s="1039"/>
      <c r="U30" s="1039"/>
      <c r="V30" s="1039">
        <v>458</v>
      </c>
      <c r="W30" s="1039"/>
      <c r="X30" s="1039"/>
      <c r="Y30" s="1039"/>
      <c r="Z30" s="1039"/>
      <c r="AA30" s="1039">
        <v>33</v>
      </c>
      <c r="AB30" s="1039"/>
      <c r="AC30" s="1039"/>
      <c r="AD30" s="1039"/>
      <c r="AE30" s="1040"/>
      <c r="AF30" s="1035">
        <v>547</v>
      </c>
      <c r="AG30" s="1036"/>
      <c r="AH30" s="1036"/>
      <c r="AI30" s="1036"/>
      <c r="AJ30" s="1037"/>
      <c r="AK30" s="980">
        <v>99</v>
      </c>
      <c r="AL30" s="971"/>
      <c r="AM30" s="971"/>
      <c r="AN30" s="971"/>
      <c r="AO30" s="971"/>
      <c r="AP30" s="971">
        <v>2204</v>
      </c>
      <c r="AQ30" s="971"/>
      <c r="AR30" s="971"/>
      <c r="AS30" s="971"/>
      <c r="AT30" s="971"/>
      <c r="AU30" s="971">
        <v>1117</v>
      </c>
      <c r="AV30" s="971"/>
      <c r="AW30" s="971"/>
      <c r="AX30" s="971"/>
      <c r="AY30" s="971"/>
      <c r="AZ30" s="1041" t="s">
        <v>583</v>
      </c>
      <c r="BA30" s="1041"/>
      <c r="BB30" s="1041"/>
      <c r="BC30" s="1041"/>
      <c r="BD30" s="1041"/>
      <c r="BE30" s="972" t="s">
        <v>406</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1326</v>
      </c>
      <c r="R31" s="1039"/>
      <c r="S31" s="1039"/>
      <c r="T31" s="1039"/>
      <c r="U31" s="1039"/>
      <c r="V31" s="1039">
        <v>1256</v>
      </c>
      <c r="W31" s="1039"/>
      <c r="X31" s="1039"/>
      <c r="Y31" s="1039"/>
      <c r="Z31" s="1039"/>
      <c r="AA31" s="1039">
        <v>70</v>
      </c>
      <c r="AB31" s="1039"/>
      <c r="AC31" s="1039"/>
      <c r="AD31" s="1039"/>
      <c r="AE31" s="1040"/>
      <c r="AF31" s="1035">
        <v>356</v>
      </c>
      <c r="AG31" s="1036"/>
      <c r="AH31" s="1036"/>
      <c r="AI31" s="1036"/>
      <c r="AJ31" s="1037"/>
      <c r="AK31" s="980">
        <v>870</v>
      </c>
      <c r="AL31" s="971"/>
      <c r="AM31" s="971"/>
      <c r="AN31" s="971"/>
      <c r="AO31" s="971"/>
      <c r="AP31" s="971">
        <v>8187</v>
      </c>
      <c r="AQ31" s="971"/>
      <c r="AR31" s="971"/>
      <c r="AS31" s="971"/>
      <c r="AT31" s="971"/>
      <c r="AU31" s="971">
        <v>6345</v>
      </c>
      <c r="AV31" s="971"/>
      <c r="AW31" s="971"/>
      <c r="AX31" s="971"/>
      <c r="AY31" s="971"/>
      <c r="AZ31" s="1041" t="s">
        <v>583</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5</v>
      </c>
      <c r="R32" s="1039"/>
      <c r="S32" s="1039"/>
      <c r="T32" s="1039"/>
      <c r="U32" s="1039"/>
      <c r="V32" s="1039">
        <v>4</v>
      </c>
      <c r="W32" s="1039"/>
      <c r="X32" s="1039"/>
      <c r="Y32" s="1039"/>
      <c r="Z32" s="1039"/>
      <c r="AA32" s="1039">
        <v>0</v>
      </c>
      <c r="AB32" s="1039"/>
      <c r="AC32" s="1039"/>
      <c r="AD32" s="1039"/>
      <c r="AE32" s="1040"/>
      <c r="AF32" s="1035">
        <v>0</v>
      </c>
      <c r="AG32" s="1036"/>
      <c r="AH32" s="1036"/>
      <c r="AI32" s="1036"/>
      <c r="AJ32" s="1037"/>
      <c r="AK32" s="980">
        <v>5</v>
      </c>
      <c r="AL32" s="971"/>
      <c r="AM32" s="971"/>
      <c r="AN32" s="971"/>
      <c r="AO32" s="971"/>
      <c r="AP32" s="971" t="s">
        <v>583</v>
      </c>
      <c r="AQ32" s="971"/>
      <c r="AR32" s="971"/>
      <c r="AS32" s="971"/>
      <c r="AT32" s="971"/>
      <c r="AU32" s="971" t="s">
        <v>583</v>
      </c>
      <c r="AV32" s="971"/>
      <c r="AW32" s="971"/>
      <c r="AX32" s="971"/>
      <c r="AY32" s="971"/>
      <c r="AZ32" s="1041" t="s">
        <v>583</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953</v>
      </c>
      <c r="AG63" s="959"/>
      <c r="AH63" s="959"/>
      <c r="AI63" s="959"/>
      <c r="AJ63" s="1022"/>
      <c r="AK63" s="1023"/>
      <c r="AL63" s="963"/>
      <c r="AM63" s="963"/>
      <c r="AN63" s="963"/>
      <c r="AO63" s="963"/>
      <c r="AP63" s="959">
        <v>10391</v>
      </c>
      <c r="AQ63" s="959"/>
      <c r="AR63" s="959"/>
      <c r="AS63" s="959"/>
      <c r="AT63" s="959"/>
      <c r="AU63" s="959">
        <v>7462</v>
      </c>
      <c r="AV63" s="959"/>
      <c r="AW63" s="959"/>
      <c r="AX63" s="959"/>
      <c r="AY63" s="959"/>
      <c r="AZ63" s="1017"/>
      <c r="BA63" s="1017"/>
      <c r="BB63" s="1017"/>
      <c r="BC63" s="1017"/>
      <c r="BD63" s="1017"/>
      <c r="BE63" s="960"/>
      <c r="BF63" s="960"/>
      <c r="BG63" s="960"/>
      <c r="BH63" s="960"/>
      <c r="BI63" s="961"/>
      <c r="BJ63" s="1018" t="s">
        <v>392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594</v>
      </c>
      <c r="C68" s="986"/>
      <c r="D68" s="986"/>
      <c r="E68" s="986"/>
      <c r="F68" s="986"/>
      <c r="G68" s="986"/>
      <c r="H68" s="986"/>
      <c r="I68" s="986"/>
      <c r="J68" s="986"/>
      <c r="K68" s="986"/>
      <c r="L68" s="986"/>
      <c r="M68" s="986"/>
      <c r="N68" s="986"/>
      <c r="O68" s="986"/>
      <c r="P68" s="987"/>
      <c r="Q68" s="988">
        <v>168</v>
      </c>
      <c r="R68" s="982"/>
      <c r="S68" s="982"/>
      <c r="T68" s="982"/>
      <c r="U68" s="982"/>
      <c r="V68" s="982">
        <v>139</v>
      </c>
      <c r="W68" s="982"/>
      <c r="X68" s="982"/>
      <c r="Y68" s="982"/>
      <c r="Z68" s="982"/>
      <c r="AA68" s="982">
        <v>29</v>
      </c>
      <c r="AB68" s="982"/>
      <c r="AC68" s="982"/>
      <c r="AD68" s="982"/>
      <c r="AE68" s="982"/>
      <c r="AF68" s="982">
        <v>29</v>
      </c>
      <c r="AG68" s="982"/>
      <c r="AH68" s="982"/>
      <c r="AI68" s="982"/>
      <c r="AJ68" s="982"/>
      <c r="AK68" s="982" t="s">
        <v>595</v>
      </c>
      <c r="AL68" s="982"/>
      <c r="AM68" s="982"/>
      <c r="AN68" s="982"/>
      <c r="AO68" s="982"/>
      <c r="AP68" s="982" t="s">
        <v>595</v>
      </c>
      <c r="AQ68" s="982"/>
      <c r="AR68" s="982"/>
      <c r="AS68" s="982"/>
      <c r="AT68" s="982"/>
      <c r="AU68" s="982" t="s">
        <v>595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88</v>
      </c>
      <c r="R69" s="971"/>
      <c r="S69" s="971"/>
      <c r="T69" s="971"/>
      <c r="U69" s="971"/>
      <c r="V69" s="971">
        <v>86</v>
      </c>
      <c r="W69" s="971"/>
      <c r="X69" s="971"/>
      <c r="Y69" s="971"/>
      <c r="Z69" s="971"/>
      <c r="AA69" s="971">
        <v>3</v>
      </c>
      <c r="AB69" s="971"/>
      <c r="AC69" s="971"/>
      <c r="AD69" s="971"/>
      <c r="AE69" s="971"/>
      <c r="AF69" s="971">
        <v>3</v>
      </c>
      <c r="AG69" s="971"/>
      <c r="AH69" s="971"/>
      <c r="AI69" s="971"/>
      <c r="AJ69" s="971"/>
      <c r="AK69" s="971" t="s">
        <v>597</v>
      </c>
      <c r="AL69" s="971"/>
      <c r="AM69" s="971"/>
      <c r="AN69" s="971"/>
      <c r="AO69" s="971"/>
      <c r="AP69" s="971" t="s">
        <v>598</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599</v>
      </c>
      <c r="C70" s="975"/>
      <c r="D70" s="975"/>
      <c r="E70" s="975"/>
      <c r="F70" s="975"/>
      <c r="G70" s="975"/>
      <c r="H70" s="975"/>
      <c r="I70" s="975"/>
      <c r="J70" s="975"/>
      <c r="K70" s="975"/>
      <c r="L70" s="975"/>
      <c r="M70" s="975"/>
      <c r="N70" s="975"/>
      <c r="O70" s="975"/>
      <c r="P70" s="976"/>
      <c r="Q70" s="977">
        <v>7567</v>
      </c>
      <c r="R70" s="971"/>
      <c r="S70" s="971"/>
      <c r="T70" s="971"/>
      <c r="U70" s="971"/>
      <c r="V70" s="971">
        <v>7557</v>
      </c>
      <c r="W70" s="971"/>
      <c r="X70" s="971"/>
      <c r="Y70" s="971"/>
      <c r="Z70" s="971"/>
      <c r="AA70" s="971">
        <v>10</v>
      </c>
      <c r="AB70" s="971"/>
      <c r="AC70" s="971"/>
      <c r="AD70" s="971"/>
      <c r="AE70" s="971"/>
      <c r="AF70" s="971">
        <v>10</v>
      </c>
      <c r="AG70" s="971"/>
      <c r="AH70" s="971"/>
      <c r="AI70" s="971"/>
      <c r="AJ70" s="971"/>
      <c r="AK70" s="971" t="s">
        <v>600</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601</v>
      </c>
      <c r="C71" s="975"/>
      <c r="D71" s="975"/>
      <c r="E71" s="975"/>
      <c r="F71" s="975"/>
      <c r="G71" s="975"/>
      <c r="H71" s="975"/>
      <c r="I71" s="975"/>
      <c r="J71" s="975"/>
      <c r="K71" s="975"/>
      <c r="L71" s="975"/>
      <c r="M71" s="975"/>
      <c r="N71" s="975"/>
      <c r="O71" s="975"/>
      <c r="P71" s="976"/>
      <c r="Q71" s="977">
        <v>74</v>
      </c>
      <c r="R71" s="971"/>
      <c r="S71" s="971"/>
      <c r="T71" s="971"/>
      <c r="U71" s="971"/>
      <c r="V71" s="971">
        <v>74</v>
      </c>
      <c r="W71" s="971"/>
      <c r="X71" s="971"/>
      <c r="Y71" s="971"/>
      <c r="Z71" s="971"/>
      <c r="AA71" s="971">
        <v>0</v>
      </c>
      <c r="AB71" s="971"/>
      <c r="AC71" s="971"/>
      <c r="AD71" s="971"/>
      <c r="AE71" s="971"/>
      <c r="AF71" s="971">
        <v>0</v>
      </c>
      <c r="AG71" s="971"/>
      <c r="AH71" s="971"/>
      <c r="AI71" s="971"/>
      <c r="AJ71" s="971"/>
      <c r="AK71" s="971" t="s">
        <v>602</v>
      </c>
      <c r="AL71" s="971"/>
      <c r="AM71" s="971"/>
      <c r="AN71" s="971"/>
      <c r="AO71" s="971"/>
      <c r="AP71" s="971" t="s">
        <v>595</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604</v>
      </c>
      <c r="C72" s="975"/>
      <c r="D72" s="975"/>
      <c r="E72" s="975"/>
      <c r="F72" s="975"/>
      <c r="G72" s="975"/>
      <c r="H72" s="975"/>
      <c r="I72" s="975"/>
      <c r="J72" s="975"/>
      <c r="K72" s="975"/>
      <c r="L72" s="975"/>
      <c r="M72" s="975"/>
      <c r="N72" s="975"/>
      <c r="O72" s="975"/>
      <c r="P72" s="976"/>
      <c r="Q72" s="977">
        <v>203</v>
      </c>
      <c r="R72" s="971"/>
      <c r="S72" s="971"/>
      <c r="T72" s="971"/>
      <c r="U72" s="971"/>
      <c r="V72" s="971">
        <v>193</v>
      </c>
      <c r="W72" s="971"/>
      <c r="X72" s="971"/>
      <c r="Y72" s="971"/>
      <c r="Z72" s="971"/>
      <c r="AA72" s="971">
        <v>11</v>
      </c>
      <c r="AB72" s="971"/>
      <c r="AC72" s="971"/>
      <c r="AD72" s="971"/>
      <c r="AE72" s="971"/>
      <c r="AF72" s="971">
        <v>11</v>
      </c>
      <c r="AG72" s="971"/>
      <c r="AH72" s="971"/>
      <c r="AI72" s="971"/>
      <c r="AJ72" s="971"/>
      <c r="AK72" s="971" t="s">
        <v>595</v>
      </c>
      <c r="AL72" s="971"/>
      <c r="AM72" s="971"/>
      <c r="AN72" s="971"/>
      <c r="AO72" s="971"/>
      <c r="AP72" s="971" t="s">
        <v>595</v>
      </c>
      <c r="AQ72" s="971"/>
      <c r="AR72" s="971"/>
      <c r="AS72" s="971"/>
      <c r="AT72" s="971"/>
      <c r="AU72" s="971" t="s">
        <v>605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606</v>
      </c>
      <c r="C73" s="975"/>
      <c r="D73" s="975"/>
      <c r="E73" s="975"/>
      <c r="F73" s="975"/>
      <c r="G73" s="975"/>
      <c r="H73" s="975"/>
      <c r="I73" s="975"/>
      <c r="J73" s="975"/>
      <c r="K73" s="975"/>
      <c r="L73" s="975"/>
      <c r="M73" s="975"/>
      <c r="N73" s="975"/>
      <c r="O73" s="975"/>
      <c r="P73" s="976"/>
      <c r="Q73" s="977">
        <v>4467</v>
      </c>
      <c r="R73" s="971"/>
      <c r="S73" s="971"/>
      <c r="T73" s="971"/>
      <c r="U73" s="971"/>
      <c r="V73" s="971">
        <v>3896</v>
      </c>
      <c r="W73" s="971"/>
      <c r="X73" s="971"/>
      <c r="Y73" s="971"/>
      <c r="Z73" s="971"/>
      <c r="AA73" s="971">
        <v>571</v>
      </c>
      <c r="AB73" s="971"/>
      <c r="AC73" s="971"/>
      <c r="AD73" s="971"/>
      <c r="AE73" s="971"/>
      <c r="AF73" s="971">
        <v>2220</v>
      </c>
      <c r="AG73" s="971"/>
      <c r="AH73" s="971"/>
      <c r="AI73" s="971"/>
      <c r="AJ73" s="971"/>
      <c r="AK73" s="971">
        <v>897</v>
      </c>
      <c r="AL73" s="971"/>
      <c r="AM73" s="971"/>
      <c r="AN73" s="971"/>
      <c r="AO73" s="971"/>
      <c r="AP73" s="971">
        <v>7090</v>
      </c>
      <c r="AQ73" s="971"/>
      <c r="AR73" s="971"/>
      <c r="AS73" s="971"/>
      <c r="AT73" s="971"/>
      <c r="AU73" s="971" t="s">
        <v>583</v>
      </c>
      <c r="AV73" s="971"/>
      <c r="AW73" s="971"/>
      <c r="AX73" s="971"/>
      <c r="AY73" s="971"/>
      <c r="AZ73" s="972" t="s">
        <v>623</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607</v>
      </c>
      <c r="C74" s="975"/>
      <c r="D74" s="975"/>
      <c r="E74" s="975"/>
      <c r="F74" s="975"/>
      <c r="G74" s="975"/>
      <c r="H74" s="975"/>
      <c r="I74" s="975"/>
      <c r="J74" s="975"/>
      <c r="K74" s="975"/>
      <c r="L74" s="975"/>
      <c r="M74" s="975"/>
      <c r="N74" s="975"/>
      <c r="O74" s="975"/>
      <c r="P74" s="976"/>
      <c r="Q74" s="977">
        <v>139</v>
      </c>
      <c r="R74" s="971"/>
      <c r="S74" s="971"/>
      <c r="T74" s="971"/>
      <c r="U74" s="971"/>
      <c r="V74" s="971">
        <v>135</v>
      </c>
      <c r="W74" s="971"/>
      <c r="X74" s="971"/>
      <c r="Y74" s="971"/>
      <c r="Z74" s="971"/>
      <c r="AA74" s="971">
        <v>5</v>
      </c>
      <c r="AB74" s="971"/>
      <c r="AC74" s="971"/>
      <c r="AD74" s="971"/>
      <c r="AE74" s="971"/>
      <c r="AF74" s="971">
        <v>5</v>
      </c>
      <c r="AG74" s="971"/>
      <c r="AH74" s="971"/>
      <c r="AI74" s="971"/>
      <c r="AJ74" s="971"/>
      <c r="AK74" s="971">
        <v>1</v>
      </c>
      <c r="AL74" s="971"/>
      <c r="AM74" s="971"/>
      <c r="AN74" s="971"/>
      <c r="AO74" s="971"/>
      <c r="AP74" s="971" t="s">
        <v>597</v>
      </c>
      <c r="AQ74" s="971"/>
      <c r="AR74" s="971"/>
      <c r="AS74" s="971"/>
      <c r="AT74" s="971"/>
      <c r="AU74" s="971" t="s">
        <v>608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609</v>
      </c>
      <c r="C75" s="975"/>
      <c r="D75" s="975"/>
      <c r="E75" s="975"/>
      <c r="F75" s="975"/>
      <c r="G75" s="975"/>
      <c r="H75" s="975"/>
      <c r="I75" s="975"/>
      <c r="J75" s="975"/>
      <c r="K75" s="975"/>
      <c r="L75" s="975"/>
      <c r="M75" s="975"/>
      <c r="N75" s="975"/>
      <c r="O75" s="975"/>
      <c r="P75" s="976"/>
      <c r="Q75" s="978">
        <v>1189</v>
      </c>
      <c r="R75" s="979"/>
      <c r="S75" s="979"/>
      <c r="T75" s="979"/>
      <c r="U75" s="980"/>
      <c r="V75" s="981">
        <v>1155</v>
      </c>
      <c r="W75" s="979"/>
      <c r="X75" s="979"/>
      <c r="Y75" s="979"/>
      <c r="Z75" s="980"/>
      <c r="AA75" s="981">
        <v>33</v>
      </c>
      <c r="AB75" s="979"/>
      <c r="AC75" s="979"/>
      <c r="AD75" s="979"/>
      <c r="AE75" s="980"/>
      <c r="AF75" s="981">
        <v>33</v>
      </c>
      <c r="AG75" s="979"/>
      <c r="AH75" s="979"/>
      <c r="AI75" s="979"/>
      <c r="AJ75" s="980"/>
      <c r="AK75" s="981" t="s">
        <v>595</v>
      </c>
      <c r="AL75" s="979"/>
      <c r="AM75" s="979"/>
      <c r="AN75" s="979"/>
      <c r="AO75" s="980"/>
      <c r="AP75" s="981">
        <v>534</v>
      </c>
      <c r="AQ75" s="979"/>
      <c r="AR75" s="979"/>
      <c r="AS75" s="979"/>
      <c r="AT75" s="980"/>
      <c r="AU75" s="981">
        <v>197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610</v>
      </c>
      <c r="C76" s="975"/>
      <c r="D76" s="975"/>
      <c r="E76" s="975"/>
      <c r="F76" s="975"/>
      <c r="G76" s="975"/>
      <c r="H76" s="975"/>
      <c r="I76" s="975"/>
      <c r="J76" s="975"/>
      <c r="K76" s="975"/>
      <c r="L76" s="975"/>
      <c r="M76" s="975"/>
      <c r="N76" s="975"/>
      <c r="O76" s="975"/>
      <c r="P76" s="976"/>
      <c r="Q76" s="978">
        <v>1694</v>
      </c>
      <c r="R76" s="979"/>
      <c r="S76" s="979"/>
      <c r="T76" s="979"/>
      <c r="U76" s="980"/>
      <c r="V76" s="981">
        <v>1577</v>
      </c>
      <c r="W76" s="979"/>
      <c r="X76" s="979"/>
      <c r="Y76" s="979"/>
      <c r="Z76" s="980"/>
      <c r="AA76" s="981">
        <v>117</v>
      </c>
      <c r="AB76" s="979"/>
      <c r="AC76" s="979"/>
      <c r="AD76" s="979"/>
      <c r="AE76" s="980"/>
      <c r="AF76" s="981">
        <v>117</v>
      </c>
      <c r="AG76" s="979"/>
      <c r="AH76" s="979"/>
      <c r="AI76" s="979"/>
      <c r="AJ76" s="980"/>
      <c r="AK76" s="981" t="s">
        <v>611</v>
      </c>
      <c r="AL76" s="979"/>
      <c r="AM76" s="979"/>
      <c r="AN76" s="979"/>
      <c r="AO76" s="980"/>
      <c r="AP76" s="981">
        <v>1257</v>
      </c>
      <c r="AQ76" s="979"/>
      <c r="AR76" s="979"/>
      <c r="AS76" s="979"/>
      <c r="AT76" s="980"/>
      <c r="AU76" s="981">
        <v>321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612</v>
      </c>
      <c r="C77" s="975"/>
      <c r="D77" s="975"/>
      <c r="E77" s="975"/>
      <c r="F77" s="975"/>
      <c r="G77" s="975"/>
      <c r="H77" s="975"/>
      <c r="I77" s="975"/>
      <c r="J77" s="975"/>
      <c r="K77" s="975"/>
      <c r="L77" s="975"/>
      <c r="M77" s="975"/>
      <c r="N77" s="975"/>
      <c r="O77" s="975"/>
      <c r="P77" s="976"/>
      <c r="Q77" s="978">
        <v>495</v>
      </c>
      <c r="R77" s="979"/>
      <c r="S77" s="979"/>
      <c r="T77" s="979"/>
      <c r="U77" s="980"/>
      <c r="V77" s="981">
        <v>493</v>
      </c>
      <c r="W77" s="979"/>
      <c r="X77" s="979"/>
      <c r="Y77" s="979"/>
      <c r="Z77" s="980"/>
      <c r="AA77" s="981">
        <v>1</v>
      </c>
      <c r="AB77" s="979"/>
      <c r="AC77" s="979"/>
      <c r="AD77" s="979"/>
      <c r="AE77" s="980"/>
      <c r="AF77" s="981">
        <v>1</v>
      </c>
      <c r="AG77" s="979"/>
      <c r="AH77" s="979"/>
      <c r="AI77" s="979"/>
      <c r="AJ77" s="980"/>
      <c r="AK77" s="981">
        <v>298</v>
      </c>
      <c r="AL77" s="979"/>
      <c r="AM77" s="979"/>
      <c r="AN77" s="979"/>
      <c r="AO77" s="980"/>
      <c r="AP77" s="981" t="s">
        <v>595</v>
      </c>
      <c r="AQ77" s="979"/>
      <c r="AR77" s="979"/>
      <c r="AS77" s="979"/>
      <c r="AT77" s="980"/>
      <c r="AU77" s="981" t="s">
        <v>597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613</v>
      </c>
      <c r="C78" s="975"/>
      <c r="D78" s="975"/>
      <c r="E78" s="975"/>
      <c r="F78" s="975"/>
      <c r="G78" s="975"/>
      <c r="H78" s="975"/>
      <c r="I78" s="975"/>
      <c r="J78" s="975"/>
      <c r="K78" s="975"/>
      <c r="L78" s="975"/>
      <c r="M78" s="975"/>
      <c r="N78" s="975"/>
      <c r="O78" s="975"/>
      <c r="P78" s="976"/>
      <c r="Q78" s="977">
        <v>68</v>
      </c>
      <c r="R78" s="971"/>
      <c r="S78" s="971"/>
      <c r="T78" s="971"/>
      <c r="U78" s="971"/>
      <c r="V78" s="971">
        <v>68</v>
      </c>
      <c r="W78" s="971"/>
      <c r="X78" s="971"/>
      <c r="Y78" s="971"/>
      <c r="Z78" s="971"/>
      <c r="AA78" s="971">
        <v>0</v>
      </c>
      <c r="AB78" s="971"/>
      <c r="AC78" s="971"/>
      <c r="AD78" s="971"/>
      <c r="AE78" s="971"/>
      <c r="AF78" s="971">
        <v>0</v>
      </c>
      <c r="AG78" s="971"/>
      <c r="AH78" s="971"/>
      <c r="AI78" s="971"/>
      <c r="AJ78" s="971"/>
      <c r="AK78" s="971" t="s">
        <v>595</v>
      </c>
      <c r="AL78" s="971"/>
      <c r="AM78" s="971"/>
      <c r="AN78" s="971"/>
      <c r="AO78" s="971"/>
      <c r="AP78" s="971" t="s">
        <v>595</v>
      </c>
      <c r="AQ78" s="971"/>
      <c r="AR78" s="971"/>
      <c r="AS78" s="971"/>
      <c r="AT78" s="971"/>
      <c r="AU78" s="971" t="s">
        <v>595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614</v>
      </c>
      <c r="C79" s="975"/>
      <c r="D79" s="975"/>
      <c r="E79" s="975"/>
      <c r="F79" s="975"/>
      <c r="G79" s="975"/>
      <c r="H79" s="975"/>
      <c r="I79" s="975"/>
      <c r="J79" s="975"/>
      <c r="K79" s="975"/>
      <c r="L79" s="975"/>
      <c r="M79" s="975"/>
      <c r="N79" s="975"/>
      <c r="O79" s="975"/>
      <c r="P79" s="976"/>
      <c r="Q79" s="977">
        <v>279</v>
      </c>
      <c r="R79" s="971"/>
      <c r="S79" s="971"/>
      <c r="T79" s="971"/>
      <c r="U79" s="971"/>
      <c r="V79" s="971">
        <v>273</v>
      </c>
      <c r="W79" s="971"/>
      <c r="X79" s="971"/>
      <c r="Y79" s="971"/>
      <c r="Z79" s="971"/>
      <c r="AA79" s="971">
        <v>6</v>
      </c>
      <c r="AB79" s="971"/>
      <c r="AC79" s="971"/>
      <c r="AD79" s="971"/>
      <c r="AE79" s="971"/>
      <c r="AF79" s="971">
        <v>6</v>
      </c>
      <c r="AG79" s="971"/>
      <c r="AH79" s="971"/>
      <c r="AI79" s="971"/>
      <c r="AJ79" s="971"/>
      <c r="AK79" s="971" t="s">
        <v>595</v>
      </c>
      <c r="AL79" s="971"/>
      <c r="AM79" s="971"/>
      <c r="AN79" s="971"/>
      <c r="AO79" s="971"/>
      <c r="AP79" s="971" t="s">
        <v>595</v>
      </c>
      <c r="AQ79" s="971"/>
      <c r="AR79" s="971"/>
      <c r="AS79" s="971"/>
      <c r="AT79" s="971"/>
      <c r="AU79" s="971" t="s">
        <v>595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615</v>
      </c>
      <c r="C80" s="975"/>
      <c r="D80" s="975"/>
      <c r="E80" s="975"/>
      <c r="F80" s="975"/>
      <c r="G80" s="975"/>
      <c r="H80" s="975"/>
      <c r="I80" s="975"/>
      <c r="J80" s="975"/>
      <c r="K80" s="975"/>
      <c r="L80" s="975"/>
      <c r="M80" s="975"/>
      <c r="N80" s="975"/>
      <c r="O80" s="975"/>
      <c r="P80" s="976"/>
      <c r="Q80" s="977">
        <v>1851</v>
      </c>
      <c r="R80" s="971"/>
      <c r="S80" s="971"/>
      <c r="T80" s="971"/>
      <c r="U80" s="971"/>
      <c r="V80" s="971">
        <v>1811</v>
      </c>
      <c r="W80" s="971"/>
      <c r="X80" s="971"/>
      <c r="Y80" s="971"/>
      <c r="Z80" s="971"/>
      <c r="AA80" s="971">
        <v>40</v>
      </c>
      <c r="AB80" s="971"/>
      <c r="AC80" s="971"/>
      <c r="AD80" s="971"/>
      <c r="AE80" s="971"/>
      <c r="AF80" s="971">
        <v>40</v>
      </c>
      <c r="AG80" s="971"/>
      <c r="AH80" s="971"/>
      <c r="AI80" s="971"/>
      <c r="AJ80" s="971"/>
      <c r="AK80" s="971" t="s">
        <v>595</v>
      </c>
      <c r="AL80" s="971"/>
      <c r="AM80" s="971"/>
      <c r="AN80" s="971"/>
      <c r="AO80" s="971"/>
      <c r="AP80" s="971" t="s">
        <v>595</v>
      </c>
      <c r="AQ80" s="971"/>
      <c r="AR80" s="971"/>
      <c r="AS80" s="971"/>
      <c r="AT80" s="971"/>
      <c r="AU80" s="971" t="s">
        <v>597</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616</v>
      </c>
      <c r="C81" s="975"/>
      <c r="D81" s="975"/>
      <c r="E81" s="975"/>
      <c r="F81" s="975"/>
      <c r="G81" s="975"/>
      <c r="H81" s="975"/>
      <c r="I81" s="975"/>
      <c r="J81" s="975"/>
      <c r="K81" s="975"/>
      <c r="L81" s="975"/>
      <c r="M81" s="975"/>
      <c r="N81" s="975"/>
      <c r="O81" s="975"/>
      <c r="P81" s="976"/>
      <c r="Q81" s="977">
        <v>72965</v>
      </c>
      <c r="R81" s="971"/>
      <c r="S81" s="971"/>
      <c r="T81" s="971"/>
      <c r="U81" s="971"/>
      <c r="V81" s="971">
        <v>69423</v>
      </c>
      <c r="W81" s="971"/>
      <c r="X81" s="971"/>
      <c r="Y81" s="971"/>
      <c r="Z81" s="971"/>
      <c r="AA81" s="971">
        <v>3542</v>
      </c>
      <c r="AB81" s="971"/>
      <c r="AC81" s="971"/>
      <c r="AD81" s="971"/>
      <c r="AE81" s="971"/>
      <c r="AF81" s="971">
        <v>3542</v>
      </c>
      <c r="AG81" s="971"/>
      <c r="AH81" s="971"/>
      <c r="AI81" s="971"/>
      <c r="AJ81" s="971"/>
      <c r="AK81" s="971">
        <v>1058</v>
      </c>
      <c r="AL81" s="971"/>
      <c r="AM81" s="971"/>
      <c r="AN81" s="971"/>
      <c r="AO81" s="971"/>
      <c r="AP81" s="971" t="s">
        <v>617</v>
      </c>
      <c r="AQ81" s="971"/>
      <c r="AR81" s="971"/>
      <c r="AS81" s="971"/>
      <c r="AT81" s="971"/>
      <c r="AU81" s="971" t="s">
        <v>595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618</v>
      </c>
      <c r="C82" s="975"/>
      <c r="D82" s="975"/>
      <c r="E82" s="975"/>
      <c r="F82" s="975"/>
      <c r="G82" s="975"/>
      <c r="H82" s="975"/>
      <c r="I82" s="975"/>
      <c r="J82" s="975"/>
      <c r="K82" s="975"/>
      <c r="L82" s="975"/>
      <c r="M82" s="975"/>
      <c r="N82" s="975"/>
      <c r="O82" s="975"/>
      <c r="P82" s="976"/>
      <c r="Q82" s="977">
        <v>217</v>
      </c>
      <c r="R82" s="971"/>
      <c r="S82" s="971"/>
      <c r="T82" s="971"/>
      <c r="U82" s="971"/>
      <c r="V82" s="971">
        <v>191</v>
      </c>
      <c r="W82" s="971"/>
      <c r="X82" s="971"/>
      <c r="Y82" s="971"/>
      <c r="Z82" s="971"/>
      <c r="AA82" s="971">
        <v>25</v>
      </c>
      <c r="AB82" s="971"/>
      <c r="AC82" s="971"/>
      <c r="AD82" s="971"/>
      <c r="AE82" s="971"/>
      <c r="AF82" s="971">
        <v>25</v>
      </c>
      <c r="AG82" s="971"/>
      <c r="AH82" s="971"/>
      <c r="AI82" s="971"/>
      <c r="AJ82" s="971"/>
      <c r="AK82" s="971" t="s">
        <v>619</v>
      </c>
      <c r="AL82" s="971"/>
      <c r="AM82" s="971"/>
      <c r="AN82" s="971"/>
      <c r="AO82" s="971"/>
      <c r="AP82" s="971" t="s">
        <v>620</v>
      </c>
      <c r="AQ82" s="971"/>
      <c r="AR82" s="971"/>
      <c r="AS82" s="971"/>
      <c r="AT82" s="971"/>
      <c r="AU82" s="971" t="s">
        <v>595</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621</v>
      </c>
      <c r="C83" s="975"/>
      <c r="D83" s="975"/>
      <c r="E83" s="975"/>
      <c r="F83" s="975"/>
      <c r="G83" s="975"/>
      <c r="H83" s="975"/>
      <c r="I83" s="975"/>
      <c r="J83" s="975"/>
      <c r="K83" s="975"/>
      <c r="L83" s="975"/>
      <c r="M83" s="975"/>
      <c r="N83" s="975"/>
      <c r="O83" s="975"/>
      <c r="P83" s="976"/>
      <c r="Q83" s="977">
        <v>823874</v>
      </c>
      <c r="R83" s="971"/>
      <c r="S83" s="971"/>
      <c r="T83" s="971"/>
      <c r="U83" s="971"/>
      <c r="V83" s="971">
        <v>808406</v>
      </c>
      <c r="W83" s="971"/>
      <c r="X83" s="971"/>
      <c r="Y83" s="971"/>
      <c r="Z83" s="971"/>
      <c r="AA83" s="971">
        <v>15468</v>
      </c>
      <c r="AB83" s="971"/>
      <c r="AC83" s="971"/>
      <c r="AD83" s="971"/>
      <c r="AE83" s="971"/>
      <c r="AF83" s="971">
        <v>15468</v>
      </c>
      <c r="AG83" s="971"/>
      <c r="AH83" s="971"/>
      <c r="AI83" s="971"/>
      <c r="AJ83" s="971"/>
      <c r="AK83" s="971" t="s">
        <v>595</v>
      </c>
      <c r="AL83" s="971"/>
      <c r="AM83" s="971"/>
      <c r="AN83" s="971"/>
      <c r="AO83" s="971"/>
      <c r="AP83" s="971" t="s">
        <v>622</v>
      </c>
      <c r="AQ83" s="971"/>
      <c r="AR83" s="971"/>
      <c r="AS83" s="971"/>
      <c r="AT83" s="971"/>
      <c r="AU83" s="971" t="s">
        <v>622</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21510</v>
      </c>
      <c r="AG88" s="959"/>
      <c r="AH88" s="959"/>
      <c r="AI88" s="959"/>
      <c r="AJ88" s="959"/>
      <c r="AK88" s="963"/>
      <c r="AL88" s="963"/>
      <c r="AM88" s="963"/>
      <c r="AN88" s="963"/>
      <c r="AO88" s="963"/>
      <c r="AP88" s="959">
        <f>SUM(AP68:AT87)</f>
        <v>8881</v>
      </c>
      <c r="AQ88" s="959"/>
      <c r="AR88" s="959"/>
      <c r="AS88" s="959"/>
      <c r="AT88" s="959"/>
      <c r="AU88" s="959">
        <v>518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v>
      </c>
      <c r="CS102" s="953"/>
      <c r="CT102" s="953"/>
      <c r="CU102" s="953"/>
      <c r="CV102" s="954"/>
      <c r="CW102" s="952">
        <v>9</v>
      </c>
      <c r="CX102" s="953"/>
      <c r="CY102" s="953"/>
      <c r="CZ102" s="953"/>
      <c r="DA102" s="954"/>
      <c r="DB102" s="952" t="s">
        <v>586</v>
      </c>
      <c r="DC102" s="953"/>
      <c r="DD102" s="953"/>
      <c r="DE102" s="953"/>
      <c r="DF102" s="954"/>
      <c r="DG102" s="952" t="s">
        <v>586</v>
      </c>
      <c r="DH102" s="953"/>
      <c r="DI102" s="953"/>
      <c r="DJ102" s="953"/>
      <c r="DK102" s="954"/>
      <c r="DL102" s="952" t="s">
        <v>586</v>
      </c>
      <c r="DM102" s="953"/>
      <c r="DN102" s="953"/>
      <c r="DO102" s="953"/>
      <c r="DP102" s="954"/>
      <c r="DQ102" s="952" t="s">
        <v>586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307</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307</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307</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1397311</v>
      </c>
      <c r="AB110" s="889"/>
      <c r="AC110" s="889"/>
      <c r="AD110" s="889"/>
      <c r="AE110" s="890"/>
      <c r="AF110" s="891">
        <v>1393101</v>
      </c>
      <c r="AG110" s="889"/>
      <c r="AH110" s="889"/>
      <c r="AI110" s="889"/>
      <c r="AJ110" s="890"/>
      <c r="AK110" s="891">
        <v>1380458</v>
      </c>
      <c r="AL110" s="889"/>
      <c r="AM110" s="889"/>
      <c r="AN110" s="889"/>
      <c r="AO110" s="890"/>
      <c r="AP110" s="892">
        <v>21.1</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13826420</v>
      </c>
      <c r="BR110" s="842"/>
      <c r="BS110" s="842"/>
      <c r="BT110" s="842"/>
      <c r="BU110" s="842"/>
      <c r="BV110" s="842">
        <v>13166349</v>
      </c>
      <c r="BW110" s="842"/>
      <c r="BX110" s="842"/>
      <c r="BY110" s="842"/>
      <c r="BZ110" s="842"/>
      <c r="CA110" s="842">
        <v>12125425</v>
      </c>
      <c r="CB110" s="842"/>
      <c r="CC110" s="842"/>
      <c r="CD110" s="842"/>
      <c r="CE110" s="842"/>
      <c r="CF110" s="866">
        <v>185.1</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392</v>
      </c>
      <c r="DH110" s="842"/>
      <c r="DI110" s="842"/>
      <c r="DJ110" s="842"/>
      <c r="DK110" s="842"/>
      <c r="DL110" s="842" t="s">
        <v>392</v>
      </c>
      <c r="DM110" s="842"/>
      <c r="DN110" s="842"/>
      <c r="DO110" s="842"/>
      <c r="DP110" s="842"/>
      <c r="DQ110" s="842" t="s">
        <v>438</v>
      </c>
      <c r="DR110" s="842"/>
      <c r="DS110" s="842"/>
      <c r="DT110" s="842"/>
      <c r="DU110" s="842"/>
      <c r="DV110" s="843" t="s">
        <v>438</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440</v>
      </c>
      <c r="AG111" s="919"/>
      <c r="AH111" s="919"/>
      <c r="AI111" s="919"/>
      <c r="AJ111" s="920"/>
      <c r="AK111" s="921" t="s">
        <v>441</v>
      </c>
      <c r="AL111" s="919"/>
      <c r="AM111" s="919"/>
      <c r="AN111" s="919"/>
      <c r="AO111" s="920"/>
      <c r="AP111" s="922" t="s">
        <v>438</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182830</v>
      </c>
      <c r="BR111" s="817"/>
      <c r="BS111" s="817"/>
      <c r="BT111" s="817"/>
      <c r="BU111" s="817"/>
      <c r="BV111" s="817">
        <v>188959</v>
      </c>
      <c r="BW111" s="817"/>
      <c r="BX111" s="817"/>
      <c r="BY111" s="817"/>
      <c r="BZ111" s="817"/>
      <c r="CA111" s="817">
        <v>176711</v>
      </c>
      <c r="CB111" s="817"/>
      <c r="CC111" s="817"/>
      <c r="CD111" s="817"/>
      <c r="CE111" s="817"/>
      <c r="CF111" s="875">
        <v>2.7</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392</v>
      </c>
      <c r="DH111" s="817"/>
      <c r="DI111" s="817"/>
      <c r="DJ111" s="817"/>
      <c r="DK111" s="817"/>
      <c r="DL111" s="817" t="s">
        <v>392</v>
      </c>
      <c r="DM111" s="817"/>
      <c r="DN111" s="817"/>
      <c r="DO111" s="817"/>
      <c r="DP111" s="817"/>
      <c r="DQ111" s="817" t="s">
        <v>392</v>
      </c>
      <c r="DR111" s="817"/>
      <c r="DS111" s="817"/>
      <c r="DT111" s="817"/>
      <c r="DU111" s="817"/>
      <c r="DV111" s="794" t="s">
        <v>392</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446</v>
      </c>
      <c r="AG112" s="780"/>
      <c r="AH112" s="780"/>
      <c r="AI112" s="780"/>
      <c r="AJ112" s="781"/>
      <c r="AK112" s="782" t="s">
        <v>440</v>
      </c>
      <c r="AL112" s="780"/>
      <c r="AM112" s="780"/>
      <c r="AN112" s="780"/>
      <c r="AO112" s="781"/>
      <c r="AP112" s="824" t="s">
        <v>392</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8835335</v>
      </c>
      <c r="BR112" s="817"/>
      <c r="BS112" s="817"/>
      <c r="BT112" s="817"/>
      <c r="BU112" s="817"/>
      <c r="BV112" s="817">
        <v>8110728</v>
      </c>
      <c r="BW112" s="817"/>
      <c r="BX112" s="817"/>
      <c r="BY112" s="817"/>
      <c r="BZ112" s="817"/>
      <c r="CA112" s="817">
        <v>7462302</v>
      </c>
      <c r="CB112" s="817"/>
      <c r="CC112" s="817"/>
      <c r="CD112" s="817"/>
      <c r="CE112" s="817"/>
      <c r="CF112" s="875">
        <v>113.9</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446</v>
      </c>
      <c r="DM112" s="817"/>
      <c r="DN112" s="817"/>
      <c r="DO112" s="817"/>
      <c r="DP112" s="817"/>
      <c r="DQ112" s="817" t="s">
        <v>446</v>
      </c>
      <c r="DR112" s="817"/>
      <c r="DS112" s="817"/>
      <c r="DT112" s="817"/>
      <c r="DU112" s="817"/>
      <c r="DV112" s="794" t="s">
        <v>392</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743984</v>
      </c>
      <c r="AB113" s="919"/>
      <c r="AC113" s="919"/>
      <c r="AD113" s="919"/>
      <c r="AE113" s="920"/>
      <c r="AF113" s="921">
        <v>739964</v>
      </c>
      <c r="AG113" s="919"/>
      <c r="AH113" s="919"/>
      <c r="AI113" s="919"/>
      <c r="AJ113" s="920"/>
      <c r="AK113" s="921">
        <v>739931</v>
      </c>
      <c r="AL113" s="919"/>
      <c r="AM113" s="919"/>
      <c r="AN113" s="919"/>
      <c r="AO113" s="920"/>
      <c r="AP113" s="922">
        <v>11.3</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705514</v>
      </c>
      <c r="BR113" s="817"/>
      <c r="BS113" s="817"/>
      <c r="BT113" s="817"/>
      <c r="BU113" s="817"/>
      <c r="BV113" s="817">
        <v>630728</v>
      </c>
      <c r="BW113" s="817"/>
      <c r="BX113" s="817"/>
      <c r="BY113" s="817"/>
      <c r="BZ113" s="817"/>
      <c r="CA113" s="817">
        <v>517875</v>
      </c>
      <c r="CB113" s="817"/>
      <c r="CC113" s="817"/>
      <c r="CD113" s="817"/>
      <c r="CE113" s="817"/>
      <c r="CF113" s="875">
        <v>7.9</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182830</v>
      </c>
      <c r="DH113" s="780"/>
      <c r="DI113" s="780"/>
      <c r="DJ113" s="780"/>
      <c r="DK113" s="781"/>
      <c r="DL113" s="782">
        <v>188959</v>
      </c>
      <c r="DM113" s="780"/>
      <c r="DN113" s="780"/>
      <c r="DO113" s="780"/>
      <c r="DP113" s="781"/>
      <c r="DQ113" s="782">
        <v>176711</v>
      </c>
      <c r="DR113" s="780"/>
      <c r="DS113" s="780"/>
      <c r="DT113" s="780"/>
      <c r="DU113" s="781"/>
      <c r="DV113" s="824">
        <v>2.7</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91466</v>
      </c>
      <c r="AB114" s="780"/>
      <c r="AC114" s="780"/>
      <c r="AD114" s="780"/>
      <c r="AE114" s="781"/>
      <c r="AF114" s="782">
        <v>99926</v>
      </c>
      <c r="AG114" s="780"/>
      <c r="AH114" s="780"/>
      <c r="AI114" s="780"/>
      <c r="AJ114" s="781"/>
      <c r="AK114" s="782">
        <v>118119</v>
      </c>
      <c r="AL114" s="780"/>
      <c r="AM114" s="780"/>
      <c r="AN114" s="780"/>
      <c r="AO114" s="781"/>
      <c r="AP114" s="824">
        <v>1.8</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979516</v>
      </c>
      <c r="BR114" s="817"/>
      <c r="BS114" s="817"/>
      <c r="BT114" s="817"/>
      <c r="BU114" s="817"/>
      <c r="BV114" s="817">
        <v>916534</v>
      </c>
      <c r="BW114" s="817"/>
      <c r="BX114" s="817"/>
      <c r="BY114" s="817"/>
      <c r="BZ114" s="817"/>
      <c r="CA114" s="817">
        <v>976616</v>
      </c>
      <c r="CB114" s="817"/>
      <c r="CC114" s="817"/>
      <c r="CD114" s="817"/>
      <c r="CE114" s="817"/>
      <c r="CF114" s="875">
        <v>14.9</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392</v>
      </c>
      <c r="DR114" s="780"/>
      <c r="DS114" s="780"/>
      <c r="DT114" s="780"/>
      <c r="DU114" s="781"/>
      <c r="DV114" s="824" t="s">
        <v>392</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33</v>
      </c>
      <c r="AB115" s="919"/>
      <c r="AC115" s="919"/>
      <c r="AD115" s="919"/>
      <c r="AE115" s="920"/>
      <c r="AF115" s="921">
        <v>25</v>
      </c>
      <c r="AG115" s="919"/>
      <c r="AH115" s="919"/>
      <c r="AI115" s="919"/>
      <c r="AJ115" s="920"/>
      <c r="AK115" s="921">
        <v>17</v>
      </c>
      <c r="AL115" s="919"/>
      <c r="AM115" s="919"/>
      <c r="AN115" s="919"/>
      <c r="AO115" s="920"/>
      <c r="AP115" s="922">
        <v>0</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392</v>
      </c>
      <c r="BW115" s="817"/>
      <c r="BX115" s="817"/>
      <c r="BY115" s="817"/>
      <c r="BZ115" s="817"/>
      <c r="CA115" s="817" t="s">
        <v>392</v>
      </c>
      <c r="CB115" s="817"/>
      <c r="CC115" s="817"/>
      <c r="CD115" s="817"/>
      <c r="CE115" s="817"/>
      <c r="CF115" s="875" t="s">
        <v>392</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392</v>
      </c>
      <c r="DM115" s="780"/>
      <c r="DN115" s="780"/>
      <c r="DO115" s="780"/>
      <c r="DP115" s="781"/>
      <c r="DQ115" s="782" t="s">
        <v>446</v>
      </c>
      <c r="DR115" s="780"/>
      <c r="DS115" s="780"/>
      <c r="DT115" s="780"/>
      <c r="DU115" s="781"/>
      <c r="DV115" s="824" t="s">
        <v>392</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20</v>
      </c>
      <c r="AB116" s="780"/>
      <c r="AC116" s="780"/>
      <c r="AD116" s="780"/>
      <c r="AE116" s="781"/>
      <c r="AF116" s="782">
        <v>49</v>
      </c>
      <c r="AG116" s="780"/>
      <c r="AH116" s="780"/>
      <c r="AI116" s="780"/>
      <c r="AJ116" s="781"/>
      <c r="AK116" s="782">
        <v>49</v>
      </c>
      <c r="AL116" s="780"/>
      <c r="AM116" s="780"/>
      <c r="AN116" s="780"/>
      <c r="AO116" s="781"/>
      <c r="AP116" s="824">
        <v>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392</v>
      </c>
      <c r="BW116" s="817"/>
      <c r="BX116" s="817"/>
      <c r="BY116" s="817"/>
      <c r="BZ116" s="817"/>
      <c r="CA116" s="817" t="s">
        <v>446</v>
      </c>
      <c r="CB116" s="817"/>
      <c r="CC116" s="817"/>
      <c r="CD116" s="817"/>
      <c r="CE116" s="817"/>
      <c r="CF116" s="875" t="s">
        <v>392</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441</v>
      </c>
      <c r="DM116" s="780"/>
      <c r="DN116" s="780"/>
      <c r="DO116" s="780"/>
      <c r="DP116" s="781"/>
      <c r="DQ116" s="782" t="s">
        <v>446</v>
      </c>
      <c r="DR116" s="780"/>
      <c r="DS116" s="780"/>
      <c r="DT116" s="780"/>
      <c r="DU116" s="781"/>
      <c r="DV116" s="824" t="s">
        <v>392</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2232814</v>
      </c>
      <c r="AB117" s="903"/>
      <c r="AC117" s="903"/>
      <c r="AD117" s="903"/>
      <c r="AE117" s="904"/>
      <c r="AF117" s="905">
        <v>2233065</v>
      </c>
      <c r="AG117" s="903"/>
      <c r="AH117" s="903"/>
      <c r="AI117" s="903"/>
      <c r="AJ117" s="904"/>
      <c r="AK117" s="905">
        <v>2238574</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392</v>
      </c>
      <c r="BR117" s="817"/>
      <c r="BS117" s="817"/>
      <c r="BT117" s="817"/>
      <c r="BU117" s="817"/>
      <c r="BV117" s="817" t="s">
        <v>392</v>
      </c>
      <c r="BW117" s="817"/>
      <c r="BX117" s="817"/>
      <c r="BY117" s="817"/>
      <c r="BZ117" s="817"/>
      <c r="CA117" s="817" t="s">
        <v>392</v>
      </c>
      <c r="CB117" s="817"/>
      <c r="CC117" s="817"/>
      <c r="CD117" s="817"/>
      <c r="CE117" s="817"/>
      <c r="CF117" s="875" t="s">
        <v>392</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392</v>
      </c>
      <c r="DM117" s="780"/>
      <c r="DN117" s="780"/>
      <c r="DO117" s="780"/>
      <c r="DP117" s="781"/>
      <c r="DQ117" s="782" t="s">
        <v>392</v>
      </c>
      <c r="DR117" s="780"/>
      <c r="DS117" s="780"/>
      <c r="DT117" s="780"/>
      <c r="DU117" s="781"/>
      <c r="DV117" s="824" t="s">
        <v>392</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307</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446</v>
      </c>
      <c r="BW118" s="845"/>
      <c r="BX118" s="845"/>
      <c r="BY118" s="845"/>
      <c r="BZ118" s="845"/>
      <c r="CA118" s="845" t="s">
        <v>466</v>
      </c>
      <c r="CB118" s="845"/>
      <c r="CC118" s="845"/>
      <c r="CD118" s="845"/>
      <c r="CE118" s="845"/>
      <c r="CF118" s="875" t="s">
        <v>467</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469</v>
      </c>
      <c r="DH118" s="780"/>
      <c r="DI118" s="780"/>
      <c r="DJ118" s="780"/>
      <c r="DK118" s="781"/>
      <c r="DL118" s="782" t="s">
        <v>465</v>
      </c>
      <c r="DM118" s="780"/>
      <c r="DN118" s="780"/>
      <c r="DO118" s="780"/>
      <c r="DP118" s="781"/>
      <c r="DQ118" s="782" t="s">
        <v>465</v>
      </c>
      <c r="DR118" s="780"/>
      <c r="DS118" s="780"/>
      <c r="DT118" s="780"/>
      <c r="DU118" s="781"/>
      <c r="DV118" s="824" t="s">
        <v>465</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465</v>
      </c>
      <c r="AB119" s="889"/>
      <c r="AC119" s="889"/>
      <c r="AD119" s="889"/>
      <c r="AE119" s="890"/>
      <c r="AF119" s="891" t="s">
        <v>465</v>
      </c>
      <c r="AG119" s="889"/>
      <c r="AH119" s="889"/>
      <c r="AI119" s="889"/>
      <c r="AJ119" s="890"/>
      <c r="AK119" s="891" t="s">
        <v>465</v>
      </c>
      <c r="AL119" s="889"/>
      <c r="AM119" s="889"/>
      <c r="AN119" s="889"/>
      <c r="AO119" s="890"/>
      <c r="AP119" s="892" t="s">
        <v>465</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470</v>
      </c>
      <c r="BP119" s="878"/>
      <c r="BQ119" s="879">
        <v>24529615</v>
      </c>
      <c r="BR119" s="845"/>
      <c r="BS119" s="845"/>
      <c r="BT119" s="845"/>
      <c r="BU119" s="845"/>
      <c r="BV119" s="845">
        <v>23013298</v>
      </c>
      <c r="BW119" s="845"/>
      <c r="BX119" s="845"/>
      <c r="BY119" s="845"/>
      <c r="BZ119" s="845"/>
      <c r="CA119" s="845">
        <v>21258929</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465</v>
      </c>
      <c r="DH119" s="764"/>
      <c r="DI119" s="764"/>
      <c r="DJ119" s="764"/>
      <c r="DK119" s="765"/>
      <c r="DL119" s="766" t="s">
        <v>466</v>
      </c>
      <c r="DM119" s="764"/>
      <c r="DN119" s="764"/>
      <c r="DO119" s="764"/>
      <c r="DP119" s="765"/>
      <c r="DQ119" s="766" t="s">
        <v>446</v>
      </c>
      <c r="DR119" s="764"/>
      <c r="DS119" s="764"/>
      <c r="DT119" s="764"/>
      <c r="DU119" s="765"/>
      <c r="DV119" s="848" t="s">
        <v>446</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465</v>
      </c>
      <c r="AB120" s="780"/>
      <c r="AC120" s="780"/>
      <c r="AD120" s="780"/>
      <c r="AE120" s="781"/>
      <c r="AF120" s="782" t="s">
        <v>467</v>
      </c>
      <c r="AG120" s="780"/>
      <c r="AH120" s="780"/>
      <c r="AI120" s="780"/>
      <c r="AJ120" s="781"/>
      <c r="AK120" s="782" t="s">
        <v>465</v>
      </c>
      <c r="AL120" s="780"/>
      <c r="AM120" s="780"/>
      <c r="AN120" s="780"/>
      <c r="AO120" s="781"/>
      <c r="AP120" s="824" t="s">
        <v>465</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4503029</v>
      </c>
      <c r="BR120" s="842"/>
      <c r="BS120" s="842"/>
      <c r="BT120" s="842"/>
      <c r="BU120" s="842"/>
      <c r="BV120" s="842">
        <v>4864732</v>
      </c>
      <c r="BW120" s="842"/>
      <c r="BX120" s="842"/>
      <c r="BY120" s="842"/>
      <c r="BZ120" s="842"/>
      <c r="CA120" s="842">
        <v>5207665</v>
      </c>
      <c r="CB120" s="842"/>
      <c r="CC120" s="842"/>
      <c r="CD120" s="842"/>
      <c r="CE120" s="842"/>
      <c r="CF120" s="866">
        <v>79.5</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7304194</v>
      </c>
      <c r="DH120" s="842"/>
      <c r="DI120" s="842"/>
      <c r="DJ120" s="842"/>
      <c r="DK120" s="842"/>
      <c r="DL120" s="842">
        <v>6846755</v>
      </c>
      <c r="DM120" s="842"/>
      <c r="DN120" s="842"/>
      <c r="DO120" s="842"/>
      <c r="DP120" s="842"/>
      <c r="DQ120" s="842">
        <v>6345054</v>
      </c>
      <c r="DR120" s="842"/>
      <c r="DS120" s="842"/>
      <c r="DT120" s="842"/>
      <c r="DU120" s="842"/>
      <c r="DV120" s="843">
        <v>96.9</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477</v>
      </c>
      <c r="AB121" s="780"/>
      <c r="AC121" s="780"/>
      <c r="AD121" s="780"/>
      <c r="AE121" s="781"/>
      <c r="AF121" s="782" t="s">
        <v>478</v>
      </c>
      <c r="AG121" s="780"/>
      <c r="AH121" s="780"/>
      <c r="AI121" s="780"/>
      <c r="AJ121" s="781"/>
      <c r="AK121" s="782" t="s">
        <v>465</v>
      </c>
      <c r="AL121" s="780"/>
      <c r="AM121" s="780"/>
      <c r="AN121" s="780"/>
      <c r="AO121" s="781"/>
      <c r="AP121" s="824" t="s">
        <v>465</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385382</v>
      </c>
      <c r="BR121" s="817"/>
      <c r="BS121" s="817"/>
      <c r="BT121" s="817"/>
      <c r="BU121" s="817"/>
      <c r="BV121" s="817">
        <v>422277</v>
      </c>
      <c r="BW121" s="817"/>
      <c r="BX121" s="817"/>
      <c r="BY121" s="817"/>
      <c r="BZ121" s="817"/>
      <c r="CA121" s="817">
        <v>414173</v>
      </c>
      <c r="CB121" s="817"/>
      <c r="CC121" s="817"/>
      <c r="CD121" s="817"/>
      <c r="CE121" s="817"/>
      <c r="CF121" s="875">
        <v>6.3</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1531141</v>
      </c>
      <c r="DH121" s="817"/>
      <c r="DI121" s="817"/>
      <c r="DJ121" s="817"/>
      <c r="DK121" s="817"/>
      <c r="DL121" s="817">
        <v>1263973</v>
      </c>
      <c r="DM121" s="817"/>
      <c r="DN121" s="817"/>
      <c r="DO121" s="817"/>
      <c r="DP121" s="817"/>
      <c r="DQ121" s="817">
        <v>1117248</v>
      </c>
      <c r="DR121" s="817"/>
      <c r="DS121" s="817"/>
      <c r="DT121" s="817"/>
      <c r="DU121" s="817"/>
      <c r="DV121" s="794">
        <v>17.100000000000001</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467</v>
      </c>
      <c r="AB122" s="780"/>
      <c r="AC122" s="780"/>
      <c r="AD122" s="780"/>
      <c r="AE122" s="781"/>
      <c r="AF122" s="782" t="s">
        <v>467</v>
      </c>
      <c r="AG122" s="780"/>
      <c r="AH122" s="780"/>
      <c r="AI122" s="780"/>
      <c r="AJ122" s="781"/>
      <c r="AK122" s="782" t="s">
        <v>481</v>
      </c>
      <c r="AL122" s="780"/>
      <c r="AM122" s="780"/>
      <c r="AN122" s="780"/>
      <c r="AO122" s="781"/>
      <c r="AP122" s="824" t="s">
        <v>465</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15182330</v>
      </c>
      <c r="BR122" s="845"/>
      <c r="BS122" s="845"/>
      <c r="BT122" s="845"/>
      <c r="BU122" s="845"/>
      <c r="BV122" s="845">
        <v>14261860</v>
      </c>
      <c r="BW122" s="845"/>
      <c r="BX122" s="845"/>
      <c r="BY122" s="845"/>
      <c r="BZ122" s="845"/>
      <c r="CA122" s="845">
        <v>13168998</v>
      </c>
      <c r="CB122" s="845"/>
      <c r="CC122" s="845"/>
      <c r="CD122" s="845"/>
      <c r="CE122" s="845"/>
      <c r="CF122" s="846">
        <v>201.1</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467</v>
      </c>
      <c r="DH122" s="817"/>
      <c r="DI122" s="817"/>
      <c r="DJ122" s="817"/>
      <c r="DK122" s="817"/>
      <c r="DL122" s="817" t="s">
        <v>465</v>
      </c>
      <c r="DM122" s="817"/>
      <c r="DN122" s="817"/>
      <c r="DO122" s="817"/>
      <c r="DP122" s="817"/>
      <c r="DQ122" s="817" t="s">
        <v>465</v>
      </c>
      <c r="DR122" s="817"/>
      <c r="DS122" s="817"/>
      <c r="DT122" s="817"/>
      <c r="DU122" s="817"/>
      <c r="DV122" s="794" t="s">
        <v>481</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465</v>
      </c>
      <c r="AB123" s="780"/>
      <c r="AC123" s="780"/>
      <c r="AD123" s="780"/>
      <c r="AE123" s="781"/>
      <c r="AF123" s="782" t="s">
        <v>465</v>
      </c>
      <c r="AG123" s="780"/>
      <c r="AH123" s="780"/>
      <c r="AI123" s="780"/>
      <c r="AJ123" s="781"/>
      <c r="AK123" s="782" t="s">
        <v>465</v>
      </c>
      <c r="AL123" s="780"/>
      <c r="AM123" s="780"/>
      <c r="AN123" s="780"/>
      <c r="AO123" s="781"/>
      <c r="AP123" s="824" t="s">
        <v>465</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484</v>
      </c>
      <c r="BP123" s="878"/>
      <c r="BQ123" s="832">
        <v>20070741</v>
      </c>
      <c r="BR123" s="833"/>
      <c r="BS123" s="833"/>
      <c r="BT123" s="833"/>
      <c r="BU123" s="833"/>
      <c r="BV123" s="833">
        <v>19548869</v>
      </c>
      <c r="BW123" s="833"/>
      <c r="BX123" s="833"/>
      <c r="BY123" s="833"/>
      <c r="BZ123" s="833"/>
      <c r="CA123" s="833">
        <v>18790836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465</v>
      </c>
      <c r="AB124" s="780"/>
      <c r="AC124" s="780"/>
      <c r="AD124" s="780"/>
      <c r="AE124" s="781"/>
      <c r="AF124" s="782" t="s">
        <v>466</v>
      </c>
      <c r="AG124" s="780"/>
      <c r="AH124" s="780"/>
      <c r="AI124" s="780"/>
      <c r="AJ124" s="781"/>
      <c r="AK124" s="782" t="s">
        <v>465</v>
      </c>
      <c r="AL124" s="780"/>
      <c r="AM124" s="780"/>
      <c r="AN124" s="780"/>
      <c r="AO124" s="781"/>
      <c r="AP124" s="824" t="s">
        <v>465</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71.5</v>
      </c>
      <c r="BR124" s="831"/>
      <c r="BS124" s="831"/>
      <c r="BT124" s="831"/>
      <c r="BU124" s="831"/>
      <c r="BV124" s="831">
        <v>51.6</v>
      </c>
      <c r="BW124" s="831"/>
      <c r="BX124" s="831"/>
      <c r="BY124" s="831"/>
      <c r="BZ124" s="831"/>
      <c r="CA124" s="831">
        <v>37.6</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465</v>
      </c>
      <c r="DH124" s="764"/>
      <c r="DI124" s="764"/>
      <c r="DJ124" s="764"/>
      <c r="DK124" s="765"/>
      <c r="DL124" s="766" t="s">
        <v>481</v>
      </c>
      <c r="DM124" s="764"/>
      <c r="DN124" s="764"/>
      <c r="DO124" s="764"/>
      <c r="DP124" s="765"/>
      <c r="DQ124" s="766" t="s">
        <v>465</v>
      </c>
      <c r="DR124" s="764"/>
      <c r="DS124" s="764"/>
      <c r="DT124" s="764"/>
      <c r="DU124" s="765"/>
      <c r="DV124" s="848" t="s">
        <v>465</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465</v>
      </c>
      <c r="AB125" s="780"/>
      <c r="AC125" s="780"/>
      <c r="AD125" s="780"/>
      <c r="AE125" s="781"/>
      <c r="AF125" s="782" t="s">
        <v>465</v>
      </c>
      <c r="AG125" s="780"/>
      <c r="AH125" s="780"/>
      <c r="AI125" s="780"/>
      <c r="AJ125" s="781"/>
      <c r="AK125" s="782" t="s">
        <v>446</v>
      </c>
      <c r="AL125" s="780"/>
      <c r="AM125" s="780"/>
      <c r="AN125" s="780"/>
      <c r="AO125" s="781"/>
      <c r="AP125" s="824" t="s">
        <v>465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477</v>
      </c>
      <c r="DH125" s="842"/>
      <c r="DI125" s="842"/>
      <c r="DJ125" s="842"/>
      <c r="DK125" s="842"/>
      <c r="DL125" s="842" t="s">
        <v>465</v>
      </c>
      <c r="DM125" s="842"/>
      <c r="DN125" s="842"/>
      <c r="DO125" s="842"/>
      <c r="DP125" s="842"/>
      <c r="DQ125" s="842" t="s">
        <v>478</v>
      </c>
      <c r="DR125" s="842"/>
      <c r="DS125" s="842"/>
      <c r="DT125" s="842"/>
      <c r="DU125" s="842"/>
      <c r="DV125" s="843" t="s">
        <v>478</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465</v>
      </c>
      <c r="AB126" s="780"/>
      <c r="AC126" s="780"/>
      <c r="AD126" s="780"/>
      <c r="AE126" s="781"/>
      <c r="AF126" s="782" t="s">
        <v>465</v>
      </c>
      <c r="AG126" s="780"/>
      <c r="AH126" s="780"/>
      <c r="AI126" s="780"/>
      <c r="AJ126" s="781"/>
      <c r="AK126" s="782" t="s">
        <v>465</v>
      </c>
      <c r="AL126" s="780"/>
      <c r="AM126" s="780"/>
      <c r="AN126" s="780"/>
      <c r="AO126" s="781"/>
      <c r="AP126" s="824" t="s">
        <v>465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446</v>
      </c>
      <c r="DH126" s="817"/>
      <c r="DI126" s="817"/>
      <c r="DJ126" s="817"/>
      <c r="DK126" s="817"/>
      <c r="DL126" s="817" t="s">
        <v>465</v>
      </c>
      <c r="DM126" s="817"/>
      <c r="DN126" s="817"/>
      <c r="DO126" s="817"/>
      <c r="DP126" s="817"/>
      <c r="DQ126" s="817" t="s">
        <v>465</v>
      </c>
      <c r="DR126" s="817"/>
      <c r="DS126" s="817"/>
      <c r="DT126" s="817"/>
      <c r="DU126" s="817"/>
      <c r="DV126" s="794" t="s">
        <v>465</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33</v>
      </c>
      <c r="AB127" s="780"/>
      <c r="AC127" s="780"/>
      <c r="AD127" s="780"/>
      <c r="AE127" s="781"/>
      <c r="AF127" s="782">
        <v>25</v>
      </c>
      <c r="AG127" s="780"/>
      <c r="AH127" s="780"/>
      <c r="AI127" s="780"/>
      <c r="AJ127" s="781"/>
      <c r="AK127" s="782">
        <v>17</v>
      </c>
      <c r="AL127" s="780"/>
      <c r="AM127" s="780"/>
      <c r="AN127" s="780"/>
      <c r="AO127" s="781"/>
      <c r="AP127" s="824">
        <v>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467</v>
      </c>
      <c r="DM127" s="817"/>
      <c r="DN127" s="817"/>
      <c r="DO127" s="817"/>
      <c r="DP127" s="817"/>
      <c r="DQ127" s="817" t="s">
        <v>467</v>
      </c>
      <c r="DR127" s="817"/>
      <c r="DS127" s="817"/>
      <c r="DT127" s="817"/>
      <c r="DU127" s="817"/>
      <c r="DV127" s="794" t="s">
        <v>465</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33225</v>
      </c>
      <c r="AB128" s="801"/>
      <c r="AC128" s="801"/>
      <c r="AD128" s="801"/>
      <c r="AE128" s="802"/>
      <c r="AF128" s="803">
        <v>63186</v>
      </c>
      <c r="AG128" s="801"/>
      <c r="AH128" s="801"/>
      <c r="AI128" s="801"/>
      <c r="AJ128" s="802"/>
      <c r="AK128" s="803">
        <v>55787</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465</v>
      </c>
      <c r="BG128" s="787"/>
      <c r="BH128" s="787"/>
      <c r="BI128" s="787"/>
      <c r="BJ128" s="787"/>
      <c r="BK128" s="787"/>
      <c r="BL128" s="810"/>
      <c r="BM128" s="786">
        <v>13.75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465</v>
      </c>
      <c r="DH128" s="791"/>
      <c r="DI128" s="791"/>
      <c r="DJ128" s="791"/>
      <c r="DK128" s="791"/>
      <c r="DL128" s="791" t="s">
        <v>465</v>
      </c>
      <c r="DM128" s="791"/>
      <c r="DN128" s="791"/>
      <c r="DO128" s="791"/>
      <c r="DP128" s="791"/>
      <c r="DQ128" s="791" t="s">
        <v>465</v>
      </c>
      <c r="DR128" s="791"/>
      <c r="DS128" s="791"/>
      <c r="DT128" s="791"/>
      <c r="DU128" s="791"/>
      <c r="DV128" s="792" t="s">
        <v>465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7740316</v>
      </c>
      <c r="AB129" s="780"/>
      <c r="AC129" s="780"/>
      <c r="AD129" s="780"/>
      <c r="AE129" s="781"/>
      <c r="AF129" s="782">
        <v>8200826</v>
      </c>
      <c r="AG129" s="780"/>
      <c r="AH129" s="780"/>
      <c r="AI129" s="780"/>
      <c r="AJ129" s="781"/>
      <c r="AK129" s="782">
        <v>8009988</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465</v>
      </c>
      <c r="BG129" s="771"/>
      <c r="BH129" s="771"/>
      <c r="BI129" s="771"/>
      <c r="BJ129" s="771"/>
      <c r="BK129" s="771"/>
      <c r="BL129" s="772"/>
      <c r="BM129" s="770">
        <v>18.75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1509788</v>
      </c>
      <c r="AB130" s="780"/>
      <c r="AC130" s="780"/>
      <c r="AD130" s="780"/>
      <c r="AE130" s="781"/>
      <c r="AF130" s="782">
        <v>1487715</v>
      </c>
      <c r="AG130" s="780"/>
      <c r="AH130" s="780"/>
      <c r="AI130" s="780"/>
      <c r="AJ130" s="781"/>
      <c r="AK130" s="782">
        <v>1459991</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6230528</v>
      </c>
      <c r="AB131" s="764"/>
      <c r="AC131" s="764"/>
      <c r="AD131" s="764"/>
      <c r="AE131" s="765"/>
      <c r="AF131" s="766">
        <v>6713111</v>
      </c>
      <c r="AG131" s="764"/>
      <c r="AH131" s="764"/>
      <c r="AI131" s="764"/>
      <c r="AJ131" s="765"/>
      <c r="AK131" s="766">
        <v>6549997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37.6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11.07130888</v>
      </c>
      <c r="AB132" s="745"/>
      <c r="AC132" s="745"/>
      <c r="AD132" s="745"/>
      <c r="AE132" s="746"/>
      <c r="AF132" s="747">
        <v>10.16166722</v>
      </c>
      <c r="AG132" s="745"/>
      <c r="AH132" s="745"/>
      <c r="AI132" s="745"/>
      <c r="AJ132" s="746"/>
      <c r="AK132" s="747">
        <v>11.035058490000001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11.1</v>
      </c>
      <c r="AB133" s="724"/>
      <c r="AC133" s="724"/>
      <c r="AD133" s="724"/>
      <c r="AE133" s="725"/>
      <c r="AF133" s="723">
        <v>10.5</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eNjl7xju266wEF6ecOwEH4GDgmRMmI2uCTVb8n+8RH/mK/RepqnemnFH69rX/fQkTsfTaC6xqEBJMbILegqtw==" saltValue="+4UiZgtLTgl2w2j0yzTN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593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JHu6aIbpKCqhQIY3p3AFQpn1L1aiSmoEDlv/XD/sLqXAgoqyNgqo9ufq4pEh96Tdkrr0sq932iwyTZzruWqKw==" saltValue="EN7s8LouWKmSaez9/B2A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2" zoomScaleNormal="92"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l3uV2pSiVuZD7Uw3YJy6+/4KrYi+JjMi8kTlXsTYQIJOYBaqk24TL57JbP0vRPA5t8esxPA+3UcYGrwOc6YWw==" saltValue="aFP12J3CAcAL380Nr/rgT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1760840</v>
      </c>
      <c r="AP9" s="281">
        <v>58242</v>
      </c>
      <c r="AQ9" s="282">
        <v>65553</v>
      </c>
      <c r="AR9" s="283">
        <v>-11.2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365674</v>
      </c>
      <c r="AP10" s="284">
        <v>12095</v>
      </c>
      <c r="AQ10" s="285">
        <v>8503</v>
      </c>
      <c r="AR10" s="286">
        <v>42.2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v>26071</v>
      </c>
      <c r="AP11" s="284">
        <v>862</v>
      </c>
      <c r="AQ11" s="285">
        <v>289</v>
      </c>
      <c r="AR11" s="286">
        <v>198.3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v>165</v>
      </c>
      <c r="AP12" s="284">
        <v>5</v>
      </c>
      <c r="AQ12" s="285">
        <v>23</v>
      </c>
      <c r="AR12" s="286">
        <v>-78.3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52954</v>
      </c>
      <c r="AP13" s="284">
        <v>1752</v>
      </c>
      <c r="AQ13" s="285">
        <v>2667</v>
      </c>
      <c r="AR13" s="286">
        <v>-34.299999999999997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20752</v>
      </c>
      <c r="AP14" s="284">
        <v>686</v>
      </c>
      <c r="AQ14" s="285">
        <v>1163</v>
      </c>
      <c r="AR14" s="286">
        <v>-41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-87355</v>
      </c>
      <c r="AP15" s="284">
        <v>-2889</v>
      </c>
      <c r="AQ15" s="285">
        <v>-4250</v>
      </c>
      <c r="AR15" s="286">
        <v>-32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2139101</v>
      </c>
      <c r="AP16" s="284">
        <v>70754</v>
      </c>
      <c r="AQ16" s="285">
        <v>73949</v>
      </c>
      <c r="AR16" s="286">
        <v>-4.3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5.29</v>
      </c>
      <c r="AP21" s="298">
        <v>6.65</v>
      </c>
      <c r="AQ21" s="299">
        <v>-1.36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99.9</v>
      </c>
      <c r="AP22" s="303">
        <v>97</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1380458</v>
      </c>
      <c r="AP32" s="312">
        <v>45661</v>
      </c>
      <c r="AQ32" s="313">
        <v>33124</v>
      </c>
      <c r="AR32" s="314">
        <v>37.799999999999997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535</v>
      </c>
      <c r="AP34" s="312" t="s">
        <v>535</v>
      </c>
      <c r="AQ34" s="313" t="s">
        <v>535</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739931</v>
      </c>
      <c r="AP35" s="312">
        <v>24474</v>
      </c>
      <c r="AQ35" s="313">
        <v>9022</v>
      </c>
      <c r="AR35" s="314">
        <v>171.3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118119</v>
      </c>
      <c r="AP36" s="312">
        <v>3907</v>
      </c>
      <c r="AQ36" s="313">
        <v>1987</v>
      </c>
      <c r="AR36" s="314">
        <v>96.6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17</v>
      </c>
      <c r="AP37" s="312">
        <v>1</v>
      </c>
      <c r="AQ37" s="313">
        <v>678</v>
      </c>
      <c r="AR37" s="314">
        <v>-99.9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v>49</v>
      </c>
      <c r="AP38" s="315">
        <v>2</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-55787</v>
      </c>
      <c r="AP39" s="312">
        <v>-1845</v>
      </c>
      <c r="AQ39" s="313">
        <v>-3119</v>
      </c>
      <c r="AR39" s="314">
        <v>-40.799999999999997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-1459991</v>
      </c>
      <c r="AP40" s="312">
        <v>-48291</v>
      </c>
      <c r="AQ40" s="313">
        <v>-27108</v>
      </c>
      <c r="AR40" s="314">
        <v>78.099999999999994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722796</v>
      </c>
      <c r="AP41" s="312">
        <v>23908</v>
      </c>
      <c r="AQ41" s="313">
        <v>14583</v>
      </c>
      <c r="AR41" s="314">
        <v>63.9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768087</v>
      </c>
      <c r="AN51" s="334">
        <v>25869</v>
      </c>
      <c r="AO51" s="335">
        <v>-26.8</v>
      </c>
      <c r="AP51" s="336">
        <v>47387</v>
      </c>
      <c r="AQ51" s="337">
        <v>-9.1999999999999993</v>
      </c>
      <c r="AR51" s="338">
        <v>-17.600000000000001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302282</v>
      </c>
      <c r="AN52" s="342">
        <v>10181</v>
      </c>
      <c r="AO52" s="343">
        <v>-49.2</v>
      </c>
      <c r="AP52" s="344">
        <v>24928</v>
      </c>
      <c r="AQ52" s="345">
        <v>0.3</v>
      </c>
      <c r="AR52" s="346">
        <v>-49.5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705401</v>
      </c>
      <c r="AN53" s="334">
        <v>23637</v>
      </c>
      <c r="AO53" s="335">
        <v>-8.6</v>
      </c>
      <c r="AP53" s="336">
        <v>51264</v>
      </c>
      <c r="AQ53" s="337">
        <v>8.1999999999999993</v>
      </c>
      <c r="AR53" s="338">
        <v>-16.8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433245</v>
      </c>
      <c r="AN54" s="342">
        <v>14517</v>
      </c>
      <c r="AO54" s="343">
        <v>42.6</v>
      </c>
      <c r="AP54" s="344">
        <v>26040</v>
      </c>
      <c r="AQ54" s="345">
        <v>4.5</v>
      </c>
      <c r="AR54" s="346">
        <v>38.1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1219808</v>
      </c>
      <c r="AN55" s="334">
        <v>40655</v>
      </c>
      <c r="AO55" s="335">
        <v>72</v>
      </c>
      <c r="AP55" s="336">
        <v>52068</v>
      </c>
      <c r="AQ55" s="337">
        <v>1.6</v>
      </c>
      <c r="AR55" s="338">
        <v>70.400000000000006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401915</v>
      </c>
      <c r="AN56" s="342">
        <v>13395</v>
      </c>
      <c r="AO56" s="343">
        <v>-7.7</v>
      </c>
      <c r="AP56" s="344">
        <v>26936</v>
      </c>
      <c r="AQ56" s="345">
        <v>3.4</v>
      </c>
      <c r="AR56" s="346">
        <v>-11.1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647891</v>
      </c>
      <c r="AN57" s="334">
        <v>21521</v>
      </c>
      <c r="AO57" s="335">
        <v>-47.1</v>
      </c>
      <c r="AP57" s="336">
        <v>47161</v>
      </c>
      <c r="AQ57" s="337">
        <v>-9.4</v>
      </c>
      <c r="AR57" s="338">
        <v>-37.700000000000003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255636</v>
      </c>
      <c r="AN58" s="342">
        <v>8491</v>
      </c>
      <c r="AO58" s="343">
        <v>-36.6</v>
      </c>
      <c r="AP58" s="344">
        <v>24595</v>
      </c>
      <c r="AQ58" s="345">
        <v>-8.6999999999999993</v>
      </c>
      <c r="AR58" s="346">
        <v>-27.9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789863</v>
      </c>
      <c r="AN59" s="334">
        <v>26126</v>
      </c>
      <c r="AO59" s="335">
        <v>21.4</v>
      </c>
      <c r="AP59" s="336">
        <v>43423</v>
      </c>
      <c r="AQ59" s="337">
        <v>-7.9</v>
      </c>
      <c r="AR59" s="338">
        <v>29.3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336399</v>
      </c>
      <c r="AN60" s="342">
        <v>11127</v>
      </c>
      <c r="AO60" s="343">
        <v>31</v>
      </c>
      <c r="AP60" s="344">
        <v>22207</v>
      </c>
      <c r="AQ60" s="345">
        <v>-9.6999999999999993</v>
      </c>
      <c r="AR60" s="346">
        <v>40.700000000000003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826210</v>
      </c>
      <c r="AN61" s="349">
        <v>27562</v>
      </c>
      <c r="AO61" s="350">
        <v>2.2000000000000002</v>
      </c>
      <c r="AP61" s="351">
        <v>48261</v>
      </c>
      <c r="AQ61" s="352">
        <v>-3.3</v>
      </c>
      <c r="AR61" s="338">
        <v>5.5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345895</v>
      </c>
      <c r="AN62" s="342">
        <v>11542</v>
      </c>
      <c r="AO62" s="343">
        <v>-4</v>
      </c>
      <c r="AP62" s="344">
        <v>24941</v>
      </c>
      <c r="AQ62" s="345">
        <v>-2</v>
      </c>
      <c r="AR62" s="346">
        <v>-2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7znngEyAJ4/5I5KhdJRTESlcei+IrR+xf7Vm3oOOOwDBTzgSwT/x0loBVY+xFVeW/0tND4ztNiDnFhOofZanQ==" saltValue="zzq7mTzJeDqBwM4+Gze7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OE7LSUY10jOjE/ogqVmSksh00f88060RSm2Y+/fzGm+M7VGWZLGYI0V8tbLDA9gVoH065weUKef3YDvtuz3aGA==" saltValue="145vHk/e/yaRTLUybnMh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pI1DfEzH5RrahBIGULHvZ0MY+mffTGoGhz7f1P331d57MfZ8u1WKJRMeLWqf0n8HEiJYD1jMLIp6DOJmILODjQ==" saltValue="PrN9YipUUK1AhFTXijh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26.53</v>
      </c>
      <c r="G47" s="12">
        <v>25.4</v>
      </c>
      <c r="H47" s="12">
        <v>26.57</v>
      </c>
      <c r="I47" s="12">
        <v>26.92</v>
      </c>
      <c r="J47" s="13">
        <v>29.11</v>
      </c>
    </row>
    <row r="48" spans="2:10" ht="57.75" customHeight="1" x14ac:dyDescent="0.15">
      <c r="B48" s="14"/>
      <c r="C48" s="1141" t="s">
        <v>4</v>
      </c>
      <c r="D48" s="1141"/>
      <c r="E48" s="1142"/>
      <c r="F48" s="15">
        <v>3.46</v>
      </c>
      <c r="G48" s="16">
        <v>3.57</v>
      </c>
      <c r="H48" s="16">
        <v>3.92</v>
      </c>
      <c r="I48" s="16">
        <v>7.38</v>
      </c>
      <c r="J48" s="17">
        <v>7.55</v>
      </c>
    </row>
    <row r="49" spans="2:10" ht="57.75" customHeight="1" thickBot="1" x14ac:dyDescent="0.2">
      <c r="B49" s="18"/>
      <c r="C49" s="1143" t="s">
        <v>5</v>
      </c>
      <c r="D49" s="1143"/>
      <c r="E49" s="1144"/>
      <c r="F49" s="19">
        <v>0.04</v>
      </c>
      <c r="G49" s="20" t="s">
        <v>567</v>
      </c>
      <c r="H49" s="20">
        <v>2.36</v>
      </c>
      <c r="I49" s="20">
        <v>5.52</v>
      </c>
      <c r="J49" s="21">
        <v>3.69</v>
      </c>
    </row>
    <row r="50" spans="2:10" x14ac:dyDescent="0.15"/>
  </sheetData>
  <sheetProtection algorithmName="SHA-512" hashValue="Cnu8+VW9h20lrHXMDUPFawTX8UiuHxWqcqRfoMauJZBusHtscUvzQXtBMpw/OXp9RmYHVRSHW1vZqGJi16nQZQ==" saltValue="pbvs/ePIxUlPdrqsJi7O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2024-03-21T06:50:21Z</cp:lastPrinted>
  <dcterms:created xsi:type="dcterms:W3CDTF">2024-02-05T03:25:25Z</dcterms:created>
  <dcterms:modified xsi:type="dcterms:W3CDTF">2024-03-28T11:31:32Z</dcterms:modified>
  <cp:category/>
</cp:coreProperties>
</file>