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2001612\Desktop\"/>
    </mc:Choice>
  </mc:AlternateContent>
  <bookViews>
    <workbookView xWindow="0" yWindow="0" windowWidth="24000" windowHeight="951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88" i="12" l="1"/>
  <c r="AF88"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BE35" i="10"/>
  <c r="C35" i="10"/>
  <c r="BE34" i="10"/>
  <c r="U34" i="10"/>
  <c r="U35" i="10" s="1"/>
  <c r="C34" i="10"/>
  <c r="AM34" i="10" l="1"/>
  <c r="AM35" i="10" s="1"/>
  <c r="U36" i="10"/>
  <c r="BW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5" i="10" l="1"/>
  <c r="BW36" i="10" s="1"/>
  <c r="BW37" i="10" s="1"/>
  <c r="BW38" i="10" s="1"/>
  <c r="BW39" i="10" s="1"/>
  <c r="BW40" i="10" s="1"/>
  <c r="BW41" i="10" s="1"/>
  <c r="BW42" i="10" s="1"/>
  <c r="BW43" i="10" s="1"/>
  <c r="CO34" i="10"/>
  <c r="CO35" i="10" s="1"/>
  <c r="CO36" i="10" s="1"/>
</calcChain>
</file>

<file path=xl/sharedStrings.xml><?xml version="1.0" encoding="utf-8"?>
<sst xmlns="http://schemas.openxmlformats.org/spreadsheetml/2006/main" count="1130" uniqueCount="626">
  <si>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</si>
  <si>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</si>
  <si>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</si>
  <si>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</si>
  <si>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</si>
  <si>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</si>
  <si>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</si>
  <si>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</si>
  <si>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</si>
  <si>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</si>
  <si>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</si>
  <si>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</si>
  <si>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</si>
  <si>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</si>
  <si>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</si>
  <si>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</si>
  <si>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</si>
  <si>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</si>
  <si>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</si>
  <si>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</si>
  <si>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</si>
  <si>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</si>
  <si>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</si>
  <si>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</si>
  <si>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</si>
  <si>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</si>
  <si>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</si>
  <si>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</si>
  <si>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</si>
  <si>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</si>
  <si>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</si>
  <si>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</si>
  <si>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</si>
  <si>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</si>
  <si>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</si>
  <si>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</si>
  <si>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</si>
  <si>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</si>
  <si>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</si>
  <si>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</si>
  <si>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</si>
  <si>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</si>
  <si>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</si>
  <si>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</si>
  <si>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</si>
  <si>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</si>
  <si>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</si>
  <si>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</si>
  <si>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</si>
  <si>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</si>
  <si>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</si>
  <si>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</si>
  <si>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</si>
  <si>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</si>
  <si>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</si>
  <si>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</si>
  <si>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</si>
  <si>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</si>
  <si>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</si>
  <si>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</si>
  <si>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</si>
  <si>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</si>
  <si>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</si>
  <si>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</si>
  <si>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</si>
  <si>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</si>
  <si>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</si>
  <si>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</si>
  <si>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</si>
  <si>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</si>
  <si>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</si>
  <si>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</si>
  <si>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</si>
  <si>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</si>
  <si>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</si>
  <si>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</si>
  <si>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</si>
  <si>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</si>
  <si>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</si>
  <si>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</si>
  <si>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</si>
  <si>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</si>
  <si>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</si>
  <si>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</si>
  <si>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</si>
  <si>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</si>
  <si>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</si>
  <si>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Ⅳ－１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</si>
  <si>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</si>
  <si>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</si>
  <si>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</si>
  <si>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</si>
  <si>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</si>
  <si>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</si>
  <si>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</si>
  <si>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</si>
  <si>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</si>
  <si>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</si>
  <si>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</si>
  <si>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</si>
  <si>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みやこ町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</si>
  <si>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</si>
  <si>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</si>
  <si>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</si>
  <si>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</si>
  <si>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</si>
  <si>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</si>
  <si>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</si>
  <si>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</si>
  <si>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</si>
  <si>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</si>
  <si>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</si>
  <si>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</si>
  <si>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</si>
  <si>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</si>
  <si>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</si>
  <si>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</si>
  <si>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</si>
  <si>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</si>
  <si>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</si>
  <si>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</si>
  <si>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</si>
  <si>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</si>
  <si>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</si>
  <si>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</si>
  <si>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</si>
  <si>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</si>
  <si>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</si>
  <si>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</si>
  <si>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</si>
  <si>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</si>
  <si>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</si>
  <si>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</si>
  <si>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</si>
  <si>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</si>
  <si>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</si>
  <si>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</si>
  <si>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</si>
  <si>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</si>
  <si>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</si>
  <si>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</si>
  <si>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</si>
  <si>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</si>
  <si>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</si>
  <si>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</si>
  <si>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</si>
  <si>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</si>
  <si>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</si>
  <si>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</si>
  <si>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</si>
  <si>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</si>
  <si>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</si>
  <si>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</si>
  <si>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</si>
  <si>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</si>
  <si>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</si>
  <si>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</si>
  <si>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</si>
  <si>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</si>
  <si>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</si>
  <si>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</si>
  <si>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</si>
  <si>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</si>
  <si>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</si>
  <si>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</si>
  <si>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</si>
  <si>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</si>
  <si>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</si>
  <si>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</si>
  <si>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</si>
  <si>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</si>
  <si>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</si>
  <si>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</si>
  <si>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</si>
  <si>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</si>
  <si>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</si>
  <si>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</si>
  <si>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</si>
  <si>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</si>
  <si>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</si>
  <si>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</si>
  <si>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</si>
  <si>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</si>
  <si>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</si>
  <si>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</si>
  <si>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</si>
  <si>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</si>
  <si>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</si>
  <si>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</si>
  <si>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</si>
  <si>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</si>
  <si>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</si>
  <si>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</si>
  <si>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</si>
  <si>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</si>
  <si>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</si>
  <si>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</si>
  <si>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</si>
  <si>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</si>
  <si>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</si>
  <si>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</si>
  <si>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</si>
  <si>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</si>
  <si>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</si>
  <si>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</si>
  <si>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</si>
  <si>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</si>
  <si>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</si>
  <si>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</si>
  <si>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</si>
  <si>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</si>
  <si>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</si>
  <si>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</si>
  <si>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</si>
  <si>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</si>
  <si>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</si>
  <si>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福岡県みやこ町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</si>
  <si>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</si>
  <si>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</si>
  <si>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</si>
  <si>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</si>
  <si>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</si>
  <si>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</si>
  <si>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</si>
  <si>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</si>
  <si>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</si>
  <si>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</si>
  <si>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</si>
  <si>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</si>
  <si>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</si>
  <si>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</si>
  <si>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</si>
  <si>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</si>
  <si>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</si>
  <si>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</si>
  <si>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</si>
  <si>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</si>
  <si>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</si>
  <si>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</si>
  <si>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</si>
  <si>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</si>
  <si>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</si>
  <si>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</si>
  <si>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</si>
  <si>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</si>
  <si>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</si>
  <si>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</si>
  <si>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</si>
  <si>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</si>
  <si>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</si>
  <si>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</si>
  <si>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</si>
  <si>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</si>
  <si>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</si>
  <si>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</si>
  <si>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</si>
  <si>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</si>
  <si>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</si>
  <si>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</si>
  <si>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</si>
  <si>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</si>
  <si>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</si>
  <si>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</si>
  <si>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</si>
  <si>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</si>
  <si>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</si>
  <si>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</si>
  <si>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</si>
  <si>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</si>
  <si>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</si>
  <si>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</si>
  <si>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</si>
  <si>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</si>
  <si>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</si>
  <si>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</si>
  <si>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</si>
  <si>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</si>
  <si>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</si>
  <si>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</si>
  <si>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</si>
  <si>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</si>
  <si>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</si>
  <si>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</si>
  <si>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</si>
  <si>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</si>
  <si>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</si>
  <si>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</si>
  <si>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</si>
  <si>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</si>
  <si>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</si>
  <si>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</si>
  <si>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</si>
  <si>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</si>
  <si>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</si>
  <si>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</si>
  <si>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</si>
  <si>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</si>
  <si>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</si>
  <si>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</si>
  <si>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</si>
  <si>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</si>
  <si>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</si>
  <si>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</si>
  <si>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</si>
  <si>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</si>
  <si>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</si>
  <si>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</si>
  <si>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</si>
  <si>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</si>
  <si>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</si>
  <si>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</si>
  <si>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</si>
  <si>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</si>
  <si>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</si>
  <si>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</si>
  <si>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</si>
  <si>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</si>
  <si>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</si>
  <si>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</si>
  <si>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</si>
  <si>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</si>
  <si>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</si>
  <si>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</si>
  <si>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</si>
  <si>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</si>
  <si>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</si>
  <si>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</si>
  <si>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</si>
  <si>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</si>
  <si>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</si>
  <si>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</si>
  <si>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</si>
  <si>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</si>
  <si>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</si>
  <si>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</si>
  <si>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</si>
  <si>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</si>
  <si>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</si>
  <si>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</si>
  <si>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</si>
  <si>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</si>
  <si>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</si>
  <si>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</si>
  <si>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</si>
  <si>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</si>
  <si>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</si>
  <si>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</si>
  <si>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</si>
  <si>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</si>
  <si>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</si>
  <si>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</si>
  <si>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</si>
  <si>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</si>
  <si>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</si>
  <si>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</si>
  <si>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</si>
  <si>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</si>
  <si>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</si>
  <si>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</si>
  <si>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</si>
  <si>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</si>
  <si>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</si>
  <si>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</si>
  <si>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</si>
  <si>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</si>
  <si>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</si>
  <si>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</si>
  <si>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</si>
  <si>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</si>
  <si>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福岡県みやこ町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</si>
  <si>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</si>
  <si>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</si>
  <si>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</si>
  <si>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</si>
  <si>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</si>
  <si>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</si>
  <si>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</si>
  <si>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</si>
  <si>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</si>
  <si>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</si>
  <si>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</si>
  <si>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</si>
  <si>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</si>
  <si>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</si>
  <si>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</si>
  <si>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</si>
  <si>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</si>
  <si>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</si>
  <si>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</si>
  <si>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</si>
  <si>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住宅新築資金等事業特別会計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</si>
  <si>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</si>
  <si>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</si>
  <si>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</si>
  <si>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</si>
  <si>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</si>
  <si>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</si>
  <si>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</si>
  <si>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</si>
  <si>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</si>
  <si>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</si>
  <si>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</si>
  <si>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</si>
  <si>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</si>
  <si>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</si>
  <si>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</si>
  <si>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</si>
  <si>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</si>
  <si>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t>
    <phoneticPr fontId="5"/>
  </si>
  <si>
    <t>水道事業特別会計</t>
    <phoneticPr fontId="5"/>
  </si>
  <si>
    <t>法適用企業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</si>
  <si>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</si>
  <si>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</si>
  <si>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</si>
  <si>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</si>
  <si>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</si>
  <si>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</si>
  <si>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</si>
  <si>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</si>
  <si>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</si>
  <si>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</si>
  <si>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</si>
  <si>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</si>
  <si>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</si>
  <si>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</si>
  <si>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</si>
  <si>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</si>
  <si>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</si>
  <si>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</si>
  <si>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</si>
  <si>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</si>
  <si>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</si>
  <si>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</si>
  <si>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</si>
  <si>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</si>
  <si>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</si>
  <si>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</si>
  <si>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</si>
  <si>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</si>
  <si>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</si>
  <si>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</si>
  <si>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</si>
  <si>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</si>
  <si>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</si>
  <si>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</si>
  <si>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</si>
  <si>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</si>
  <si>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</si>
  <si>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</si>
  <si>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</si>
  <si>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</si>
  <si>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</si>
  <si>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</si>
  <si>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</si>
  <si>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</si>
  <si>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</si>
  <si>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</si>
  <si>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</si>
  <si>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</si>
  <si>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</si>
  <si>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</si>
  <si>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</si>
  <si>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</si>
  <si>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</si>
  <si>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</si>
  <si>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</si>
  <si>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</si>
  <si>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</si>
  <si>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</si>
  <si>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</si>
  <si>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</si>
  <si>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</si>
  <si>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</si>
  <si>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</si>
  <si>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</si>
  <si>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</si>
  <si>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</si>
  <si>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</si>
  <si>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</si>
  <si>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</si>
  <si>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</si>
  <si>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</si>
  <si>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</si>
  <si>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</si>
  <si>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</si>
  <si>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</si>
  <si>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</si>
  <si>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</si>
  <si>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</si>
  <si>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</si>
  <si>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</si>
  <si>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</si>
  <si>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</si>
  <si>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</si>
  <si>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</si>
  <si>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</si>
  <si>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</si>
  <si>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</si>
  <si>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</si>
  <si>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</si>
  <si>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</si>
  <si>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</si>
  <si>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</si>
  <si>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</si>
  <si>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</si>
  <si>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</si>
  <si>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</si>
  <si>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</si>
  <si>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</si>
  <si>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</si>
  <si>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</si>
  <si>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</si>
  <si>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</si>
  <si>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</si>
  <si>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</si>
  <si>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</si>
  <si>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</si>
  <si>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</si>
  <si>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</si>
  <si>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</si>
  <si>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</si>
  <si>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</si>
  <si>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</si>
  <si>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</si>
  <si>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</si>
  <si>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</si>
  <si>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</si>
  <si>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</si>
  <si>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</si>
  <si>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</si>
  <si>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</si>
  <si>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</si>
  <si>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</si>
  <si>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</si>
  <si>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</si>
  <si>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</si>
  <si>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</si>
  <si>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</si>
  <si>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</si>
  <si>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</si>
  <si>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</si>
  <si>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</si>
  <si>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</si>
  <si>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</si>
  <si>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</si>
  <si>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</si>
  <si>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</si>
  <si>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</si>
  <si>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</si>
  <si>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</si>
  <si>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</si>
  <si>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</si>
  <si>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</si>
  <si>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</si>
  <si>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</si>
  <si>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</si>
  <si>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</si>
  <si>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</si>
  <si>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</si>
  <si>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</si>
  <si>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</si>
  <si>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</si>
  <si>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</si>
  <si>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</si>
  <si>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</si>
  <si>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</si>
  <si>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</si>
  <si>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</si>
  <si>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</si>
  <si>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</si>
  <si>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2.50</t>
  </si>
  <si>
    <t>▲ 1.79</t>
  </si>
  <si>
    <t>住宅新築資金等事業特別会計</t>
  </si>
  <si>
    <t>▲ 1.74</t>
  </si>
  <si>
    <t>▲ 1.62</t>
  </si>
  <si>
    <t>▲ 1.25</t>
  </si>
  <si>
    <t>▲ 0.97</t>
  </si>
  <si>
    <t>▲ 0.90</t>
  </si>
  <si>
    <t>一般会計</t>
  </si>
  <si>
    <t>水道事業特別会計</t>
  </si>
  <si>
    <t>下水道事業特別会計</t>
  </si>
  <si>
    <t>介護保険事業特別会計</t>
  </si>
  <si>
    <t>国民健康保険事業特別会計</t>
  </si>
  <si>
    <t>後期高齢者医療特別会計</t>
  </si>
  <si>
    <t>土地取得特別会計</t>
  </si>
  <si>
    <t>その他会計（赤字）</t>
  </si>
  <si>
    <t>▲ 0.03</t>
  </si>
  <si>
    <t>その他会計（黒字）</t>
  </si>
  <si>
    <t>（百万円）</t>
    <phoneticPr fontId="5"/>
  </si>
  <si>
    <t>H30</t>
    <phoneticPr fontId="5"/>
  </si>
  <si>
    <t>R01</t>
    <phoneticPr fontId="5"/>
  </si>
  <si>
    <t>R02</t>
    <phoneticPr fontId="5"/>
  </si>
  <si>
    <t>R03</t>
    <phoneticPr fontId="5"/>
  </si>
  <si>
    <t>R04</t>
    <phoneticPr fontId="5"/>
  </si>
  <si>
    <t>有限会社　犀川四季犀館</t>
    <phoneticPr fontId="2"/>
  </si>
  <si>
    <t>有限会社　勝山町農業支援センター</t>
    <phoneticPr fontId="2"/>
  </si>
  <si>
    <t>豊津まちづくり　有限会社</t>
    <phoneticPr fontId="2"/>
  </si>
  <si>
    <t xml:space="preserve"> </t>
    <phoneticPr fontId="5"/>
  </si>
  <si>
    <t>-</t>
    <phoneticPr fontId="2"/>
  </si>
  <si>
    <t>-</t>
    <phoneticPr fontId="2"/>
  </si>
  <si>
    <t>-</t>
    <phoneticPr fontId="2"/>
  </si>
  <si>
    <t>-</t>
    <phoneticPr fontId="2"/>
  </si>
  <si>
    <t>-</t>
    <phoneticPr fontId="2"/>
  </si>
  <si>
    <t>-</t>
    <phoneticPr fontId="2"/>
  </si>
  <si>
    <t>-</t>
    <phoneticPr fontId="2"/>
  </si>
  <si>
    <t>-</t>
    <phoneticPr fontId="2"/>
  </si>
  <si>
    <t>-</t>
    <phoneticPr fontId="2"/>
  </si>
  <si>
    <t>福岡県市町村消防団員等公務災害補償組合</t>
    <rPh sb="0" eb="2">
      <t>フクオカ</t>
    </rPh>
    <rPh sb="2" eb="3">
      <t>ケン</t>
    </rPh>
    <rPh sb="3" eb="6">
      <t>シチョウソン</t>
    </rPh>
    <rPh sb="6" eb="9">
      <t>ショウボウダン</t>
    </rPh>
    <rPh sb="9" eb="10">
      <t>イン</t>
    </rPh>
    <rPh sb="10" eb="11">
      <t>ナド</t>
    </rPh>
    <rPh sb="11" eb="13">
      <t>コウム</t>
    </rPh>
    <rPh sb="13" eb="15">
      <t>サイガイ</t>
    </rPh>
    <rPh sb="15" eb="17">
      <t>ホショウ</t>
    </rPh>
    <rPh sb="17" eb="19">
      <t>クミアイ</t>
    </rPh>
    <phoneticPr fontId="2"/>
  </si>
  <si>
    <t>福岡県市町村職員退職手当組合（一般会計）</t>
    <rPh sb="0" eb="6">
      <t>フクオカケンシチョウソン</t>
    </rPh>
    <rPh sb="6" eb="10">
      <t>ショクインタイショク</t>
    </rPh>
    <rPh sb="10" eb="14">
      <t>テアテクミアイ</t>
    </rPh>
    <rPh sb="15" eb="19">
      <t>イッパンカイケイ</t>
    </rPh>
    <phoneticPr fontId="2"/>
  </si>
  <si>
    <t>福岡県市町村職員退職手当組合（基金特別会計）</t>
    <rPh sb="0" eb="6">
      <t>フクオカケンシチョウソン</t>
    </rPh>
    <rPh sb="6" eb="14">
      <t>ショクインタイショクテアテクミアイ</t>
    </rPh>
    <rPh sb="15" eb="21">
      <t>キキントクベツカイケイ</t>
    </rPh>
    <phoneticPr fontId="2"/>
  </si>
  <si>
    <t>福岡県自治会館管理組合</t>
    <rPh sb="0" eb="2">
      <t>フクオカ</t>
    </rPh>
    <rPh sb="2" eb="3">
      <t>ケン</t>
    </rPh>
    <rPh sb="3" eb="5">
      <t>ジチ</t>
    </rPh>
    <rPh sb="5" eb="7">
      <t>カイカン</t>
    </rPh>
    <rPh sb="7" eb="9">
      <t>カンリ</t>
    </rPh>
    <rPh sb="9" eb="11">
      <t>クミアイ</t>
    </rPh>
    <phoneticPr fontId="2"/>
  </si>
  <si>
    <t>京築広域市町村圏事務組合</t>
    <rPh sb="0" eb="4">
      <t>ケイチクコウイキ</t>
    </rPh>
    <rPh sb="4" eb="7">
      <t>シチョウソン</t>
    </rPh>
    <rPh sb="7" eb="8">
      <t>ケン</t>
    </rPh>
    <rPh sb="8" eb="10">
      <t>ジム</t>
    </rPh>
    <rPh sb="10" eb="12">
      <t>クミアイ</t>
    </rPh>
    <phoneticPr fontId="2"/>
  </si>
  <si>
    <t>行橋市・みやこ町清掃施設組合</t>
    <rPh sb="0" eb="3">
      <t>ユクハシシ</t>
    </rPh>
    <rPh sb="7" eb="8">
      <t>マチ</t>
    </rPh>
    <rPh sb="8" eb="12">
      <t>セイソウシセツ</t>
    </rPh>
    <rPh sb="12" eb="14">
      <t>クミアイ</t>
    </rPh>
    <phoneticPr fontId="2"/>
  </si>
  <si>
    <t>福岡県自治振興組合（一般会計）</t>
    <rPh sb="0" eb="3">
      <t>フクオカケン</t>
    </rPh>
    <rPh sb="3" eb="5">
      <t>ジチ</t>
    </rPh>
    <rPh sb="5" eb="9">
      <t>シンコウクミアイ</t>
    </rPh>
    <rPh sb="10" eb="14">
      <t>イッパンカイケイ</t>
    </rPh>
    <phoneticPr fontId="2"/>
  </si>
  <si>
    <t>福岡県自治振興組合（公文書館事業特別会計）</t>
    <rPh sb="0" eb="9">
      <t>フクオカケンジチシンコウクミアイ</t>
    </rPh>
    <rPh sb="10" eb="20">
      <t>コウブンショカンジギョウトクベツカイケイ</t>
    </rPh>
    <phoneticPr fontId="2"/>
  </si>
  <si>
    <t>京築地区水道企業団</t>
    <rPh sb="0" eb="2">
      <t>ケイチク</t>
    </rPh>
    <rPh sb="2" eb="4">
      <t>チク</t>
    </rPh>
    <rPh sb="4" eb="6">
      <t>スイドウ</t>
    </rPh>
    <rPh sb="6" eb="8">
      <t>キギョウ</t>
    </rPh>
    <rPh sb="8" eb="9">
      <t>ダン</t>
    </rPh>
    <phoneticPr fontId="2"/>
  </si>
  <si>
    <t>福岡県後期高齢者医療広域連合（一般会計）</t>
    <rPh sb="0" eb="12">
      <t>フクオカケンコウキコウレイシャイリョウコウイキ</t>
    </rPh>
    <rPh sb="12" eb="14">
      <t>レンゴウ</t>
    </rPh>
    <rPh sb="15" eb="19">
      <t>イッパンカイケイ</t>
    </rPh>
    <phoneticPr fontId="2"/>
  </si>
  <si>
    <t>福岡県後期高齢者医療広域連合（後期高齢者医療特別会計）</t>
    <rPh sb="0" eb="14">
      <t>フクオカケンコウキコウレイシャイリョウコウイキレンゴウ</t>
    </rPh>
    <rPh sb="15" eb="17">
      <t>コウキ</t>
    </rPh>
    <rPh sb="17" eb="20">
      <t>コウレイシャ</t>
    </rPh>
    <rPh sb="20" eb="22">
      <t>イリョウ</t>
    </rPh>
    <rPh sb="22" eb="24">
      <t>トクベツ</t>
    </rPh>
    <rPh sb="24" eb="26">
      <t>カイケイ</t>
    </rPh>
    <phoneticPr fontId="2"/>
  </si>
  <si>
    <t>法適用企業</t>
    <rPh sb="0" eb="5">
      <t>ホウテキヨウキギョウ</t>
    </rPh>
    <phoneticPr fontId="2"/>
  </si>
  <si>
    <t>-</t>
    <phoneticPr fontId="2"/>
  </si>
  <si>
    <t>公共施設整備基金</t>
    <phoneticPr fontId="2"/>
  </si>
  <si>
    <t>合併地域振興基金</t>
    <phoneticPr fontId="2"/>
  </si>
  <si>
    <t>社会福祉基金</t>
    <phoneticPr fontId="2"/>
  </si>
  <si>
    <t>ふるさとづくり基金</t>
    <phoneticPr fontId="2"/>
  </si>
  <si>
    <t>町営住宅整備基金</t>
    <phoneticPr fontId="2"/>
  </si>
  <si>
    <t>行橋京都メディカルセンター</t>
    <rPh sb="0" eb="2">
      <t>ユクハシ</t>
    </rPh>
    <rPh sb="2" eb="4">
      <t>キョウト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</si>
</sst>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53869</c:v>
                </c:pt>
                <c:pt idx="1">
                  <c:v>59119</c:v>
                </c:pt>
                <c:pt idx="2">
                  <c:v>84459</c:v>
                </c:pt>
                <c:pt idx="3">
                  <c:v>74568</c:v>
                </c:pt>
                <c:pt idx="4">
                  <c:v>73693</c:v>
                </c:pt>
              </c:numCache>
            </c:numRef>
          </c:val>
          <c:smooth val="0"/>
          <c:extLst xmlns:c16r2="http://schemas.microsoft.com/office/drawing/2015/06/chart">
            <c:ext xmlns:c16="http://schemas.microsoft.com/office/drawing/2014/chart" uri="{C3380CC4-5D6E-409C-BE32-E72D297353CC}">
              <c16:uniqueId val="{00000000-D3F1-4018-8AA0-DA8119DCFB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108135</c:v>
                </c:pt>
                <c:pt idx="1">
                  <c:v>129401</c:v>
                </c:pt>
                <c:pt idx="2">
                  <c:v>102539</c:v>
                </c:pt>
                <c:pt idx="3">
                  <c:v>96765</c:v>
                </c:pt>
                <c:pt idx="4">
                  <c:v>109264</c:v>
                </c:pt>
              </c:numCache>
            </c:numRef>
          </c:val>
          <c:smooth val="0"/>
          <c:extLst xmlns:c16r2="http://schemas.microsoft.com/office/drawing/2015/06/chart">
            <c:ext xmlns:c16="http://schemas.microsoft.com/office/drawing/2014/chart" uri="{C3380CC4-5D6E-409C-BE32-E72D297353CC}">
              <c16:uniqueId val="{00000001-D3F1-4018-8AA0-DA8119DCFBAD}"/>
            </c:ext>
          </c:extLst>
        </c:ser>
        <c:dLbls>
          <c:showLegendKey val="0"/>
          <c:showVal val="0"/>
          <c:showCatName val="0"/>
          <c:showSerName val="0"/>
          <c:showPercent val="0"/>
          <c:showBubbleSize val="0"/>
        </c:dLbls>
        <c:marker val="1"/>
        <c:smooth val="0"/>
        <c:axId val="403575096"/>
        <c:axId val="403575488"/>
      </c:lineChart>
      <c:catAx>
        <c:axId val="403575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3575488"/>
        <c:crosses val="autoZero"/>
        <c:auto val="1"/>
        <c:lblAlgn val="ctr"/>
        <c:lblOffset val="100"/>
        <c:tickLblSkip val="1"/>
        <c:tickMarkSkip val="1"/>
        <c:noMultiLvlLbl val="0"/>
      </c:catAx>
      <c:valAx>
        <c:axId val="40357548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3575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10.56</c:v>
                </c:pt>
                <c:pt idx="1">
                  <c:v>8.08</c:v>
                </c:pt>
                <c:pt idx="2">
                  <c:v>8.23</c:v>
                </c:pt>
                <c:pt idx="3">
                  <c:v>14.84</c:v>
                </c:pt>
                <c:pt idx="4">
                  <c:v>16</c:v>
                </c:pt>
              </c:numCache>
            </c:numRef>
          </c:val>
          <c:extLst xmlns:c16r2="http://schemas.microsoft.com/office/drawing/2015/06/chart">
            <c:ext xmlns:c16="http://schemas.microsoft.com/office/drawing/2014/chart" uri="{C3380CC4-5D6E-409C-BE32-E72D297353CC}">
              <c16:uniqueId val="{00000000-7BF9-4CF6-AADD-306F780DAAA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47.97</c:v>
                </c:pt>
                <c:pt idx="1">
                  <c:v>48.32</c:v>
                </c:pt>
                <c:pt idx="2">
                  <c:v>45.25</c:v>
                </c:pt>
                <c:pt idx="3">
                  <c:v>43.55</c:v>
                </c:pt>
                <c:pt idx="4">
                  <c:v>44.54</c:v>
                </c:pt>
              </c:numCache>
            </c:numRef>
          </c:val>
          <c:extLst xmlns:c16r2="http://schemas.microsoft.com/office/drawing/2015/06/chart">
            <c:ext xmlns:c16="http://schemas.microsoft.com/office/drawing/2014/chart" uri="{C3380CC4-5D6E-409C-BE32-E72D297353CC}">
              <c16:uniqueId val="{00000001-7BF9-4CF6-AADD-306F780DAAA2}"/>
            </c:ext>
          </c:extLst>
        </c:ser>
        <c:dLbls>
          <c:showLegendKey val="0"/>
          <c:showVal val="0"/>
          <c:showCatName val="0"/>
          <c:showSerName val="0"/>
          <c:showPercent val="0"/>
          <c:showBubbleSize val="0"/>
        </c:dLbls>
        <c:gapWidth val="250"/>
        <c:overlap val="100"/>
        <c:axId val="564787232"/>
        <c:axId val="564788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0.11</c:v>
                </c:pt>
                <c:pt idx="1">
                  <c:v>-2.5</c:v>
                </c:pt>
                <c:pt idx="2">
                  <c:v>-1.79</c:v>
                </c:pt>
                <c:pt idx="3">
                  <c:v>6.93</c:v>
                </c:pt>
                <c:pt idx="4">
                  <c:v>0.84</c:v>
                </c:pt>
              </c:numCache>
            </c:numRef>
          </c:val>
          <c:smooth val="0"/>
          <c:extLst xmlns:c16r2="http://schemas.microsoft.com/office/drawing/2015/06/chart">
            <c:ext xmlns:c16="http://schemas.microsoft.com/office/drawing/2014/chart" uri="{C3380CC4-5D6E-409C-BE32-E72D297353CC}">
              <c16:uniqueId val="{00000002-7BF9-4CF6-AADD-306F780DAAA2}"/>
            </c:ext>
          </c:extLst>
        </c:ser>
        <c:dLbls>
          <c:showLegendKey val="0"/>
          <c:showVal val="0"/>
          <c:showCatName val="0"/>
          <c:showSerName val="0"/>
          <c:showPercent val="0"/>
          <c:showBubbleSize val="0"/>
        </c:dLbls>
        <c:marker val="1"/>
        <c:smooth val="0"/>
        <c:axId val="564787232"/>
        <c:axId val="564788016"/>
      </c:lineChart>
      <c:catAx>
        <c:axId val="564787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64788016"/>
        <c:crosses val="autoZero"/>
        <c:auto val="1"/>
        <c:lblAlgn val="ctr"/>
        <c:lblOffset val="100"/>
        <c:tickLblSkip val="1"/>
        <c:tickMarkSkip val="1"/>
        <c:noMultiLvlLbl val="0"/>
      </c:catAx>
      <c:valAx>
        <c:axId val="564788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4787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0.83</c:v>
                </c:pt>
                <c:pt idx="2">
                  <c:v>#N/A</c:v>
                </c:pt>
                <c:pt idx="3">
                  <c:v>0.36</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E2F-4202-8F31-FFD76EE6531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0.03</c:v>
                </c:pt>
                <c:pt idx="1">
                  <c:v>#N/A</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E2F-4202-8F31-FFD76EE6531D}"/>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8E2F-4202-8F31-FFD76EE6531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0.05</c:v>
                </c:pt>
                <c:pt idx="2">
                  <c:v>#N/A</c:v>
                </c:pt>
                <c:pt idx="3">
                  <c:v>0.05</c:v>
                </c:pt>
                <c:pt idx="4">
                  <c:v>#N/A</c:v>
                </c:pt>
                <c:pt idx="5">
                  <c:v>0.04</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3-8E2F-4202-8F31-FFD76EE6531D}"/>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0.95</c:v>
                </c:pt>
                <c:pt idx="4">
                  <c:v>#N/A</c:v>
                </c:pt>
                <c:pt idx="5">
                  <c:v>0.03</c:v>
                </c:pt>
                <c:pt idx="6">
                  <c:v>#N/A</c:v>
                </c:pt>
                <c:pt idx="7">
                  <c:v>1.19</c:v>
                </c:pt>
                <c:pt idx="8">
                  <c:v>#N/A</c:v>
                </c:pt>
                <c:pt idx="9">
                  <c:v>0.49</c:v>
                </c:pt>
              </c:numCache>
            </c:numRef>
          </c:val>
          <c:extLst xmlns:c16r2="http://schemas.microsoft.com/office/drawing/2015/06/chart">
            <c:ext xmlns:c16="http://schemas.microsoft.com/office/drawing/2014/chart" uri="{C3380CC4-5D6E-409C-BE32-E72D297353CC}">
              <c16:uniqueId val="{00000004-8E2F-4202-8F31-FFD76EE6531D}"/>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1.1200000000000001</c:v>
                </c:pt>
                <c:pt idx="6">
                  <c:v>#N/A</c:v>
                </c:pt>
                <c:pt idx="7">
                  <c:v>1.34</c:v>
                </c:pt>
                <c:pt idx="8">
                  <c:v>#N/A</c:v>
                </c:pt>
                <c:pt idx="9">
                  <c:v>0.98</c:v>
                </c:pt>
              </c:numCache>
            </c:numRef>
          </c:val>
          <c:extLst xmlns:c16r2="http://schemas.microsoft.com/office/drawing/2015/06/chart">
            <c:ext xmlns:c16="http://schemas.microsoft.com/office/drawing/2014/chart" uri="{C3380CC4-5D6E-409C-BE32-E72D297353CC}">
              <c16:uniqueId val="{00000005-8E2F-4202-8F31-FFD76EE6531D}"/>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0.98</c:v>
                </c:pt>
                <c:pt idx="2">
                  <c:v>#N/A</c:v>
                </c:pt>
                <c:pt idx="3">
                  <c:v>1.54</c:v>
                </c:pt>
                <c:pt idx="4">
                  <c:v>#N/A</c:v>
                </c:pt>
                <c:pt idx="5">
                  <c:v>2.08</c:v>
                </c:pt>
                <c:pt idx="6">
                  <c:v>#N/A</c:v>
                </c:pt>
                <c:pt idx="7">
                  <c:v>1.7</c:v>
                </c:pt>
                <c:pt idx="8">
                  <c:v>#N/A</c:v>
                </c:pt>
                <c:pt idx="9">
                  <c:v>2.27</c:v>
                </c:pt>
              </c:numCache>
            </c:numRef>
          </c:val>
          <c:extLst xmlns:c16r2="http://schemas.microsoft.com/office/drawing/2015/06/chart">
            <c:ext xmlns:c16="http://schemas.microsoft.com/office/drawing/2014/chart" uri="{C3380CC4-5D6E-409C-BE32-E72D297353CC}">
              <c16:uniqueId val="{00000006-8E2F-4202-8F31-FFD76EE6531D}"/>
            </c:ext>
          </c:extLst>
        </c:ser>
        <c:ser>
          <c:idx val="7"/>
          <c:order val="7"/>
          <c:tx>
            <c:strRef>
              <c:f>データシート!$A$34</c:f>
              <c:strCache>
                <c:ptCount val="1"/>
                <c:pt idx="0">
                  <c:v>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8.26</c:v>
                </c:pt>
                <c:pt idx="2">
                  <c:v>#N/A</c:v>
                </c:pt>
                <c:pt idx="3">
                  <c:v>8.51</c:v>
                </c:pt>
                <c:pt idx="4">
                  <c:v>#N/A</c:v>
                </c:pt>
                <c:pt idx="5">
                  <c:v>8.74</c:v>
                </c:pt>
                <c:pt idx="6">
                  <c:v>#N/A</c:v>
                </c:pt>
                <c:pt idx="7">
                  <c:v>7.43</c:v>
                </c:pt>
                <c:pt idx="8">
                  <c:v>#N/A</c:v>
                </c:pt>
                <c:pt idx="9">
                  <c:v>7.75</c:v>
                </c:pt>
              </c:numCache>
            </c:numRef>
          </c:val>
          <c:extLst xmlns:c16r2="http://schemas.microsoft.com/office/drawing/2015/06/chart">
            <c:ext xmlns:c16="http://schemas.microsoft.com/office/drawing/2014/chart" uri="{C3380CC4-5D6E-409C-BE32-E72D297353CC}">
              <c16:uniqueId val="{00000007-8E2F-4202-8F31-FFD76EE6531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12.29</c:v>
                </c:pt>
                <c:pt idx="2">
                  <c:v>#N/A</c:v>
                </c:pt>
                <c:pt idx="3">
                  <c:v>9.69</c:v>
                </c:pt>
                <c:pt idx="4">
                  <c:v>#N/A</c:v>
                </c:pt>
                <c:pt idx="5">
                  <c:v>9.4600000000000009</c:v>
                </c:pt>
                <c:pt idx="6">
                  <c:v>#N/A</c:v>
                </c:pt>
                <c:pt idx="7">
                  <c:v>15.8</c:v>
                </c:pt>
                <c:pt idx="8">
                  <c:v>#N/A</c:v>
                </c:pt>
                <c:pt idx="9">
                  <c:v>16.89</c:v>
                </c:pt>
              </c:numCache>
            </c:numRef>
          </c:val>
          <c:extLst xmlns:c16r2="http://schemas.microsoft.com/office/drawing/2015/06/chart">
            <c:ext xmlns:c16="http://schemas.microsoft.com/office/drawing/2014/chart" uri="{C3380CC4-5D6E-409C-BE32-E72D297353CC}">
              <c16:uniqueId val="{00000008-8E2F-4202-8F31-FFD76EE6531D}"/>
            </c:ext>
          </c:extLst>
        </c:ser>
        <c:ser>
          <c:idx val="9"/>
          <c:order val="9"/>
          <c:tx>
            <c:strRef>
              <c:f>データシート!$A$36</c:f>
              <c:strCache>
                <c:ptCount val="1"/>
                <c:pt idx="0">
                  <c:v>住宅新築資金等事業特別会計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1.74</c:v>
                </c:pt>
                <c:pt idx="1">
                  <c:v>#N/A</c:v>
                </c:pt>
                <c:pt idx="2">
                  <c:v>1.62</c:v>
                </c:pt>
                <c:pt idx="3">
                  <c:v>#N/A</c:v>
                </c:pt>
                <c:pt idx="4">
                  <c:v>1.25</c:v>
                </c:pt>
                <c:pt idx="5">
                  <c:v>#N/A</c:v>
                </c:pt>
                <c:pt idx="6">
                  <c:v>0.97</c:v>
                </c:pt>
                <c:pt idx="7">
                  <c:v>#N/A</c:v>
                </c:pt>
                <c:pt idx="8">
                  <c:v>0.9</c:v>
                </c:pt>
                <c:pt idx="9">
                  <c:v>#N/A</c:v>
                </c:pt>
              </c:numCache>
            </c:numRef>
          </c:val>
          <c:extLst xmlns:c16r2="http://schemas.microsoft.com/office/drawing/2015/06/chart">
            <c:ext xmlns:c16="http://schemas.microsoft.com/office/drawing/2014/chart" uri="{C3380CC4-5D6E-409C-BE32-E72D297353CC}">
              <c16:uniqueId val="{00000009-8E2F-4202-8F31-FFD76EE6531D}"/>
            </c:ext>
          </c:extLst>
        </c:ser>
        <c:dLbls>
          <c:showLegendKey val="0"/>
          <c:showVal val="0"/>
          <c:showCatName val="0"/>
          <c:showSerName val="0"/>
          <c:showPercent val="0"/>
          <c:showBubbleSize val="0"/>
        </c:dLbls>
        <c:gapWidth val="150"/>
        <c:overlap val="100"/>
        <c:axId val="564789976"/>
        <c:axId val="564784880"/>
      </c:barChart>
      <c:catAx>
        <c:axId val="564789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64784880"/>
        <c:crosses val="autoZero"/>
        <c:auto val="1"/>
        <c:lblAlgn val="ctr"/>
        <c:lblOffset val="100"/>
        <c:tickLblSkip val="1"/>
        <c:tickMarkSkip val="1"/>
        <c:noMultiLvlLbl val="0"/>
      </c:catAx>
      <c:valAx>
        <c:axId val="564784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4789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997</c:v>
                </c:pt>
                <c:pt idx="5">
                  <c:v>996</c:v>
                </c:pt>
                <c:pt idx="8">
                  <c:v>966</c:v>
                </c:pt>
                <c:pt idx="11">
                  <c:v>943</c:v>
                </c:pt>
                <c:pt idx="14">
                  <c:v>978</c:v>
                </c:pt>
              </c:numCache>
            </c:numRef>
          </c:val>
          <c:extLst xmlns:c16r2="http://schemas.microsoft.com/office/drawing/2015/06/chart">
            <c:ext xmlns:c16="http://schemas.microsoft.com/office/drawing/2014/chart" uri="{C3380CC4-5D6E-409C-BE32-E72D297353CC}">
              <c16:uniqueId val="{00000000-0BA4-4E25-B314-0296CC4409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BA4-4E25-B314-0296CC4409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47</c:v>
                </c:pt>
                <c:pt idx="3">
                  <c:v>42</c:v>
                </c:pt>
                <c:pt idx="6">
                  <c:v>22</c:v>
                </c:pt>
                <c:pt idx="9">
                  <c:v>20</c:v>
                </c:pt>
                <c:pt idx="12">
                  <c:v>20</c:v>
                </c:pt>
              </c:numCache>
            </c:numRef>
          </c:val>
          <c:extLst xmlns:c16r2="http://schemas.microsoft.com/office/drawing/2015/06/chart">
            <c:ext xmlns:c16="http://schemas.microsoft.com/office/drawing/2014/chart" uri="{C3380CC4-5D6E-409C-BE32-E72D297353CC}">
              <c16:uniqueId val="{00000002-0BA4-4E25-B314-0296CC4409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BA4-4E25-B314-0296CC4409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244</c:v>
                </c:pt>
                <c:pt idx="3">
                  <c:v>241</c:v>
                </c:pt>
                <c:pt idx="6">
                  <c:v>237</c:v>
                </c:pt>
                <c:pt idx="9">
                  <c:v>219</c:v>
                </c:pt>
                <c:pt idx="12">
                  <c:v>232</c:v>
                </c:pt>
              </c:numCache>
            </c:numRef>
          </c:val>
          <c:extLst xmlns:c16r2="http://schemas.microsoft.com/office/drawing/2015/06/chart">
            <c:ext xmlns:c16="http://schemas.microsoft.com/office/drawing/2014/chart" uri="{C3380CC4-5D6E-409C-BE32-E72D297353CC}">
              <c16:uniqueId val="{00000004-0BA4-4E25-B314-0296CC4409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BA4-4E25-B314-0296CC4409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BA4-4E25-B314-0296CC4409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963</c:v>
                </c:pt>
                <c:pt idx="3">
                  <c:v>1042</c:v>
                </c:pt>
                <c:pt idx="6">
                  <c:v>1035</c:v>
                </c:pt>
                <c:pt idx="9">
                  <c:v>1058</c:v>
                </c:pt>
                <c:pt idx="12">
                  <c:v>1099</c:v>
                </c:pt>
              </c:numCache>
            </c:numRef>
          </c:val>
          <c:extLst xmlns:c16r2="http://schemas.microsoft.com/office/drawing/2015/06/chart">
            <c:ext xmlns:c16="http://schemas.microsoft.com/office/drawing/2014/chart" uri="{C3380CC4-5D6E-409C-BE32-E72D297353CC}">
              <c16:uniqueId val="{00000007-0BA4-4E25-B314-0296CC440952}"/>
            </c:ext>
          </c:extLst>
        </c:ser>
        <c:dLbls>
          <c:showLegendKey val="0"/>
          <c:showVal val="0"/>
          <c:showCatName val="0"/>
          <c:showSerName val="0"/>
          <c:showPercent val="0"/>
          <c:showBubbleSize val="0"/>
        </c:dLbls>
        <c:gapWidth val="100"/>
        <c:overlap val="100"/>
        <c:axId val="564791936"/>
        <c:axId val="564792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258</c:v>
                </c:pt>
                <c:pt idx="2">
                  <c:v>#N/A</c:v>
                </c:pt>
                <c:pt idx="3">
                  <c:v>#N/A</c:v>
                </c:pt>
                <c:pt idx="4">
                  <c:v>329</c:v>
                </c:pt>
                <c:pt idx="5">
                  <c:v>#N/A</c:v>
                </c:pt>
                <c:pt idx="6">
                  <c:v>#N/A</c:v>
                </c:pt>
                <c:pt idx="7">
                  <c:v>328</c:v>
                </c:pt>
                <c:pt idx="8">
                  <c:v>#N/A</c:v>
                </c:pt>
                <c:pt idx="9">
                  <c:v>#N/A</c:v>
                </c:pt>
                <c:pt idx="10">
                  <c:v>354</c:v>
                </c:pt>
                <c:pt idx="11">
                  <c:v>#N/A</c:v>
                </c:pt>
                <c:pt idx="12">
                  <c:v>#N/A</c:v>
                </c:pt>
                <c:pt idx="13">
                  <c:v>373</c:v>
                </c:pt>
                <c:pt idx="14">
                  <c:v>#N/A</c:v>
                </c:pt>
              </c:numCache>
            </c:numRef>
          </c:val>
          <c:smooth val="0"/>
          <c:extLst xmlns:c16r2="http://schemas.microsoft.com/office/drawing/2015/06/chart">
            <c:ext xmlns:c16="http://schemas.microsoft.com/office/drawing/2014/chart" uri="{C3380CC4-5D6E-409C-BE32-E72D297353CC}">
              <c16:uniqueId val="{00000008-0BA4-4E25-B314-0296CC440952}"/>
            </c:ext>
          </c:extLst>
        </c:ser>
        <c:dLbls>
          <c:showLegendKey val="0"/>
          <c:showVal val="0"/>
          <c:showCatName val="0"/>
          <c:showSerName val="0"/>
          <c:showPercent val="0"/>
          <c:showBubbleSize val="0"/>
        </c:dLbls>
        <c:marker val="1"/>
        <c:smooth val="0"/>
        <c:axId val="564791936"/>
        <c:axId val="564792328"/>
      </c:lineChart>
      <c:catAx>
        <c:axId val="56479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64792328"/>
        <c:crosses val="autoZero"/>
        <c:auto val="1"/>
        <c:lblAlgn val="ctr"/>
        <c:lblOffset val="100"/>
        <c:tickLblSkip val="1"/>
        <c:tickMarkSkip val="1"/>
        <c:noMultiLvlLbl val="0"/>
      </c:catAx>
      <c:valAx>
        <c:axId val="564792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479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9467</c:v>
                </c:pt>
                <c:pt idx="5">
                  <c:v>9106</c:v>
                </c:pt>
                <c:pt idx="8">
                  <c:v>8959</c:v>
                </c:pt>
                <c:pt idx="11">
                  <c:v>8662</c:v>
                </c:pt>
                <c:pt idx="14">
                  <c:v>8045</c:v>
                </c:pt>
              </c:numCache>
            </c:numRef>
          </c:val>
          <c:extLst xmlns:c16r2="http://schemas.microsoft.com/office/drawing/2015/06/chart">
            <c:ext xmlns:c16="http://schemas.microsoft.com/office/drawing/2014/chart" uri="{C3380CC4-5D6E-409C-BE32-E72D297353CC}">
              <c16:uniqueId val="{00000000-6C62-4CFA-B0C6-FC2EBBC4445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430</c:v>
                </c:pt>
                <c:pt idx="5">
                  <c:v>332</c:v>
                </c:pt>
                <c:pt idx="8">
                  <c:v>220</c:v>
                </c:pt>
                <c:pt idx="11">
                  <c:v>136</c:v>
                </c:pt>
                <c:pt idx="14">
                  <c:v>131</c:v>
                </c:pt>
              </c:numCache>
            </c:numRef>
          </c:val>
          <c:extLst xmlns:c16r2="http://schemas.microsoft.com/office/drawing/2015/06/chart">
            <c:ext xmlns:c16="http://schemas.microsoft.com/office/drawing/2014/chart" uri="{C3380CC4-5D6E-409C-BE32-E72D297353CC}">
              <c16:uniqueId val="{00000001-6C62-4CFA-B0C6-FC2EBBC4445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11954</c:v>
                </c:pt>
                <c:pt idx="5">
                  <c:v>11826</c:v>
                </c:pt>
                <c:pt idx="8">
                  <c:v>11708</c:v>
                </c:pt>
                <c:pt idx="11">
                  <c:v>11514</c:v>
                </c:pt>
                <c:pt idx="14">
                  <c:v>11859</c:v>
                </c:pt>
              </c:numCache>
            </c:numRef>
          </c:val>
          <c:extLst xmlns:c16r2="http://schemas.microsoft.com/office/drawing/2015/06/chart">
            <c:ext xmlns:c16="http://schemas.microsoft.com/office/drawing/2014/chart" uri="{C3380CC4-5D6E-409C-BE32-E72D297353CC}">
              <c16:uniqueId val="{00000002-6C62-4CFA-B0C6-FC2EBBC4445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C62-4CFA-B0C6-FC2EBBC4445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C62-4CFA-B0C6-FC2EBBC4445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C62-4CFA-B0C6-FC2EBBC4445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2779</c:v>
                </c:pt>
                <c:pt idx="3">
                  <c:v>2741</c:v>
                </c:pt>
                <c:pt idx="6">
                  <c:v>2704</c:v>
                </c:pt>
                <c:pt idx="9">
                  <c:v>2657</c:v>
                </c:pt>
                <c:pt idx="12">
                  <c:v>2659</c:v>
                </c:pt>
              </c:numCache>
            </c:numRef>
          </c:val>
          <c:extLst xmlns:c16r2="http://schemas.microsoft.com/office/drawing/2015/06/chart">
            <c:ext xmlns:c16="http://schemas.microsoft.com/office/drawing/2014/chart" uri="{C3380CC4-5D6E-409C-BE32-E72D297353CC}">
              <c16:uniqueId val="{00000006-6C62-4CFA-B0C6-FC2EBBC4445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157</c:v>
                </c:pt>
                <c:pt idx="3">
                  <c:v>120</c:v>
                </c:pt>
                <c:pt idx="6">
                  <c:v>98</c:v>
                </c:pt>
                <c:pt idx="9">
                  <c:v>90</c:v>
                </c:pt>
                <c:pt idx="12">
                  <c:v>80</c:v>
                </c:pt>
              </c:numCache>
            </c:numRef>
          </c:val>
          <c:extLst xmlns:c16r2="http://schemas.microsoft.com/office/drawing/2015/06/chart">
            <c:ext xmlns:c16="http://schemas.microsoft.com/office/drawing/2014/chart" uri="{C3380CC4-5D6E-409C-BE32-E72D297353CC}">
              <c16:uniqueId val="{00000007-6C62-4CFA-B0C6-FC2EBBC4445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3051</c:v>
                </c:pt>
                <c:pt idx="3">
                  <c:v>2994</c:v>
                </c:pt>
                <c:pt idx="6">
                  <c:v>2866</c:v>
                </c:pt>
                <c:pt idx="9">
                  <c:v>2775</c:v>
                </c:pt>
                <c:pt idx="12">
                  <c:v>2526</c:v>
                </c:pt>
              </c:numCache>
            </c:numRef>
          </c:val>
          <c:extLst xmlns:c16r2="http://schemas.microsoft.com/office/drawing/2015/06/chart">
            <c:ext xmlns:c16="http://schemas.microsoft.com/office/drawing/2014/chart" uri="{C3380CC4-5D6E-409C-BE32-E72D297353CC}">
              <c16:uniqueId val="{00000008-6C62-4CFA-B0C6-FC2EBBC4445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188</c:v>
                </c:pt>
                <c:pt idx="3">
                  <c:v>278</c:v>
                </c:pt>
                <c:pt idx="6">
                  <c:v>233</c:v>
                </c:pt>
                <c:pt idx="9">
                  <c:v>179</c:v>
                </c:pt>
                <c:pt idx="12">
                  <c:v>200</c:v>
                </c:pt>
              </c:numCache>
            </c:numRef>
          </c:val>
          <c:extLst xmlns:c16r2="http://schemas.microsoft.com/office/drawing/2015/06/chart">
            <c:ext xmlns:c16="http://schemas.microsoft.com/office/drawing/2014/chart" uri="{C3380CC4-5D6E-409C-BE32-E72D297353CC}">
              <c16:uniqueId val="{00000009-6C62-4CFA-B0C6-FC2EBBC4445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11027</c:v>
                </c:pt>
                <c:pt idx="3">
                  <c:v>11002</c:v>
                </c:pt>
                <c:pt idx="6">
                  <c:v>10630</c:v>
                </c:pt>
                <c:pt idx="9">
                  <c:v>10132</c:v>
                </c:pt>
                <c:pt idx="12">
                  <c:v>9450</c:v>
                </c:pt>
              </c:numCache>
            </c:numRef>
          </c:val>
          <c:extLst xmlns:c16r2="http://schemas.microsoft.com/office/drawing/2015/06/chart">
            <c:ext xmlns:c16="http://schemas.microsoft.com/office/drawing/2014/chart" uri="{C3380CC4-5D6E-409C-BE32-E72D297353CC}">
              <c16:uniqueId val="{0000000A-6C62-4CFA-B0C6-FC2EBBC44457}"/>
            </c:ext>
          </c:extLst>
        </c:ser>
        <c:dLbls>
          <c:showLegendKey val="0"/>
          <c:showVal val="0"/>
          <c:showCatName val="0"/>
          <c:showSerName val="0"/>
          <c:showPercent val="0"/>
          <c:showBubbleSize val="0"/>
        </c:dLbls>
        <c:gapWidth val="100"/>
        <c:overlap val="100"/>
        <c:axId val="564788408"/>
        <c:axId val="564786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6C62-4CFA-B0C6-FC2EBBC44457}"/>
            </c:ext>
          </c:extLst>
        </c:ser>
        <c:dLbls>
          <c:showLegendKey val="0"/>
          <c:showVal val="0"/>
          <c:showCatName val="0"/>
          <c:showSerName val="0"/>
          <c:showPercent val="0"/>
          <c:showBubbleSize val="0"/>
        </c:dLbls>
        <c:marker val="1"/>
        <c:smooth val="0"/>
        <c:axId val="564788408"/>
        <c:axId val="564786056"/>
      </c:lineChart>
      <c:catAx>
        <c:axId val="564788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64786056"/>
        <c:crosses val="autoZero"/>
        <c:auto val="1"/>
        <c:lblAlgn val="ctr"/>
        <c:lblOffset val="100"/>
        <c:tickLblSkip val="1"/>
        <c:tickMarkSkip val="1"/>
        <c:noMultiLvlLbl val="0"/>
      </c:catAx>
      <c:valAx>
        <c:axId val="564786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4788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3046</c:v>
                </c:pt>
                <c:pt idx="1">
                  <c:v>3046</c:v>
                </c:pt>
                <c:pt idx="2">
                  <c:v>3047</c:v>
                </c:pt>
              </c:numCache>
            </c:numRef>
          </c:val>
          <c:extLst xmlns:c16r2="http://schemas.microsoft.com/office/drawing/2015/06/chart">
            <c:ext xmlns:c16="http://schemas.microsoft.com/office/drawing/2014/chart" uri="{C3380CC4-5D6E-409C-BE32-E72D297353CC}">
              <c16:uniqueId val="{00000000-B948-400D-AFEF-8AA0E2952B4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400</c:v>
                </c:pt>
                <c:pt idx="1">
                  <c:v>481</c:v>
                </c:pt>
                <c:pt idx="2">
                  <c:v>481</c:v>
                </c:pt>
              </c:numCache>
            </c:numRef>
          </c:val>
          <c:extLst xmlns:c16r2="http://schemas.microsoft.com/office/drawing/2015/06/chart">
            <c:ext xmlns:c16="http://schemas.microsoft.com/office/drawing/2014/chart" uri="{C3380CC4-5D6E-409C-BE32-E72D297353CC}">
              <c16:uniqueId val="{00000001-B948-400D-AFEF-8AA0E2952B4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9759</c:v>
                </c:pt>
                <c:pt idx="1">
                  <c:v>9498</c:v>
                </c:pt>
                <c:pt idx="2">
                  <c:v>9759</c:v>
                </c:pt>
              </c:numCache>
            </c:numRef>
          </c:val>
          <c:extLst xmlns:c16r2="http://schemas.microsoft.com/office/drawing/2015/06/chart">
            <c:ext xmlns:c16="http://schemas.microsoft.com/office/drawing/2014/chart" uri="{C3380CC4-5D6E-409C-BE32-E72D297353CC}">
              <c16:uniqueId val="{00000002-B948-400D-AFEF-8AA0E2952B42}"/>
            </c:ext>
          </c:extLst>
        </c:ser>
        <c:dLbls>
          <c:showLegendKey val="0"/>
          <c:showVal val="0"/>
          <c:showCatName val="0"/>
          <c:showSerName val="0"/>
          <c:showPercent val="0"/>
          <c:showBubbleSize val="0"/>
        </c:dLbls>
        <c:gapWidth val="120"/>
        <c:overlap val="100"/>
        <c:axId val="564789192"/>
        <c:axId val="564789584"/>
      </c:barChart>
      <c:catAx>
        <c:axId val="564789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64789584"/>
        <c:crosses val="autoZero"/>
        <c:auto val="1"/>
        <c:lblAlgn val="ctr"/>
        <c:lblOffset val="100"/>
        <c:tickLblSkip val="1"/>
        <c:tickMarkSkip val="1"/>
        <c:noMultiLvlLbl val="0"/>
      </c:catAx>
      <c:valAx>
        <c:axId val="5647895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64789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福岡県みやこ町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元利償還金は、令和４年度については、前年度と比較して４１百万円の増加となっている。小学校整備事業などの償還が開始されたことが大きな要因である。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今後も起債事業の取捨選択を行い、新規借入の抑制に努めるとともに、繰上償還等を実施していくことで、元利償還金の削減を図る。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満期一括償還をしていないため該当なし。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福岡県みやこ町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将来負担額については、昨年度と比較して、一般会計等に係る地方債の現在高が６億８千２百万円の減少、公営企業債等繰入見込額が２億４千９百万円の減少となった。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一方、公共施設整備基金をはじめとした各基金への積立等により、充当可能財源等が将来負担額を上回り、将来負担比率の分子がマイナスとなっているため、将来負担比率は生じていない。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今後は、地方債の新規発行の抑制に努め、地方債現在高の減少を目指す。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福岡県みやこ町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４年度は、主なものとして、小学校再編事業等で公共施設整備基金を約２億９百万円の取崩し、上荒谷団地等の改修事業等で町営住宅整備基金を約１億６千１百万円取崩し、余剰金約８億２千４百万を公共施設整備基金等各種基金へ積立て、全体としては前年度比２億６千３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４年度末で約１３３億円の基金残高があるものの、小学校再編事業、公共施設の統廃合事業など、基金を充当する見込みの事業が控えているため、今後は残高が減少する見込みである。適切な財源確保と歳出の精査により、健全な基金運営を行う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公共施設整備基金：公共施設の建設及び改修、その他の整備に要する資金に充てるための基金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合併地域振興基金：住民の連帯の強化、協働のまちづくりの推進、地域振興に要する資金に充てるための基金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町営住宅整備基金：町営住宅や共同施設の整備又は修繕、改良に要する資金に充てるための基金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４年度は、主なものとして、小学校再編事業等で公共施設整備基金を約２億９百万円の取崩し、上荒谷団地等の改修事業等で町営住宅整備基金を約１億６千１百万円取崩し、余剰金約８億２千４百万を公共施設整備基金等各種基金へ積立て、全体としては前年度比２億６千１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在、特定目的基金の中で最も残高が多いのは公共施設整備基金であるが、今後も小学校や体育施設などの公共施設の統廃合に伴う建設や解体の費用に充当予定である。次に残高の多い合併地域振興基金は、基金の積立のために借用した合併特例債の償還も終了してきていることから、使途に合った事業に充当を行っていく。町営住宅整備基金は、平成２７年度より町営住宅の建替費用に充当するため取崩を行っており、今後も継続的に町営住宅整備に充当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令和４年度は利子の積立による増額のみで、元金の積立は行っていない。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将来の財源不足に備え、繰入を行わないよう健全な財政運営に努める。</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令和４年度は利子の積立による増額のみで、元金の積立は行っていない。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繰上償還が生じた場合には、財源として繰入予定である。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福岡県みやこ町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18,384
18,239
151.34
14,002,735
12,742,885
1,094,560
6,841,424
9,450,006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人口の減少や全国平均を上回る高齢化率に加え、町内に中心となる産業がないこと等により、財政基盤が弱く、類似団体平均をかなり下回っている。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第３次みやこ町総合計画（計画期間：令和３年度～令和７年度）に沿って企業誘致や産業の振興、定住・移住促進に努めるとともに、公共施設の統廃合等を進め、経費の削減に努め、財政の健全化を図り、令和７年度の目標値である０．４０の達成を目指す</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24553</xdr:rowOff>
    </xdr:from>
    <xdr:to>
      <xdr:col>23</xdr:col>
      <xdr:colOff>133350</xdr:colOff>
      <xdr:row>45</xdr:row>
      <xdr:rowOff>106256</xdr:rowOff>
    </xdr:to>
    <xdr:cxnSp macro="">
      <xdr:nvCxnSpPr>
        <xdr:cNvPr id="62" name="直線コネクタ 61"/>
        <xdr:cNvCxnSpPr/>
      </xdr:nvCxnSpPr>
      <xdr:spPr>
        <a:xfrm flipV="1">
          <a:off x="4953000" y="6196753"/>
          <a:ext cx="0" cy="16247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78333</xdr:rowOff>
    </xdr:from>
    <xdr:ext cx="762000" cy="259045"/>
    <xdr:sp macro="" textlink="">
      <xdr:nvSpPr>
        <xdr:cNvPr id="63" name="財政力最小値テキスト"/>
        <xdr:cNvSpPr txBox="1"/>
      </xdr:nvSpPr>
      <xdr:spPr>
        <a:xfrm>
          <a:off x="5041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106256</xdr:rowOff>
    </xdr:from>
    <xdr:to>
      <xdr:col>24</xdr:col>
      <xdr:colOff>12700</xdr:colOff>
      <xdr:row>45</xdr:row>
      <xdr:rowOff>106256</xdr:rowOff>
    </xdr:to>
    <xdr:cxnSp macro="">
      <xdr:nvCxnSpPr>
        <xdr:cNvPr id="64" name="直線コネクタ 63"/>
        <xdr:cNvCxnSpPr/>
      </xdr:nvCxnSpPr>
      <xdr:spPr>
        <a:xfrm>
          <a:off x="4864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110930</xdr:rowOff>
    </xdr:from>
    <xdr:ext cx="762000" cy="259045"/>
    <xdr:sp macro="" textlink="">
      <xdr:nvSpPr>
        <xdr:cNvPr id="65" name="財政力最大値テキスト"/>
        <xdr:cNvSpPr txBox="1"/>
      </xdr:nvSpPr>
      <xdr:spPr>
        <a:xfrm>
          <a:off x="5041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24553</xdr:rowOff>
    </xdr:from>
    <xdr:to>
      <xdr:col>24</xdr:col>
      <xdr:colOff>12700</xdr:colOff>
      <xdr:row>36</xdr:row>
      <xdr:rowOff>24553</xdr:rowOff>
    </xdr:to>
    <xdr:cxnSp macro="">
      <xdr:nvCxnSpPr>
        <xdr:cNvPr id="66" name="直線コネクタ 65"/>
        <xdr:cNvCxnSpPr/>
      </xdr:nvCxnSpPr>
      <xdr:spPr>
        <a:xfrm>
          <a:off x="4864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67" name="直線コネクタ 66"/>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168081</xdr:rowOff>
    </xdr:from>
    <xdr:ext cx="762000" cy="259045"/>
    <xdr:sp macro="" textlink="">
      <xdr:nvSpPr>
        <xdr:cNvPr id="68" name="財政力平均値テキスト"/>
        <xdr:cNvSpPr txBox="1"/>
      </xdr:nvSpPr>
      <xdr:spPr>
        <a:xfrm>
          <a:off x="5041900" y="7197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69" name="フローチャート: 判断 68"/>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68580</xdr:rowOff>
    </xdr:from>
    <xdr:to>
      <xdr:col>19</xdr:col>
      <xdr:colOff>133350</xdr:colOff>
      <xdr:row>44</xdr:row>
      <xdr:rowOff>84667</xdr:rowOff>
    </xdr:to>
    <xdr:cxnSp macro="">
      <xdr:nvCxnSpPr>
        <xdr:cNvPr id="70" name="直線コネクタ 69"/>
        <xdr:cNvCxnSpPr/>
      </xdr:nvCxnSpPr>
      <xdr:spPr>
        <a:xfrm>
          <a:off x="3225800" y="76123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1" name="フローチャート: 判断 70"/>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2" name="テキスト ボックス 71"/>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52494</xdr:rowOff>
    </xdr:from>
    <xdr:to>
      <xdr:col>15</xdr:col>
      <xdr:colOff>82550</xdr:colOff>
      <xdr:row>44</xdr:row>
      <xdr:rowOff>68580</xdr:rowOff>
    </xdr:to>
    <xdr:cxnSp macro="">
      <xdr:nvCxnSpPr>
        <xdr:cNvPr id="73" name="直線コネクタ 72"/>
        <xdr:cNvCxnSpPr/>
      </xdr:nvCxnSpPr>
      <xdr:spPr>
        <a:xfrm>
          <a:off x="2336800" y="75962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4" name="フローチャート: 判断 73"/>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5" name="テキスト ボックス 74"/>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52494</xdr:rowOff>
    </xdr:from>
    <xdr:to>
      <xdr:col>11</xdr:col>
      <xdr:colOff>31750</xdr:colOff>
      <xdr:row>44</xdr:row>
      <xdr:rowOff>52494</xdr:rowOff>
    </xdr:to>
    <xdr:cxnSp macro="">
      <xdr:nvCxnSpPr>
        <xdr:cNvPr id="76" name="直線コネクタ 75"/>
        <xdr:cNvCxnSpPr/>
      </xdr:nvCxnSpPr>
      <xdr:spPr>
        <a:xfrm>
          <a:off x="1447800" y="75962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140546</xdr:rowOff>
    </xdr:from>
    <xdr:to>
      <xdr:col>11</xdr:col>
      <xdr:colOff>82550</xdr:colOff>
      <xdr:row>41</xdr:row>
      <xdr:rowOff>70696</xdr:rowOff>
    </xdr:to>
    <xdr:sp macro="" textlink="">
      <xdr:nvSpPr>
        <xdr:cNvPr id="77" name="フローチャート: 判断 76"/>
        <xdr:cNvSpPr/>
      </xdr:nvSpPr>
      <xdr:spPr>
        <a:xfrm>
          <a:off x="2286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80873</xdr:rowOff>
    </xdr:from>
    <xdr:ext cx="762000" cy="259045"/>
    <xdr:sp macro="" textlink="">
      <xdr:nvSpPr>
        <xdr:cNvPr id="78" name="テキスト ボックス 77"/>
        <xdr:cNvSpPr txBox="1"/>
      </xdr:nvSpPr>
      <xdr:spPr>
        <a:xfrm>
          <a:off x="1955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79" name="フローチャート: 判断 78"/>
        <xdr:cNvSpPr/>
      </xdr:nvSpPr>
      <xdr:spPr>
        <a:xfrm>
          <a:off x="1397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80" name="テキスト ボックス 79"/>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6" name="楕円 85"/>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5944</xdr:rowOff>
    </xdr:from>
    <xdr:ext cx="762000" cy="259045"/>
    <xdr:sp macro="" textlink="">
      <xdr:nvSpPr>
        <xdr:cNvPr id="87" name="財政力該当値テキスト"/>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88" name="楕円 87"/>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89" name="テキスト ボックス 88"/>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17780</xdr:rowOff>
    </xdr:from>
    <xdr:to>
      <xdr:col>15</xdr:col>
      <xdr:colOff>133350</xdr:colOff>
      <xdr:row>44</xdr:row>
      <xdr:rowOff>119380</xdr:rowOff>
    </xdr:to>
    <xdr:sp macro="" textlink="">
      <xdr:nvSpPr>
        <xdr:cNvPr id="90" name="楕円 89"/>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104157</xdr:rowOff>
    </xdr:from>
    <xdr:ext cx="762000" cy="259045"/>
    <xdr:sp macro="" textlink="">
      <xdr:nvSpPr>
        <xdr:cNvPr id="91" name="テキスト ボックス 90"/>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1694</xdr:rowOff>
    </xdr:from>
    <xdr:to>
      <xdr:col>11</xdr:col>
      <xdr:colOff>82550</xdr:colOff>
      <xdr:row>44</xdr:row>
      <xdr:rowOff>103294</xdr:rowOff>
    </xdr:to>
    <xdr:sp macro="" textlink="">
      <xdr:nvSpPr>
        <xdr:cNvPr id="92" name="楕円 91"/>
        <xdr:cNvSpPr/>
      </xdr:nvSpPr>
      <xdr:spPr>
        <a:xfrm>
          <a:off x="2286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88071</xdr:rowOff>
    </xdr:from>
    <xdr:ext cx="762000" cy="259045"/>
    <xdr:sp macro="" textlink="">
      <xdr:nvSpPr>
        <xdr:cNvPr id="93" name="テキスト ボックス 92"/>
        <xdr:cNvSpPr txBox="1"/>
      </xdr:nvSpPr>
      <xdr:spPr>
        <a:xfrm>
          <a:off x="1955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1694</xdr:rowOff>
    </xdr:from>
    <xdr:to>
      <xdr:col>7</xdr:col>
      <xdr:colOff>31750</xdr:colOff>
      <xdr:row>44</xdr:row>
      <xdr:rowOff>103294</xdr:rowOff>
    </xdr:to>
    <xdr:sp macro="" textlink="">
      <xdr:nvSpPr>
        <xdr:cNvPr id="94" name="楕円 93"/>
        <xdr:cNvSpPr/>
      </xdr:nvSpPr>
      <xdr:spPr>
        <a:xfrm>
          <a:off x="1397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88071</xdr:rowOff>
    </xdr:from>
    <xdr:ext cx="762000" cy="259045"/>
    <xdr:sp macro="" textlink="">
      <xdr:nvSpPr>
        <xdr:cNvPr id="95" name="テキスト ボックス 94"/>
        <xdr:cNvSpPr txBox="1"/>
      </xdr:nvSpPr>
      <xdr:spPr>
        <a:xfrm>
          <a:off x="1066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経常収支比率は、「集中改革プラン」や「職員定員適正化計画」等に沿った行財政改革</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を行っているが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年度は昨年度より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の悪化となって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地方交付税の一時的な増加により、令和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歳入は増加したものの、人口減少等による地方税の減少や、施設老朽化に伴う維持補修費等の歳出の増加が見込まれることを踏まえ、今後は、公共施設の統廃合等を進め、経常経費をより一層削減するとともに、滞納対策を推進し、令和７年度の経常収支比率目標値である８５．０％の達成を目指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31750</xdr:rowOff>
    </xdr:to>
    <xdr:cxnSp macro="">
      <xdr:nvCxnSpPr>
        <xdr:cNvPr id="125" name="直線コネクタ 124"/>
        <xdr:cNvCxnSpPr/>
      </xdr:nvCxnSpPr>
      <xdr:spPr>
        <a:xfrm flipV="1">
          <a:off x="4953000" y="9942406"/>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26"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27" name="直線コネクタ 126"/>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8" name="財政構造の弾力性最大値テキスト"/>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29" name="直線コネクタ 128"/>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9737</xdr:rowOff>
    </xdr:from>
    <xdr:to>
      <xdr:col>23</xdr:col>
      <xdr:colOff>133350</xdr:colOff>
      <xdr:row>64</xdr:row>
      <xdr:rowOff>47413</xdr:rowOff>
    </xdr:to>
    <xdr:cxnSp macro="">
      <xdr:nvCxnSpPr>
        <xdr:cNvPr id="130" name="直線コネクタ 129"/>
        <xdr:cNvCxnSpPr/>
      </xdr:nvCxnSpPr>
      <xdr:spPr>
        <a:xfrm>
          <a:off x="4114800" y="10811087"/>
          <a:ext cx="8382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120244</xdr:rowOff>
    </xdr:from>
    <xdr:ext cx="762000" cy="259045"/>
    <xdr:sp macro="" textlink="">
      <xdr:nvSpPr>
        <xdr:cNvPr id="131" name="財政構造の弾力性平均値テキスト"/>
        <xdr:cNvSpPr txBox="1"/>
      </xdr:nvSpPr>
      <xdr:spPr>
        <a:xfrm>
          <a:off x="5041900" y="1075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2" name="フローチャート: 判断 131"/>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9737</xdr:rowOff>
    </xdr:from>
    <xdr:to>
      <xdr:col>19</xdr:col>
      <xdr:colOff>133350</xdr:colOff>
      <xdr:row>64</xdr:row>
      <xdr:rowOff>127846</xdr:rowOff>
    </xdr:to>
    <xdr:cxnSp macro="">
      <xdr:nvCxnSpPr>
        <xdr:cNvPr id="133" name="直線コネクタ 132"/>
        <xdr:cNvCxnSpPr/>
      </xdr:nvCxnSpPr>
      <xdr:spPr>
        <a:xfrm flipV="1">
          <a:off x="3225800" y="10811087"/>
          <a:ext cx="8890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4" name="フローチャート: 判断 133"/>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5" name="テキスト ボックス 134"/>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55456</xdr:rowOff>
    </xdr:from>
    <xdr:to>
      <xdr:col>15</xdr:col>
      <xdr:colOff>82550</xdr:colOff>
      <xdr:row>64</xdr:row>
      <xdr:rowOff>127846</xdr:rowOff>
    </xdr:to>
    <xdr:cxnSp macro="">
      <xdr:nvCxnSpPr>
        <xdr:cNvPr id="136" name="直線コネクタ 135"/>
        <xdr:cNvCxnSpPr/>
      </xdr:nvCxnSpPr>
      <xdr:spPr>
        <a:xfrm>
          <a:off x="2336800" y="110282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7" name="フローチャート: 判断 136"/>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44044</xdr:rowOff>
    </xdr:from>
    <xdr:ext cx="762000" cy="259045"/>
    <xdr:sp macro="" textlink="">
      <xdr:nvSpPr>
        <xdr:cNvPr id="138" name="テキスト ボックス 137"/>
        <xdr:cNvSpPr txBox="1"/>
      </xdr:nvSpPr>
      <xdr:spPr>
        <a:xfrm>
          <a:off x="2844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138430</xdr:rowOff>
    </xdr:from>
    <xdr:to>
      <xdr:col>11</xdr:col>
      <xdr:colOff>31750</xdr:colOff>
      <xdr:row>64</xdr:row>
      <xdr:rowOff>55456</xdr:rowOff>
    </xdr:to>
    <xdr:cxnSp macro="">
      <xdr:nvCxnSpPr>
        <xdr:cNvPr id="139" name="直線コネクタ 138"/>
        <xdr:cNvCxnSpPr/>
      </xdr:nvCxnSpPr>
      <xdr:spPr>
        <a:xfrm>
          <a:off x="1447800" y="1093978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44873</xdr:rowOff>
    </xdr:from>
    <xdr:to>
      <xdr:col>11</xdr:col>
      <xdr:colOff>82550</xdr:colOff>
      <xdr:row>64</xdr:row>
      <xdr:rowOff>146473</xdr:rowOff>
    </xdr:to>
    <xdr:sp macro="" textlink="">
      <xdr:nvSpPr>
        <xdr:cNvPr id="140" name="フローチャート: 判断 139"/>
        <xdr:cNvSpPr/>
      </xdr:nvSpPr>
      <xdr:spPr>
        <a:xfrm>
          <a:off x="2286000" y="1101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131250</xdr:rowOff>
    </xdr:from>
    <xdr:ext cx="762000" cy="259045"/>
    <xdr:sp macro="" textlink="">
      <xdr:nvSpPr>
        <xdr:cNvPr id="141" name="テキスト ボックス 140"/>
        <xdr:cNvSpPr txBox="1"/>
      </xdr:nvSpPr>
      <xdr:spPr>
        <a:xfrm>
          <a:off x="1955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4656</xdr:rowOff>
    </xdr:from>
    <xdr:to>
      <xdr:col>7</xdr:col>
      <xdr:colOff>31750</xdr:colOff>
      <xdr:row>64</xdr:row>
      <xdr:rowOff>106256</xdr:rowOff>
    </xdr:to>
    <xdr:sp macro="" textlink="">
      <xdr:nvSpPr>
        <xdr:cNvPr id="142" name="フローチャート: 判断 141"/>
        <xdr:cNvSpPr/>
      </xdr:nvSpPr>
      <xdr:spPr>
        <a:xfrm>
          <a:off x="1397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91033</xdr:rowOff>
    </xdr:from>
    <xdr:ext cx="762000" cy="259045"/>
    <xdr:sp macro="" textlink="">
      <xdr:nvSpPr>
        <xdr:cNvPr id="143" name="テキスト ボックス 142"/>
        <xdr:cNvSpPr txBox="1"/>
      </xdr:nvSpPr>
      <xdr:spPr>
        <a:xfrm>
          <a:off x="1066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49" name="楕円 148"/>
        <xdr:cNvSpPr/>
      </xdr:nvSpPr>
      <xdr:spPr>
        <a:xfrm>
          <a:off x="49022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140140</xdr:rowOff>
    </xdr:from>
    <xdr:ext cx="762000" cy="259045"/>
    <xdr:sp macro="" textlink="">
      <xdr:nvSpPr>
        <xdr:cNvPr id="150" name="財政構造の弾力性該当値テキスト"/>
        <xdr:cNvSpPr txBox="1"/>
      </xdr:nvSpPr>
      <xdr:spPr>
        <a:xfrm>
          <a:off x="5041900" y="1094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130387</xdr:rowOff>
    </xdr:from>
    <xdr:to>
      <xdr:col>19</xdr:col>
      <xdr:colOff>184150</xdr:colOff>
      <xdr:row>63</xdr:row>
      <xdr:rowOff>60537</xdr:rowOff>
    </xdr:to>
    <xdr:sp macro="" textlink="">
      <xdr:nvSpPr>
        <xdr:cNvPr id="151" name="楕円 150"/>
        <xdr:cNvSpPr/>
      </xdr:nvSpPr>
      <xdr:spPr>
        <a:xfrm>
          <a:off x="4064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45314</xdr:rowOff>
    </xdr:from>
    <xdr:ext cx="736600" cy="259045"/>
    <xdr:sp macro="" textlink="">
      <xdr:nvSpPr>
        <xdr:cNvPr id="152" name="テキスト ボックス 151"/>
        <xdr:cNvSpPr txBox="1"/>
      </xdr:nvSpPr>
      <xdr:spPr>
        <a:xfrm>
          <a:off x="3733800" y="1084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77046</xdr:rowOff>
    </xdr:from>
    <xdr:to>
      <xdr:col>15</xdr:col>
      <xdr:colOff>133350</xdr:colOff>
      <xdr:row>65</xdr:row>
      <xdr:rowOff>7196</xdr:rowOff>
    </xdr:to>
    <xdr:sp macro="" textlink="">
      <xdr:nvSpPr>
        <xdr:cNvPr id="153" name="楕円 152"/>
        <xdr:cNvSpPr/>
      </xdr:nvSpPr>
      <xdr:spPr>
        <a:xfrm>
          <a:off x="3175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163423</xdr:rowOff>
    </xdr:from>
    <xdr:ext cx="762000" cy="259045"/>
    <xdr:sp macro="" textlink="">
      <xdr:nvSpPr>
        <xdr:cNvPr id="154" name="テキスト ボックス 153"/>
        <xdr:cNvSpPr txBox="1"/>
      </xdr:nvSpPr>
      <xdr:spPr>
        <a:xfrm>
          <a:off x="2844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4656</xdr:rowOff>
    </xdr:from>
    <xdr:to>
      <xdr:col>11</xdr:col>
      <xdr:colOff>82550</xdr:colOff>
      <xdr:row>64</xdr:row>
      <xdr:rowOff>106256</xdr:rowOff>
    </xdr:to>
    <xdr:sp macro="" textlink="">
      <xdr:nvSpPr>
        <xdr:cNvPr id="155" name="楕円 154"/>
        <xdr:cNvSpPr/>
      </xdr:nvSpPr>
      <xdr:spPr>
        <a:xfrm>
          <a:off x="2286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116433</xdr:rowOff>
    </xdr:from>
    <xdr:ext cx="762000" cy="259045"/>
    <xdr:sp macro="" textlink="">
      <xdr:nvSpPr>
        <xdr:cNvPr id="156" name="テキスト ボックス 155"/>
        <xdr:cNvSpPr txBox="1"/>
      </xdr:nvSpPr>
      <xdr:spPr>
        <a:xfrm>
          <a:off x="1955800" y="107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57" name="楕円 156"/>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27957</xdr:rowOff>
    </xdr:from>
    <xdr:ext cx="762000" cy="259045"/>
    <xdr:sp macro="" textlink="">
      <xdr:nvSpPr>
        <xdr:cNvPr id="158" name="テキスト ボックス 157"/>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[206,475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して高くなっている要因としては、本町は地理的要因（面積１５１．３４ｋ㎡／県内町村では第１位）を考慮して、本庁以外に２支所１出張所を有しており、また、保有する公共施設も多く、その維持管理に費用がかかっているため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今後は、支所や公共施設の統廃合をすすめ、廃止した施設については解体等を実施するなど、施設維持管理費の削減をすすめ、物件費の抑制に努める。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154251</xdr:rowOff>
    </xdr:from>
    <xdr:to>
      <xdr:col>23</xdr:col>
      <xdr:colOff>133350</xdr:colOff>
      <xdr:row>89</xdr:row>
      <xdr:rowOff>72030</xdr:rowOff>
    </xdr:to>
    <xdr:cxnSp macro="">
      <xdr:nvCxnSpPr>
        <xdr:cNvPr id="188" name="直線コネクタ 187"/>
        <xdr:cNvCxnSpPr/>
      </xdr:nvCxnSpPr>
      <xdr:spPr>
        <a:xfrm flipV="1">
          <a:off x="4953000" y="14041701"/>
          <a:ext cx="0" cy="128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44107</xdr:rowOff>
    </xdr:from>
    <xdr:ext cx="762000" cy="259045"/>
    <xdr:sp macro="" textlink="">
      <xdr:nvSpPr>
        <xdr:cNvPr id="189" name="人件費・物件費等の状況最小値テキスト"/>
        <xdr:cNvSpPr txBox="1"/>
      </xdr:nvSpPr>
      <xdr:spPr>
        <a:xfrm>
          <a:off x="5041900" y="1530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72030</xdr:rowOff>
    </xdr:from>
    <xdr:to>
      <xdr:col>24</xdr:col>
      <xdr:colOff>12700</xdr:colOff>
      <xdr:row>89</xdr:row>
      <xdr:rowOff>72030</xdr:rowOff>
    </xdr:to>
    <xdr:cxnSp macro="">
      <xdr:nvCxnSpPr>
        <xdr:cNvPr id="190" name="直線コネクタ 189"/>
        <xdr:cNvCxnSpPr/>
      </xdr:nvCxnSpPr>
      <xdr:spPr>
        <a:xfrm>
          <a:off x="4864100" y="1533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69178</xdr:rowOff>
    </xdr:from>
    <xdr:ext cx="762000" cy="259045"/>
    <xdr:sp macro="" textlink="">
      <xdr:nvSpPr>
        <xdr:cNvPr id="191" name="人件費・物件費等の状況最大値テキスト"/>
        <xdr:cNvSpPr txBox="1"/>
      </xdr:nvSpPr>
      <xdr:spPr>
        <a:xfrm>
          <a:off x="5041900" y="1378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154251</xdr:rowOff>
    </xdr:from>
    <xdr:to>
      <xdr:col>24</xdr:col>
      <xdr:colOff>12700</xdr:colOff>
      <xdr:row>81</xdr:row>
      <xdr:rowOff>154251</xdr:rowOff>
    </xdr:to>
    <xdr:cxnSp macro="">
      <xdr:nvCxnSpPr>
        <xdr:cNvPr id="192" name="直線コネクタ 191"/>
        <xdr:cNvCxnSpPr/>
      </xdr:nvCxnSpPr>
      <xdr:spPr>
        <a:xfrm>
          <a:off x="4864100" y="1404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42238</xdr:rowOff>
    </xdr:from>
    <xdr:to>
      <xdr:col>23</xdr:col>
      <xdr:colOff>133350</xdr:colOff>
      <xdr:row>85</xdr:row>
      <xdr:rowOff>83831</xdr:rowOff>
    </xdr:to>
    <xdr:cxnSp macro="">
      <xdr:nvCxnSpPr>
        <xdr:cNvPr id="193" name="直線コネクタ 192"/>
        <xdr:cNvCxnSpPr/>
      </xdr:nvCxnSpPr>
      <xdr:spPr>
        <a:xfrm>
          <a:off x="4114800" y="14615488"/>
          <a:ext cx="838200" cy="4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4844</xdr:rowOff>
    </xdr:from>
    <xdr:ext cx="762000" cy="259045"/>
    <xdr:sp macro="" textlink="">
      <xdr:nvSpPr>
        <xdr:cNvPr id="194" name="人件費・物件費等の状況平均値テキスト"/>
        <xdr:cNvSpPr txBox="1"/>
      </xdr:nvSpPr>
      <xdr:spPr>
        <a:xfrm>
          <a:off x="5041900" y="1440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159767</xdr:rowOff>
    </xdr:from>
    <xdr:to>
      <xdr:col>23</xdr:col>
      <xdr:colOff>184150</xdr:colOff>
      <xdr:row>85</xdr:row>
      <xdr:rowOff>89917</xdr:rowOff>
    </xdr:to>
    <xdr:sp macro="" textlink="">
      <xdr:nvSpPr>
        <xdr:cNvPr id="195" name="フローチャート: 判断 194"/>
        <xdr:cNvSpPr/>
      </xdr:nvSpPr>
      <xdr:spPr>
        <a:xfrm>
          <a:off x="4902200" y="145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102634</xdr:rowOff>
    </xdr:from>
    <xdr:to>
      <xdr:col>19</xdr:col>
      <xdr:colOff>133350</xdr:colOff>
      <xdr:row>85</xdr:row>
      <xdr:rowOff>42238</xdr:rowOff>
    </xdr:to>
    <xdr:cxnSp macro="">
      <xdr:nvCxnSpPr>
        <xdr:cNvPr id="196" name="直線コネクタ 195"/>
        <xdr:cNvCxnSpPr/>
      </xdr:nvCxnSpPr>
      <xdr:spPr>
        <a:xfrm>
          <a:off x="3225800" y="14504434"/>
          <a:ext cx="889000" cy="11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106200</xdr:rowOff>
    </xdr:from>
    <xdr:to>
      <xdr:col>19</xdr:col>
      <xdr:colOff>184150</xdr:colOff>
      <xdr:row>85</xdr:row>
      <xdr:rowOff>36350</xdr:rowOff>
    </xdr:to>
    <xdr:sp macro="" textlink="">
      <xdr:nvSpPr>
        <xdr:cNvPr id="197" name="フローチャート: 判断 196"/>
        <xdr:cNvSpPr/>
      </xdr:nvSpPr>
      <xdr:spPr>
        <a:xfrm>
          <a:off x="4064000" y="145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46527</xdr:rowOff>
    </xdr:from>
    <xdr:ext cx="736600" cy="259045"/>
    <xdr:sp macro="" textlink="">
      <xdr:nvSpPr>
        <xdr:cNvPr id="198" name="テキスト ボックス 197"/>
        <xdr:cNvSpPr txBox="1"/>
      </xdr:nvSpPr>
      <xdr:spPr>
        <a:xfrm>
          <a:off x="3733800" y="1427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157190</xdr:rowOff>
    </xdr:from>
    <xdr:to>
      <xdr:col>15</xdr:col>
      <xdr:colOff>82550</xdr:colOff>
      <xdr:row>84</xdr:row>
      <xdr:rowOff>102634</xdr:rowOff>
    </xdr:to>
    <xdr:cxnSp macro="">
      <xdr:nvCxnSpPr>
        <xdr:cNvPr id="199" name="直線コネクタ 198"/>
        <xdr:cNvCxnSpPr/>
      </xdr:nvCxnSpPr>
      <xdr:spPr>
        <a:xfrm>
          <a:off x="2336800" y="14387540"/>
          <a:ext cx="889000" cy="11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50000</xdr:rowOff>
    </xdr:from>
    <xdr:to>
      <xdr:col>15</xdr:col>
      <xdr:colOff>133350</xdr:colOff>
      <xdr:row>84</xdr:row>
      <xdr:rowOff>151600</xdr:rowOff>
    </xdr:to>
    <xdr:sp macro="" textlink="">
      <xdr:nvSpPr>
        <xdr:cNvPr id="200" name="フローチャート: 判断 199"/>
        <xdr:cNvSpPr/>
      </xdr:nvSpPr>
      <xdr:spPr>
        <a:xfrm>
          <a:off x="31750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161777</xdr:rowOff>
    </xdr:from>
    <xdr:ext cx="762000" cy="259045"/>
    <xdr:sp macro="" textlink="">
      <xdr:nvSpPr>
        <xdr:cNvPr id="201" name="テキスト ボックス 200"/>
        <xdr:cNvSpPr txBox="1"/>
      </xdr:nvSpPr>
      <xdr:spPr>
        <a:xfrm>
          <a:off x="2844800" y="1422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157190</xdr:rowOff>
    </xdr:from>
    <xdr:to>
      <xdr:col>11</xdr:col>
      <xdr:colOff>31750</xdr:colOff>
      <xdr:row>83</xdr:row>
      <xdr:rowOff>163954</xdr:rowOff>
    </xdr:to>
    <xdr:cxnSp macro="">
      <xdr:nvCxnSpPr>
        <xdr:cNvPr id="202" name="直線コネクタ 201"/>
        <xdr:cNvCxnSpPr/>
      </xdr:nvCxnSpPr>
      <xdr:spPr>
        <a:xfrm flipV="1">
          <a:off x="1447800" y="14387540"/>
          <a:ext cx="889000" cy="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118845</xdr:rowOff>
    </xdr:from>
    <xdr:to>
      <xdr:col>11</xdr:col>
      <xdr:colOff>82550</xdr:colOff>
      <xdr:row>82</xdr:row>
      <xdr:rowOff>48995</xdr:rowOff>
    </xdr:to>
    <xdr:sp macro="" textlink="">
      <xdr:nvSpPr>
        <xdr:cNvPr id="203" name="フローチャート: 判断 202"/>
        <xdr:cNvSpPr/>
      </xdr:nvSpPr>
      <xdr:spPr>
        <a:xfrm>
          <a:off x="2286000" y="1400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59172</xdr:rowOff>
    </xdr:from>
    <xdr:ext cx="762000" cy="259045"/>
    <xdr:sp macro="" textlink="">
      <xdr:nvSpPr>
        <xdr:cNvPr id="204" name="テキスト ボックス 203"/>
        <xdr:cNvSpPr txBox="1"/>
      </xdr:nvSpPr>
      <xdr:spPr>
        <a:xfrm>
          <a:off x="1955800" y="1377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114109</xdr:rowOff>
    </xdr:from>
    <xdr:to>
      <xdr:col>7</xdr:col>
      <xdr:colOff>31750</xdr:colOff>
      <xdr:row>82</xdr:row>
      <xdr:rowOff>44259</xdr:rowOff>
    </xdr:to>
    <xdr:sp macro="" textlink="">
      <xdr:nvSpPr>
        <xdr:cNvPr id="205" name="フローチャート: 判断 204"/>
        <xdr:cNvSpPr/>
      </xdr:nvSpPr>
      <xdr:spPr>
        <a:xfrm>
          <a:off x="1397000" y="1400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54436</xdr:rowOff>
    </xdr:from>
    <xdr:ext cx="762000" cy="259045"/>
    <xdr:sp macro="" textlink="">
      <xdr:nvSpPr>
        <xdr:cNvPr id="206" name="テキスト ボックス 205"/>
        <xdr:cNvSpPr txBox="1"/>
      </xdr:nvSpPr>
      <xdr:spPr>
        <a:xfrm>
          <a:off x="1066800" y="1377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33031</xdr:rowOff>
    </xdr:from>
    <xdr:to>
      <xdr:col>23</xdr:col>
      <xdr:colOff>184150</xdr:colOff>
      <xdr:row>85</xdr:row>
      <xdr:rowOff>134631</xdr:rowOff>
    </xdr:to>
    <xdr:sp macro="" textlink="">
      <xdr:nvSpPr>
        <xdr:cNvPr id="212" name="楕円 211"/>
        <xdr:cNvSpPr/>
      </xdr:nvSpPr>
      <xdr:spPr>
        <a:xfrm>
          <a:off x="4902200" y="146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5108</xdr:rowOff>
    </xdr:from>
    <xdr:ext cx="762000" cy="259045"/>
    <xdr:sp macro="" textlink="">
      <xdr:nvSpPr>
        <xdr:cNvPr id="213" name="人件費・物件費等の状況該当値テキスト"/>
        <xdr:cNvSpPr txBox="1"/>
      </xdr:nvSpPr>
      <xdr:spPr>
        <a:xfrm>
          <a:off x="5041900" y="1457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162888</xdr:rowOff>
    </xdr:from>
    <xdr:to>
      <xdr:col>19</xdr:col>
      <xdr:colOff>184150</xdr:colOff>
      <xdr:row>85</xdr:row>
      <xdr:rowOff>93038</xdr:rowOff>
    </xdr:to>
    <xdr:sp macro="" textlink="">
      <xdr:nvSpPr>
        <xdr:cNvPr id="214" name="楕円 213"/>
        <xdr:cNvSpPr/>
      </xdr:nvSpPr>
      <xdr:spPr>
        <a:xfrm>
          <a:off x="4064000" y="1456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77815</xdr:rowOff>
    </xdr:from>
    <xdr:ext cx="736600" cy="259045"/>
    <xdr:sp macro="" textlink="">
      <xdr:nvSpPr>
        <xdr:cNvPr id="215" name="テキスト ボックス 214"/>
        <xdr:cNvSpPr txBox="1"/>
      </xdr:nvSpPr>
      <xdr:spPr>
        <a:xfrm>
          <a:off x="3733800" y="1465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51834</xdr:rowOff>
    </xdr:from>
    <xdr:to>
      <xdr:col>15</xdr:col>
      <xdr:colOff>133350</xdr:colOff>
      <xdr:row>84</xdr:row>
      <xdr:rowOff>153434</xdr:rowOff>
    </xdr:to>
    <xdr:sp macro="" textlink="">
      <xdr:nvSpPr>
        <xdr:cNvPr id="216" name="楕円 215"/>
        <xdr:cNvSpPr/>
      </xdr:nvSpPr>
      <xdr:spPr>
        <a:xfrm>
          <a:off x="3175000" y="1445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138211</xdr:rowOff>
    </xdr:from>
    <xdr:ext cx="762000" cy="259045"/>
    <xdr:sp macro="" textlink="">
      <xdr:nvSpPr>
        <xdr:cNvPr id="217" name="テキスト ボックス 216"/>
        <xdr:cNvSpPr txBox="1"/>
      </xdr:nvSpPr>
      <xdr:spPr>
        <a:xfrm>
          <a:off x="2844800" y="1454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106390</xdr:rowOff>
    </xdr:from>
    <xdr:to>
      <xdr:col>11</xdr:col>
      <xdr:colOff>82550</xdr:colOff>
      <xdr:row>84</xdr:row>
      <xdr:rowOff>36540</xdr:rowOff>
    </xdr:to>
    <xdr:sp macro="" textlink="">
      <xdr:nvSpPr>
        <xdr:cNvPr id="218" name="楕円 217"/>
        <xdr:cNvSpPr/>
      </xdr:nvSpPr>
      <xdr:spPr>
        <a:xfrm>
          <a:off x="2286000" y="143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21317</xdr:rowOff>
    </xdr:from>
    <xdr:ext cx="762000" cy="259045"/>
    <xdr:sp macro="" textlink="">
      <xdr:nvSpPr>
        <xdr:cNvPr id="219" name="テキスト ボックス 218"/>
        <xdr:cNvSpPr txBox="1"/>
      </xdr:nvSpPr>
      <xdr:spPr>
        <a:xfrm>
          <a:off x="1955800" y="1442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113154</xdr:rowOff>
    </xdr:from>
    <xdr:to>
      <xdr:col>7</xdr:col>
      <xdr:colOff>31750</xdr:colOff>
      <xdr:row>84</xdr:row>
      <xdr:rowOff>43304</xdr:rowOff>
    </xdr:to>
    <xdr:sp macro="" textlink="">
      <xdr:nvSpPr>
        <xdr:cNvPr id="220" name="楕円 219"/>
        <xdr:cNvSpPr/>
      </xdr:nvSpPr>
      <xdr:spPr>
        <a:xfrm>
          <a:off x="1397000" y="1434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28081</xdr:rowOff>
    </xdr:from>
    <xdr:ext cx="762000" cy="259045"/>
    <xdr:sp macro="" textlink="">
      <xdr:nvSpPr>
        <xdr:cNvPr id="221" name="テキスト ボックス 220"/>
        <xdr:cNvSpPr txBox="1"/>
      </xdr:nvSpPr>
      <xdr:spPr>
        <a:xfrm>
          <a:off x="1066800" y="1442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ラスパイレス指数は昨年度と変わらず、類似団体平均を上回っている。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今後も引き続き、類似団体の数値を注視し、適正化に努める。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907</xdr:rowOff>
    </xdr:to>
    <xdr:cxnSp macro="">
      <xdr:nvCxnSpPr>
        <xdr:cNvPr id="252" name="直線コネクタ 251"/>
        <xdr:cNvCxnSpPr/>
      </xdr:nvCxnSpPr>
      <xdr:spPr>
        <a:xfrm flipV="1">
          <a:off x="17018000" y="1377768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3"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4" name="直線コネクタ 253"/>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55"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56" name="直線コネクタ 255"/>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85</xdr:row>
      <xdr:rowOff>66221</xdr:rowOff>
    </xdr:to>
    <xdr:cxnSp macro="">
      <xdr:nvCxnSpPr>
        <xdr:cNvPr id="257" name="直線コネクタ 256"/>
        <xdr:cNvCxnSpPr/>
      </xdr:nvCxnSpPr>
      <xdr:spPr>
        <a:xfrm>
          <a:off x="16179800" y="146394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31041</xdr:rowOff>
    </xdr:from>
    <xdr:ext cx="762000" cy="259045"/>
    <xdr:sp macro="" textlink="">
      <xdr:nvSpPr>
        <xdr:cNvPr id="258" name="給与水準   （国との比較）平均値テキスト"/>
        <xdr:cNvSpPr txBox="1"/>
      </xdr:nvSpPr>
      <xdr:spPr>
        <a:xfrm>
          <a:off x="17106900" y="142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59" name="フローチャート: 判断 258"/>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83457</xdr:rowOff>
    </xdr:to>
    <xdr:cxnSp macro="">
      <xdr:nvCxnSpPr>
        <xdr:cNvPr id="260" name="直線コネクタ 259"/>
        <xdr:cNvCxnSpPr/>
      </xdr:nvCxnSpPr>
      <xdr:spPr>
        <a:xfrm flipV="1">
          <a:off x="15290800" y="146394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1" name="フローチャート: 判断 260"/>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62" name="テキスト ボックス 261"/>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83457</xdr:rowOff>
    </xdr:from>
    <xdr:to>
      <xdr:col>72</xdr:col>
      <xdr:colOff>203200</xdr:colOff>
      <xdr:row>86</xdr:row>
      <xdr:rowOff>15421</xdr:rowOff>
    </xdr:to>
    <xdr:cxnSp macro="">
      <xdr:nvCxnSpPr>
        <xdr:cNvPr id="263" name="直線コネクタ 262"/>
        <xdr:cNvCxnSpPr/>
      </xdr:nvCxnSpPr>
      <xdr:spPr>
        <a:xfrm flipV="1">
          <a:off x="14401800" y="1465670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5" name="テキスト ボックス 264"/>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15421</xdr:rowOff>
    </xdr:from>
    <xdr:to>
      <xdr:col>68</xdr:col>
      <xdr:colOff>152400</xdr:colOff>
      <xdr:row>87</xdr:row>
      <xdr:rowOff>85271</xdr:rowOff>
    </xdr:to>
    <xdr:cxnSp macro="">
      <xdr:nvCxnSpPr>
        <xdr:cNvPr id="266" name="直線コネクタ 265"/>
        <xdr:cNvCxnSpPr/>
      </xdr:nvCxnSpPr>
      <xdr:spPr>
        <a:xfrm flipV="1">
          <a:off x="13512800" y="1476012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67" name="フローチャート: 判断 266"/>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109963</xdr:rowOff>
    </xdr:from>
    <xdr:ext cx="762000" cy="259045"/>
    <xdr:sp macro="" textlink="">
      <xdr:nvSpPr>
        <xdr:cNvPr id="268" name="テキスト ボックス 267"/>
        <xdr:cNvSpPr txBox="1"/>
      </xdr:nvSpPr>
      <xdr:spPr>
        <a:xfrm>
          <a:off x="14020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9" name="フローチャート: 判断 268"/>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0" name="テキスト ボックス 269"/>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76" name="楕円 275"/>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158948</xdr:rowOff>
    </xdr:from>
    <xdr:ext cx="762000" cy="259045"/>
    <xdr:sp macro="" textlink="">
      <xdr:nvSpPr>
        <xdr:cNvPr id="277" name="給与水準   （国との比較）該当値テキスト"/>
        <xdr:cNvSpPr txBox="1"/>
      </xdr:nvSpPr>
      <xdr:spPr>
        <a:xfrm>
          <a:off x="17106900" y="1456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78" name="楕円 277"/>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79" name="テキスト ボックス 278"/>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32657</xdr:rowOff>
    </xdr:from>
    <xdr:to>
      <xdr:col>73</xdr:col>
      <xdr:colOff>44450</xdr:colOff>
      <xdr:row>85</xdr:row>
      <xdr:rowOff>134257</xdr:rowOff>
    </xdr:to>
    <xdr:sp macro="" textlink="">
      <xdr:nvSpPr>
        <xdr:cNvPr id="280" name="楕円 279"/>
        <xdr:cNvSpPr/>
      </xdr:nvSpPr>
      <xdr:spPr>
        <a:xfrm>
          <a:off x="15240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81" name="テキスト ボックス 280"/>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136071</xdr:rowOff>
    </xdr:from>
    <xdr:to>
      <xdr:col>68</xdr:col>
      <xdr:colOff>203200</xdr:colOff>
      <xdr:row>86</xdr:row>
      <xdr:rowOff>66221</xdr:rowOff>
    </xdr:to>
    <xdr:sp macro="" textlink="">
      <xdr:nvSpPr>
        <xdr:cNvPr id="282" name="楕円 281"/>
        <xdr:cNvSpPr/>
      </xdr:nvSpPr>
      <xdr:spPr>
        <a:xfrm>
          <a:off x="14351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83" name="テキスト ボックス 282"/>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34471</xdr:rowOff>
    </xdr:from>
    <xdr:to>
      <xdr:col>64</xdr:col>
      <xdr:colOff>152400</xdr:colOff>
      <xdr:row>87</xdr:row>
      <xdr:rowOff>136071</xdr:rowOff>
    </xdr:to>
    <xdr:sp macro="" textlink="">
      <xdr:nvSpPr>
        <xdr:cNvPr id="284" name="楕円 283"/>
        <xdr:cNvSpPr/>
      </xdr:nvSpPr>
      <xdr:spPr>
        <a:xfrm>
          <a:off x="13462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120848</xdr:rowOff>
    </xdr:from>
    <xdr:ext cx="762000" cy="259045"/>
    <xdr:sp macro="" textlink="">
      <xdr:nvSpPr>
        <xdr:cNvPr id="285" name="テキスト ボックス 284"/>
        <xdr:cNvSpPr txBox="1"/>
      </xdr:nvSpPr>
      <xdr:spPr>
        <a:xfrm>
          <a:off x="13131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合併後、みやこ町職員定員適正化計画を定め、その計画に基づいて職員数を削減してきたが、町の面積が広大で、支所、出張所を多く配置しなくてはいけないことや、人口減少のため人口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人当たりの職員数が増加傾向にある。令和４年度については、類似団体平均を下回っている。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の活用、民間委託の推進等により行政サービスを維持しつつ、類似団体平均の水準を注視し、定員管理に努める。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66146</xdr:rowOff>
    </xdr:from>
    <xdr:to>
      <xdr:col>81</xdr:col>
      <xdr:colOff>44450</xdr:colOff>
      <xdr:row>67</xdr:row>
      <xdr:rowOff>150389</xdr:rowOff>
    </xdr:to>
    <xdr:cxnSp macro="">
      <xdr:nvCxnSpPr>
        <xdr:cNvPr id="315" name="直線コネクタ 314"/>
        <xdr:cNvCxnSpPr/>
      </xdr:nvCxnSpPr>
      <xdr:spPr>
        <a:xfrm flipV="1">
          <a:off x="17018000" y="10181696"/>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122466</xdr:rowOff>
    </xdr:from>
    <xdr:ext cx="762000" cy="259045"/>
    <xdr:sp macro="" textlink="">
      <xdr:nvSpPr>
        <xdr:cNvPr id="316" name="定員管理の状況最小値テキスト"/>
        <xdr:cNvSpPr txBox="1"/>
      </xdr:nvSpPr>
      <xdr:spPr>
        <a:xfrm>
          <a:off x="17106900" y="116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150389</xdr:rowOff>
    </xdr:from>
    <xdr:to>
      <xdr:col>81</xdr:col>
      <xdr:colOff>133350</xdr:colOff>
      <xdr:row>67</xdr:row>
      <xdr:rowOff>150389</xdr:rowOff>
    </xdr:to>
    <xdr:cxnSp macro="">
      <xdr:nvCxnSpPr>
        <xdr:cNvPr id="317" name="直線コネクタ 316"/>
        <xdr:cNvCxnSpPr/>
      </xdr:nvCxnSpPr>
      <xdr:spPr>
        <a:xfrm>
          <a:off x="16929100" y="1163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152523</xdr:rowOff>
    </xdr:from>
    <xdr:ext cx="762000" cy="259045"/>
    <xdr:sp macro="" textlink="">
      <xdr:nvSpPr>
        <xdr:cNvPr id="318" name="定員管理の状況最大値テキスト"/>
        <xdr:cNvSpPr txBox="1"/>
      </xdr:nvSpPr>
      <xdr:spPr>
        <a:xfrm>
          <a:off x="17106900" y="99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66146</xdr:rowOff>
    </xdr:from>
    <xdr:to>
      <xdr:col>81</xdr:col>
      <xdr:colOff>133350</xdr:colOff>
      <xdr:row>59</xdr:row>
      <xdr:rowOff>66146</xdr:rowOff>
    </xdr:to>
    <xdr:cxnSp macro="">
      <xdr:nvCxnSpPr>
        <xdr:cNvPr id="319" name="直線コネクタ 318"/>
        <xdr:cNvCxnSpPr/>
      </xdr:nvCxnSpPr>
      <xdr:spPr>
        <a:xfrm>
          <a:off x="16929100" y="1018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61066</xdr:rowOff>
    </xdr:from>
    <xdr:to>
      <xdr:col>81</xdr:col>
      <xdr:colOff>44450</xdr:colOff>
      <xdr:row>61</xdr:row>
      <xdr:rowOff>87206</xdr:rowOff>
    </xdr:to>
    <xdr:cxnSp macro="">
      <xdr:nvCxnSpPr>
        <xdr:cNvPr id="320" name="直線コネクタ 319"/>
        <xdr:cNvCxnSpPr/>
      </xdr:nvCxnSpPr>
      <xdr:spPr>
        <a:xfrm>
          <a:off x="16179800" y="10519516"/>
          <a:ext cx="8382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70290</xdr:rowOff>
    </xdr:from>
    <xdr:ext cx="762000" cy="259045"/>
    <xdr:sp macro="" textlink="">
      <xdr:nvSpPr>
        <xdr:cNvPr id="321" name="定員管理の状況平均値テキスト"/>
        <xdr:cNvSpPr txBox="1"/>
      </xdr:nvSpPr>
      <xdr:spPr>
        <a:xfrm>
          <a:off x="17106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98213</xdr:rowOff>
    </xdr:from>
    <xdr:to>
      <xdr:col>81</xdr:col>
      <xdr:colOff>95250</xdr:colOff>
      <xdr:row>63</xdr:row>
      <xdr:rowOff>28363</xdr:rowOff>
    </xdr:to>
    <xdr:sp macro="" textlink="">
      <xdr:nvSpPr>
        <xdr:cNvPr id="322" name="フローチャート: 判断 321"/>
        <xdr:cNvSpPr/>
      </xdr:nvSpPr>
      <xdr:spPr>
        <a:xfrm>
          <a:off x="16967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28893</xdr:rowOff>
    </xdr:from>
    <xdr:to>
      <xdr:col>77</xdr:col>
      <xdr:colOff>44450</xdr:colOff>
      <xdr:row>61</xdr:row>
      <xdr:rowOff>61066</xdr:rowOff>
    </xdr:to>
    <xdr:cxnSp macro="">
      <xdr:nvCxnSpPr>
        <xdr:cNvPr id="323" name="直線コネクタ 322"/>
        <xdr:cNvCxnSpPr/>
      </xdr:nvCxnSpPr>
      <xdr:spPr>
        <a:xfrm>
          <a:off x="15290800" y="1048734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53975</xdr:rowOff>
    </xdr:from>
    <xdr:to>
      <xdr:col>77</xdr:col>
      <xdr:colOff>95250</xdr:colOff>
      <xdr:row>62</xdr:row>
      <xdr:rowOff>155575</xdr:rowOff>
    </xdr:to>
    <xdr:sp macro="" textlink="">
      <xdr:nvSpPr>
        <xdr:cNvPr id="324" name="フローチャート: 判断 323"/>
        <xdr:cNvSpPr/>
      </xdr:nvSpPr>
      <xdr:spPr>
        <a:xfrm>
          <a:off x="16129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140352</xdr:rowOff>
    </xdr:from>
    <xdr:ext cx="736600" cy="259045"/>
    <xdr:sp macro="" textlink="">
      <xdr:nvSpPr>
        <xdr:cNvPr id="325" name="テキスト ボックス 324"/>
        <xdr:cNvSpPr txBox="1"/>
      </xdr:nvSpPr>
      <xdr:spPr>
        <a:xfrm>
          <a:off x="15798800" y="1077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135996</xdr:rowOff>
    </xdr:from>
    <xdr:to>
      <xdr:col>72</xdr:col>
      <xdr:colOff>203200</xdr:colOff>
      <xdr:row>61</xdr:row>
      <xdr:rowOff>28893</xdr:rowOff>
    </xdr:to>
    <xdr:cxnSp macro="">
      <xdr:nvCxnSpPr>
        <xdr:cNvPr id="326" name="直線コネクタ 325"/>
        <xdr:cNvCxnSpPr/>
      </xdr:nvCxnSpPr>
      <xdr:spPr>
        <a:xfrm>
          <a:off x="14401800" y="10422996"/>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7726</xdr:rowOff>
    </xdr:from>
    <xdr:to>
      <xdr:col>73</xdr:col>
      <xdr:colOff>44450</xdr:colOff>
      <xdr:row>62</xdr:row>
      <xdr:rowOff>109326</xdr:rowOff>
    </xdr:to>
    <xdr:sp macro="" textlink="">
      <xdr:nvSpPr>
        <xdr:cNvPr id="327" name="フローチャート: 判断 326"/>
        <xdr:cNvSpPr/>
      </xdr:nvSpPr>
      <xdr:spPr>
        <a:xfrm>
          <a:off x="152400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94103</xdr:rowOff>
    </xdr:from>
    <xdr:ext cx="762000" cy="259045"/>
    <xdr:sp macro="" textlink="">
      <xdr:nvSpPr>
        <xdr:cNvPr id="328" name="テキスト ボックス 327"/>
        <xdr:cNvSpPr txBox="1"/>
      </xdr:nvSpPr>
      <xdr:spPr>
        <a:xfrm>
          <a:off x="14909800" y="1072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113877</xdr:rowOff>
    </xdr:from>
    <xdr:to>
      <xdr:col>68</xdr:col>
      <xdr:colOff>152400</xdr:colOff>
      <xdr:row>60</xdr:row>
      <xdr:rowOff>135996</xdr:rowOff>
    </xdr:to>
    <xdr:cxnSp macro="">
      <xdr:nvCxnSpPr>
        <xdr:cNvPr id="329" name="直線コネクタ 328"/>
        <xdr:cNvCxnSpPr/>
      </xdr:nvCxnSpPr>
      <xdr:spPr>
        <a:xfrm>
          <a:off x="13512800" y="10400877"/>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131974</xdr:rowOff>
    </xdr:from>
    <xdr:to>
      <xdr:col>68</xdr:col>
      <xdr:colOff>203200</xdr:colOff>
      <xdr:row>60</xdr:row>
      <xdr:rowOff>62124</xdr:rowOff>
    </xdr:to>
    <xdr:sp macro="" textlink="">
      <xdr:nvSpPr>
        <xdr:cNvPr id="330" name="フローチャート: 判断 329"/>
        <xdr:cNvSpPr/>
      </xdr:nvSpPr>
      <xdr:spPr>
        <a:xfrm>
          <a:off x="14351000" y="1024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72301</xdr:rowOff>
    </xdr:from>
    <xdr:ext cx="762000" cy="259045"/>
    <xdr:sp macro="" textlink="">
      <xdr:nvSpPr>
        <xdr:cNvPr id="331" name="テキスト ボックス 330"/>
        <xdr:cNvSpPr txBox="1"/>
      </xdr:nvSpPr>
      <xdr:spPr>
        <a:xfrm>
          <a:off x="14020800" y="1001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127953</xdr:rowOff>
    </xdr:from>
    <xdr:to>
      <xdr:col>64</xdr:col>
      <xdr:colOff>152400</xdr:colOff>
      <xdr:row>60</xdr:row>
      <xdr:rowOff>58103</xdr:rowOff>
    </xdr:to>
    <xdr:sp macro="" textlink="">
      <xdr:nvSpPr>
        <xdr:cNvPr id="332" name="フローチャート: 判断 331"/>
        <xdr:cNvSpPr/>
      </xdr:nvSpPr>
      <xdr:spPr>
        <a:xfrm>
          <a:off x="13462000" y="1024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68280</xdr:rowOff>
    </xdr:from>
    <xdr:ext cx="762000" cy="259045"/>
    <xdr:sp macro="" textlink="">
      <xdr:nvSpPr>
        <xdr:cNvPr id="333" name="テキスト ボックス 332"/>
        <xdr:cNvSpPr txBox="1"/>
      </xdr:nvSpPr>
      <xdr:spPr>
        <a:xfrm>
          <a:off x="13131800" y="1001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36406</xdr:rowOff>
    </xdr:from>
    <xdr:to>
      <xdr:col>81</xdr:col>
      <xdr:colOff>95250</xdr:colOff>
      <xdr:row>61</xdr:row>
      <xdr:rowOff>138006</xdr:rowOff>
    </xdr:to>
    <xdr:sp macro="" textlink="">
      <xdr:nvSpPr>
        <xdr:cNvPr id="339" name="楕円 338"/>
        <xdr:cNvSpPr/>
      </xdr:nvSpPr>
      <xdr:spPr>
        <a:xfrm>
          <a:off x="169672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52933</xdr:rowOff>
    </xdr:from>
    <xdr:ext cx="762000" cy="259045"/>
    <xdr:sp macro="" textlink="">
      <xdr:nvSpPr>
        <xdr:cNvPr id="340" name="定員管理の状況該当値テキスト"/>
        <xdr:cNvSpPr txBox="1"/>
      </xdr:nvSpPr>
      <xdr:spPr>
        <a:xfrm>
          <a:off x="171069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10266</xdr:rowOff>
    </xdr:from>
    <xdr:to>
      <xdr:col>77</xdr:col>
      <xdr:colOff>95250</xdr:colOff>
      <xdr:row>61</xdr:row>
      <xdr:rowOff>111866</xdr:rowOff>
    </xdr:to>
    <xdr:sp macro="" textlink="">
      <xdr:nvSpPr>
        <xdr:cNvPr id="341" name="楕円 340"/>
        <xdr:cNvSpPr/>
      </xdr:nvSpPr>
      <xdr:spPr>
        <a:xfrm>
          <a:off x="16129000" y="1046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122043</xdr:rowOff>
    </xdr:from>
    <xdr:ext cx="736600" cy="259045"/>
    <xdr:sp macro="" textlink="">
      <xdr:nvSpPr>
        <xdr:cNvPr id="342" name="テキスト ボックス 341"/>
        <xdr:cNvSpPr txBox="1"/>
      </xdr:nvSpPr>
      <xdr:spPr>
        <a:xfrm>
          <a:off x="15798800" y="1023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149543</xdr:rowOff>
    </xdr:from>
    <xdr:to>
      <xdr:col>73</xdr:col>
      <xdr:colOff>44450</xdr:colOff>
      <xdr:row>61</xdr:row>
      <xdr:rowOff>79693</xdr:rowOff>
    </xdr:to>
    <xdr:sp macro="" textlink="">
      <xdr:nvSpPr>
        <xdr:cNvPr id="343" name="楕円 342"/>
        <xdr:cNvSpPr/>
      </xdr:nvSpPr>
      <xdr:spPr>
        <a:xfrm>
          <a:off x="15240000" y="104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89870</xdr:rowOff>
    </xdr:from>
    <xdr:ext cx="762000" cy="259045"/>
    <xdr:sp macro="" textlink="">
      <xdr:nvSpPr>
        <xdr:cNvPr id="344" name="テキスト ボックス 343"/>
        <xdr:cNvSpPr txBox="1"/>
      </xdr:nvSpPr>
      <xdr:spPr>
        <a:xfrm>
          <a:off x="14909800" y="1020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85196</xdr:rowOff>
    </xdr:from>
    <xdr:to>
      <xdr:col>68</xdr:col>
      <xdr:colOff>203200</xdr:colOff>
      <xdr:row>61</xdr:row>
      <xdr:rowOff>15346</xdr:rowOff>
    </xdr:to>
    <xdr:sp macro="" textlink="">
      <xdr:nvSpPr>
        <xdr:cNvPr id="345" name="楕円 344"/>
        <xdr:cNvSpPr/>
      </xdr:nvSpPr>
      <xdr:spPr>
        <a:xfrm>
          <a:off x="14351000" y="103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123</xdr:rowOff>
    </xdr:from>
    <xdr:ext cx="762000" cy="259045"/>
    <xdr:sp macro="" textlink="">
      <xdr:nvSpPr>
        <xdr:cNvPr id="346" name="テキスト ボックス 345"/>
        <xdr:cNvSpPr txBox="1"/>
      </xdr:nvSpPr>
      <xdr:spPr>
        <a:xfrm>
          <a:off x="14020800" y="1045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47" name="楕円 346"/>
        <xdr:cNvSpPr/>
      </xdr:nvSpPr>
      <xdr:spPr>
        <a:xfrm>
          <a:off x="13462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macro="" textlink="">
      <xdr:nvSpPr>
        <xdr:cNvPr id="348" name="テキスト ボックス 347"/>
        <xdr:cNvSpPr txBox="1"/>
      </xdr:nvSpPr>
      <xdr:spPr>
        <a:xfrm>
          <a:off x="13131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実質公債費比率は、昨年度と比較し０．２％の増（類似団体平均を２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２％下回っている）となっている。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今後とも、重要度・必要度など住民ニーズを的確に把握した事業の選択により、新規地方債発行の抑制に努めていく。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145796</xdr:rowOff>
    </xdr:to>
    <xdr:cxnSp macro="">
      <xdr:nvCxnSpPr>
        <xdr:cNvPr id="375" name="直線コネクタ 374"/>
        <xdr:cNvCxnSpPr/>
      </xdr:nvCxnSpPr>
      <xdr:spPr>
        <a:xfrm flipV="1">
          <a:off x="17018000" y="6116320"/>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6"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7" name="直線コネクタ 376"/>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124714</xdr:rowOff>
    </xdr:from>
    <xdr:to>
      <xdr:col>81</xdr:col>
      <xdr:colOff>44450</xdr:colOff>
      <xdr:row>39</xdr:row>
      <xdr:rowOff>144018</xdr:rowOff>
    </xdr:to>
    <xdr:cxnSp macro="">
      <xdr:nvCxnSpPr>
        <xdr:cNvPr id="380" name="直線コネクタ 379"/>
        <xdr:cNvCxnSpPr/>
      </xdr:nvCxnSpPr>
      <xdr:spPr>
        <a:xfrm>
          <a:off x="16179800" y="681126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81" name="公債費負担の状況平均値テキスト"/>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2" name="フローチャート: 判断 381"/>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86106</xdr:rowOff>
    </xdr:from>
    <xdr:to>
      <xdr:col>77</xdr:col>
      <xdr:colOff>44450</xdr:colOff>
      <xdr:row>39</xdr:row>
      <xdr:rowOff>124714</xdr:rowOff>
    </xdr:to>
    <xdr:cxnSp macro="">
      <xdr:nvCxnSpPr>
        <xdr:cNvPr id="383" name="直線コネクタ 382"/>
        <xdr:cNvCxnSpPr/>
      </xdr:nvCxnSpPr>
      <xdr:spPr>
        <a:xfrm>
          <a:off x="15290800" y="677265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85" name="テキスト ボックス 384"/>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18542</xdr:rowOff>
    </xdr:from>
    <xdr:to>
      <xdr:col>72</xdr:col>
      <xdr:colOff>203200</xdr:colOff>
      <xdr:row>39</xdr:row>
      <xdr:rowOff>86106</xdr:rowOff>
    </xdr:to>
    <xdr:cxnSp macro="">
      <xdr:nvCxnSpPr>
        <xdr:cNvPr id="386" name="直線コネクタ 385"/>
        <xdr:cNvCxnSpPr/>
      </xdr:nvCxnSpPr>
      <xdr:spPr>
        <a:xfrm>
          <a:off x="14401800" y="670509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153416</xdr:rowOff>
    </xdr:from>
    <xdr:to>
      <xdr:col>73</xdr:col>
      <xdr:colOff>44450</xdr:colOff>
      <xdr:row>41</xdr:row>
      <xdr:rowOff>83566</xdr:rowOff>
    </xdr:to>
    <xdr:sp macro="" textlink="">
      <xdr:nvSpPr>
        <xdr:cNvPr id="387" name="フローチャート: 判断 386"/>
        <xdr:cNvSpPr/>
      </xdr:nvSpPr>
      <xdr:spPr>
        <a:xfrm>
          <a:off x="15240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68343</xdr:rowOff>
    </xdr:from>
    <xdr:ext cx="762000" cy="259045"/>
    <xdr:sp macro="" textlink="">
      <xdr:nvSpPr>
        <xdr:cNvPr id="388" name="テキスト ボックス 387"/>
        <xdr:cNvSpPr txBox="1"/>
      </xdr:nvSpPr>
      <xdr:spPr>
        <a:xfrm>
          <a:off x="14909800" y="709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112776</xdr:rowOff>
    </xdr:from>
    <xdr:to>
      <xdr:col>68</xdr:col>
      <xdr:colOff>152400</xdr:colOff>
      <xdr:row>39</xdr:row>
      <xdr:rowOff>18542</xdr:rowOff>
    </xdr:to>
    <xdr:cxnSp macro="">
      <xdr:nvCxnSpPr>
        <xdr:cNvPr id="389" name="直線コネクタ 388"/>
        <xdr:cNvCxnSpPr/>
      </xdr:nvCxnSpPr>
      <xdr:spPr>
        <a:xfrm>
          <a:off x="13512800" y="662787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90" name="フローチャート: 判断 389"/>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75709</xdr:rowOff>
    </xdr:from>
    <xdr:ext cx="762000" cy="259045"/>
    <xdr:sp macro="" textlink="">
      <xdr:nvSpPr>
        <xdr:cNvPr id="391" name="テキスト ボックス 390"/>
        <xdr:cNvSpPr txBox="1"/>
      </xdr:nvSpPr>
      <xdr:spPr>
        <a:xfrm>
          <a:off x="14020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2" name="フローチャート: 判断 391"/>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85361</xdr:rowOff>
    </xdr:from>
    <xdr:ext cx="762000" cy="259045"/>
    <xdr:sp macro="" textlink="">
      <xdr:nvSpPr>
        <xdr:cNvPr id="393" name="テキスト ボックス 392"/>
        <xdr:cNvSpPr txBox="1"/>
      </xdr:nvSpPr>
      <xdr:spPr>
        <a:xfrm>
          <a:off x="13131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99" name="楕円 398"/>
        <xdr:cNvSpPr/>
      </xdr:nvSpPr>
      <xdr:spPr>
        <a:xfrm>
          <a:off x="169672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109745</xdr:rowOff>
    </xdr:from>
    <xdr:ext cx="762000" cy="259045"/>
    <xdr:sp macro="" textlink="">
      <xdr:nvSpPr>
        <xdr:cNvPr id="400" name="公債費負担の状況該当値テキスト"/>
        <xdr:cNvSpPr txBox="1"/>
      </xdr:nvSpPr>
      <xdr:spPr>
        <a:xfrm>
          <a:off x="17106900" y="662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73914</xdr:rowOff>
    </xdr:from>
    <xdr:to>
      <xdr:col>77</xdr:col>
      <xdr:colOff>95250</xdr:colOff>
      <xdr:row>40</xdr:row>
      <xdr:rowOff>4064</xdr:rowOff>
    </xdr:to>
    <xdr:sp macro="" textlink="">
      <xdr:nvSpPr>
        <xdr:cNvPr id="401" name="楕円 400"/>
        <xdr:cNvSpPr/>
      </xdr:nvSpPr>
      <xdr:spPr>
        <a:xfrm>
          <a:off x="16129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14241</xdr:rowOff>
    </xdr:from>
    <xdr:ext cx="736600" cy="259045"/>
    <xdr:sp macro="" textlink="">
      <xdr:nvSpPr>
        <xdr:cNvPr id="402" name="テキスト ボックス 401"/>
        <xdr:cNvSpPr txBox="1"/>
      </xdr:nvSpPr>
      <xdr:spPr>
        <a:xfrm>
          <a:off x="15798800" y="652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35306</xdr:rowOff>
    </xdr:from>
    <xdr:to>
      <xdr:col>73</xdr:col>
      <xdr:colOff>44450</xdr:colOff>
      <xdr:row>39</xdr:row>
      <xdr:rowOff>136906</xdr:rowOff>
    </xdr:to>
    <xdr:sp macro="" textlink="">
      <xdr:nvSpPr>
        <xdr:cNvPr id="403" name="楕円 402"/>
        <xdr:cNvSpPr/>
      </xdr:nvSpPr>
      <xdr:spPr>
        <a:xfrm>
          <a:off x="15240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147083</xdr:rowOff>
    </xdr:from>
    <xdr:ext cx="762000" cy="259045"/>
    <xdr:sp macro="" textlink="">
      <xdr:nvSpPr>
        <xdr:cNvPr id="404" name="テキスト ボックス 403"/>
        <xdr:cNvSpPr txBox="1"/>
      </xdr:nvSpPr>
      <xdr:spPr>
        <a:xfrm>
          <a:off x="14909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139192</xdr:rowOff>
    </xdr:from>
    <xdr:to>
      <xdr:col>68</xdr:col>
      <xdr:colOff>203200</xdr:colOff>
      <xdr:row>39</xdr:row>
      <xdr:rowOff>69342</xdr:rowOff>
    </xdr:to>
    <xdr:sp macro="" textlink="">
      <xdr:nvSpPr>
        <xdr:cNvPr id="405" name="楕円 404"/>
        <xdr:cNvSpPr/>
      </xdr:nvSpPr>
      <xdr:spPr>
        <a:xfrm>
          <a:off x="143510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79519</xdr:rowOff>
    </xdr:from>
    <xdr:ext cx="762000" cy="259045"/>
    <xdr:sp macro="" textlink="">
      <xdr:nvSpPr>
        <xdr:cNvPr id="406" name="テキスト ボックス 405"/>
        <xdr:cNvSpPr txBox="1"/>
      </xdr:nvSpPr>
      <xdr:spPr>
        <a:xfrm>
          <a:off x="14020800" y="642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61976</xdr:rowOff>
    </xdr:from>
    <xdr:to>
      <xdr:col>64</xdr:col>
      <xdr:colOff>152400</xdr:colOff>
      <xdr:row>38</xdr:row>
      <xdr:rowOff>163576</xdr:rowOff>
    </xdr:to>
    <xdr:sp macro="" textlink="">
      <xdr:nvSpPr>
        <xdr:cNvPr id="407" name="楕円 406"/>
        <xdr:cNvSpPr/>
      </xdr:nvSpPr>
      <xdr:spPr>
        <a:xfrm>
          <a:off x="13462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2303</xdr:rowOff>
    </xdr:from>
    <xdr:ext cx="762000" cy="259045"/>
    <xdr:sp macro="" textlink="">
      <xdr:nvSpPr>
        <xdr:cNvPr id="408" name="テキスト ボックス 407"/>
        <xdr:cNvSpPr txBox="1"/>
      </xdr:nvSpPr>
      <xdr:spPr>
        <a:xfrm>
          <a:off x="13131800" y="634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将来負担比率が生じていない主な要因は、充当可能財源として財政調整基金等の造成に努めたことや、基準財政需要額に算入される比率の高い起債を優先的に借入を行っていること等による。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今後も公債費等義務的経費の削減を進め、財政の健全化を図る。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76729</xdr:rowOff>
    </xdr:to>
    <xdr:cxnSp macro="">
      <xdr:nvCxnSpPr>
        <xdr:cNvPr id="437" name="直線コネクタ 436"/>
        <xdr:cNvCxnSpPr/>
      </xdr:nvCxnSpPr>
      <xdr:spPr>
        <a:xfrm flipV="1">
          <a:off x="17018000" y="2370667"/>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48806</xdr:rowOff>
    </xdr:from>
    <xdr:ext cx="762000" cy="259045"/>
    <xdr:sp macro="" textlink="">
      <xdr:nvSpPr>
        <xdr:cNvPr id="438" name="将来負担の状況最小値テキスト"/>
        <xdr:cNvSpPr txBox="1"/>
      </xdr:nvSpPr>
      <xdr:spPr>
        <a:xfrm>
          <a:off x="17106900" y="382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76729</xdr:rowOff>
    </xdr:from>
    <xdr:to>
      <xdr:col>81</xdr:col>
      <xdr:colOff>133350</xdr:colOff>
      <xdr:row>22</xdr:row>
      <xdr:rowOff>76729</xdr:rowOff>
    </xdr:to>
    <xdr:cxnSp macro="">
      <xdr:nvCxnSpPr>
        <xdr:cNvPr id="439" name="直線コネクタ 438"/>
        <xdr:cNvCxnSpPr/>
      </xdr:nvCxnSpPr>
      <xdr:spPr>
        <a:xfrm>
          <a:off x="16929100" y="384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19579</xdr:rowOff>
    </xdr:from>
    <xdr:to>
      <xdr:col>73</xdr:col>
      <xdr:colOff>44450</xdr:colOff>
      <xdr:row>15</xdr:row>
      <xdr:rowOff>121179</xdr:rowOff>
    </xdr:to>
    <xdr:sp macro="" textlink="">
      <xdr:nvSpPr>
        <xdr:cNvPr id="446" name="フローチャート: 判断 445"/>
        <xdr:cNvSpPr/>
      </xdr:nvSpPr>
      <xdr:spPr>
        <a:xfrm>
          <a:off x="15240000" y="259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131356</xdr:rowOff>
    </xdr:from>
    <xdr:ext cx="762000" cy="259045"/>
    <xdr:sp macro="" textlink="">
      <xdr:nvSpPr>
        <xdr:cNvPr id="447" name="テキスト ボックス 446"/>
        <xdr:cNvSpPr txBox="1"/>
      </xdr:nvSpPr>
      <xdr:spPr>
        <a:xfrm>
          <a:off x="14909800" y="236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128693</xdr:rowOff>
    </xdr:from>
    <xdr:to>
      <xdr:col>68</xdr:col>
      <xdr:colOff>203200</xdr:colOff>
      <xdr:row>15</xdr:row>
      <xdr:rowOff>58843</xdr:rowOff>
    </xdr:to>
    <xdr:sp macro="" textlink="">
      <xdr:nvSpPr>
        <xdr:cNvPr id="448" name="フローチャート: 判断 447"/>
        <xdr:cNvSpPr/>
      </xdr:nvSpPr>
      <xdr:spPr>
        <a:xfrm>
          <a:off x="14351000" y="252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69020</xdr:rowOff>
    </xdr:from>
    <xdr:ext cx="762000" cy="259045"/>
    <xdr:sp macro="" textlink="">
      <xdr:nvSpPr>
        <xdr:cNvPr id="449" name="テキスト ボックス 448"/>
        <xdr:cNvSpPr txBox="1"/>
      </xdr:nvSpPr>
      <xdr:spPr>
        <a:xfrm>
          <a:off x="14020800" y="229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148802</xdr:rowOff>
    </xdr:from>
    <xdr:to>
      <xdr:col>64</xdr:col>
      <xdr:colOff>152400</xdr:colOff>
      <xdr:row>15</xdr:row>
      <xdr:rowOff>78952</xdr:rowOff>
    </xdr:to>
    <xdr:sp macro="" textlink="">
      <xdr:nvSpPr>
        <xdr:cNvPr id="450" name="フローチャート: 判断 449"/>
        <xdr:cNvSpPr/>
      </xdr:nvSpPr>
      <xdr:spPr>
        <a:xfrm>
          <a:off x="13462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89129</xdr:rowOff>
    </xdr:from>
    <xdr:ext cx="762000" cy="259045"/>
    <xdr:sp macro="" textlink="">
      <xdr:nvSpPr>
        <xdr:cNvPr id="451" name="テキスト ボックス 450"/>
        <xdr:cNvSpPr txBox="1"/>
      </xdr:nvSpPr>
      <xdr:spPr>
        <a:xfrm>
          <a:off x="13131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福岡県みやこ町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18,384
18,239
151.34
14,002,735
12,742,885
1,094,560
6,841,424
9,450,006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人件費にかかる経常収支比率は、類似団体と比較すると１．１％高い２４．５％である。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会計年度任用職員給料の増額等により人件費が増加している。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今後も職員定員の適正化を図るとともに、行財政改革への取組を通じて人件費の削減に努める。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131572</xdr:rowOff>
    </xdr:to>
    <xdr:cxnSp macro="">
      <xdr:nvCxnSpPr>
        <xdr:cNvPr id="59" name="直線コネクタ 58"/>
        <xdr:cNvCxnSpPr/>
      </xdr:nvCxnSpPr>
      <xdr:spPr>
        <a:xfrm flipV="1">
          <a:off x="4826000" y="599744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131572</xdr:rowOff>
    </xdr:from>
    <xdr:to>
      <xdr:col>24</xdr:col>
      <xdr:colOff>114300</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42418</xdr:rowOff>
    </xdr:from>
    <xdr:to>
      <xdr:col>24</xdr:col>
      <xdr:colOff>25400</xdr:colOff>
      <xdr:row>37</xdr:row>
      <xdr:rowOff>46990</xdr:rowOff>
    </xdr:to>
    <xdr:cxnSp macro="">
      <xdr:nvCxnSpPr>
        <xdr:cNvPr id="64" name="直線コネクタ 63"/>
        <xdr:cNvCxnSpPr/>
      </xdr:nvCxnSpPr>
      <xdr:spPr>
        <a:xfrm>
          <a:off x="3987800" y="63860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macro="" textlink="">
      <xdr:nvSpPr>
        <xdr:cNvPr id="65" name="人件費平均値テキスト"/>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33274</xdr:rowOff>
    </xdr:from>
    <xdr:to>
      <xdr:col>19</xdr:col>
      <xdr:colOff>187325</xdr:colOff>
      <xdr:row>37</xdr:row>
      <xdr:rowOff>42418</xdr:rowOff>
    </xdr:to>
    <xdr:cxnSp macro="">
      <xdr:nvCxnSpPr>
        <xdr:cNvPr id="67" name="直線コネクタ 66"/>
        <xdr:cNvCxnSpPr/>
      </xdr:nvCxnSpPr>
      <xdr:spPr>
        <a:xfrm>
          <a:off x="3098800" y="63769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62484</xdr:rowOff>
    </xdr:from>
    <xdr:to>
      <xdr:col>20</xdr:col>
      <xdr:colOff>38100</xdr:colOff>
      <xdr:row>36</xdr:row>
      <xdr:rowOff>164084</xdr:rowOff>
    </xdr:to>
    <xdr:sp macro="" textlink="">
      <xdr:nvSpPr>
        <xdr:cNvPr id="68" name="フローチャート: 判断 67"/>
        <xdr:cNvSpPr/>
      </xdr:nvSpPr>
      <xdr:spPr>
        <a:xfrm>
          <a:off x="3937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2811</xdr:rowOff>
    </xdr:from>
    <xdr:ext cx="736600" cy="259045"/>
    <xdr:sp macro="" textlink="">
      <xdr:nvSpPr>
        <xdr:cNvPr id="69" name="テキスト ボックス 68"/>
        <xdr:cNvSpPr txBox="1"/>
      </xdr:nvSpPr>
      <xdr:spPr>
        <a:xfrm>
          <a:off x="3606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26416</xdr:rowOff>
    </xdr:from>
    <xdr:to>
      <xdr:col>15</xdr:col>
      <xdr:colOff>98425</xdr:colOff>
      <xdr:row>37</xdr:row>
      <xdr:rowOff>33274</xdr:rowOff>
    </xdr:to>
    <xdr:cxnSp macro="">
      <xdr:nvCxnSpPr>
        <xdr:cNvPr id="70" name="直線コネクタ 69"/>
        <xdr:cNvCxnSpPr/>
      </xdr:nvCxnSpPr>
      <xdr:spPr>
        <a:xfrm>
          <a:off x="2209800" y="6198616"/>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26416</xdr:rowOff>
    </xdr:from>
    <xdr:to>
      <xdr:col>11</xdr:col>
      <xdr:colOff>9525</xdr:colOff>
      <xdr:row>36</xdr:row>
      <xdr:rowOff>58420</xdr:rowOff>
    </xdr:to>
    <xdr:cxnSp macro="">
      <xdr:nvCxnSpPr>
        <xdr:cNvPr id="73" name="直線コネクタ 72"/>
        <xdr:cNvCxnSpPr/>
      </xdr:nvCxnSpPr>
      <xdr:spPr>
        <a:xfrm flipV="1">
          <a:off x="1320800" y="61986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48768</xdr:rowOff>
    </xdr:from>
    <xdr:to>
      <xdr:col>11</xdr:col>
      <xdr:colOff>60325</xdr:colOff>
      <xdr:row>36</xdr:row>
      <xdr:rowOff>150368</xdr:rowOff>
    </xdr:to>
    <xdr:sp macro="" textlink="">
      <xdr:nvSpPr>
        <xdr:cNvPr id="74" name="フローチャート: 判断 73"/>
        <xdr:cNvSpPr/>
      </xdr:nvSpPr>
      <xdr:spPr>
        <a:xfrm>
          <a:off x="2159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135145</xdr:rowOff>
    </xdr:from>
    <xdr:ext cx="762000" cy="259045"/>
    <xdr:sp macro="" textlink="">
      <xdr:nvSpPr>
        <xdr:cNvPr id="75" name="テキスト ボックス 74"/>
        <xdr:cNvSpPr txBox="1"/>
      </xdr:nvSpPr>
      <xdr:spPr>
        <a:xfrm>
          <a:off x="1828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44196</xdr:rowOff>
    </xdr:from>
    <xdr:to>
      <xdr:col>6</xdr:col>
      <xdr:colOff>171450</xdr:colOff>
      <xdr:row>36</xdr:row>
      <xdr:rowOff>145796</xdr:rowOff>
    </xdr:to>
    <xdr:sp macro="" textlink="">
      <xdr:nvSpPr>
        <xdr:cNvPr id="76" name="フローチャート: 判断 75"/>
        <xdr:cNvSpPr/>
      </xdr:nvSpPr>
      <xdr:spPr>
        <a:xfrm>
          <a:off x="1270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130573</xdr:rowOff>
    </xdr:from>
    <xdr:ext cx="762000" cy="259045"/>
    <xdr:sp macro="" textlink="">
      <xdr:nvSpPr>
        <xdr:cNvPr id="77" name="テキスト ボックス 76"/>
        <xdr:cNvSpPr txBox="1"/>
      </xdr:nvSpPr>
      <xdr:spPr>
        <a:xfrm>
          <a:off x="939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3" name="楕円 82"/>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762000" cy="259045"/>
    <xdr:sp macro="" textlink="">
      <xdr:nvSpPr>
        <xdr:cNvPr id="84"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163068</xdr:rowOff>
    </xdr:from>
    <xdr:to>
      <xdr:col>20</xdr:col>
      <xdr:colOff>38100</xdr:colOff>
      <xdr:row>37</xdr:row>
      <xdr:rowOff>93218</xdr:rowOff>
    </xdr:to>
    <xdr:sp macro="" textlink="">
      <xdr:nvSpPr>
        <xdr:cNvPr id="85" name="楕円 84"/>
        <xdr:cNvSpPr/>
      </xdr:nvSpPr>
      <xdr:spPr>
        <a:xfrm>
          <a:off x="3937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77995</xdr:rowOff>
    </xdr:from>
    <xdr:ext cx="736600" cy="259045"/>
    <xdr:sp macro="" textlink="">
      <xdr:nvSpPr>
        <xdr:cNvPr id="86" name="テキスト ボックス 85"/>
        <xdr:cNvSpPr txBox="1"/>
      </xdr:nvSpPr>
      <xdr:spPr>
        <a:xfrm>
          <a:off x="3606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153924</xdr:rowOff>
    </xdr:from>
    <xdr:to>
      <xdr:col>15</xdr:col>
      <xdr:colOff>149225</xdr:colOff>
      <xdr:row>37</xdr:row>
      <xdr:rowOff>84074</xdr:rowOff>
    </xdr:to>
    <xdr:sp macro="" textlink="">
      <xdr:nvSpPr>
        <xdr:cNvPr id="87" name="楕円 86"/>
        <xdr:cNvSpPr/>
      </xdr:nvSpPr>
      <xdr:spPr>
        <a:xfrm>
          <a:off x="3048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88" name="テキスト ボックス 87"/>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147066</xdr:rowOff>
    </xdr:from>
    <xdr:to>
      <xdr:col>11</xdr:col>
      <xdr:colOff>60325</xdr:colOff>
      <xdr:row>36</xdr:row>
      <xdr:rowOff>77216</xdr:rowOff>
    </xdr:to>
    <xdr:sp macro="" textlink="">
      <xdr:nvSpPr>
        <xdr:cNvPr id="89" name="楕円 88"/>
        <xdr:cNvSpPr/>
      </xdr:nvSpPr>
      <xdr:spPr>
        <a:xfrm>
          <a:off x="2159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87393</xdr:rowOff>
    </xdr:from>
    <xdr:ext cx="762000" cy="259045"/>
    <xdr:sp macro="" textlink="">
      <xdr:nvSpPr>
        <xdr:cNvPr id="90" name="テキスト ボックス 89"/>
        <xdr:cNvSpPr txBox="1"/>
      </xdr:nvSpPr>
      <xdr:spPr>
        <a:xfrm>
          <a:off x="1828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1" name="楕円 90"/>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2" name="テキスト ボックス 91"/>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かかる経常収支比率は、前年度より０．５％増加した。区長業務委託料等の増加が大きな要因である。類似団体と比較すると０．９％上回っている。これは、保有する公共施設が多く、その維持管理経費によるもの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今後は、小中学校の再編、類似施設の統廃合等を進め、維持管理経費等の見直しを図る。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146050</xdr:rowOff>
    </xdr:to>
    <xdr:cxnSp macro="">
      <xdr:nvCxnSpPr>
        <xdr:cNvPr id="122" name="直線コネクタ 121"/>
        <xdr:cNvCxnSpPr/>
      </xdr:nvCxnSpPr>
      <xdr:spPr>
        <a:xfrm flipV="1">
          <a:off x="16510000" y="2353129"/>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5"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6" name="直線コネクタ 125"/>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78014</xdr:rowOff>
    </xdr:from>
    <xdr:to>
      <xdr:col>82</xdr:col>
      <xdr:colOff>107950</xdr:colOff>
      <xdr:row>16</xdr:row>
      <xdr:rowOff>132443</xdr:rowOff>
    </xdr:to>
    <xdr:cxnSp macro="">
      <xdr:nvCxnSpPr>
        <xdr:cNvPr id="127" name="直線コネクタ 126"/>
        <xdr:cNvCxnSpPr/>
      </xdr:nvCxnSpPr>
      <xdr:spPr>
        <a:xfrm>
          <a:off x="15671800" y="2821214"/>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198</xdr:rowOff>
    </xdr:from>
    <xdr:ext cx="762000" cy="259045"/>
    <xdr:sp macro="" textlink="">
      <xdr:nvSpPr>
        <xdr:cNvPr id="128" name="物件費平均値テキスト"/>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29" name="フローチャート: 判断 128"/>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78014</xdr:rowOff>
    </xdr:from>
    <xdr:to>
      <xdr:col>78</xdr:col>
      <xdr:colOff>69850</xdr:colOff>
      <xdr:row>17</xdr:row>
      <xdr:rowOff>58964</xdr:rowOff>
    </xdr:to>
    <xdr:cxnSp macro="">
      <xdr:nvCxnSpPr>
        <xdr:cNvPr id="130" name="直線コネクタ 129"/>
        <xdr:cNvCxnSpPr/>
      </xdr:nvCxnSpPr>
      <xdr:spPr>
        <a:xfrm flipV="1">
          <a:off x="14782800" y="2821214"/>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46264</xdr:rowOff>
    </xdr:from>
    <xdr:to>
      <xdr:col>78</xdr:col>
      <xdr:colOff>120650</xdr:colOff>
      <xdr:row>15</xdr:row>
      <xdr:rowOff>147864</xdr:rowOff>
    </xdr:to>
    <xdr:sp macro="" textlink="">
      <xdr:nvSpPr>
        <xdr:cNvPr id="131" name="フローチャート: 判断 130"/>
        <xdr:cNvSpPr/>
      </xdr:nvSpPr>
      <xdr:spPr>
        <a:xfrm>
          <a:off x="15621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158041</xdr:rowOff>
    </xdr:from>
    <xdr:ext cx="736600" cy="259045"/>
    <xdr:sp macro="" textlink="">
      <xdr:nvSpPr>
        <xdr:cNvPr id="132" name="テキスト ボックス 131"/>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58964</xdr:rowOff>
    </xdr:from>
    <xdr:to>
      <xdr:col>73</xdr:col>
      <xdr:colOff>180975</xdr:colOff>
      <xdr:row>18</xdr:row>
      <xdr:rowOff>127000</xdr:rowOff>
    </xdr:to>
    <xdr:cxnSp macro="">
      <xdr:nvCxnSpPr>
        <xdr:cNvPr id="133" name="直線コネクタ 132"/>
        <xdr:cNvCxnSpPr/>
      </xdr:nvCxnSpPr>
      <xdr:spPr>
        <a:xfrm flipV="1">
          <a:off x="13893800" y="2973614"/>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4" name="フローチャート: 判断 133"/>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158041</xdr:rowOff>
    </xdr:from>
    <xdr:ext cx="762000" cy="259045"/>
    <xdr:sp macro="" textlink="">
      <xdr:nvSpPr>
        <xdr:cNvPr id="135" name="テキスト ボックス 134"/>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127000</xdr:rowOff>
    </xdr:from>
    <xdr:to>
      <xdr:col>69</xdr:col>
      <xdr:colOff>92075</xdr:colOff>
      <xdr:row>19</xdr:row>
      <xdr:rowOff>9978</xdr:rowOff>
    </xdr:to>
    <xdr:cxnSp macro="">
      <xdr:nvCxnSpPr>
        <xdr:cNvPr id="136" name="直線コネクタ 135"/>
        <xdr:cNvCxnSpPr/>
      </xdr:nvCxnSpPr>
      <xdr:spPr>
        <a:xfrm flipV="1">
          <a:off x="13004800" y="32131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7" name="フローチャート: 判断 136"/>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38" name="テキスト ボックス 137"/>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39" name="フローチャート: 判断 138"/>
        <xdr:cNvSpPr/>
      </xdr:nvSpPr>
      <xdr:spPr>
        <a:xfrm>
          <a:off x="12954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152598</xdr:rowOff>
    </xdr:from>
    <xdr:ext cx="762000" cy="259045"/>
    <xdr:sp macro="" textlink="">
      <xdr:nvSpPr>
        <xdr:cNvPr id="140" name="テキスト ボックス 139"/>
        <xdr:cNvSpPr txBox="1"/>
      </xdr:nvSpPr>
      <xdr:spPr>
        <a:xfrm>
          <a:off x="12623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81643</xdr:rowOff>
    </xdr:from>
    <xdr:to>
      <xdr:col>82</xdr:col>
      <xdr:colOff>158750</xdr:colOff>
      <xdr:row>17</xdr:row>
      <xdr:rowOff>11793</xdr:rowOff>
    </xdr:to>
    <xdr:sp macro="" textlink="">
      <xdr:nvSpPr>
        <xdr:cNvPr id="146" name="楕円 145"/>
        <xdr:cNvSpPr/>
      </xdr:nvSpPr>
      <xdr:spPr>
        <a:xfrm>
          <a:off x="164592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53720</xdr:rowOff>
    </xdr:from>
    <xdr:ext cx="762000" cy="259045"/>
    <xdr:sp macro="" textlink="">
      <xdr:nvSpPr>
        <xdr:cNvPr id="147" name="物件費該当値テキスト"/>
        <xdr:cNvSpPr txBox="1"/>
      </xdr:nvSpPr>
      <xdr:spPr>
        <a:xfrm>
          <a:off x="165989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27214</xdr:rowOff>
    </xdr:from>
    <xdr:to>
      <xdr:col>78</xdr:col>
      <xdr:colOff>120650</xdr:colOff>
      <xdr:row>16</xdr:row>
      <xdr:rowOff>128814</xdr:rowOff>
    </xdr:to>
    <xdr:sp macro="" textlink="">
      <xdr:nvSpPr>
        <xdr:cNvPr id="148" name="楕円 147"/>
        <xdr:cNvSpPr/>
      </xdr:nvSpPr>
      <xdr:spPr>
        <a:xfrm>
          <a:off x="15621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113591</xdr:rowOff>
    </xdr:from>
    <xdr:ext cx="736600" cy="259045"/>
    <xdr:sp macro="" textlink="">
      <xdr:nvSpPr>
        <xdr:cNvPr id="149" name="テキスト ボックス 148"/>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8164</xdr:rowOff>
    </xdr:from>
    <xdr:to>
      <xdr:col>74</xdr:col>
      <xdr:colOff>31750</xdr:colOff>
      <xdr:row>17</xdr:row>
      <xdr:rowOff>109764</xdr:rowOff>
    </xdr:to>
    <xdr:sp macro="" textlink="">
      <xdr:nvSpPr>
        <xdr:cNvPr id="150" name="楕円 149"/>
        <xdr:cNvSpPr/>
      </xdr:nvSpPr>
      <xdr:spPr>
        <a:xfrm>
          <a:off x="14732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51" name="テキスト ボックス 150"/>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52" name="楕円 151"/>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53" name="テキスト ボックス 152"/>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130629</xdr:rowOff>
    </xdr:from>
    <xdr:to>
      <xdr:col>65</xdr:col>
      <xdr:colOff>53975</xdr:colOff>
      <xdr:row>19</xdr:row>
      <xdr:rowOff>60778</xdr:rowOff>
    </xdr:to>
    <xdr:sp macro="" textlink="">
      <xdr:nvSpPr>
        <xdr:cNvPr id="154" name="楕円 153"/>
        <xdr:cNvSpPr/>
      </xdr:nvSpPr>
      <xdr:spPr>
        <a:xfrm>
          <a:off x="12954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45555</xdr:rowOff>
    </xdr:from>
    <xdr:ext cx="762000" cy="259045"/>
    <xdr:sp macro="" textlink="">
      <xdr:nvSpPr>
        <xdr:cNvPr id="155" name="テキスト ボックス 154"/>
        <xdr:cNvSpPr txBox="1"/>
      </xdr:nvSpPr>
      <xdr:spPr>
        <a:xfrm>
          <a:off x="12623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扶助費にかかる経常収支比率は昨年度より０．７％増加となっている。これは、老人福祉費等が増加したためである。類似団体比較では１．８％上回っている。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今後も全国平均を上回る高齢化率により、医療費等の増加が懸念される。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29028</xdr:rowOff>
    </xdr:from>
    <xdr:to>
      <xdr:col>24</xdr:col>
      <xdr:colOff>25400</xdr:colOff>
      <xdr:row>61</xdr:row>
      <xdr:rowOff>69850</xdr:rowOff>
    </xdr:to>
    <xdr:cxnSp macro="">
      <xdr:nvCxnSpPr>
        <xdr:cNvPr id="185" name="直線コネクタ 184"/>
        <xdr:cNvCxnSpPr/>
      </xdr:nvCxnSpPr>
      <xdr:spPr>
        <a:xfrm flipV="1">
          <a:off x="4826000" y="8944428"/>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115405</xdr:rowOff>
    </xdr:from>
    <xdr:ext cx="762000" cy="259045"/>
    <xdr:sp macro="" textlink="">
      <xdr:nvSpPr>
        <xdr:cNvPr id="188" name="扶助費最大値テキスト"/>
        <xdr:cNvSpPr txBox="1"/>
      </xdr:nvSpPr>
      <xdr:spPr>
        <a:xfrm>
          <a:off x="4914900" y="868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29028</xdr:rowOff>
    </xdr:from>
    <xdr:to>
      <xdr:col>24</xdr:col>
      <xdr:colOff>114300</xdr:colOff>
      <xdr:row>52</xdr:row>
      <xdr:rowOff>29028</xdr:rowOff>
    </xdr:to>
    <xdr:cxnSp macro="">
      <xdr:nvCxnSpPr>
        <xdr:cNvPr id="189" name="直線コネクタ 188"/>
        <xdr:cNvCxnSpPr/>
      </xdr:nvCxnSpPr>
      <xdr:spPr>
        <a:xfrm>
          <a:off x="4737100" y="894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37193</xdr:rowOff>
    </xdr:from>
    <xdr:to>
      <xdr:col>24</xdr:col>
      <xdr:colOff>25400</xdr:colOff>
      <xdr:row>57</xdr:row>
      <xdr:rowOff>151493</xdr:rowOff>
    </xdr:to>
    <xdr:cxnSp macro="">
      <xdr:nvCxnSpPr>
        <xdr:cNvPr id="190" name="直線コネクタ 189"/>
        <xdr:cNvCxnSpPr/>
      </xdr:nvCxnSpPr>
      <xdr:spPr>
        <a:xfrm>
          <a:off x="3987800" y="980984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166205</xdr:rowOff>
    </xdr:from>
    <xdr:ext cx="762000" cy="259045"/>
    <xdr:sp macro="" textlink="">
      <xdr:nvSpPr>
        <xdr:cNvPr id="191"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192" name="フローチャート: 判断 191"/>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37193</xdr:rowOff>
    </xdr:from>
    <xdr:to>
      <xdr:col>19</xdr:col>
      <xdr:colOff>187325</xdr:colOff>
      <xdr:row>57</xdr:row>
      <xdr:rowOff>102507</xdr:rowOff>
    </xdr:to>
    <xdr:cxnSp macro="">
      <xdr:nvCxnSpPr>
        <xdr:cNvPr id="193" name="直線コネクタ 192"/>
        <xdr:cNvCxnSpPr/>
      </xdr:nvCxnSpPr>
      <xdr:spPr>
        <a:xfrm flipV="1">
          <a:off x="3098800" y="9809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4" name="フローチャート: 判断 193"/>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5" name="テキスト ボックス 194"/>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102507</xdr:rowOff>
    </xdr:from>
    <xdr:to>
      <xdr:col>15</xdr:col>
      <xdr:colOff>98425</xdr:colOff>
      <xdr:row>57</xdr:row>
      <xdr:rowOff>135165</xdr:rowOff>
    </xdr:to>
    <xdr:cxnSp macro="">
      <xdr:nvCxnSpPr>
        <xdr:cNvPr id="196" name="直線コネクタ 195"/>
        <xdr:cNvCxnSpPr/>
      </xdr:nvCxnSpPr>
      <xdr:spPr>
        <a:xfrm flipV="1">
          <a:off x="2209800" y="9875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117022</xdr:rowOff>
    </xdr:from>
    <xdr:to>
      <xdr:col>15</xdr:col>
      <xdr:colOff>149225</xdr:colOff>
      <xdr:row>56</xdr:row>
      <xdr:rowOff>47172</xdr:rowOff>
    </xdr:to>
    <xdr:sp macro="" textlink="">
      <xdr:nvSpPr>
        <xdr:cNvPr id="197" name="フローチャート: 判断 196"/>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57349</xdr:rowOff>
    </xdr:from>
    <xdr:ext cx="762000" cy="259045"/>
    <xdr:sp macro="" textlink="">
      <xdr:nvSpPr>
        <xdr:cNvPr id="198" name="テキスト ボックス 197"/>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135165</xdr:rowOff>
    </xdr:from>
    <xdr:to>
      <xdr:col>11</xdr:col>
      <xdr:colOff>9525</xdr:colOff>
      <xdr:row>57</xdr:row>
      <xdr:rowOff>151493</xdr:rowOff>
    </xdr:to>
    <xdr:cxnSp macro="">
      <xdr:nvCxnSpPr>
        <xdr:cNvPr id="199" name="直線コネクタ 198"/>
        <xdr:cNvCxnSpPr/>
      </xdr:nvCxnSpPr>
      <xdr:spPr>
        <a:xfrm flipV="1">
          <a:off x="1320800" y="99078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59872</xdr:rowOff>
    </xdr:from>
    <xdr:to>
      <xdr:col>11</xdr:col>
      <xdr:colOff>60325</xdr:colOff>
      <xdr:row>58</xdr:row>
      <xdr:rowOff>161472</xdr:rowOff>
    </xdr:to>
    <xdr:sp macro="" textlink="">
      <xdr:nvSpPr>
        <xdr:cNvPr id="200" name="フローチャート: 判断 199"/>
        <xdr:cNvSpPr/>
      </xdr:nvSpPr>
      <xdr:spPr>
        <a:xfrm>
          <a:off x="2159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146249</xdr:rowOff>
    </xdr:from>
    <xdr:ext cx="762000" cy="259045"/>
    <xdr:sp macro="" textlink="">
      <xdr:nvSpPr>
        <xdr:cNvPr id="201" name="テキスト ボックス 200"/>
        <xdr:cNvSpPr txBox="1"/>
      </xdr:nvSpPr>
      <xdr:spPr>
        <a:xfrm>
          <a:off x="1828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27215</xdr:rowOff>
    </xdr:from>
    <xdr:to>
      <xdr:col>6</xdr:col>
      <xdr:colOff>171450</xdr:colOff>
      <xdr:row>58</xdr:row>
      <xdr:rowOff>128815</xdr:rowOff>
    </xdr:to>
    <xdr:sp macro="" textlink="">
      <xdr:nvSpPr>
        <xdr:cNvPr id="202" name="フローチャート: 判断 201"/>
        <xdr:cNvSpPr/>
      </xdr:nvSpPr>
      <xdr:spPr>
        <a:xfrm>
          <a:off x="1270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113592</xdr:rowOff>
    </xdr:from>
    <xdr:ext cx="762000" cy="259045"/>
    <xdr:sp macro="" textlink="">
      <xdr:nvSpPr>
        <xdr:cNvPr id="203" name="テキスト ボックス 202"/>
        <xdr:cNvSpPr txBox="1"/>
      </xdr:nvSpPr>
      <xdr:spPr>
        <a:xfrm>
          <a:off x="939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100693</xdr:rowOff>
    </xdr:from>
    <xdr:to>
      <xdr:col>24</xdr:col>
      <xdr:colOff>76200</xdr:colOff>
      <xdr:row>58</xdr:row>
      <xdr:rowOff>30843</xdr:rowOff>
    </xdr:to>
    <xdr:sp macro="" textlink="">
      <xdr:nvSpPr>
        <xdr:cNvPr id="209" name="楕円 208"/>
        <xdr:cNvSpPr/>
      </xdr:nvSpPr>
      <xdr:spPr>
        <a:xfrm>
          <a:off x="47752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72770</xdr:rowOff>
    </xdr:from>
    <xdr:ext cx="762000" cy="259045"/>
    <xdr:sp macro="" textlink="">
      <xdr:nvSpPr>
        <xdr:cNvPr id="210" name="扶助費該当値テキスト"/>
        <xdr:cNvSpPr txBox="1"/>
      </xdr:nvSpPr>
      <xdr:spPr>
        <a:xfrm>
          <a:off x="49149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157843</xdr:rowOff>
    </xdr:from>
    <xdr:to>
      <xdr:col>20</xdr:col>
      <xdr:colOff>38100</xdr:colOff>
      <xdr:row>57</xdr:row>
      <xdr:rowOff>87993</xdr:rowOff>
    </xdr:to>
    <xdr:sp macro="" textlink="">
      <xdr:nvSpPr>
        <xdr:cNvPr id="211" name="楕円 210"/>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72770</xdr:rowOff>
    </xdr:from>
    <xdr:ext cx="736600" cy="259045"/>
    <xdr:sp macro="" textlink="">
      <xdr:nvSpPr>
        <xdr:cNvPr id="212" name="テキスト ボックス 211"/>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51707</xdr:rowOff>
    </xdr:from>
    <xdr:to>
      <xdr:col>15</xdr:col>
      <xdr:colOff>149225</xdr:colOff>
      <xdr:row>57</xdr:row>
      <xdr:rowOff>153307</xdr:rowOff>
    </xdr:to>
    <xdr:sp macro="" textlink="">
      <xdr:nvSpPr>
        <xdr:cNvPr id="213" name="楕円 212"/>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138084</xdr:rowOff>
    </xdr:from>
    <xdr:ext cx="762000" cy="259045"/>
    <xdr:sp macro="" textlink="">
      <xdr:nvSpPr>
        <xdr:cNvPr id="214" name="テキスト ボックス 213"/>
        <xdr:cNvSpPr txBox="1"/>
      </xdr:nvSpPr>
      <xdr:spPr>
        <a:xfrm>
          <a:off x="2717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84365</xdr:rowOff>
    </xdr:from>
    <xdr:to>
      <xdr:col>11</xdr:col>
      <xdr:colOff>60325</xdr:colOff>
      <xdr:row>58</xdr:row>
      <xdr:rowOff>14515</xdr:rowOff>
    </xdr:to>
    <xdr:sp macro="" textlink="">
      <xdr:nvSpPr>
        <xdr:cNvPr id="215" name="楕円 214"/>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24692</xdr:rowOff>
    </xdr:from>
    <xdr:ext cx="762000" cy="259045"/>
    <xdr:sp macro="" textlink="">
      <xdr:nvSpPr>
        <xdr:cNvPr id="216" name="テキスト ボックス 215"/>
        <xdr:cNvSpPr txBox="1"/>
      </xdr:nvSpPr>
      <xdr:spPr>
        <a:xfrm>
          <a:off x="1828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100693</xdr:rowOff>
    </xdr:from>
    <xdr:to>
      <xdr:col>6</xdr:col>
      <xdr:colOff>171450</xdr:colOff>
      <xdr:row>58</xdr:row>
      <xdr:rowOff>30843</xdr:rowOff>
    </xdr:to>
    <xdr:sp macro="" textlink="">
      <xdr:nvSpPr>
        <xdr:cNvPr id="217" name="楕円 216"/>
        <xdr:cNvSpPr/>
      </xdr:nvSpPr>
      <xdr:spPr>
        <a:xfrm>
          <a:off x="1270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41020</xdr:rowOff>
    </xdr:from>
    <xdr:ext cx="762000" cy="259045"/>
    <xdr:sp macro="" textlink="">
      <xdr:nvSpPr>
        <xdr:cNvPr id="218" name="テキスト ボックス 217"/>
        <xdr:cNvSpPr txBox="1"/>
      </xdr:nvSpPr>
      <xdr:spPr>
        <a:xfrm>
          <a:off x="939800" y="964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その他については、類似団体平均と比べると０．８％下回っており、昨年度より１．２％増加している。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これは、国民健康保険事業特別会計への繰出金が増加したためである。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今後、高齢化率の上昇による後期高齢者医療事業特別会計への繰出金や水道範囲拡大による上水道事業特別会計への繰出金等の増加が見込まれるので、健康推進事業の推進や独立採算の原則に立ち返った使用料の適正化等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110672</xdr:rowOff>
    </xdr:from>
    <xdr:to>
      <xdr:col>82</xdr:col>
      <xdr:colOff>107950</xdr:colOff>
      <xdr:row>61</xdr:row>
      <xdr:rowOff>15422</xdr:rowOff>
    </xdr:to>
    <xdr:cxnSp macro="">
      <xdr:nvCxnSpPr>
        <xdr:cNvPr id="248" name="直線コネクタ 247"/>
        <xdr:cNvCxnSpPr/>
      </xdr:nvCxnSpPr>
      <xdr:spPr>
        <a:xfrm flipV="1">
          <a:off x="16510000" y="9026072"/>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158949</xdr:rowOff>
    </xdr:from>
    <xdr:ext cx="762000" cy="259045"/>
    <xdr:sp macro="" textlink="">
      <xdr:nvSpPr>
        <xdr:cNvPr id="249" name="その他最小値テキスト"/>
        <xdr:cNvSpPr txBox="1"/>
      </xdr:nvSpPr>
      <xdr:spPr>
        <a:xfrm>
          <a:off x="16598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15422</xdr:rowOff>
    </xdr:from>
    <xdr:to>
      <xdr:col>82</xdr:col>
      <xdr:colOff>196850</xdr:colOff>
      <xdr:row>61</xdr:row>
      <xdr:rowOff>15422</xdr:rowOff>
    </xdr:to>
    <xdr:cxnSp macro="">
      <xdr:nvCxnSpPr>
        <xdr:cNvPr id="250" name="直線コネクタ 249"/>
        <xdr:cNvCxnSpPr/>
      </xdr:nvCxnSpPr>
      <xdr:spPr>
        <a:xfrm>
          <a:off x="16421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25599</xdr:rowOff>
    </xdr:from>
    <xdr:ext cx="762000" cy="259045"/>
    <xdr:sp macro="" textlink="">
      <xdr:nvSpPr>
        <xdr:cNvPr id="251" name="その他最大値テキスト"/>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110672</xdr:rowOff>
    </xdr:from>
    <xdr:to>
      <xdr:col>82</xdr:col>
      <xdr:colOff>196850</xdr:colOff>
      <xdr:row>52</xdr:row>
      <xdr:rowOff>110672</xdr:rowOff>
    </xdr:to>
    <xdr:cxnSp macro="">
      <xdr:nvCxnSpPr>
        <xdr:cNvPr id="252" name="直線コネクタ 251"/>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50800</xdr:rowOff>
    </xdr:from>
    <xdr:to>
      <xdr:col>82</xdr:col>
      <xdr:colOff>107950</xdr:colOff>
      <xdr:row>55</xdr:row>
      <xdr:rowOff>9978</xdr:rowOff>
    </xdr:to>
    <xdr:cxnSp macro="">
      <xdr:nvCxnSpPr>
        <xdr:cNvPr id="253" name="直線コネクタ 252"/>
        <xdr:cNvCxnSpPr/>
      </xdr:nvCxnSpPr>
      <xdr:spPr>
        <a:xfrm>
          <a:off x="15671800" y="93091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18342</xdr:rowOff>
    </xdr:from>
    <xdr:ext cx="762000" cy="259045"/>
    <xdr:sp macro="" textlink="">
      <xdr:nvSpPr>
        <xdr:cNvPr id="254" name="その他平均値テキスト"/>
        <xdr:cNvSpPr txBox="1"/>
      </xdr:nvSpPr>
      <xdr:spPr>
        <a:xfrm>
          <a:off x="16598900" y="9448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46265</xdr:rowOff>
    </xdr:from>
    <xdr:to>
      <xdr:col>82</xdr:col>
      <xdr:colOff>158750</xdr:colOff>
      <xdr:row>55</xdr:row>
      <xdr:rowOff>147865</xdr:rowOff>
    </xdr:to>
    <xdr:sp macro="" textlink="">
      <xdr:nvSpPr>
        <xdr:cNvPr id="255" name="フローチャート: 判断 254"/>
        <xdr:cNvSpPr/>
      </xdr:nvSpPr>
      <xdr:spPr>
        <a:xfrm>
          <a:off x="164592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50800</xdr:rowOff>
    </xdr:from>
    <xdr:to>
      <xdr:col>78</xdr:col>
      <xdr:colOff>69850</xdr:colOff>
      <xdr:row>54</xdr:row>
      <xdr:rowOff>159657</xdr:rowOff>
    </xdr:to>
    <xdr:cxnSp macro="">
      <xdr:nvCxnSpPr>
        <xdr:cNvPr id="256" name="直線コネクタ 255"/>
        <xdr:cNvCxnSpPr/>
      </xdr:nvCxnSpPr>
      <xdr:spPr>
        <a:xfrm flipV="1">
          <a:off x="14782800" y="93091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68035</xdr:rowOff>
    </xdr:from>
    <xdr:to>
      <xdr:col>78</xdr:col>
      <xdr:colOff>120650</xdr:colOff>
      <xdr:row>55</xdr:row>
      <xdr:rowOff>169635</xdr:rowOff>
    </xdr:to>
    <xdr:sp macro="" textlink="">
      <xdr:nvSpPr>
        <xdr:cNvPr id="257" name="フローチャート: 判断 256"/>
        <xdr:cNvSpPr/>
      </xdr:nvSpPr>
      <xdr:spPr>
        <a:xfrm>
          <a:off x="15621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154412</xdr:rowOff>
    </xdr:from>
    <xdr:ext cx="736600" cy="259045"/>
    <xdr:sp macro="" textlink="">
      <xdr:nvSpPr>
        <xdr:cNvPr id="258" name="テキスト ボックス 257"/>
        <xdr:cNvSpPr txBox="1"/>
      </xdr:nvSpPr>
      <xdr:spPr>
        <a:xfrm>
          <a:off x="15290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159657</xdr:rowOff>
    </xdr:from>
    <xdr:to>
      <xdr:col>73</xdr:col>
      <xdr:colOff>180975</xdr:colOff>
      <xdr:row>55</xdr:row>
      <xdr:rowOff>31750</xdr:rowOff>
    </xdr:to>
    <xdr:cxnSp macro="">
      <xdr:nvCxnSpPr>
        <xdr:cNvPr id="259" name="直線コネクタ 258"/>
        <xdr:cNvCxnSpPr/>
      </xdr:nvCxnSpPr>
      <xdr:spPr>
        <a:xfrm flipV="1">
          <a:off x="13893800" y="9417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89807</xdr:rowOff>
    </xdr:from>
    <xdr:to>
      <xdr:col>74</xdr:col>
      <xdr:colOff>31750</xdr:colOff>
      <xdr:row>56</xdr:row>
      <xdr:rowOff>19957</xdr:rowOff>
    </xdr:to>
    <xdr:sp macro="" textlink="">
      <xdr:nvSpPr>
        <xdr:cNvPr id="260" name="フローチャート: 判断 259"/>
        <xdr:cNvSpPr/>
      </xdr:nvSpPr>
      <xdr:spPr>
        <a:xfrm>
          <a:off x="14732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4734</xdr:rowOff>
    </xdr:from>
    <xdr:ext cx="762000" cy="259045"/>
    <xdr:sp macro="" textlink="">
      <xdr:nvSpPr>
        <xdr:cNvPr id="261" name="テキスト ボックス 260"/>
        <xdr:cNvSpPr txBox="1"/>
      </xdr:nvSpPr>
      <xdr:spPr>
        <a:xfrm>
          <a:off x="14401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94343</xdr:rowOff>
    </xdr:from>
    <xdr:to>
      <xdr:col>69</xdr:col>
      <xdr:colOff>92075</xdr:colOff>
      <xdr:row>55</xdr:row>
      <xdr:rowOff>31750</xdr:rowOff>
    </xdr:to>
    <xdr:cxnSp macro="">
      <xdr:nvCxnSpPr>
        <xdr:cNvPr id="262" name="直線コネクタ 261"/>
        <xdr:cNvCxnSpPr/>
      </xdr:nvCxnSpPr>
      <xdr:spPr>
        <a:xfrm>
          <a:off x="13004800" y="93526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57150</xdr:rowOff>
    </xdr:from>
    <xdr:to>
      <xdr:col>69</xdr:col>
      <xdr:colOff>142875</xdr:colOff>
      <xdr:row>55</xdr:row>
      <xdr:rowOff>158750</xdr:rowOff>
    </xdr:to>
    <xdr:sp macro="" textlink="">
      <xdr:nvSpPr>
        <xdr:cNvPr id="263" name="フローチャート: 判断 262"/>
        <xdr:cNvSpPr/>
      </xdr:nvSpPr>
      <xdr:spPr>
        <a:xfrm>
          <a:off x="13843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143527</xdr:rowOff>
    </xdr:from>
    <xdr:ext cx="762000" cy="259045"/>
    <xdr:sp macro="" textlink="">
      <xdr:nvSpPr>
        <xdr:cNvPr id="264" name="テキスト ボックス 263"/>
        <xdr:cNvSpPr txBox="1"/>
      </xdr:nvSpPr>
      <xdr:spPr>
        <a:xfrm>
          <a:off x="13512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5" name="フローチャート: 判断 264"/>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6" name="テキスト ボックス 265"/>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130628</xdr:rowOff>
    </xdr:from>
    <xdr:to>
      <xdr:col>82</xdr:col>
      <xdr:colOff>158750</xdr:colOff>
      <xdr:row>55</xdr:row>
      <xdr:rowOff>60778</xdr:rowOff>
    </xdr:to>
    <xdr:sp macro="" textlink="">
      <xdr:nvSpPr>
        <xdr:cNvPr id="272" name="楕円 271"/>
        <xdr:cNvSpPr/>
      </xdr:nvSpPr>
      <xdr:spPr>
        <a:xfrm>
          <a:off x="164592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147155</xdr:rowOff>
    </xdr:from>
    <xdr:ext cx="762000" cy="259045"/>
    <xdr:sp macro="" textlink="">
      <xdr:nvSpPr>
        <xdr:cNvPr id="273" name="その他該当値テキスト"/>
        <xdr:cNvSpPr txBox="1"/>
      </xdr:nvSpPr>
      <xdr:spPr>
        <a:xfrm>
          <a:off x="165989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0</xdr:rowOff>
    </xdr:from>
    <xdr:to>
      <xdr:col>78</xdr:col>
      <xdr:colOff>120650</xdr:colOff>
      <xdr:row>54</xdr:row>
      <xdr:rowOff>101600</xdr:rowOff>
    </xdr:to>
    <xdr:sp macro="" textlink="">
      <xdr:nvSpPr>
        <xdr:cNvPr id="274" name="楕円 273"/>
        <xdr:cNvSpPr/>
      </xdr:nvSpPr>
      <xdr:spPr>
        <a:xfrm>
          <a:off x="15621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111777</xdr:rowOff>
    </xdr:from>
    <xdr:ext cx="736600" cy="259045"/>
    <xdr:sp macro="" textlink="">
      <xdr:nvSpPr>
        <xdr:cNvPr id="275" name="テキスト ボックス 274"/>
        <xdr:cNvSpPr txBox="1"/>
      </xdr:nvSpPr>
      <xdr:spPr>
        <a:xfrm>
          <a:off x="15290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108857</xdr:rowOff>
    </xdr:from>
    <xdr:to>
      <xdr:col>74</xdr:col>
      <xdr:colOff>31750</xdr:colOff>
      <xdr:row>55</xdr:row>
      <xdr:rowOff>39007</xdr:rowOff>
    </xdr:to>
    <xdr:sp macro="" textlink="">
      <xdr:nvSpPr>
        <xdr:cNvPr id="276" name="楕円 275"/>
        <xdr:cNvSpPr/>
      </xdr:nvSpPr>
      <xdr:spPr>
        <a:xfrm>
          <a:off x="14732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49184</xdr:rowOff>
    </xdr:from>
    <xdr:ext cx="762000" cy="259045"/>
    <xdr:sp macro="" textlink="">
      <xdr:nvSpPr>
        <xdr:cNvPr id="277" name="テキスト ボックス 276"/>
        <xdr:cNvSpPr txBox="1"/>
      </xdr:nvSpPr>
      <xdr:spPr>
        <a:xfrm>
          <a:off x="14401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152400</xdr:rowOff>
    </xdr:from>
    <xdr:to>
      <xdr:col>69</xdr:col>
      <xdr:colOff>142875</xdr:colOff>
      <xdr:row>55</xdr:row>
      <xdr:rowOff>82550</xdr:rowOff>
    </xdr:to>
    <xdr:sp macro="" textlink="">
      <xdr:nvSpPr>
        <xdr:cNvPr id="278" name="楕円 277"/>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92727</xdr:rowOff>
    </xdr:from>
    <xdr:ext cx="762000" cy="259045"/>
    <xdr:sp macro="" textlink="">
      <xdr:nvSpPr>
        <xdr:cNvPr id="279" name="テキスト ボックス 278"/>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43543</xdr:rowOff>
    </xdr:from>
    <xdr:to>
      <xdr:col>65</xdr:col>
      <xdr:colOff>53975</xdr:colOff>
      <xdr:row>54</xdr:row>
      <xdr:rowOff>145143</xdr:rowOff>
    </xdr:to>
    <xdr:sp macro="" textlink="">
      <xdr:nvSpPr>
        <xdr:cNvPr id="280" name="楕円 279"/>
        <xdr:cNvSpPr/>
      </xdr:nvSpPr>
      <xdr:spPr>
        <a:xfrm>
          <a:off x="12954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155320</xdr:rowOff>
    </xdr:from>
    <xdr:ext cx="762000" cy="259045"/>
    <xdr:sp macro="" textlink="">
      <xdr:nvSpPr>
        <xdr:cNvPr id="281" name="テキスト ボックス 280"/>
        <xdr:cNvSpPr txBox="1"/>
      </xdr:nvSpPr>
      <xdr:spPr>
        <a:xfrm>
          <a:off x="12623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補助費等にかかる経常収支比率は、類似団体平均を２．１％下回っている。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今後も、補助金等の見直しを進め、抑制に努めていく。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127000</xdr:rowOff>
    </xdr:from>
    <xdr:to>
      <xdr:col>82</xdr:col>
      <xdr:colOff>107950</xdr:colOff>
      <xdr:row>41</xdr:row>
      <xdr:rowOff>62230</xdr:rowOff>
    </xdr:to>
    <xdr:cxnSp macro="">
      <xdr:nvCxnSpPr>
        <xdr:cNvPr id="309" name="直線コネクタ 308"/>
        <xdr:cNvCxnSpPr/>
      </xdr:nvCxnSpPr>
      <xdr:spPr>
        <a:xfrm flipV="1">
          <a:off x="16510000" y="56134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34307</xdr:rowOff>
    </xdr:from>
    <xdr:ext cx="762000" cy="259045"/>
    <xdr:sp macro="" textlink="">
      <xdr:nvSpPr>
        <xdr:cNvPr id="310" name="補助費等最小値テキスト"/>
        <xdr:cNvSpPr txBox="1"/>
      </xdr:nvSpPr>
      <xdr:spPr>
        <a:xfrm>
          <a:off x="16598900" y="706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62230</xdr:rowOff>
    </xdr:from>
    <xdr:to>
      <xdr:col>82</xdr:col>
      <xdr:colOff>196850</xdr:colOff>
      <xdr:row>41</xdr:row>
      <xdr:rowOff>62230</xdr:rowOff>
    </xdr:to>
    <xdr:cxnSp macro="">
      <xdr:nvCxnSpPr>
        <xdr:cNvPr id="311" name="直線コネクタ 310"/>
        <xdr:cNvCxnSpPr/>
      </xdr:nvCxnSpPr>
      <xdr:spPr>
        <a:xfrm>
          <a:off x="16421100" y="709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41927</xdr:rowOff>
    </xdr:from>
    <xdr:ext cx="762000" cy="259045"/>
    <xdr:sp macro="" textlink="">
      <xdr:nvSpPr>
        <xdr:cNvPr id="312"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127000</xdr:rowOff>
    </xdr:from>
    <xdr:to>
      <xdr:col>82</xdr:col>
      <xdr:colOff>196850</xdr:colOff>
      <xdr:row>32</xdr:row>
      <xdr:rowOff>127000</xdr:rowOff>
    </xdr:to>
    <xdr:cxnSp macro="">
      <xdr:nvCxnSpPr>
        <xdr:cNvPr id="313" name="直線コネクタ 312"/>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27940</xdr:rowOff>
    </xdr:from>
    <xdr:to>
      <xdr:col>82</xdr:col>
      <xdr:colOff>107950</xdr:colOff>
      <xdr:row>36</xdr:row>
      <xdr:rowOff>66040</xdr:rowOff>
    </xdr:to>
    <xdr:cxnSp macro="">
      <xdr:nvCxnSpPr>
        <xdr:cNvPr id="314" name="直線コネクタ 313"/>
        <xdr:cNvCxnSpPr/>
      </xdr:nvCxnSpPr>
      <xdr:spPr>
        <a:xfrm flipV="1">
          <a:off x="15671800" y="62001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109237</xdr:rowOff>
    </xdr:from>
    <xdr:ext cx="762000" cy="259045"/>
    <xdr:sp macro="" textlink="">
      <xdr:nvSpPr>
        <xdr:cNvPr id="315" name="補助費等平均値テキスト"/>
        <xdr:cNvSpPr txBox="1"/>
      </xdr:nvSpPr>
      <xdr:spPr>
        <a:xfrm>
          <a:off x="16598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137160</xdr:rowOff>
    </xdr:from>
    <xdr:to>
      <xdr:col>82</xdr:col>
      <xdr:colOff>158750</xdr:colOff>
      <xdr:row>37</xdr:row>
      <xdr:rowOff>67310</xdr:rowOff>
    </xdr:to>
    <xdr:sp macro="" textlink="">
      <xdr:nvSpPr>
        <xdr:cNvPr id="316" name="フローチャート: 判断 315"/>
        <xdr:cNvSpPr/>
      </xdr:nvSpPr>
      <xdr:spPr>
        <a:xfrm>
          <a:off x="16459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66040</xdr:rowOff>
    </xdr:from>
    <xdr:to>
      <xdr:col>78</xdr:col>
      <xdr:colOff>69850</xdr:colOff>
      <xdr:row>36</xdr:row>
      <xdr:rowOff>111760</xdr:rowOff>
    </xdr:to>
    <xdr:cxnSp macro="">
      <xdr:nvCxnSpPr>
        <xdr:cNvPr id="317" name="直線コネクタ 316"/>
        <xdr:cNvCxnSpPr/>
      </xdr:nvCxnSpPr>
      <xdr:spPr>
        <a:xfrm flipV="1">
          <a:off x="14782800" y="6238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19" name="テキスト ボックス 318"/>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111760</xdr:rowOff>
    </xdr:from>
    <xdr:to>
      <xdr:col>73</xdr:col>
      <xdr:colOff>180975</xdr:colOff>
      <xdr:row>36</xdr:row>
      <xdr:rowOff>111760</xdr:rowOff>
    </xdr:to>
    <xdr:cxnSp macro="">
      <xdr:nvCxnSpPr>
        <xdr:cNvPr id="320" name="直線コネクタ 319"/>
        <xdr:cNvCxnSpPr/>
      </xdr:nvCxnSpPr>
      <xdr:spPr>
        <a:xfrm>
          <a:off x="13893800" y="6283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21" name="フローチャート: 判断 320"/>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90187</xdr:rowOff>
    </xdr:from>
    <xdr:ext cx="762000" cy="259045"/>
    <xdr:sp macro="" textlink="">
      <xdr:nvSpPr>
        <xdr:cNvPr id="322" name="テキスト ボックス 321"/>
        <xdr:cNvSpPr txBox="1"/>
      </xdr:nvSpPr>
      <xdr:spPr>
        <a:xfrm>
          <a:off x="14401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111760</xdr:rowOff>
    </xdr:from>
    <xdr:to>
      <xdr:col>69</xdr:col>
      <xdr:colOff>92075</xdr:colOff>
      <xdr:row>36</xdr:row>
      <xdr:rowOff>111760</xdr:rowOff>
    </xdr:to>
    <xdr:cxnSp macro="">
      <xdr:nvCxnSpPr>
        <xdr:cNvPr id="323" name="直線コネクタ 322"/>
        <xdr:cNvCxnSpPr/>
      </xdr:nvCxnSpPr>
      <xdr:spPr>
        <a:xfrm>
          <a:off x="13004800" y="6283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160020</xdr:rowOff>
    </xdr:from>
    <xdr:to>
      <xdr:col>69</xdr:col>
      <xdr:colOff>142875</xdr:colOff>
      <xdr:row>37</xdr:row>
      <xdr:rowOff>90170</xdr:rowOff>
    </xdr:to>
    <xdr:sp macro="" textlink="">
      <xdr:nvSpPr>
        <xdr:cNvPr id="324" name="フローチャート: 判断 323"/>
        <xdr:cNvSpPr/>
      </xdr:nvSpPr>
      <xdr:spPr>
        <a:xfrm>
          <a:off x="13843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74947</xdr:rowOff>
    </xdr:from>
    <xdr:ext cx="762000" cy="259045"/>
    <xdr:sp macro="" textlink="">
      <xdr:nvSpPr>
        <xdr:cNvPr id="325" name="テキスト ボックス 324"/>
        <xdr:cNvSpPr txBox="1"/>
      </xdr:nvSpPr>
      <xdr:spPr>
        <a:xfrm>
          <a:off x="13512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26" name="フローチャート: 判断 325"/>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27" name="テキスト ボックス 326"/>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148590</xdr:rowOff>
    </xdr:from>
    <xdr:to>
      <xdr:col>82</xdr:col>
      <xdr:colOff>158750</xdr:colOff>
      <xdr:row>36</xdr:row>
      <xdr:rowOff>78740</xdr:rowOff>
    </xdr:to>
    <xdr:sp macro="" textlink="">
      <xdr:nvSpPr>
        <xdr:cNvPr id="333" name="楕円 332"/>
        <xdr:cNvSpPr/>
      </xdr:nvSpPr>
      <xdr:spPr>
        <a:xfrm>
          <a:off x="16459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165117</xdr:rowOff>
    </xdr:from>
    <xdr:ext cx="762000" cy="259045"/>
    <xdr:sp macro="" textlink="">
      <xdr:nvSpPr>
        <xdr:cNvPr id="334" name="補助費等該当値テキスト"/>
        <xdr:cNvSpPr txBox="1"/>
      </xdr:nvSpPr>
      <xdr:spPr>
        <a:xfrm>
          <a:off x="16598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15240</xdr:rowOff>
    </xdr:from>
    <xdr:to>
      <xdr:col>78</xdr:col>
      <xdr:colOff>120650</xdr:colOff>
      <xdr:row>36</xdr:row>
      <xdr:rowOff>116840</xdr:rowOff>
    </xdr:to>
    <xdr:sp macro="" textlink="">
      <xdr:nvSpPr>
        <xdr:cNvPr id="335" name="楕円 334"/>
        <xdr:cNvSpPr/>
      </xdr:nvSpPr>
      <xdr:spPr>
        <a:xfrm>
          <a:off x="15621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127017</xdr:rowOff>
    </xdr:from>
    <xdr:ext cx="736600" cy="259045"/>
    <xdr:sp macro="" textlink="">
      <xdr:nvSpPr>
        <xdr:cNvPr id="336" name="テキスト ボックス 335"/>
        <xdr:cNvSpPr txBox="1"/>
      </xdr:nvSpPr>
      <xdr:spPr>
        <a:xfrm>
          <a:off x="15290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60960</xdr:rowOff>
    </xdr:from>
    <xdr:to>
      <xdr:col>74</xdr:col>
      <xdr:colOff>31750</xdr:colOff>
      <xdr:row>36</xdr:row>
      <xdr:rowOff>162560</xdr:rowOff>
    </xdr:to>
    <xdr:sp macro="" textlink="">
      <xdr:nvSpPr>
        <xdr:cNvPr id="337" name="楕円 336"/>
        <xdr:cNvSpPr/>
      </xdr:nvSpPr>
      <xdr:spPr>
        <a:xfrm>
          <a:off x="14732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1287</xdr:rowOff>
    </xdr:from>
    <xdr:ext cx="762000" cy="259045"/>
    <xdr:sp macro="" textlink="">
      <xdr:nvSpPr>
        <xdr:cNvPr id="338" name="テキスト ボックス 337"/>
        <xdr:cNvSpPr txBox="1"/>
      </xdr:nvSpPr>
      <xdr:spPr>
        <a:xfrm>
          <a:off x="14401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60960</xdr:rowOff>
    </xdr:from>
    <xdr:to>
      <xdr:col>69</xdr:col>
      <xdr:colOff>142875</xdr:colOff>
      <xdr:row>36</xdr:row>
      <xdr:rowOff>162560</xdr:rowOff>
    </xdr:to>
    <xdr:sp macro="" textlink="">
      <xdr:nvSpPr>
        <xdr:cNvPr id="339" name="楕円 338"/>
        <xdr:cNvSpPr/>
      </xdr:nvSpPr>
      <xdr:spPr>
        <a:xfrm>
          <a:off x="13843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1287</xdr:rowOff>
    </xdr:from>
    <xdr:ext cx="762000" cy="259045"/>
    <xdr:sp macro="" textlink="">
      <xdr:nvSpPr>
        <xdr:cNvPr id="340" name="テキスト ボックス 339"/>
        <xdr:cNvSpPr txBox="1"/>
      </xdr:nvSpPr>
      <xdr:spPr>
        <a:xfrm>
          <a:off x="13512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60960</xdr:rowOff>
    </xdr:from>
    <xdr:to>
      <xdr:col>65</xdr:col>
      <xdr:colOff>53975</xdr:colOff>
      <xdr:row>36</xdr:row>
      <xdr:rowOff>162560</xdr:rowOff>
    </xdr:to>
    <xdr:sp macro="" textlink="">
      <xdr:nvSpPr>
        <xdr:cNvPr id="341" name="楕円 340"/>
        <xdr:cNvSpPr/>
      </xdr:nvSpPr>
      <xdr:spPr>
        <a:xfrm>
          <a:off x="12954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1287</xdr:rowOff>
    </xdr:from>
    <xdr:ext cx="762000" cy="259045"/>
    <xdr:sp macro="" textlink="">
      <xdr:nvSpPr>
        <xdr:cNvPr id="342" name="テキスト ボックス 341"/>
        <xdr:cNvSpPr txBox="1"/>
      </xdr:nvSpPr>
      <xdr:spPr>
        <a:xfrm>
          <a:off x="12623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公債費にかかる経常収支比率は、前年度より０．６％増加となっている。類似団体と比較すると、０．１％下回っている。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今後も合併特例債や過疎対策事業債などの起債償還が見込まれており、新規の起債借入を抑制するなど、健全な財政運営に努める必要がある。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79</xdr:row>
      <xdr:rowOff>92711</xdr:rowOff>
    </xdr:to>
    <xdr:cxnSp macro="">
      <xdr:nvCxnSpPr>
        <xdr:cNvPr id="367" name="直線コネクタ 366"/>
        <xdr:cNvCxnSpPr/>
      </xdr:nvCxnSpPr>
      <xdr:spPr>
        <a:xfrm flipV="1">
          <a:off x="4826000" y="12631420"/>
          <a:ext cx="0" cy="1005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64788</xdr:rowOff>
    </xdr:from>
    <xdr:ext cx="762000" cy="259045"/>
    <xdr:sp macro="" textlink="">
      <xdr:nvSpPr>
        <xdr:cNvPr id="368"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92711</xdr:rowOff>
    </xdr:from>
    <xdr:to>
      <xdr:col>24</xdr:col>
      <xdr:colOff>114300</xdr:colOff>
      <xdr:row>79</xdr:row>
      <xdr:rowOff>92711</xdr:rowOff>
    </xdr:to>
    <xdr:cxnSp macro="">
      <xdr:nvCxnSpPr>
        <xdr:cNvPr id="369" name="直線コネクタ 368"/>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0"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1" name="直線コネクタ 370"/>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56135</xdr:rowOff>
    </xdr:from>
    <xdr:to>
      <xdr:col>24</xdr:col>
      <xdr:colOff>25400</xdr:colOff>
      <xdr:row>77</xdr:row>
      <xdr:rowOff>83565</xdr:rowOff>
    </xdr:to>
    <xdr:cxnSp macro="">
      <xdr:nvCxnSpPr>
        <xdr:cNvPr id="372" name="直線コネクタ 371"/>
        <xdr:cNvCxnSpPr/>
      </xdr:nvCxnSpPr>
      <xdr:spPr>
        <a:xfrm>
          <a:off x="3987800" y="13257785"/>
          <a:ext cx="8382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3"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4" name="フローチャート: 判断 373"/>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56135</xdr:rowOff>
    </xdr:from>
    <xdr:to>
      <xdr:col>19</xdr:col>
      <xdr:colOff>187325</xdr:colOff>
      <xdr:row>77</xdr:row>
      <xdr:rowOff>74422</xdr:rowOff>
    </xdr:to>
    <xdr:cxnSp macro="">
      <xdr:nvCxnSpPr>
        <xdr:cNvPr id="375" name="直線コネクタ 374"/>
        <xdr:cNvCxnSpPr/>
      </xdr:nvCxnSpPr>
      <xdr:spPr>
        <a:xfrm flipV="1">
          <a:off x="3098800" y="132577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6" name="フローチャート: 判断 375"/>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77" name="テキスト ボックス 376"/>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74422</xdr:rowOff>
    </xdr:from>
    <xdr:to>
      <xdr:col>15</xdr:col>
      <xdr:colOff>98425</xdr:colOff>
      <xdr:row>77</xdr:row>
      <xdr:rowOff>83565</xdr:rowOff>
    </xdr:to>
    <xdr:cxnSp macro="">
      <xdr:nvCxnSpPr>
        <xdr:cNvPr id="378" name="直線コネクタ 377"/>
        <xdr:cNvCxnSpPr/>
      </xdr:nvCxnSpPr>
      <xdr:spPr>
        <a:xfrm flipV="1">
          <a:off x="2209800" y="132760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60198</xdr:rowOff>
    </xdr:from>
    <xdr:to>
      <xdr:col>15</xdr:col>
      <xdr:colOff>149225</xdr:colOff>
      <xdr:row>77</xdr:row>
      <xdr:rowOff>161798</xdr:rowOff>
    </xdr:to>
    <xdr:sp macro="" textlink="">
      <xdr:nvSpPr>
        <xdr:cNvPr id="379" name="フローチャート: 判断 378"/>
        <xdr:cNvSpPr/>
      </xdr:nvSpPr>
      <xdr:spPr>
        <a:xfrm>
          <a:off x="3048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146575</xdr:rowOff>
    </xdr:from>
    <xdr:ext cx="762000" cy="259045"/>
    <xdr:sp macro="" textlink="">
      <xdr:nvSpPr>
        <xdr:cNvPr id="380" name="テキスト ボックス 379"/>
        <xdr:cNvSpPr txBox="1"/>
      </xdr:nvSpPr>
      <xdr:spPr>
        <a:xfrm>
          <a:off x="2717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19558</xdr:rowOff>
    </xdr:from>
    <xdr:to>
      <xdr:col>11</xdr:col>
      <xdr:colOff>9525</xdr:colOff>
      <xdr:row>77</xdr:row>
      <xdr:rowOff>83565</xdr:rowOff>
    </xdr:to>
    <xdr:cxnSp macro="">
      <xdr:nvCxnSpPr>
        <xdr:cNvPr id="381" name="直線コネクタ 380"/>
        <xdr:cNvCxnSpPr/>
      </xdr:nvCxnSpPr>
      <xdr:spPr>
        <a:xfrm>
          <a:off x="1320800" y="13221208"/>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3" name="テキスト ボックス 382"/>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103632</xdr:rowOff>
    </xdr:from>
    <xdr:to>
      <xdr:col>6</xdr:col>
      <xdr:colOff>171450</xdr:colOff>
      <xdr:row>77</xdr:row>
      <xdr:rowOff>33782</xdr:rowOff>
    </xdr:to>
    <xdr:sp macro="" textlink="">
      <xdr:nvSpPr>
        <xdr:cNvPr id="384" name="フローチャート: 判断 383"/>
        <xdr:cNvSpPr/>
      </xdr:nvSpPr>
      <xdr:spPr>
        <a:xfrm>
          <a:off x="1270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43959</xdr:rowOff>
    </xdr:from>
    <xdr:ext cx="762000" cy="259045"/>
    <xdr:sp macro="" textlink="">
      <xdr:nvSpPr>
        <xdr:cNvPr id="385" name="テキスト ボックス 384"/>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91" name="楕円 390"/>
        <xdr:cNvSpPr/>
      </xdr:nvSpPr>
      <xdr:spPr>
        <a:xfrm>
          <a:off x="4775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49292</xdr:rowOff>
    </xdr:from>
    <xdr:ext cx="762000" cy="259045"/>
    <xdr:sp macro="" textlink="">
      <xdr:nvSpPr>
        <xdr:cNvPr id="392" name="公債費該当値テキスト"/>
        <xdr:cNvSpPr txBox="1"/>
      </xdr:nvSpPr>
      <xdr:spPr>
        <a:xfrm>
          <a:off x="4914900" y="130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5335</xdr:rowOff>
    </xdr:from>
    <xdr:to>
      <xdr:col>20</xdr:col>
      <xdr:colOff>38100</xdr:colOff>
      <xdr:row>77</xdr:row>
      <xdr:rowOff>106935</xdr:rowOff>
    </xdr:to>
    <xdr:sp macro="" textlink="">
      <xdr:nvSpPr>
        <xdr:cNvPr id="393" name="楕円 392"/>
        <xdr:cNvSpPr/>
      </xdr:nvSpPr>
      <xdr:spPr>
        <a:xfrm>
          <a:off x="3937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94" name="テキスト ボックス 393"/>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23622</xdr:rowOff>
    </xdr:from>
    <xdr:to>
      <xdr:col>15</xdr:col>
      <xdr:colOff>149225</xdr:colOff>
      <xdr:row>77</xdr:row>
      <xdr:rowOff>125222</xdr:rowOff>
    </xdr:to>
    <xdr:sp macro="" textlink="">
      <xdr:nvSpPr>
        <xdr:cNvPr id="395" name="楕円 394"/>
        <xdr:cNvSpPr/>
      </xdr:nvSpPr>
      <xdr:spPr>
        <a:xfrm>
          <a:off x="3048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96" name="テキスト ボックス 395"/>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32765</xdr:rowOff>
    </xdr:from>
    <xdr:to>
      <xdr:col>11</xdr:col>
      <xdr:colOff>60325</xdr:colOff>
      <xdr:row>77</xdr:row>
      <xdr:rowOff>134365</xdr:rowOff>
    </xdr:to>
    <xdr:sp macro="" textlink="">
      <xdr:nvSpPr>
        <xdr:cNvPr id="397" name="楕円 396"/>
        <xdr:cNvSpPr/>
      </xdr:nvSpPr>
      <xdr:spPr>
        <a:xfrm>
          <a:off x="2159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98" name="テキスト ボックス 397"/>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140208</xdr:rowOff>
    </xdr:from>
    <xdr:to>
      <xdr:col>6</xdr:col>
      <xdr:colOff>171450</xdr:colOff>
      <xdr:row>77</xdr:row>
      <xdr:rowOff>70358</xdr:rowOff>
    </xdr:to>
    <xdr:sp macro="" textlink="">
      <xdr:nvSpPr>
        <xdr:cNvPr id="399" name="楕円 398"/>
        <xdr:cNvSpPr/>
      </xdr:nvSpPr>
      <xdr:spPr>
        <a:xfrm>
          <a:off x="1270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55135</xdr:rowOff>
    </xdr:from>
    <xdr:ext cx="762000" cy="259045"/>
    <xdr:sp macro="" textlink="">
      <xdr:nvSpPr>
        <xdr:cNvPr id="400" name="テキスト ボックス 399"/>
        <xdr:cNvSpPr txBox="1"/>
      </xdr:nvSpPr>
      <xdr:spPr>
        <a:xfrm>
          <a:off x="939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公債費以外の経常収支比率は、前年度より２．０％増加している。類似団体比較で０．９％上回っている。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今後は、健康増進事業の促進や他団体への補助金の見直し、公共施設の統廃合による維持管理経費の削減等を実施し、経常的経費の抑制に努める。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88900</xdr:rowOff>
    </xdr:from>
    <xdr:to>
      <xdr:col>82</xdr:col>
      <xdr:colOff>107950</xdr:colOff>
      <xdr:row>80</xdr:row>
      <xdr:rowOff>58420</xdr:rowOff>
    </xdr:to>
    <xdr:cxnSp macro="">
      <xdr:nvCxnSpPr>
        <xdr:cNvPr id="428" name="直線コネクタ 427"/>
        <xdr:cNvCxnSpPr/>
      </xdr:nvCxnSpPr>
      <xdr:spPr>
        <a:xfrm flipV="1">
          <a:off x="16510000" y="124333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9"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30" name="直線コネクタ 429"/>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3827</xdr:rowOff>
    </xdr:from>
    <xdr:ext cx="762000" cy="259045"/>
    <xdr:sp macro="" textlink="">
      <xdr:nvSpPr>
        <xdr:cNvPr id="431" name="公債費以外最大値テキスト"/>
        <xdr:cNvSpPr txBox="1"/>
      </xdr:nvSpPr>
      <xdr:spPr>
        <a:xfrm>
          <a:off x="16598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88900</xdr:rowOff>
    </xdr:from>
    <xdr:to>
      <xdr:col>82</xdr:col>
      <xdr:colOff>196850</xdr:colOff>
      <xdr:row>72</xdr:row>
      <xdr:rowOff>88900</xdr:rowOff>
    </xdr:to>
    <xdr:cxnSp macro="">
      <xdr:nvCxnSpPr>
        <xdr:cNvPr id="432" name="直線コネクタ 431"/>
        <xdr:cNvCxnSpPr/>
      </xdr:nvCxnSpPr>
      <xdr:spPr>
        <a:xfrm>
          <a:off x="16421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69850</xdr:rowOff>
    </xdr:from>
    <xdr:to>
      <xdr:col>82</xdr:col>
      <xdr:colOff>107950</xdr:colOff>
      <xdr:row>76</xdr:row>
      <xdr:rowOff>50800</xdr:rowOff>
    </xdr:to>
    <xdr:cxnSp macro="">
      <xdr:nvCxnSpPr>
        <xdr:cNvPr id="433" name="直線コネクタ 432"/>
        <xdr:cNvCxnSpPr/>
      </xdr:nvCxnSpPr>
      <xdr:spPr>
        <a:xfrm>
          <a:off x="15671800" y="129286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119397</xdr:rowOff>
    </xdr:from>
    <xdr:ext cx="762000" cy="259045"/>
    <xdr:sp macro="" textlink="">
      <xdr:nvSpPr>
        <xdr:cNvPr id="434" name="公債費以外平均値テキスト"/>
        <xdr:cNvSpPr txBox="1"/>
      </xdr:nvSpPr>
      <xdr:spPr>
        <a:xfrm>
          <a:off x="16598900" y="12806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102870</xdr:rowOff>
    </xdr:from>
    <xdr:to>
      <xdr:col>82</xdr:col>
      <xdr:colOff>158750</xdr:colOff>
      <xdr:row>76</xdr:row>
      <xdr:rowOff>33020</xdr:rowOff>
    </xdr:to>
    <xdr:sp macro="" textlink="">
      <xdr:nvSpPr>
        <xdr:cNvPr id="435" name="フローチャート: 判断 434"/>
        <xdr:cNvSpPr/>
      </xdr:nvSpPr>
      <xdr:spPr>
        <a:xfrm>
          <a:off x="164592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69850</xdr:rowOff>
    </xdr:from>
    <xdr:to>
      <xdr:col>78</xdr:col>
      <xdr:colOff>69850</xdr:colOff>
      <xdr:row>76</xdr:row>
      <xdr:rowOff>142239</xdr:rowOff>
    </xdr:to>
    <xdr:cxnSp macro="">
      <xdr:nvCxnSpPr>
        <xdr:cNvPr id="436" name="直線コネクタ 435"/>
        <xdr:cNvCxnSpPr/>
      </xdr:nvCxnSpPr>
      <xdr:spPr>
        <a:xfrm flipV="1">
          <a:off x="14782800" y="12928600"/>
          <a:ext cx="889000" cy="24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45720</xdr:rowOff>
    </xdr:from>
    <xdr:to>
      <xdr:col>78</xdr:col>
      <xdr:colOff>120650</xdr:colOff>
      <xdr:row>74</xdr:row>
      <xdr:rowOff>147320</xdr:rowOff>
    </xdr:to>
    <xdr:sp macro="" textlink="">
      <xdr:nvSpPr>
        <xdr:cNvPr id="437" name="フローチャート: 判断 436"/>
        <xdr:cNvSpPr/>
      </xdr:nvSpPr>
      <xdr:spPr>
        <a:xfrm>
          <a:off x="15621000" y="1273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157497</xdr:rowOff>
    </xdr:from>
    <xdr:ext cx="736600" cy="259045"/>
    <xdr:sp macro="" textlink="">
      <xdr:nvSpPr>
        <xdr:cNvPr id="438" name="テキスト ボックス 437"/>
        <xdr:cNvSpPr txBox="1"/>
      </xdr:nvSpPr>
      <xdr:spPr>
        <a:xfrm>
          <a:off x="15290800" y="1250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58420</xdr:rowOff>
    </xdr:from>
    <xdr:to>
      <xdr:col>73</xdr:col>
      <xdr:colOff>180975</xdr:colOff>
      <xdr:row>76</xdr:row>
      <xdr:rowOff>142239</xdr:rowOff>
    </xdr:to>
    <xdr:cxnSp macro="">
      <xdr:nvCxnSpPr>
        <xdr:cNvPr id="439" name="直線コネクタ 438"/>
        <xdr:cNvCxnSpPr/>
      </xdr:nvCxnSpPr>
      <xdr:spPr>
        <a:xfrm>
          <a:off x="13893800" y="130886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64770</xdr:rowOff>
    </xdr:from>
    <xdr:to>
      <xdr:col>74</xdr:col>
      <xdr:colOff>31750</xdr:colOff>
      <xdr:row>75</xdr:row>
      <xdr:rowOff>166370</xdr:rowOff>
    </xdr:to>
    <xdr:sp macro="" textlink="">
      <xdr:nvSpPr>
        <xdr:cNvPr id="440" name="フローチャート: 判断 439"/>
        <xdr:cNvSpPr/>
      </xdr:nvSpPr>
      <xdr:spPr>
        <a:xfrm>
          <a:off x="14732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5097</xdr:rowOff>
    </xdr:from>
    <xdr:ext cx="762000" cy="259045"/>
    <xdr:sp macro="" textlink="">
      <xdr:nvSpPr>
        <xdr:cNvPr id="441" name="テキスト ボックス 440"/>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58420</xdr:rowOff>
    </xdr:from>
    <xdr:to>
      <xdr:col>69</xdr:col>
      <xdr:colOff>92075</xdr:colOff>
      <xdr:row>76</xdr:row>
      <xdr:rowOff>81280</xdr:rowOff>
    </xdr:to>
    <xdr:cxnSp macro="">
      <xdr:nvCxnSpPr>
        <xdr:cNvPr id="442" name="直線コネクタ 441"/>
        <xdr:cNvCxnSpPr/>
      </xdr:nvCxnSpPr>
      <xdr:spPr>
        <a:xfrm flipV="1">
          <a:off x="13004800" y="13088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49530</xdr:rowOff>
    </xdr:from>
    <xdr:to>
      <xdr:col>69</xdr:col>
      <xdr:colOff>142875</xdr:colOff>
      <xdr:row>77</xdr:row>
      <xdr:rowOff>151130</xdr:rowOff>
    </xdr:to>
    <xdr:sp macro="" textlink="">
      <xdr:nvSpPr>
        <xdr:cNvPr id="443" name="フローチャート: 判断 442"/>
        <xdr:cNvSpPr/>
      </xdr:nvSpPr>
      <xdr:spPr>
        <a:xfrm>
          <a:off x="13843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135907</xdr:rowOff>
    </xdr:from>
    <xdr:ext cx="762000" cy="259045"/>
    <xdr:sp macro="" textlink="">
      <xdr:nvSpPr>
        <xdr:cNvPr id="444" name="テキスト ボックス 443"/>
        <xdr:cNvSpPr txBox="1"/>
      </xdr:nvSpPr>
      <xdr:spPr>
        <a:xfrm>
          <a:off x="13512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3811</xdr:rowOff>
    </xdr:from>
    <xdr:to>
      <xdr:col>65</xdr:col>
      <xdr:colOff>53975</xdr:colOff>
      <xdr:row>77</xdr:row>
      <xdr:rowOff>105411</xdr:rowOff>
    </xdr:to>
    <xdr:sp macro="" textlink="">
      <xdr:nvSpPr>
        <xdr:cNvPr id="445" name="フローチャート: 判断 444"/>
        <xdr:cNvSpPr/>
      </xdr:nvSpPr>
      <xdr:spPr>
        <a:xfrm>
          <a:off x="12954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90188</xdr:rowOff>
    </xdr:from>
    <xdr:ext cx="762000" cy="259045"/>
    <xdr:sp macro="" textlink="">
      <xdr:nvSpPr>
        <xdr:cNvPr id="446" name="テキスト ボックス 445"/>
        <xdr:cNvSpPr txBox="1"/>
      </xdr:nvSpPr>
      <xdr:spPr>
        <a:xfrm>
          <a:off x="12623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0</xdr:rowOff>
    </xdr:from>
    <xdr:to>
      <xdr:col>82</xdr:col>
      <xdr:colOff>158750</xdr:colOff>
      <xdr:row>76</xdr:row>
      <xdr:rowOff>101600</xdr:rowOff>
    </xdr:to>
    <xdr:sp macro="" textlink="">
      <xdr:nvSpPr>
        <xdr:cNvPr id="452" name="楕円 451"/>
        <xdr:cNvSpPr/>
      </xdr:nvSpPr>
      <xdr:spPr>
        <a:xfrm>
          <a:off x="16459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143527</xdr:rowOff>
    </xdr:from>
    <xdr:ext cx="762000" cy="259045"/>
    <xdr:sp macro="" textlink="">
      <xdr:nvSpPr>
        <xdr:cNvPr id="453" name="公債費以外該当値テキスト"/>
        <xdr:cNvSpPr txBox="1"/>
      </xdr:nvSpPr>
      <xdr:spPr>
        <a:xfrm>
          <a:off x="165989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19050</xdr:rowOff>
    </xdr:from>
    <xdr:to>
      <xdr:col>78</xdr:col>
      <xdr:colOff>120650</xdr:colOff>
      <xdr:row>75</xdr:row>
      <xdr:rowOff>120650</xdr:rowOff>
    </xdr:to>
    <xdr:sp macro="" textlink="">
      <xdr:nvSpPr>
        <xdr:cNvPr id="454" name="楕円 453"/>
        <xdr:cNvSpPr/>
      </xdr:nvSpPr>
      <xdr:spPr>
        <a:xfrm>
          <a:off x="15621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105427</xdr:rowOff>
    </xdr:from>
    <xdr:ext cx="736600" cy="259045"/>
    <xdr:sp macro="" textlink="">
      <xdr:nvSpPr>
        <xdr:cNvPr id="455" name="テキスト ボックス 454"/>
        <xdr:cNvSpPr txBox="1"/>
      </xdr:nvSpPr>
      <xdr:spPr>
        <a:xfrm>
          <a:off x="15290800" y="1296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91439</xdr:rowOff>
    </xdr:from>
    <xdr:to>
      <xdr:col>74</xdr:col>
      <xdr:colOff>31750</xdr:colOff>
      <xdr:row>77</xdr:row>
      <xdr:rowOff>21589</xdr:rowOff>
    </xdr:to>
    <xdr:sp macro="" textlink="">
      <xdr:nvSpPr>
        <xdr:cNvPr id="456" name="楕円 455"/>
        <xdr:cNvSpPr/>
      </xdr:nvSpPr>
      <xdr:spPr>
        <a:xfrm>
          <a:off x="14732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6366</xdr:rowOff>
    </xdr:from>
    <xdr:ext cx="762000" cy="259045"/>
    <xdr:sp macro="" textlink="">
      <xdr:nvSpPr>
        <xdr:cNvPr id="457" name="テキスト ボックス 456"/>
        <xdr:cNvSpPr txBox="1"/>
      </xdr:nvSpPr>
      <xdr:spPr>
        <a:xfrm>
          <a:off x="14401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xdr:rowOff>
    </xdr:from>
    <xdr:to>
      <xdr:col>69</xdr:col>
      <xdr:colOff>142875</xdr:colOff>
      <xdr:row>76</xdr:row>
      <xdr:rowOff>109220</xdr:rowOff>
    </xdr:to>
    <xdr:sp macro="" textlink="">
      <xdr:nvSpPr>
        <xdr:cNvPr id="458" name="楕円 457"/>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59" name="テキスト ボックス 458"/>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60" name="楕円 459"/>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61" name="テキスト ボックス 460"/>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福岡県みやこ町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109474</xdr:rowOff>
    </xdr:from>
    <xdr:to>
      <xdr:col>29</xdr:col>
      <xdr:colOff>127000</xdr:colOff>
      <xdr:row>19</xdr:row>
      <xdr:rowOff>136775</xdr:rowOff>
    </xdr:to>
    <xdr:cxnSp macro="">
      <xdr:nvCxnSpPr>
        <xdr:cNvPr id="47" name="直線コネクタ 46"/>
        <xdr:cNvCxnSpPr/>
      </xdr:nvCxnSpPr>
      <xdr:spPr bwMode="auto">
        <a:xfrm flipV="1">
          <a:off x="5651500" y="2043049"/>
          <a:ext cx="0" cy="1398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108852</xdr:rowOff>
    </xdr:from>
    <xdr:ext cx="762000" cy="259045"/>
    <xdr:sp macro="" textlink="">
      <xdr:nvSpPr>
        <xdr:cNvPr id="48" name="人口1人当たり決算額の推移最小値テキスト130"/>
        <xdr:cNvSpPr txBox="1"/>
      </xdr:nvSpPr>
      <xdr:spPr>
        <a:xfrm>
          <a:off x="5740400" y="3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136775</xdr:rowOff>
    </xdr:from>
    <xdr:to>
      <xdr:col>30</xdr:col>
      <xdr:colOff>25400</xdr:colOff>
      <xdr:row>19</xdr:row>
      <xdr:rowOff>136775</xdr:rowOff>
    </xdr:to>
    <xdr:cxnSp macro="">
      <xdr:nvCxnSpPr>
        <xdr:cNvPr id="49" name="直線コネクタ 48"/>
        <xdr:cNvCxnSpPr/>
      </xdr:nvCxnSpPr>
      <xdr:spPr bwMode="auto">
        <a:xfrm>
          <a:off x="5562600" y="34419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24401</xdr:rowOff>
    </xdr:from>
    <xdr:ext cx="762000" cy="259045"/>
    <xdr:sp macro="" textlink="">
      <xdr:nvSpPr>
        <xdr:cNvPr id="50" name="人口1人当たり決算額の推移最大値テキスト130"/>
        <xdr:cNvSpPr txBox="1"/>
      </xdr:nvSpPr>
      <xdr:spPr>
        <a:xfrm>
          <a:off x="5740400" y="178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109474</xdr:rowOff>
    </xdr:from>
    <xdr:to>
      <xdr:col>30</xdr:col>
      <xdr:colOff>25400</xdr:colOff>
      <xdr:row>11</xdr:row>
      <xdr:rowOff>109474</xdr:rowOff>
    </xdr:to>
    <xdr:cxnSp macro="">
      <xdr:nvCxnSpPr>
        <xdr:cNvPr id="51" name="直線コネクタ 50"/>
        <xdr:cNvCxnSpPr/>
      </xdr:nvCxnSpPr>
      <xdr:spPr bwMode="auto">
        <a:xfrm>
          <a:off x="5562600" y="2043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88247</xdr:rowOff>
    </xdr:from>
    <xdr:to>
      <xdr:col>29</xdr:col>
      <xdr:colOff>127000</xdr:colOff>
      <xdr:row>15</xdr:row>
      <xdr:rowOff>29480</xdr:rowOff>
    </xdr:to>
    <xdr:cxnSp macro="">
      <xdr:nvCxnSpPr>
        <xdr:cNvPr id="52" name="直線コネクタ 51"/>
        <xdr:cNvCxnSpPr/>
      </xdr:nvCxnSpPr>
      <xdr:spPr bwMode="auto">
        <a:xfrm flipV="1">
          <a:off x="5003800" y="2536172"/>
          <a:ext cx="647700" cy="112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78349</xdr:rowOff>
    </xdr:from>
    <xdr:ext cx="762000" cy="259045"/>
    <xdr:sp macro="" textlink="">
      <xdr:nvSpPr>
        <xdr:cNvPr id="53" name="人口1人当たり決算額の推移平均値テキスト130"/>
        <xdr:cNvSpPr txBox="1"/>
      </xdr:nvSpPr>
      <xdr:spPr>
        <a:xfrm>
          <a:off x="5740400" y="2697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106272</xdr:rowOff>
    </xdr:from>
    <xdr:to>
      <xdr:col>29</xdr:col>
      <xdr:colOff>177800</xdr:colOff>
      <xdr:row>16</xdr:row>
      <xdr:rowOff>36422</xdr:rowOff>
    </xdr:to>
    <xdr:sp macro="" textlink="">
      <xdr:nvSpPr>
        <xdr:cNvPr id="54" name="フローチャート: 判断 53"/>
        <xdr:cNvSpPr/>
      </xdr:nvSpPr>
      <xdr:spPr bwMode="auto">
        <a:xfrm>
          <a:off x="5600700" y="2725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18214</xdr:rowOff>
    </xdr:from>
    <xdr:to>
      <xdr:col>26</xdr:col>
      <xdr:colOff>50800</xdr:colOff>
      <xdr:row>15</xdr:row>
      <xdr:rowOff>29480</xdr:rowOff>
    </xdr:to>
    <xdr:cxnSp macro="">
      <xdr:nvCxnSpPr>
        <xdr:cNvPr id="55" name="直線コネクタ 54"/>
        <xdr:cNvCxnSpPr/>
      </xdr:nvCxnSpPr>
      <xdr:spPr bwMode="auto">
        <a:xfrm>
          <a:off x="4305300" y="2637589"/>
          <a:ext cx="698500" cy="11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154359</xdr:rowOff>
    </xdr:from>
    <xdr:to>
      <xdr:col>26</xdr:col>
      <xdr:colOff>101600</xdr:colOff>
      <xdr:row>16</xdr:row>
      <xdr:rowOff>84509</xdr:rowOff>
    </xdr:to>
    <xdr:sp macro="" textlink="">
      <xdr:nvSpPr>
        <xdr:cNvPr id="56" name="フローチャート: 判断 55"/>
        <xdr:cNvSpPr/>
      </xdr:nvSpPr>
      <xdr:spPr bwMode="auto">
        <a:xfrm>
          <a:off x="4953000" y="2773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69286</xdr:rowOff>
    </xdr:from>
    <xdr:ext cx="736600" cy="259045"/>
    <xdr:sp macro="" textlink="">
      <xdr:nvSpPr>
        <xdr:cNvPr id="57" name="テキスト ボックス 56"/>
        <xdr:cNvSpPr txBox="1"/>
      </xdr:nvSpPr>
      <xdr:spPr>
        <a:xfrm>
          <a:off x="4622800" y="286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18214</xdr:rowOff>
    </xdr:from>
    <xdr:to>
      <xdr:col>22</xdr:col>
      <xdr:colOff>114300</xdr:colOff>
      <xdr:row>15</xdr:row>
      <xdr:rowOff>124333</xdr:rowOff>
    </xdr:to>
    <xdr:cxnSp macro="">
      <xdr:nvCxnSpPr>
        <xdr:cNvPr id="58" name="直線コネクタ 57"/>
        <xdr:cNvCxnSpPr/>
      </xdr:nvCxnSpPr>
      <xdr:spPr bwMode="auto">
        <a:xfrm flipV="1">
          <a:off x="3606800" y="2637589"/>
          <a:ext cx="698500" cy="106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57858</xdr:rowOff>
    </xdr:from>
    <xdr:to>
      <xdr:col>22</xdr:col>
      <xdr:colOff>165100</xdr:colOff>
      <xdr:row>16</xdr:row>
      <xdr:rowOff>159458</xdr:rowOff>
    </xdr:to>
    <xdr:sp macro="" textlink="">
      <xdr:nvSpPr>
        <xdr:cNvPr id="59" name="フローチャート: 判断 58"/>
        <xdr:cNvSpPr/>
      </xdr:nvSpPr>
      <xdr:spPr bwMode="auto">
        <a:xfrm>
          <a:off x="42545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144235</xdr:rowOff>
    </xdr:from>
    <xdr:ext cx="762000" cy="259045"/>
    <xdr:sp macro="" textlink="">
      <xdr:nvSpPr>
        <xdr:cNvPr id="60" name="テキスト ボックス 59"/>
        <xdr:cNvSpPr txBox="1"/>
      </xdr:nvSpPr>
      <xdr:spPr>
        <a:xfrm>
          <a:off x="3924300" y="2935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124333</xdr:rowOff>
    </xdr:from>
    <xdr:to>
      <xdr:col>18</xdr:col>
      <xdr:colOff>177800</xdr:colOff>
      <xdr:row>16</xdr:row>
      <xdr:rowOff>19210</xdr:rowOff>
    </xdr:to>
    <xdr:cxnSp macro="">
      <xdr:nvCxnSpPr>
        <xdr:cNvPr id="61" name="直線コネクタ 60"/>
        <xdr:cNvCxnSpPr/>
      </xdr:nvCxnSpPr>
      <xdr:spPr bwMode="auto">
        <a:xfrm flipV="1">
          <a:off x="2908300" y="2743708"/>
          <a:ext cx="698500" cy="66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120821</xdr:rowOff>
    </xdr:from>
    <xdr:to>
      <xdr:col>19</xdr:col>
      <xdr:colOff>38100</xdr:colOff>
      <xdr:row>19</xdr:row>
      <xdr:rowOff>50971</xdr:rowOff>
    </xdr:to>
    <xdr:sp macro="" textlink="">
      <xdr:nvSpPr>
        <xdr:cNvPr id="62" name="フローチャート: 判断 61"/>
        <xdr:cNvSpPr/>
      </xdr:nvSpPr>
      <xdr:spPr bwMode="auto">
        <a:xfrm>
          <a:off x="3556000" y="325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35748</xdr:rowOff>
    </xdr:from>
    <xdr:ext cx="762000" cy="259045"/>
    <xdr:sp macro="" textlink="">
      <xdr:nvSpPr>
        <xdr:cNvPr id="63" name="テキスト ボックス 62"/>
        <xdr:cNvSpPr txBox="1"/>
      </xdr:nvSpPr>
      <xdr:spPr>
        <a:xfrm>
          <a:off x="3225800" y="334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131940</xdr:rowOff>
    </xdr:from>
    <xdr:to>
      <xdr:col>15</xdr:col>
      <xdr:colOff>101600</xdr:colOff>
      <xdr:row>19</xdr:row>
      <xdr:rowOff>62090</xdr:rowOff>
    </xdr:to>
    <xdr:sp macro="" textlink="">
      <xdr:nvSpPr>
        <xdr:cNvPr id="64" name="フローチャート: 判断 63"/>
        <xdr:cNvSpPr/>
      </xdr:nvSpPr>
      <xdr:spPr bwMode="auto">
        <a:xfrm>
          <a:off x="2857500" y="3265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46867</xdr:rowOff>
    </xdr:from>
    <xdr:ext cx="762000" cy="259045"/>
    <xdr:sp macro="" textlink="">
      <xdr:nvSpPr>
        <xdr:cNvPr id="65" name="テキスト ボックス 64"/>
        <xdr:cNvSpPr txBox="1"/>
      </xdr:nvSpPr>
      <xdr:spPr>
        <a:xfrm>
          <a:off x="2527300" y="335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37447</xdr:rowOff>
    </xdr:from>
    <xdr:to>
      <xdr:col>29</xdr:col>
      <xdr:colOff>177800</xdr:colOff>
      <xdr:row>14</xdr:row>
      <xdr:rowOff>139047</xdr:rowOff>
    </xdr:to>
    <xdr:sp macro="" textlink="">
      <xdr:nvSpPr>
        <xdr:cNvPr id="71" name="楕円 70"/>
        <xdr:cNvSpPr/>
      </xdr:nvSpPr>
      <xdr:spPr bwMode="auto">
        <a:xfrm>
          <a:off x="5600700" y="2485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53974</xdr:rowOff>
    </xdr:from>
    <xdr:ext cx="762000" cy="259045"/>
    <xdr:sp macro="" textlink="">
      <xdr:nvSpPr>
        <xdr:cNvPr id="72" name="人口1人当たり決算額の推移該当値テキスト130"/>
        <xdr:cNvSpPr txBox="1"/>
      </xdr:nvSpPr>
      <xdr:spPr>
        <a:xfrm>
          <a:off x="5740400" y="233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150130</xdr:rowOff>
    </xdr:from>
    <xdr:to>
      <xdr:col>26</xdr:col>
      <xdr:colOff>101600</xdr:colOff>
      <xdr:row>15</xdr:row>
      <xdr:rowOff>80280</xdr:rowOff>
    </xdr:to>
    <xdr:sp macro="" textlink="">
      <xdr:nvSpPr>
        <xdr:cNvPr id="73" name="楕円 72"/>
        <xdr:cNvSpPr/>
      </xdr:nvSpPr>
      <xdr:spPr bwMode="auto">
        <a:xfrm>
          <a:off x="4953000" y="2598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90457</xdr:rowOff>
    </xdr:from>
    <xdr:ext cx="736600" cy="259045"/>
    <xdr:sp macro="" textlink="">
      <xdr:nvSpPr>
        <xdr:cNvPr id="74" name="テキスト ボックス 73"/>
        <xdr:cNvSpPr txBox="1"/>
      </xdr:nvSpPr>
      <xdr:spPr>
        <a:xfrm>
          <a:off x="4622800" y="2366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138864</xdr:rowOff>
    </xdr:from>
    <xdr:to>
      <xdr:col>22</xdr:col>
      <xdr:colOff>165100</xdr:colOff>
      <xdr:row>15</xdr:row>
      <xdr:rowOff>69014</xdr:rowOff>
    </xdr:to>
    <xdr:sp macro="" textlink="">
      <xdr:nvSpPr>
        <xdr:cNvPr id="75" name="楕円 74"/>
        <xdr:cNvSpPr/>
      </xdr:nvSpPr>
      <xdr:spPr bwMode="auto">
        <a:xfrm>
          <a:off x="4254500" y="2586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79191</xdr:rowOff>
    </xdr:from>
    <xdr:ext cx="762000" cy="259045"/>
    <xdr:sp macro="" textlink="">
      <xdr:nvSpPr>
        <xdr:cNvPr id="76" name="テキスト ボックス 75"/>
        <xdr:cNvSpPr txBox="1"/>
      </xdr:nvSpPr>
      <xdr:spPr>
        <a:xfrm>
          <a:off x="3924300" y="23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73533</xdr:rowOff>
    </xdr:from>
    <xdr:to>
      <xdr:col>19</xdr:col>
      <xdr:colOff>38100</xdr:colOff>
      <xdr:row>16</xdr:row>
      <xdr:rowOff>3683</xdr:rowOff>
    </xdr:to>
    <xdr:sp macro="" textlink="">
      <xdr:nvSpPr>
        <xdr:cNvPr id="77" name="楕円 76"/>
        <xdr:cNvSpPr/>
      </xdr:nvSpPr>
      <xdr:spPr bwMode="auto">
        <a:xfrm>
          <a:off x="3556000" y="2692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13860</xdr:rowOff>
    </xdr:from>
    <xdr:ext cx="762000" cy="259045"/>
    <xdr:sp macro="" textlink="">
      <xdr:nvSpPr>
        <xdr:cNvPr id="78" name="テキスト ボックス 77"/>
        <xdr:cNvSpPr txBox="1"/>
      </xdr:nvSpPr>
      <xdr:spPr>
        <a:xfrm>
          <a:off x="3225800" y="24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139860</xdr:rowOff>
    </xdr:from>
    <xdr:to>
      <xdr:col>15</xdr:col>
      <xdr:colOff>101600</xdr:colOff>
      <xdr:row>16</xdr:row>
      <xdr:rowOff>70010</xdr:rowOff>
    </xdr:to>
    <xdr:sp macro="" textlink="">
      <xdr:nvSpPr>
        <xdr:cNvPr id="79" name="楕円 78"/>
        <xdr:cNvSpPr/>
      </xdr:nvSpPr>
      <xdr:spPr bwMode="auto">
        <a:xfrm>
          <a:off x="2857500" y="2759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80187</xdr:rowOff>
    </xdr:from>
    <xdr:ext cx="762000" cy="259045"/>
    <xdr:sp macro="" textlink="">
      <xdr:nvSpPr>
        <xdr:cNvPr id="80" name="テキスト ボックス 79"/>
        <xdr:cNvSpPr txBox="1"/>
      </xdr:nvSpPr>
      <xdr:spPr>
        <a:xfrm>
          <a:off x="2527300" y="252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10802</xdr:rowOff>
    </xdr:from>
    <xdr:to>
      <xdr:col>29</xdr:col>
      <xdr:colOff>127000</xdr:colOff>
      <xdr:row>38</xdr:row>
      <xdr:rowOff>121948</xdr:rowOff>
    </xdr:to>
    <xdr:cxnSp macro="">
      <xdr:nvCxnSpPr>
        <xdr:cNvPr id="107" name="直線コネクタ 106"/>
        <xdr:cNvCxnSpPr/>
      </xdr:nvCxnSpPr>
      <xdr:spPr bwMode="auto">
        <a:xfrm flipV="1">
          <a:off x="5651500" y="6278252"/>
          <a:ext cx="0" cy="1311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94025</xdr:rowOff>
    </xdr:from>
    <xdr:ext cx="762000" cy="259045"/>
    <xdr:sp macro="" textlink="">
      <xdr:nvSpPr>
        <xdr:cNvPr id="108" name="人口1人当たり決算額の推移最小値テキスト445"/>
        <xdr:cNvSpPr txBox="1"/>
      </xdr:nvSpPr>
      <xdr:spPr>
        <a:xfrm>
          <a:off x="5740400" y="75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121948</xdr:rowOff>
    </xdr:from>
    <xdr:to>
      <xdr:col>30</xdr:col>
      <xdr:colOff>25400</xdr:colOff>
      <xdr:row>38</xdr:row>
      <xdr:rowOff>121948</xdr:rowOff>
    </xdr:to>
    <xdr:cxnSp macro="">
      <xdr:nvCxnSpPr>
        <xdr:cNvPr id="109" name="直線コネクタ 108"/>
        <xdr:cNvCxnSpPr/>
      </xdr:nvCxnSpPr>
      <xdr:spPr bwMode="auto">
        <a:xfrm>
          <a:off x="5562600" y="75895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97179</xdr:rowOff>
    </xdr:from>
    <xdr:ext cx="762000" cy="259045"/>
    <xdr:sp macro="" textlink="">
      <xdr:nvSpPr>
        <xdr:cNvPr id="110" name="人口1人当たり決算額の推移最大値テキスト445"/>
        <xdr:cNvSpPr txBox="1"/>
      </xdr:nvSpPr>
      <xdr:spPr>
        <a:xfrm>
          <a:off x="5740400" y="602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10802</xdr:rowOff>
    </xdr:from>
    <xdr:to>
      <xdr:col>30</xdr:col>
      <xdr:colOff>25400</xdr:colOff>
      <xdr:row>34</xdr:row>
      <xdr:rowOff>10802</xdr:rowOff>
    </xdr:to>
    <xdr:cxnSp macro="">
      <xdr:nvCxnSpPr>
        <xdr:cNvPr id="111" name="直線コネクタ 110"/>
        <xdr:cNvCxnSpPr/>
      </xdr:nvCxnSpPr>
      <xdr:spPr bwMode="auto">
        <a:xfrm>
          <a:off x="5562600" y="6278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64043</xdr:rowOff>
    </xdr:from>
    <xdr:to>
      <xdr:col>29</xdr:col>
      <xdr:colOff>127000</xdr:colOff>
      <xdr:row>36</xdr:row>
      <xdr:rowOff>95293</xdr:rowOff>
    </xdr:to>
    <xdr:cxnSp macro="">
      <xdr:nvCxnSpPr>
        <xdr:cNvPr id="112" name="直線コネクタ 111"/>
        <xdr:cNvCxnSpPr/>
      </xdr:nvCxnSpPr>
      <xdr:spPr bwMode="auto">
        <a:xfrm flipV="1">
          <a:off x="5003800" y="7017293"/>
          <a:ext cx="647700" cy="31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72130</xdr:rowOff>
    </xdr:from>
    <xdr:ext cx="762000" cy="259045"/>
    <xdr:sp macro="" textlink="">
      <xdr:nvSpPr>
        <xdr:cNvPr id="113" name="人口1人当たり決算額の推移平均値テキスト445"/>
        <xdr:cNvSpPr txBox="1"/>
      </xdr:nvSpPr>
      <xdr:spPr>
        <a:xfrm>
          <a:off x="5740400" y="66824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227053</xdr:rowOff>
    </xdr:from>
    <xdr:to>
      <xdr:col>29</xdr:col>
      <xdr:colOff>177800</xdr:colOff>
      <xdr:row>35</xdr:row>
      <xdr:rowOff>328653</xdr:rowOff>
    </xdr:to>
    <xdr:sp macro="" textlink="">
      <xdr:nvSpPr>
        <xdr:cNvPr id="114" name="フローチャート: 判断 113"/>
        <xdr:cNvSpPr/>
      </xdr:nvSpPr>
      <xdr:spPr bwMode="auto">
        <a:xfrm>
          <a:off x="5600700" y="68374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95293</xdr:rowOff>
    </xdr:from>
    <xdr:to>
      <xdr:col>26</xdr:col>
      <xdr:colOff>50800</xdr:colOff>
      <xdr:row>36</xdr:row>
      <xdr:rowOff>134886</xdr:rowOff>
    </xdr:to>
    <xdr:cxnSp macro="">
      <xdr:nvCxnSpPr>
        <xdr:cNvPr id="115" name="直線コネクタ 114"/>
        <xdr:cNvCxnSpPr/>
      </xdr:nvCxnSpPr>
      <xdr:spPr bwMode="auto">
        <a:xfrm flipV="1">
          <a:off x="4305300" y="7048543"/>
          <a:ext cx="698500" cy="39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267995</xdr:rowOff>
    </xdr:from>
    <xdr:to>
      <xdr:col>26</xdr:col>
      <xdr:colOff>101600</xdr:colOff>
      <xdr:row>36</xdr:row>
      <xdr:rowOff>26695</xdr:rowOff>
    </xdr:to>
    <xdr:sp macro="" textlink="">
      <xdr:nvSpPr>
        <xdr:cNvPr id="116" name="フローチャート: 判断 115"/>
        <xdr:cNvSpPr/>
      </xdr:nvSpPr>
      <xdr:spPr bwMode="auto">
        <a:xfrm>
          <a:off x="4953000" y="68783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36872</xdr:rowOff>
    </xdr:from>
    <xdr:ext cx="736600" cy="259045"/>
    <xdr:sp macro="" textlink="">
      <xdr:nvSpPr>
        <xdr:cNvPr id="117" name="テキスト ボックス 116"/>
        <xdr:cNvSpPr txBox="1"/>
      </xdr:nvSpPr>
      <xdr:spPr>
        <a:xfrm>
          <a:off x="4622800" y="6647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134886</xdr:rowOff>
    </xdr:from>
    <xdr:to>
      <xdr:col>22</xdr:col>
      <xdr:colOff>114300</xdr:colOff>
      <xdr:row>36</xdr:row>
      <xdr:rowOff>142042</xdr:rowOff>
    </xdr:to>
    <xdr:cxnSp macro="">
      <xdr:nvCxnSpPr>
        <xdr:cNvPr id="118" name="直線コネクタ 117"/>
        <xdr:cNvCxnSpPr/>
      </xdr:nvCxnSpPr>
      <xdr:spPr bwMode="auto">
        <a:xfrm flipV="1">
          <a:off x="3606800" y="7088136"/>
          <a:ext cx="698500" cy="7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302514</xdr:rowOff>
    </xdr:from>
    <xdr:to>
      <xdr:col>22</xdr:col>
      <xdr:colOff>165100</xdr:colOff>
      <xdr:row>36</xdr:row>
      <xdr:rowOff>61214</xdr:rowOff>
    </xdr:to>
    <xdr:sp macro="" textlink="">
      <xdr:nvSpPr>
        <xdr:cNvPr id="119" name="フローチャート: 判断 118"/>
        <xdr:cNvSpPr/>
      </xdr:nvSpPr>
      <xdr:spPr bwMode="auto">
        <a:xfrm>
          <a:off x="4254500" y="691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71391</xdr:rowOff>
    </xdr:from>
    <xdr:ext cx="762000" cy="259045"/>
    <xdr:sp macro="" textlink="">
      <xdr:nvSpPr>
        <xdr:cNvPr id="120" name="テキスト ボックス 119"/>
        <xdr:cNvSpPr txBox="1"/>
      </xdr:nvSpPr>
      <xdr:spPr>
        <a:xfrm>
          <a:off x="3924300" y="6681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142042</xdr:rowOff>
    </xdr:from>
    <xdr:to>
      <xdr:col>18</xdr:col>
      <xdr:colOff>177800</xdr:colOff>
      <xdr:row>37</xdr:row>
      <xdr:rowOff>58831</xdr:rowOff>
    </xdr:to>
    <xdr:cxnSp macro="">
      <xdr:nvCxnSpPr>
        <xdr:cNvPr id="121" name="直線コネクタ 120"/>
        <xdr:cNvCxnSpPr/>
      </xdr:nvCxnSpPr>
      <xdr:spPr bwMode="auto">
        <a:xfrm flipV="1">
          <a:off x="2908300" y="7095292"/>
          <a:ext cx="698500" cy="88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150403</xdr:rowOff>
    </xdr:from>
    <xdr:to>
      <xdr:col>19</xdr:col>
      <xdr:colOff>38100</xdr:colOff>
      <xdr:row>37</xdr:row>
      <xdr:rowOff>80553</xdr:rowOff>
    </xdr:to>
    <xdr:sp macro="" textlink="">
      <xdr:nvSpPr>
        <xdr:cNvPr id="122" name="フローチャート: 判断 121"/>
        <xdr:cNvSpPr/>
      </xdr:nvSpPr>
      <xdr:spPr bwMode="auto">
        <a:xfrm>
          <a:off x="35560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65330</xdr:rowOff>
    </xdr:from>
    <xdr:ext cx="762000" cy="259045"/>
    <xdr:sp macro="" textlink="">
      <xdr:nvSpPr>
        <xdr:cNvPr id="123" name="テキスト ボックス 122"/>
        <xdr:cNvSpPr txBox="1"/>
      </xdr:nvSpPr>
      <xdr:spPr>
        <a:xfrm>
          <a:off x="3225800" y="719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138882</xdr:rowOff>
    </xdr:from>
    <xdr:to>
      <xdr:col>15</xdr:col>
      <xdr:colOff>101600</xdr:colOff>
      <xdr:row>37</xdr:row>
      <xdr:rowOff>69032</xdr:rowOff>
    </xdr:to>
    <xdr:sp macro="" textlink="">
      <xdr:nvSpPr>
        <xdr:cNvPr id="124" name="フローチャート: 判断 123"/>
        <xdr:cNvSpPr/>
      </xdr:nvSpPr>
      <xdr:spPr bwMode="auto">
        <a:xfrm>
          <a:off x="28575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250659</xdr:rowOff>
    </xdr:from>
    <xdr:ext cx="762000" cy="259045"/>
    <xdr:sp macro="" textlink="">
      <xdr:nvSpPr>
        <xdr:cNvPr id="125" name="テキスト ボックス 124"/>
        <xdr:cNvSpPr txBox="1"/>
      </xdr:nvSpPr>
      <xdr:spPr>
        <a:xfrm>
          <a:off x="2527300" y="686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13243</xdr:rowOff>
    </xdr:from>
    <xdr:to>
      <xdr:col>29</xdr:col>
      <xdr:colOff>177800</xdr:colOff>
      <xdr:row>36</xdr:row>
      <xdr:rowOff>114843</xdr:rowOff>
    </xdr:to>
    <xdr:sp macro="" textlink="">
      <xdr:nvSpPr>
        <xdr:cNvPr id="131" name="楕円 130"/>
        <xdr:cNvSpPr/>
      </xdr:nvSpPr>
      <xdr:spPr bwMode="auto">
        <a:xfrm>
          <a:off x="5600700" y="6966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328220</xdr:rowOff>
    </xdr:from>
    <xdr:ext cx="762000" cy="259045"/>
    <xdr:sp macro="" textlink="">
      <xdr:nvSpPr>
        <xdr:cNvPr id="132" name="人口1人当たり決算額の推移該当値テキスト445"/>
        <xdr:cNvSpPr txBox="1"/>
      </xdr:nvSpPr>
      <xdr:spPr>
        <a:xfrm>
          <a:off x="5740400" y="6938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44493</xdr:rowOff>
    </xdr:from>
    <xdr:to>
      <xdr:col>26</xdr:col>
      <xdr:colOff>101600</xdr:colOff>
      <xdr:row>36</xdr:row>
      <xdr:rowOff>146093</xdr:rowOff>
    </xdr:to>
    <xdr:sp macro="" textlink="">
      <xdr:nvSpPr>
        <xdr:cNvPr id="133" name="楕円 132"/>
        <xdr:cNvSpPr/>
      </xdr:nvSpPr>
      <xdr:spPr bwMode="auto">
        <a:xfrm>
          <a:off x="4953000" y="6997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130870</xdr:rowOff>
    </xdr:from>
    <xdr:ext cx="736600" cy="259045"/>
    <xdr:sp macro="" textlink="">
      <xdr:nvSpPr>
        <xdr:cNvPr id="134" name="テキスト ボックス 133"/>
        <xdr:cNvSpPr txBox="1"/>
      </xdr:nvSpPr>
      <xdr:spPr>
        <a:xfrm>
          <a:off x="4622800" y="708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84086</xdr:rowOff>
    </xdr:from>
    <xdr:to>
      <xdr:col>22</xdr:col>
      <xdr:colOff>165100</xdr:colOff>
      <xdr:row>37</xdr:row>
      <xdr:rowOff>14236</xdr:rowOff>
    </xdr:to>
    <xdr:sp macro="" textlink="">
      <xdr:nvSpPr>
        <xdr:cNvPr id="135" name="楕円 134"/>
        <xdr:cNvSpPr/>
      </xdr:nvSpPr>
      <xdr:spPr bwMode="auto">
        <a:xfrm>
          <a:off x="4254500" y="7037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170463</xdr:rowOff>
    </xdr:from>
    <xdr:ext cx="762000" cy="259045"/>
    <xdr:sp macro="" textlink="">
      <xdr:nvSpPr>
        <xdr:cNvPr id="136" name="テキスト ボックス 135"/>
        <xdr:cNvSpPr txBox="1"/>
      </xdr:nvSpPr>
      <xdr:spPr>
        <a:xfrm>
          <a:off x="3924300" y="712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91242</xdr:rowOff>
    </xdr:from>
    <xdr:to>
      <xdr:col>19</xdr:col>
      <xdr:colOff>38100</xdr:colOff>
      <xdr:row>37</xdr:row>
      <xdr:rowOff>21392</xdr:rowOff>
    </xdr:to>
    <xdr:sp macro="" textlink="">
      <xdr:nvSpPr>
        <xdr:cNvPr id="137" name="楕円 136"/>
        <xdr:cNvSpPr/>
      </xdr:nvSpPr>
      <xdr:spPr bwMode="auto">
        <a:xfrm>
          <a:off x="3556000" y="7044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203019</xdr:rowOff>
    </xdr:from>
    <xdr:ext cx="762000" cy="259045"/>
    <xdr:sp macro="" textlink="">
      <xdr:nvSpPr>
        <xdr:cNvPr id="138" name="テキスト ボックス 137"/>
        <xdr:cNvSpPr txBox="1"/>
      </xdr:nvSpPr>
      <xdr:spPr>
        <a:xfrm>
          <a:off x="3225800" y="6813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8031</xdr:rowOff>
    </xdr:from>
    <xdr:to>
      <xdr:col>15</xdr:col>
      <xdr:colOff>101600</xdr:colOff>
      <xdr:row>37</xdr:row>
      <xdr:rowOff>109631</xdr:rowOff>
    </xdr:to>
    <xdr:sp macro="" textlink="">
      <xdr:nvSpPr>
        <xdr:cNvPr id="139" name="楕円 138"/>
        <xdr:cNvSpPr/>
      </xdr:nvSpPr>
      <xdr:spPr bwMode="auto">
        <a:xfrm>
          <a:off x="2857500" y="7132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94408</xdr:rowOff>
    </xdr:from>
    <xdr:ext cx="762000" cy="259045"/>
    <xdr:sp macro="" textlink="">
      <xdr:nvSpPr>
        <xdr:cNvPr id="140" name="テキスト ボックス 139"/>
        <xdr:cNvSpPr txBox="1"/>
      </xdr:nvSpPr>
      <xdr:spPr>
        <a:xfrm>
          <a:off x="2527300" y="721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福岡県みやこ町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18,384
18,239
151.34
14,002,735
12,742,885
1,094,560
6,841,424
9,450,006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60147</xdr:rowOff>
    </xdr:from>
    <xdr:to>
      <xdr:col>24</xdr:col>
      <xdr:colOff>62865</xdr:colOff>
      <xdr:row>38</xdr:row>
      <xdr:rowOff>142982</xdr:rowOff>
    </xdr:to>
    <xdr:cxnSp macro="">
      <xdr:nvCxnSpPr>
        <xdr:cNvPr id="58" name="直線コネクタ 57"/>
        <xdr:cNvCxnSpPr/>
      </xdr:nvCxnSpPr>
      <xdr:spPr>
        <a:xfrm flipV="1">
          <a:off x="4633595" y="5203647"/>
          <a:ext cx="1270" cy="145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146809</xdr:rowOff>
    </xdr:from>
    <xdr:ext cx="534377" cy="259045"/>
    <xdr:sp macro="" textlink="">
      <xdr:nvSpPr>
        <xdr:cNvPr id="59" name="人件費最小値テキスト"/>
        <xdr:cNvSpPr txBox="1"/>
      </xdr:nvSpPr>
      <xdr:spPr>
        <a:xfrm>
          <a:off x="4686300" y="666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142982</xdr:rowOff>
    </xdr:from>
    <xdr:to>
      <xdr:col>24</xdr:col>
      <xdr:colOff>152400</xdr:colOff>
      <xdr:row>38</xdr:row>
      <xdr:rowOff>142982</xdr:rowOff>
    </xdr:to>
    <xdr:cxnSp macro="">
      <xdr:nvCxnSpPr>
        <xdr:cNvPr id="60" name="直線コネクタ 59"/>
        <xdr:cNvCxnSpPr/>
      </xdr:nvCxnSpPr>
      <xdr:spPr>
        <a:xfrm>
          <a:off x="4546600" y="665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6824</xdr:rowOff>
    </xdr:from>
    <xdr:ext cx="599010" cy="259045"/>
    <xdr:sp macro="" textlink="">
      <xdr:nvSpPr>
        <xdr:cNvPr id="61" name="人件費最大値テキスト"/>
        <xdr:cNvSpPr txBox="1"/>
      </xdr:nvSpPr>
      <xdr:spPr>
        <a:xfrm>
          <a:off x="4686300" y="497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60147</xdr:rowOff>
    </xdr:from>
    <xdr:to>
      <xdr:col>24</xdr:col>
      <xdr:colOff>152400</xdr:colOff>
      <xdr:row>30</xdr:row>
      <xdr:rowOff>60147</xdr:rowOff>
    </xdr:to>
    <xdr:cxnSp macro="">
      <xdr:nvCxnSpPr>
        <xdr:cNvPr id="62" name="直線コネクタ 61"/>
        <xdr:cNvCxnSpPr/>
      </xdr:nvCxnSpPr>
      <xdr:spPr>
        <a:xfrm>
          <a:off x="4546600" y="520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14313</xdr:rowOff>
    </xdr:from>
    <xdr:to>
      <xdr:col>24</xdr:col>
      <xdr:colOff>63500</xdr:colOff>
      <xdr:row>35</xdr:row>
      <xdr:rowOff>52865</xdr:rowOff>
    </xdr:to>
    <xdr:cxnSp macro="">
      <xdr:nvCxnSpPr>
        <xdr:cNvPr id="63" name="直線コネクタ 62"/>
        <xdr:cNvCxnSpPr/>
      </xdr:nvCxnSpPr>
      <xdr:spPr>
        <a:xfrm>
          <a:off x="3797300" y="6015063"/>
          <a:ext cx="838200" cy="3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75197</xdr:rowOff>
    </xdr:from>
    <xdr:ext cx="534377" cy="259045"/>
    <xdr:sp macro="" textlink="">
      <xdr:nvSpPr>
        <xdr:cNvPr id="64" name="人件費平均値テキスト"/>
        <xdr:cNvSpPr txBox="1"/>
      </xdr:nvSpPr>
      <xdr:spPr>
        <a:xfrm>
          <a:off x="4686300" y="6075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96770</xdr:rowOff>
    </xdr:from>
    <xdr:to>
      <xdr:col>24</xdr:col>
      <xdr:colOff>114300</xdr:colOff>
      <xdr:row>36</xdr:row>
      <xdr:rowOff>26920</xdr:rowOff>
    </xdr:to>
    <xdr:sp macro="" textlink="">
      <xdr:nvSpPr>
        <xdr:cNvPr id="65" name="フローチャート: 判断 64"/>
        <xdr:cNvSpPr/>
      </xdr:nvSpPr>
      <xdr:spPr>
        <a:xfrm>
          <a:off x="4584700" y="609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14313</xdr:rowOff>
    </xdr:from>
    <xdr:to>
      <xdr:col>19</xdr:col>
      <xdr:colOff>177800</xdr:colOff>
      <xdr:row>35</xdr:row>
      <xdr:rowOff>152518</xdr:rowOff>
    </xdr:to>
    <xdr:cxnSp macro="">
      <xdr:nvCxnSpPr>
        <xdr:cNvPr id="66" name="直線コネクタ 65"/>
        <xdr:cNvCxnSpPr/>
      </xdr:nvCxnSpPr>
      <xdr:spPr>
        <a:xfrm flipV="1">
          <a:off x="2908300" y="6015063"/>
          <a:ext cx="889000" cy="1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129068</xdr:rowOff>
    </xdr:from>
    <xdr:to>
      <xdr:col>20</xdr:col>
      <xdr:colOff>38100</xdr:colOff>
      <xdr:row>36</xdr:row>
      <xdr:rowOff>59218</xdr:rowOff>
    </xdr:to>
    <xdr:sp macro="" textlink="">
      <xdr:nvSpPr>
        <xdr:cNvPr id="67" name="フローチャート: 判断 66"/>
        <xdr:cNvSpPr/>
      </xdr:nvSpPr>
      <xdr:spPr>
        <a:xfrm>
          <a:off x="3746500" y="612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50345</xdr:rowOff>
    </xdr:from>
    <xdr:ext cx="534377" cy="259045"/>
    <xdr:sp macro="" textlink="">
      <xdr:nvSpPr>
        <xdr:cNvPr id="68" name="テキスト ボックス 67"/>
        <xdr:cNvSpPr txBox="1"/>
      </xdr:nvSpPr>
      <xdr:spPr>
        <a:xfrm>
          <a:off x="3530111" y="622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152518</xdr:rowOff>
    </xdr:from>
    <xdr:to>
      <xdr:col>15</xdr:col>
      <xdr:colOff>50800</xdr:colOff>
      <xdr:row>37</xdr:row>
      <xdr:rowOff>131731</xdr:rowOff>
    </xdr:to>
    <xdr:cxnSp macro="">
      <xdr:nvCxnSpPr>
        <xdr:cNvPr id="69" name="直線コネクタ 68"/>
        <xdr:cNvCxnSpPr/>
      </xdr:nvCxnSpPr>
      <xdr:spPr>
        <a:xfrm flipV="1">
          <a:off x="2019300" y="6153268"/>
          <a:ext cx="889000" cy="32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35195</xdr:rowOff>
    </xdr:from>
    <xdr:to>
      <xdr:col>15</xdr:col>
      <xdr:colOff>101600</xdr:colOff>
      <xdr:row>36</xdr:row>
      <xdr:rowOff>136795</xdr:rowOff>
    </xdr:to>
    <xdr:sp macro="" textlink="">
      <xdr:nvSpPr>
        <xdr:cNvPr id="70" name="フローチャート: 判断 69"/>
        <xdr:cNvSpPr/>
      </xdr:nvSpPr>
      <xdr:spPr>
        <a:xfrm>
          <a:off x="28575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127922</xdr:rowOff>
    </xdr:from>
    <xdr:ext cx="534377" cy="259045"/>
    <xdr:sp macro="" textlink="">
      <xdr:nvSpPr>
        <xdr:cNvPr id="71" name="テキスト ボックス 70"/>
        <xdr:cNvSpPr txBox="1"/>
      </xdr:nvSpPr>
      <xdr:spPr>
        <a:xfrm>
          <a:off x="2641111" y="630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107402</xdr:rowOff>
    </xdr:from>
    <xdr:to>
      <xdr:col>10</xdr:col>
      <xdr:colOff>114300</xdr:colOff>
      <xdr:row>37</xdr:row>
      <xdr:rowOff>131731</xdr:rowOff>
    </xdr:to>
    <xdr:cxnSp macro="">
      <xdr:nvCxnSpPr>
        <xdr:cNvPr id="72" name="直線コネクタ 71"/>
        <xdr:cNvCxnSpPr/>
      </xdr:nvCxnSpPr>
      <xdr:spPr>
        <a:xfrm>
          <a:off x="1130300" y="6451052"/>
          <a:ext cx="889000" cy="2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171147</xdr:rowOff>
    </xdr:from>
    <xdr:to>
      <xdr:col>10</xdr:col>
      <xdr:colOff>165100</xdr:colOff>
      <xdr:row>39</xdr:row>
      <xdr:rowOff>101297</xdr:rowOff>
    </xdr:to>
    <xdr:sp macro="" textlink="">
      <xdr:nvSpPr>
        <xdr:cNvPr id="73" name="フローチャート: 判断 72"/>
        <xdr:cNvSpPr/>
      </xdr:nvSpPr>
      <xdr:spPr>
        <a:xfrm>
          <a:off x="1968500" y="668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92424</xdr:rowOff>
    </xdr:from>
    <xdr:ext cx="534377" cy="259045"/>
    <xdr:sp macro="" textlink="">
      <xdr:nvSpPr>
        <xdr:cNvPr id="74" name="テキスト ボックス 73"/>
        <xdr:cNvSpPr txBox="1"/>
      </xdr:nvSpPr>
      <xdr:spPr>
        <a:xfrm>
          <a:off x="1752111" y="67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169367</xdr:rowOff>
    </xdr:from>
    <xdr:to>
      <xdr:col>6</xdr:col>
      <xdr:colOff>38100</xdr:colOff>
      <xdr:row>39</xdr:row>
      <xdr:rowOff>99517</xdr:rowOff>
    </xdr:to>
    <xdr:sp macro="" textlink="">
      <xdr:nvSpPr>
        <xdr:cNvPr id="75" name="フローチャート: 判断 74"/>
        <xdr:cNvSpPr/>
      </xdr:nvSpPr>
      <xdr:spPr>
        <a:xfrm>
          <a:off x="1079500" y="668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90644</xdr:rowOff>
    </xdr:from>
    <xdr:ext cx="534377" cy="259045"/>
    <xdr:sp macro="" textlink="">
      <xdr:nvSpPr>
        <xdr:cNvPr id="76" name="テキスト ボックス 75"/>
        <xdr:cNvSpPr txBox="1"/>
      </xdr:nvSpPr>
      <xdr:spPr>
        <a:xfrm>
          <a:off x="863111" y="677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2065</xdr:rowOff>
    </xdr:from>
    <xdr:to>
      <xdr:col>24</xdr:col>
      <xdr:colOff>114300</xdr:colOff>
      <xdr:row>35</xdr:row>
      <xdr:rowOff>103665</xdr:rowOff>
    </xdr:to>
    <xdr:sp macro="" textlink="">
      <xdr:nvSpPr>
        <xdr:cNvPr id="82" name="楕円 81"/>
        <xdr:cNvSpPr/>
      </xdr:nvSpPr>
      <xdr:spPr>
        <a:xfrm>
          <a:off x="4584700" y="60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24942</xdr:rowOff>
    </xdr:from>
    <xdr:ext cx="599010" cy="259045"/>
    <xdr:sp macro="" textlink="">
      <xdr:nvSpPr>
        <xdr:cNvPr id="83" name="人件費該当値テキスト"/>
        <xdr:cNvSpPr txBox="1"/>
      </xdr:nvSpPr>
      <xdr:spPr>
        <a:xfrm>
          <a:off x="4686300" y="5854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134963</xdr:rowOff>
    </xdr:from>
    <xdr:to>
      <xdr:col>20</xdr:col>
      <xdr:colOff>38100</xdr:colOff>
      <xdr:row>35</xdr:row>
      <xdr:rowOff>65113</xdr:rowOff>
    </xdr:to>
    <xdr:sp macro="" textlink="">
      <xdr:nvSpPr>
        <xdr:cNvPr id="84" name="楕円 83"/>
        <xdr:cNvSpPr/>
      </xdr:nvSpPr>
      <xdr:spPr>
        <a:xfrm>
          <a:off x="3746500" y="596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81640</xdr:rowOff>
    </xdr:from>
    <xdr:ext cx="599010" cy="259045"/>
    <xdr:sp macro="" textlink="">
      <xdr:nvSpPr>
        <xdr:cNvPr id="85" name="テキスト ボックス 84"/>
        <xdr:cNvSpPr txBox="1"/>
      </xdr:nvSpPr>
      <xdr:spPr>
        <a:xfrm>
          <a:off x="3497795" y="5739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101718</xdr:rowOff>
    </xdr:from>
    <xdr:to>
      <xdr:col>15</xdr:col>
      <xdr:colOff>101600</xdr:colOff>
      <xdr:row>36</xdr:row>
      <xdr:rowOff>31868</xdr:rowOff>
    </xdr:to>
    <xdr:sp macro="" textlink="">
      <xdr:nvSpPr>
        <xdr:cNvPr id="86" name="楕円 85"/>
        <xdr:cNvSpPr/>
      </xdr:nvSpPr>
      <xdr:spPr>
        <a:xfrm>
          <a:off x="2857500" y="610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48395</xdr:rowOff>
    </xdr:from>
    <xdr:ext cx="534377" cy="259045"/>
    <xdr:sp macro="" textlink="">
      <xdr:nvSpPr>
        <xdr:cNvPr id="87" name="テキスト ボックス 86"/>
        <xdr:cNvSpPr txBox="1"/>
      </xdr:nvSpPr>
      <xdr:spPr>
        <a:xfrm>
          <a:off x="2641111" y="587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80931</xdr:rowOff>
    </xdr:from>
    <xdr:to>
      <xdr:col>10</xdr:col>
      <xdr:colOff>165100</xdr:colOff>
      <xdr:row>38</xdr:row>
      <xdr:rowOff>11081</xdr:rowOff>
    </xdr:to>
    <xdr:sp macro="" textlink="">
      <xdr:nvSpPr>
        <xdr:cNvPr id="88" name="楕円 87"/>
        <xdr:cNvSpPr/>
      </xdr:nvSpPr>
      <xdr:spPr>
        <a:xfrm>
          <a:off x="1968500" y="642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27608</xdr:rowOff>
    </xdr:from>
    <xdr:ext cx="534377" cy="259045"/>
    <xdr:sp macro="" textlink="">
      <xdr:nvSpPr>
        <xdr:cNvPr id="89" name="テキスト ボックス 88"/>
        <xdr:cNvSpPr txBox="1"/>
      </xdr:nvSpPr>
      <xdr:spPr>
        <a:xfrm>
          <a:off x="1752111" y="619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56602</xdr:rowOff>
    </xdr:from>
    <xdr:to>
      <xdr:col>6</xdr:col>
      <xdr:colOff>38100</xdr:colOff>
      <xdr:row>37</xdr:row>
      <xdr:rowOff>158202</xdr:rowOff>
    </xdr:to>
    <xdr:sp macro="" textlink="">
      <xdr:nvSpPr>
        <xdr:cNvPr id="90" name="楕円 89"/>
        <xdr:cNvSpPr/>
      </xdr:nvSpPr>
      <xdr:spPr>
        <a:xfrm>
          <a:off x="1079500" y="640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3279</xdr:rowOff>
    </xdr:from>
    <xdr:ext cx="534377" cy="259045"/>
    <xdr:sp macro="" textlink="">
      <xdr:nvSpPr>
        <xdr:cNvPr id="91" name="テキスト ボックス 90"/>
        <xdr:cNvSpPr txBox="1"/>
      </xdr:nvSpPr>
      <xdr:spPr>
        <a:xfrm>
          <a:off x="863111" y="61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137316</xdr:rowOff>
    </xdr:from>
    <xdr:to>
      <xdr:col>24</xdr:col>
      <xdr:colOff>62865</xdr:colOff>
      <xdr:row>59</xdr:row>
      <xdr:rowOff>156551</xdr:rowOff>
    </xdr:to>
    <xdr:cxnSp macro="">
      <xdr:nvCxnSpPr>
        <xdr:cNvPr id="118" name="直線コネクタ 117"/>
        <xdr:cNvCxnSpPr/>
      </xdr:nvCxnSpPr>
      <xdr:spPr>
        <a:xfrm flipV="1">
          <a:off x="4633595" y="8709816"/>
          <a:ext cx="1270" cy="1562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160378</xdr:rowOff>
    </xdr:from>
    <xdr:ext cx="534377" cy="259045"/>
    <xdr:sp macro="" textlink="">
      <xdr:nvSpPr>
        <xdr:cNvPr id="119" name="物件費最小値テキスト"/>
        <xdr:cNvSpPr txBox="1"/>
      </xdr:nvSpPr>
      <xdr:spPr>
        <a:xfrm>
          <a:off x="4686300" y="1027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156551</xdr:rowOff>
    </xdr:from>
    <xdr:to>
      <xdr:col>24</xdr:col>
      <xdr:colOff>152400</xdr:colOff>
      <xdr:row>59</xdr:row>
      <xdr:rowOff>156551</xdr:rowOff>
    </xdr:to>
    <xdr:cxnSp macro="">
      <xdr:nvCxnSpPr>
        <xdr:cNvPr id="120" name="直線コネクタ 119"/>
        <xdr:cNvCxnSpPr/>
      </xdr:nvCxnSpPr>
      <xdr:spPr>
        <a:xfrm>
          <a:off x="4546600" y="10272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83993</xdr:rowOff>
    </xdr:from>
    <xdr:ext cx="599010" cy="259045"/>
    <xdr:sp macro="" textlink="">
      <xdr:nvSpPr>
        <xdr:cNvPr id="121" name="物件費最大値テキスト"/>
        <xdr:cNvSpPr txBox="1"/>
      </xdr:nvSpPr>
      <xdr:spPr>
        <a:xfrm>
          <a:off x="4686300" y="848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137316</xdr:rowOff>
    </xdr:from>
    <xdr:to>
      <xdr:col>24</xdr:col>
      <xdr:colOff>152400</xdr:colOff>
      <xdr:row>50</xdr:row>
      <xdr:rowOff>137316</xdr:rowOff>
    </xdr:to>
    <xdr:cxnSp macro="">
      <xdr:nvCxnSpPr>
        <xdr:cNvPr id="122" name="直線コネクタ 121"/>
        <xdr:cNvCxnSpPr/>
      </xdr:nvCxnSpPr>
      <xdr:spPr>
        <a:xfrm>
          <a:off x="4546600" y="870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65487</xdr:rowOff>
    </xdr:from>
    <xdr:to>
      <xdr:col>24</xdr:col>
      <xdr:colOff>63500</xdr:colOff>
      <xdr:row>55</xdr:row>
      <xdr:rowOff>142280</xdr:rowOff>
    </xdr:to>
    <xdr:cxnSp macro="">
      <xdr:nvCxnSpPr>
        <xdr:cNvPr id="123" name="直線コネクタ 122"/>
        <xdr:cNvCxnSpPr/>
      </xdr:nvCxnSpPr>
      <xdr:spPr>
        <a:xfrm flipV="1">
          <a:off x="3797300" y="9495237"/>
          <a:ext cx="838200" cy="7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102188</xdr:rowOff>
    </xdr:from>
    <xdr:ext cx="534377" cy="259045"/>
    <xdr:sp macro="" textlink="">
      <xdr:nvSpPr>
        <xdr:cNvPr id="124" name="物件費平均値テキスト"/>
        <xdr:cNvSpPr txBox="1"/>
      </xdr:nvSpPr>
      <xdr:spPr>
        <a:xfrm>
          <a:off x="4686300" y="9531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123761</xdr:rowOff>
    </xdr:from>
    <xdr:to>
      <xdr:col>24</xdr:col>
      <xdr:colOff>114300</xdr:colOff>
      <xdr:row>56</xdr:row>
      <xdr:rowOff>53911</xdr:rowOff>
    </xdr:to>
    <xdr:sp macro="" textlink="">
      <xdr:nvSpPr>
        <xdr:cNvPr id="125" name="フローチャート: 判断 124"/>
        <xdr:cNvSpPr/>
      </xdr:nvSpPr>
      <xdr:spPr>
        <a:xfrm>
          <a:off x="4584700" y="955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142280</xdr:rowOff>
    </xdr:from>
    <xdr:to>
      <xdr:col>19</xdr:col>
      <xdr:colOff>177800</xdr:colOff>
      <xdr:row>56</xdr:row>
      <xdr:rowOff>89833</xdr:rowOff>
    </xdr:to>
    <xdr:cxnSp macro="">
      <xdr:nvCxnSpPr>
        <xdr:cNvPr id="126" name="直線コネクタ 125"/>
        <xdr:cNvCxnSpPr/>
      </xdr:nvCxnSpPr>
      <xdr:spPr>
        <a:xfrm flipV="1">
          <a:off x="2908300" y="9572030"/>
          <a:ext cx="889000" cy="11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32583</xdr:rowOff>
    </xdr:from>
    <xdr:to>
      <xdr:col>20</xdr:col>
      <xdr:colOff>38100</xdr:colOff>
      <xdr:row>56</xdr:row>
      <xdr:rowOff>134183</xdr:rowOff>
    </xdr:to>
    <xdr:sp macro="" textlink="">
      <xdr:nvSpPr>
        <xdr:cNvPr id="127" name="フローチャート: 判断 126"/>
        <xdr:cNvSpPr/>
      </xdr:nvSpPr>
      <xdr:spPr>
        <a:xfrm>
          <a:off x="3746500" y="963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125310</xdr:rowOff>
    </xdr:from>
    <xdr:ext cx="534377" cy="259045"/>
    <xdr:sp macro="" textlink="">
      <xdr:nvSpPr>
        <xdr:cNvPr id="128" name="テキスト ボックス 127"/>
        <xdr:cNvSpPr txBox="1"/>
      </xdr:nvSpPr>
      <xdr:spPr>
        <a:xfrm>
          <a:off x="3530111" y="972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11978</xdr:rowOff>
    </xdr:from>
    <xdr:to>
      <xdr:col>15</xdr:col>
      <xdr:colOff>50800</xdr:colOff>
      <xdr:row>56</xdr:row>
      <xdr:rowOff>89833</xdr:rowOff>
    </xdr:to>
    <xdr:cxnSp macro="">
      <xdr:nvCxnSpPr>
        <xdr:cNvPr id="129" name="直線コネクタ 128"/>
        <xdr:cNvCxnSpPr/>
      </xdr:nvCxnSpPr>
      <xdr:spPr>
        <a:xfrm>
          <a:off x="2019300" y="9613178"/>
          <a:ext cx="889000" cy="7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68865</xdr:rowOff>
    </xdr:from>
    <xdr:to>
      <xdr:col>15</xdr:col>
      <xdr:colOff>101600</xdr:colOff>
      <xdr:row>56</xdr:row>
      <xdr:rowOff>170465</xdr:rowOff>
    </xdr:to>
    <xdr:sp macro="" textlink="">
      <xdr:nvSpPr>
        <xdr:cNvPr id="130" name="フローチャート: 判断 129"/>
        <xdr:cNvSpPr/>
      </xdr:nvSpPr>
      <xdr:spPr>
        <a:xfrm>
          <a:off x="2857500" y="967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161592</xdr:rowOff>
    </xdr:from>
    <xdr:ext cx="534377" cy="259045"/>
    <xdr:sp macro="" textlink="">
      <xdr:nvSpPr>
        <xdr:cNvPr id="131" name="テキスト ボックス 130"/>
        <xdr:cNvSpPr txBox="1"/>
      </xdr:nvSpPr>
      <xdr:spPr>
        <a:xfrm>
          <a:off x="2641111" y="976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11978</xdr:rowOff>
    </xdr:from>
    <xdr:to>
      <xdr:col>10</xdr:col>
      <xdr:colOff>114300</xdr:colOff>
      <xdr:row>56</xdr:row>
      <xdr:rowOff>12680</xdr:rowOff>
    </xdr:to>
    <xdr:cxnSp macro="">
      <xdr:nvCxnSpPr>
        <xdr:cNvPr id="132" name="直線コネクタ 131"/>
        <xdr:cNvCxnSpPr/>
      </xdr:nvCxnSpPr>
      <xdr:spPr>
        <a:xfrm flipV="1">
          <a:off x="1130300" y="9613178"/>
          <a:ext cx="8890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83462</xdr:rowOff>
    </xdr:from>
    <xdr:to>
      <xdr:col>10</xdr:col>
      <xdr:colOff>165100</xdr:colOff>
      <xdr:row>59</xdr:row>
      <xdr:rowOff>13612</xdr:rowOff>
    </xdr:to>
    <xdr:sp macro="" textlink="">
      <xdr:nvSpPr>
        <xdr:cNvPr id="133" name="フローチャート: 判断 132"/>
        <xdr:cNvSpPr/>
      </xdr:nvSpPr>
      <xdr:spPr>
        <a:xfrm>
          <a:off x="1968500" y="1002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4739</xdr:rowOff>
    </xdr:from>
    <xdr:ext cx="534377" cy="259045"/>
    <xdr:sp macro="" textlink="">
      <xdr:nvSpPr>
        <xdr:cNvPr id="134" name="テキスト ボックス 133"/>
        <xdr:cNvSpPr txBox="1"/>
      </xdr:nvSpPr>
      <xdr:spPr>
        <a:xfrm>
          <a:off x="1752111" y="1012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93848</xdr:rowOff>
    </xdr:from>
    <xdr:to>
      <xdr:col>6</xdr:col>
      <xdr:colOff>38100</xdr:colOff>
      <xdr:row>59</xdr:row>
      <xdr:rowOff>23998</xdr:rowOff>
    </xdr:to>
    <xdr:sp macro="" textlink="">
      <xdr:nvSpPr>
        <xdr:cNvPr id="135" name="フローチャート: 判断 134"/>
        <xdr:cNvSpPr/>
      </xdr:nvSpPr>
      <xdr:spPr>
        <a:xfrm>
          <a:off x="1079500" y="1003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15125</xdr:rowOff>
    </xdr:from>
    <xdr:ext cx="534377" cy="259045"/>
    <xdr:sp macro="" textlink="">
      <xdr:nvSpPr>
        <xdr:cNvPr id="136" name="テキスト ボックス 135"/>
        <xdr:cNvSpPr txBox="1"/>
      </xdr:nvSpPr>
      <xdr:spPr>
        <a:xfrm>
          <a:off x="863111" y="1013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14687</xdr:rowOff>
    </xdr:from>
    <xdr:to>
      <xdr:col>24</xdr:col>
      <xdr:colOff>114300</xdr:colOff>
      <xdr:row>55</xdr:row>
      <xdr:rowOff>116287</xdr:rowOff>
    </xdr:to>
    <xdr:sp macro="" textlink="">
      <xdr:nvSpPr>
        <xdr:cNvPr id="142" name="楕円 141"/>
        <xdr:cNvSpPr/>
      </xdr:nvSpPr>
      <xdr:spPr>
        <a:xfrm>
          <a:off x="4584700" y="944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37564</xdr:rowOff>
    </xdr:from>
    <xdr:ext cx="599010" cy="259045"/>
    <xdr:sp macro="" textlink="">
      <xdr:nvSpPr>
        <xdr:cNvPr id="143" name="物件費該当値テキスト"/>
        <xdr:cNvSpPr txBox="1"/>
      </xdr:nvSpPr>
      <xdr:spPr>
        <a:xfrm>
          <a:off x="4686300" y="929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91480</xdr:rowOff>
    </xdr:from>
    <xdr:to>
      <xdr:col>20</xdr:col>
      <xdr:colOff>38100</xdr:colOff>
      <xdr:row>56</xdr:row>
      <xdr:rowOff>21630</xdr:rowOff>
    </xdr:to>
    <xdr:sp macro="" textlink="">
      <xdr:nvSpPr>
        <xdr:cNvPr id="144" name="楕円 143"/>
        <xdr:cNvSpPr/>
      </xdr:nvSpPr>
      <xdr:spPr>
        <a:xfrm>
          <a:off x="3746500" y="952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38157</xdr:rowOff>
    </xdr:from>
    <xdr:ext cx="534377" cy="259045"/>
    <xdr:sp macro="" textlink="">
      <xdr:nvSpPr>
        <xdr:cNvPr id="145" name="テキスト ボックス 144"/>
        <xdr:cNvSpPr txBox="1"/>
      </xdr:nvSpPr>
      <xdr:spPr>
        <a:xfrm>
          <a:off x="3530111" y="929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39033</xdr:rowOff>
    </xdr:from>
    <xdr:to>
      <xdr:col>15</xdr:col>
      <xdr:colOff>101600</xdr:colOff>
      <xdr:row>56</xdr:row>
      <xdr:rowOff>140633</xdr:rowOff>
    </xdr:to>
    <xdr:sp macro="" textlink="">
      <xdr:nvSpPr>
        <xdr:cNvPr id="146" name="楕円 145"/>
        <xdr:cNvSpPr/>
      </xdr:nvSpPr>
      <xdr:spPr>
        <a:xfrm>
          <a:off x="2857500" y="964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157160</xdr:rowOff>
    </xdr:from>
    <xdr:ext cx="534377" cy="259045"/>
    <xdr:sp macro="" textlink="">
      <xdr:nvSpPr>
        <xdr:cNvPr id="147" name="テキスト ボックス 146"/>
        <xdr:cNvSpPr txBox="1"/>
      </xdr:nvSpPr>
      <xdr:spPr>
        <a:xfrm>
          <a:off x="2641111" y="941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132628</xdr:rowOff>
    </xdr:from>
    <xdr:to>
      <xdr:col>10</xdr:col>
      <xdr:colOff>165100</xdr:colOff>
      <xdr:row>56</xdr:row>
      <xdr:rowOff>62778</xdr:rowOff>
    </xdr:to>
    <xdr:sp macro="" textlink="">
      <xdr:nvSpPr>
        <xdr:cNvPr id="148" name="楕円 147"/>
        <xdr:cNvSpPr/>
      </xdr:nvSpPr>
      <xdr:spPr>
        <a:xfrm>
          <a:off x="1968500" y="956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79305</xdr:rowOff>
    </xdr:from>
    <xdr:ext cx="534377" cy="259045"/>
    <xdr:sp macro="" textlink="">
      <xdr:nvSpPr>
        <xdr:cNvPr id="149" name="テキスト ボックス 148"/>
        <xdr:cNvSpPr txBox="1"/>
      </xdr:nvSpPr>
      <xdr:spPr>
        <a:xfrm>
          <a:off x="1752111" y="933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133330</xdr:rowOff>
    </xdr:from>
    <xdr:to>
      <xdr:col>6</xdr:col>
      <xdr:colOff>38100</xdr:colOff>
      <xdr:row>56</xdr:row>
      <xdr:rowOff>63480</xdr:rowOff>
    </xdr:to>
    <xdr:sp macro="" textlink="">
      <xdr:nvSpPr>
        <xdr:cNvPr id="150" name="楕円 149"/>
        <xdr:cNvSpPr/>
      </xdr:nvSpPr>
      <xdr:spPr>
        <a:xfrm>
          <a:off x="1079500" y="956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80007</xdr:rowOff>
    </xdr:from>
    <xdr:ext cx="534377" cy="259045"/>
    <xdr:sp macro="" textlink="">
      <xdr:nvSpPr>
        <xdr:cNvPr id="151" name="テキスト ボックス 150"/>
        <xdr:cNvSpPr txBox="1"/>
      </xdr:nvSpPr>
      <xdr:spPr>
        <a:xfrm>
          <a:off x="863111" y="933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86817</xdr:rowOff>
    </xdr:from>
    <xdr:to>
      <xdr:col>24</xdr:col>
      <xdr:colOff>62865</xdr:colOff>
      <xdr:row>78</xdr:row>
      <xdr:rowOff>159435</xdr:rowOff>
    </xdr:to>
    <xdr:cxnSp macro="">
      <xdr:nvCxnSpPr>
        <xdr:cNvPr id="175" name="直線コネクタ 174"/>
        <xdr:cNvCxnSpPr/>
      </xdr:nvCxnSpPr>
      <xdr:spPr>
        <a:xfrm flipV="1">
          <a:off x="4633595" y="12259767"/>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163262</xdr:rowOff>
    </xdr:from>
    <xdr:ext cx="469744" cy="259045"/>
    <xdr:sp macro="" textlink="">
      <xdr:nvSpPr>
        <xdr:cNvPr id="176" name="維持補修費最小値テキスト"/>
        <xdr:cNvSpPr txBox="1"/>
      </xdr:nvSpPr>
      <xdr:spPr>
        <a:xfrm>
          <a:off x="4686300" y="13536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159435</xdr:rowOff>
    </xdr:from>
    <xdr:to>
      <xdr:col>24</xdr:col>
      <xdr:colOff>152400</xdr:colOff>
      <xdr:row>78</xdr:row>
      <xdr:rowOff>159435</xdr:rowOff>
    </xdr:to>
    <xdr:cxnSp macro="">
      <xdr:nvCxnSpPr>
        <xdr:cNvPr id="177" name="直線コネクタ 176"/>
        <xdr:cNvCxnSpPr/>
      </xdr:nvCxnSpPr>
      <xdr:spPr>
        <a:xfrm>
          <a:off x="4546600" y="1353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33494</xdr:rowOff>
    </xdr:from>
    <xdr:ext cx="534377" cy="259045"/>
    <xdr:sp macro="" textlink="">
      <xdr:nvSpPr>
        <xdr:cNvPr id="178" name="維持補修費最大値テキスト"/>
        <xdr:cNvSpPr txBox="1"/>
      </xdr:nvSpPr>
      <xdr:spPr>
        <a:xfrm>
          <a:off x="4686300" y="1203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86817</xdr:rowOff>
    </xdr:from>
    <xdr:to>
      <xdr:col>24</xdr:col>
      <xdr:colOff>152400</xdr:colOff>
      <xdr:row>71</xdr:row>
      <xdr:rowOff>86817</xdr:rowOff>
    </xdr:to>
    <xdr:cxnSp macro="">
      <xdr:nvCxnSpPr>
        <xdr:cNvPr id="179" name="直線コネクタ 178"/>
        <xdr:cNvCxnSpPr/>
      </xdr:nvCxnSpPr>
      <xdr:spPr>
        <a:xfrm>
          <a:off x="4546600" y="1225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137337</xdr:rowOff>
    </xdr:from>
    <xdr:to>
      <xdr:col>24</xdr:col>
      <xdr:colOff>63500</xdr:colOff>
      <xdr:row>78</xdr:row>
      <xdr:rowOff>137567</xdr:rowOff>
    </xdr:to>
    <xdr:cxnSp macro="">
      <xdr:nvCxnSpPr>
        <xdr:cNvPr id="180" name="直線コネクタ 179"/>
        <xdr:cNvCxnSpPr/>
      </xdr:nvCxnSpPr>
      <xdr:spPr>
        <a:xfrm>
          <a:off x="3797300" y="13510437"/>
          <a:ext cx="8382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18470</xdr:rowOff>
    </xdr:from>
    <xdr:ext cx="469744" cy="259045"/>
    <xdr:sp macro="" textlink="">
      <xdr:nvSpPr>
        <xdr:cNvPr id="181" name="維持補修費平均値テキスト"/>
        <xdr:cNvSpPr txBox="1"/>
      </xdr:nvSpPr>
      <xdr:spPr>
        <a:xfrm>
          <a:off x="4686300" y="13048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167043</xdr:rowOff>
    </xdr:from>
    <xdr:to>
      <xdr:col>24</xdr:col>
      <xdr:colOff>114300</xdr:colOff>
      <xdr:row>77</xdr:row>
      <xdr:rowOff>97193</xdr:rowOff>
    </xdr:to>
    <xdr:sp macro="" textlink="">
      <xdr:nvSpPr>
        <xdr:cNvPr id="182" name="フローチャート: 判断 181"/>
        <xdr:cNvSpPr/>
      </xdr:nvSpPr>
      <xdr:spPr>
        <a:xfrm>
          <a:off x="4584700" y="131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114364</xdr:rowOff>
    </xdr:from>
    <xdr:to>
      <xdr:col>19</xdr:col>
      <xdr:colOff>177800</xdr:colOff>
      <xdr:row>78</xdr:row>
      <xdr:rowOff>137337</xdr:rowOff>
    </xdr:to>
    <xdr:cxnSp macro="">
      <xdr:nvCxnSpPr>
        <xdr:cNvPr id="183" name="直線コネクタ 182"/>
        <xdr:cNvCxnSpPr/>
      </xdr:nvCxnSpPr>
      <xdr:spPr>
        <a:xfrm>
          <a:off x="2908300" y="13487464"/>
          <a:ext cx="889000" cy="2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147841</xdr:rowOff>
    </xdr:from>
    <xdr:to>
      <xdr:col>20</xdr:col>
      <xdr:colOff>38100</xdr:colOff>
      <xdr:row>77</xdr:row>
      <xdr:rowOff>77991</xdr:rowOff>
    </xdr:to>
    <xdr:sp macro="" textlink="">
      <xdr:nvSpPr>
        <xdr:cNvPr id="184" name="フローチャート: 判断 183"/>
        <xdr:cNvSpPr/>
      </xdr:nvSpPr>
      <xdr:spPr>
        <a:xfrm>
          <a:off x="3746500" y="131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94518</xdr:rowOff>
    </xdr:from>
    <xdr:ext cx="469744" cy="259045"/>
    <xdr:sp macro="" textlink="">
      <xdr:nvSpPr>
        <xdr:cNvPr id="185" name="テキスト ボックス 184"/>
        <xdr:cNvSpPr txBox="1"/>
      </xdr:nvSpPr>
      <xdr:spPr>
        <a:xfrm>
          <a:off x="3562428" y="129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114364</xdr:rowOff>
    </xdr:from>
    <xdr:to>
      <xdr:col>15</xdr:col>
      <xdr:colOff>50800</xdr:colOff>
      <xdr:row>78</xdr:row>
      <xdr:rowOff>118135</xdr:rowOff>
    </xdr:to>
    <xdr:cxnSp macro="">
      <xdr:nvCxnSpPr>
        <xdr:cNvPr id="186" name="直線コネクタ 185"/>
        <xdr:cNvCxnSpPr/>
      </xdr:nvCxnSpPr>
      <xdr:spPr>
        <a:xfrm flipV="1">
          <a:off x="2019300" y="13487464"/>
          <a:ext cx="8890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147726</xdr:rowOff>
    </xdr:from>
    <xdr:to>
      <xdr:col>15</xdr:col>
      <xdr:colOff>101600</xdr:colOff>
      <xdr:row>77</xdr:row>
      <xdr:rowOff>77876</xdr:rowOff>
    </xdr:to>
    <xdr:sp macro="" textlink="">
      <xdr:nvSpPr>
        <xdr:cNvPr id="187" name="フローチャート: 判断 186"/>
        <xdr:cNvSpPr/>
      </xdr:nvSpPr>
      <xdr:spPr>
        <a:xfrm>
          <a:off x="2857500" y="1317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94404</xdr:rowOff>
    </xdr:from>
    <xdr:ext cx="469744" cy="259045"/>
    <xdr:sp macro="" textlink="">
      <xdr:nvSpPr>
        <xdr:cNvPr id="188" name="テキスト ボックス 187"/>
        <xdr:cNvSpPr txBox="1"/>
      </xdr:nvSpPr>
      <xdr:spPr>
        <a:xfrm>
          <a:off x="2673428" y="1295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114288</xdr:rowOff>
    </xdr:from>
    <xdr:to>
      <xdr:col>10</xdr:col>
      <xdr:colOff>114300</xdr:colOff>
      <xdr:row>78</xdr:row>
      <xdr:rowOff>118135</xdr:rowOff>
    </xdr:to>
    <xdr:cxnSp macro="">
      <xdr:nvCxnSpPr>
        <xdr:cNvPr id="189" name="直線コネクタ 188"/>
        <xdr:cNvCxnSpPr/>
      </xdr:nvCxnSpPr>
      <xdr:spPr>
        <a:xfrm>
          <a:off x="1130300" y="13487388"/>
          <a:ext cx="889000" cy="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4890</xdr:rowOff>
    </xdr:from>
    <xdr:to>
      <xdr:col>10</xdr:col>
      <xdr:colOff>165100</xdr:colOff>
      <xdr:row>78</xdr:row>
      <xdr:rowOff>106490</xdr:rowOff>
    </xdr:to>
    <xdr:sp macro="" textlink="">
      <xdr:nvSpPr>
        <xdr:cNvPr id="190" name="フローチャート: 判断 189"/>
        <xdr:cNvSpPr/>
      </xdr:nvSpPr>
      <xdr:spPr>
        <a:xfrm>
          <a:off x="1968500" y="1337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123017</xdr:rowOff>
    </xdr:from>
    <xdr:ext cx="469744" cy="259045"/>
    <xdr:sp macro="" textlink="">
      <xdr:nvSpPr>
        <xdr:cNvPr id="191" name="テキスト ボックス 190"/>
        <xdr:cNvSpPr txBox="1"/>
      </xdr:nvSpPr>
      <xdr:spPr>
        <a:xfrm>
          <a:off x="1784428" y="1315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161785</xdr:rowOff>
    </xdr:from>
    <xdr:to>
      <xdr:col>6</xdr:col>
      <xdr:colOff>38100</xdr:colOff>
      <xdr:row>78</xdr:row>
      <xdr:rowOff>91935</xdr:rowOff>
    </xdr:to>
    <xdr:sp macro="" textlink="">
      <xdr:nvSpPr>
        <xdr:cNvPr id="192" name="フローチャート: 判断 191"/>
        <xdr:cNvSpPr/>
      </xdr:nvSpPr>
      <xdr:spPr>
        <a:xfrm>
          <a:off x="1079500" y="1336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108462</xdr:rowOff>
    </xdr:from>
    <xdr:ext cx="469744" cy="259045"/>
    <xdr:sp macro="" textlink="">
      <xdr:nvSpPr>
        <xdr:cNvPr id="193" name="テキスト ボックス 192"/>
        <xdr:cNvSpPr txBox="1"/>
      </xdr:nvSpPr>
      <xdr:spPr>
        <a:xfrm>
          <a:off x="895428" y="1313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86767</xdr:rowOff>
    </xdr:from>
    <xdr:to>
      <xdr:col>24</xdr:col>
      <xdr:colOff>114300</xdr:colOff>
      <xdr:row>79</xdr:row>
      <xdr:rowOff>16917</xdr:rowOff>
    </xdr:to>
    <xdr:sp macro="" textlink="">
      <xdr:nvSpPr>
        <xdr:cNvPr id="199" name="楕円 198"/>
        <xdr:cNvSpPr/>
      </xdr:nvSpPr>
      <xdr:spPr>
        <a:xfrm>
          <a:off x="4584700" y="1345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1694</xdr:rowOff>
    </xdr:from>
    <xdr:ext cx="469744" cy="259045"/>
    <xdr:sp macro="" textlink="">
      <xdr:nvSpPr>
        <xdr:cNvPr id="200" name="維持補修費該当値テキスト"/>
        <xdr:cNvSpPr txBox="1"/>
      </xdr:nvSpPr>
      <xdr:spPr>
        <a:xfrm>
          <a:off x="4686300" y="133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86537</xdr:rowOff>
    </xdr:from>
    <xdr:to>
      <xdr:col>20</xdr:col>
      <xdr:colOff>38100</xdr:colOff>
      <xdr:row>79</xdr:row>
      <xdr:rowOff>16687</xdr:rowOff>
    </xdr:to>
    <xdr:sp macro="" textlink="">
      <xdr:nvSpPr>
        <xdr:cNvPr id="201" name="楕円 200"/>
        <xdr:cNvSpPr/>
      </xdr:nvSpPr>
      <xdr:spPr>
        <a:xfrm>
          <a:off x="3746500" y="1345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7814</xdr:rowOff>
    </xdr:from>
    <xdr:ext cx="469744" cy="259045"/>
    <xdr:sp macro="" textlink="">
      <xdr:nvSpPr>
        <xdr:cNvPr id="202" name="テキスト ボックス 201"/>
        <xdr:cNvSpPr txBox="1"/>
      </xdr:nvSpPr>
      <xdr:spPr>
        <a:xfrm>
          <a:off x="3562428" y="1355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63564</xdr:rowOff>
    </xdr:from>
    <xdr:to>
      <xdr:col>15</xdr:col>
      <xdr:colOff>101600</xdr:colOff>
      <xdr:row>78</xdr:row>
      <xdr:rowOff>165164</xdr:rowOff>
    </xdr:to>
    <xdr:sp macro="" textlink="">
      <xdr:nvSpPr>
        <xdr:cNvPr id="203" name="楕円 202"/>
        <xdr:cNvSpPr/>
      </xdr:nvSpPr>
      <xdr:spPr>
        <a:xfrm>
          <a:off x="2857500" y="1343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156291</xdr:rowOff>
    </xdr:from>
    <xdr:ext cx="469744" cy="259045"/>
    <xdr:sp macro="" textlink="">
      <xdr:nvSpPr>
        <xdr:cNvPr id="204" name="テキスト ボックス 203"/>
        <xdr:cNvSpPr txBox="1"/>
      </xdr:nvSpPr>
      <xdr:spPr>
        <a:xfrm>
          <a:off x="2673428" y="1352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67335</xdr:rowOff>
    </xdr:from>
    <xdr:to>
      <xdr:col>10</xdr:col>
      <xdr:colOff>165100</xdr:colOff>
      <xdr:row>78</xdr:row>
      <xdr:rowOff>168935</xdr:rowOff>
    </xdr:to>
    <xdr:sp macro="" textlink="">
      <xdr:nvSpPr>
        <xdr:cNvPr id="205" name="楕円 204"/>
        <xdr:cNvSpPr/>
      </xdr:nvSpPr>
      <xdr:spPr>
        <a:xfrm>
          <a:off x="1968500" y="1344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160062</xdr:rowOff>
    </xdr:from>
    <xdr:ext cx="469744" cy="259045"/>
    <xdr:sp macro="" textlink="">
      <xdr:nvSpPr>
        <xdr:cNvPr id="206" name="テキスト ボックス 205"/>
        <xdr:cNvSpPr txBox="1"/>
      </xdr:nvSpPr>
      <xdr:spPr>
        <a:xfrm>
          <a:off x="1784428" y="1353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63488</xdr:rowOff>
    </xdr:from>
    <xdr:to>
      <xdr:col>6</xdr:col>
      <xdr:colOff>38100</xdr:colOff>
      <xdr:row>78</xdr:row>
      <xdr:rowOff>165088</xdr:rowOff>
    </xdr:to>
    <xdr:sp macro="" textlink="">
      <xdr:nvSpPr>
        <xdr:cNvPr id="207" name="楕円 206"/>
        <xdr:cNvSpPr/>
      </xdr:nvSpPr>
      <xdr:spPr>
        <a:xfrm>
          <a:off x="1079500" y="1343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156215</xdr:rowOff>
    </xdr:from>
    <xdr:ext cx="469744" cy="259045"/>
    <xdr:sp macro="" textlink="">
      <xdr:nvSpPr>
        <xdr:cNvPr id="208" name="テキスト ボックス 207"/>
        <xdr:cNvSpPr txBox="1"/>
      </xdr:nvSpPr>
      <xdr:spPr>
        <a:xfrm>
          <a:off x="895428" y="1352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41452</xdr:rowOff>
    </xdr:from>
    <xdr:to>
      <xdr:col>24</xdr:col>
      <xdr:colOff>62865</xdr:colOff>
      <xdr:row>98</xdr:row>
      <xdr:rowOff>78533</xdr:rowOff>
    </xdr:to>
    <xdr:cxnSp macro="">
      <xdr:nvCxnSpPr>
        <xdr:cNvPr id="235" name="直線コネクタ 234"/>
        <xdr:cNvCxnSpPr/>
      </xdr:nvCxnSpPr>
      <xdr:spPr>
        <a:xfrm flipV="1">
          <a:off x="4633595" y="15643402"/>
          <a:ext cx="1270" cy="1237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82360</xdr:rowOff>
    </xdr:from>
    <xdr:ext cx="534377" cy="259045"/>
    <xdr:sp macro="" textlink="">
      <xdr:nvSpPr>
        <xdr:cNvPr id="236" name="扶助費最小値テキスト"/>
        <xdr:cNvSpPr txBox="1"/>
      </xdr:nvSpPr>
      <xdr:spPr>
        <a:xfrm>
          <a:off x="4686300" y="168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78533</xdr:rowOff>
    </xdr:from>
    <xdr:to>
      <xdr:col>24</xdr:col>
      <xdr:colOff>152400</xdr:colOff>
      <xdr:row>98</xdr:row>
      <xdr:rowOff>78533</xdr:rowOff>
    </xdr:to>
    <xdr:cxnSp macro="">
      <xdr:nvCxnSpPr>
        <xdr:cNvPr id="237" name="直線コネクタ 236"/>
        <xdr:cNvCxnSpPr/>
      </xdr:nvCxnSpPr>
      <xdr:spPr>
        <a:xfrm>
          <a:off x="4546600" y="168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159579</xdr:rowOff>
    </xdr:from>
    <xdr:ext cx="599010" cy="259045"/>
    <xdr:sp macro="" textlink="">
      <xdr:nvSpPr>
        <xdr:cNvPr id="238" name="扶助費最大値テキスト"/>
        <xdr:cNvSpPr txBox="1"/>
      </xdr:nvSpPr>
      <xdr:spPr>
        <a:xfrm>
          <a:off x="4686300" y="1541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41452</xdr:rowOff>
    </xdr:from>
    <xdr:to>
      <xdr:col>24</xdr:col>
      <xdr:colOff>152400</xdr:colOff>
      <xdr:row>91</xdr:row>
      <xdr:rowOff>41452</xdr:rowOff>
    </xdr:to>
    <xdr:cxnSp macro="">
      <xdr:nvCxnSpPr>
        <xdr:cNvPr id="239" name="直線コネクタ 238"/>
        <xdr:cNvCxnSpPr/>
      </xdr:nvCxnSpPr>
      <xdr:spPr>
        <a:xfrm>
          <a:off x="4546600" y="1564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69650</xdr:rowOff>
    </xdr:from>
    <xdr:to>
      <xdr:col>24</xdr:col>
      <xdr:colOff>63500</xdr:colOff>
      <xdr:row>92</xdr:row>
      <xdr:rowOff>169092</xdr:rowOff>
    </xdr:to>
    <xdr:cxnSp macro="">
      <xdr:nvCxnSpPr>
        <xdr:cNvPr id="240" name="直線コネクタ 239"/>
        <xdr:cNvCxnSpPr/>
      </xdr:nvCxnSpPr>
      <xdr:spPr>
        <a:xfrm>
          <a:off x="3797300" y="15843050"/>
          <a:ext cx="838200" cy="9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94318</xdr:rowOff>
    </xdr:from>
    <xdr:ext cx="534377" cy="259045"/>
    <xdr:sp macro="" textlink="">
      <xdr:nvSpPr>
        <xdr:cNvPr id="241" name="扶助費平均値テキスト"/>
        <xdr:cNvSpPr txBox="1"/>
      </xdr:nvSpPr>
      <xdr:spPr>
        <a:xfrm>
          <a:off x="4686300" y="1638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115891</xdr:rowOff>
    </xdr:from>
    <xdr:to>
      <xdr:col>24</xdr:col>
      <xdr:colOff>114300</xdr:colOff>
      <xdr:row>96</xdr:row>
      <xdr:rowOff>46041</xdr:rowOff>
    </xdr:to>
    <xdr:sp macro="" textlink="">
      <xdr:nvSpPr>
        <xdr:cNvPr id="242" name="フローチャート: 判断 241"/>
        <xdr:cNvSpPr/>
      </xdr:nvSpPr>
      <xdr:spPr>
        <a:xfrm>
          <a:off x="4584700" y="1640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69650</xdr:rowOff>
    </xdr:from>
    <xdr:to>
      <xdr:col>19</xdr:col>
      <xdr:colOff>177800</xdr:colOff>
      <xdr:row>95</xdr:row>
      <xdr:rowOff>46399</xdr:rowOff>
    </xdr:to>
    <xdr:cxnSp macro="">
      <xdr:nvCxnSpPr>
        <xdr:cNvPr id="243" name="直線コネクタ 242"/>
        <xdr:cNvCxnSpPr/>
      </xdr:nvCxnSpPr>
      <xdr:spPr>
        <a:xfrm flipV="1">
          <a:off x="2908300" y="15843050"/>
          <a:ext cx="889000" cy="49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100363</xdr:rowOff>
    </xdr:from>
    <xdr:to>
      <xdr:col>20</xdr:col>
      <xdr:colOff>38100</xdr:colOff>
      <xdr:row>95</xdr:row>
      <xdr:rowOff>30513</xdr:rowOff>
    </xdr:to>
    <xdr:sp macro="" textlink="">
      <xdr:nvSpPr>
        <xdr:cNvPr id="244" name="フローチャート: 判断 243"/>
        <xdr:cNvSpPr/>
      </xdr:nvSpPr>
      <xdr:spPr>
        <a:xfrm>
          <a:off x="3746500" y="1621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21640</xdr:rowOff>
    </xdr:from>
    <xdr:ext cx="534377" cy="259045"/>
    <xdr:sp macro="" textlink="">
      <xdr:nvSpPr>
        <xdr:cNvPr id="245" name="テキスト ボックス 244"/>
        <xdr:cNvSpPr txBox="1"/>
      </xdr:nvSpPr>
      <xdr:spPr>
        <a:xfrm>
          <a:off x="3530111" y="1630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46399</xdr:rowOff>
    </xdr:from>
    <xdr:to>
      <xdr:col>15</xdr:col>
      <xdr:colOff>50800</xdr:colOff>
      <xdr:row>95</xdr:row>
      <xdr:rowOff>57534</xdr:rowOff>
    </xdr:to>
    <xdr:cxnSp macro="">
      <xdr:nvCxnSpPr>
        <xdr:cNvPr id="246" name="直線コネクタ 245"/>
        <xdr:cNvCxnSpPr/>
      </xdr:nvCxnSpPr>
      <xdr:spPr>
        <a:xfrm flipV="1">
          <a:off x="2019300" y="16334149"/>
          <a:ext cx="889000" cy="1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29301</xdr:rowOff>
    </xdr:from>
    <xdr:to>
      <xdr:col>15</xdr:col>
      <xdr:colOff>101600</xdr:colOff>
      <xdr:row>97</xdr:row>
      <xdr:rowOff>130901</xdr:rowOff>
    </xdr:to>
    <xdr:sp macro="" textlink="">
      <xdr:nvSpPr>
        <xdr:cNvPr id="247" name="フローチャート: 判断 246"/>
        <xdr:cNvSpPr/>
      </xdr:nvSpPr>
      <xdr:spPr>
        <a:xfrm>
          <a:off x="2857500" y="166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122028</xdr:rowOff>
    </xdr:from>
    <xdr:ext cx="534377" cy="259045"/>
    <xdr:sp macro="" textlink="">
      <xdr:nvSpPr>
        <xdr:cNvPr id="248" name="テキスト ボックス 247"/>
        <xdr:cNvSpPr txBox="1"/>
      </xdr:nvSpPr>
      <xdr:spPr>
        <a:xfrm>
          <a:off x="2641111" y="1675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57534</xdr:rowOff>
    </xdr:from>
    <xdr:to>
      <xdr:col>10</xdr:col>
      <xdr:colOff>114300</xdr:colOff>
      <xdr:row>95</xdr:row>
      <xdr:rowOff>106259</xdr:rowOff>
    </xdr:to>
    <xdr:cxnSp macro="">
      <xdr:nvCxnSpPr>
        <xdr:cNvPr id="249" name="直線コネクタ 248"/>
        <xdr:cNvCxnSpPr/>
      </xdr:nvCxnSpPr>
      <xdr:spPr>
        <a:xfrm flipV="1">
          <a:off x="1130300" y="16345284"/>
          <a:ext cx="889000" cy="4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151471</xdr:rowOff>
    </xdr:from>
    <xdr:to>
      <xdr:col>10</xdr:col>
      <xdr:colOff>165100</xdr:colOff>
      <xdr:row>97</xdr:row>
      <xdr:rowOff>81621</xdr:rowOff>
    </xdr:to>
    <xdr:sp macro="" textlink="">
      <xdr:nvSpPr>
        <xdr:cNvPr id="250" name="フローチャート: 判断 249"/>
        <xdr:cNvSpPr/>
      </xdr:nvSpPr>
      <xdr:spPr>
        <a:xfrm>
          <a:off x="1968500" y="1661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72748</xdr:rowOff>
    </xdr:from>
    <xdr:ext cx="534377" cy="259045"/>
    <xdr:sp macro="" textlink="">
      <xdr:nvSpPr>
        <xdr:cNvPr id="251" name="テキスト ボックス 250"/>
        <xdr:cNvSpPr txBox="1"/>
      </xdr:nvSpPr>
      <xdr:spPr>
        <a:xfrm>
          <a:off x="1752111" y="1670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24696</xdr:rowOff>
    </xdr:from>
    <xdr:to>
      <xdr:col>6</xdr:col>
      <xdr:colOff>38100</xdr:colOff>
      <xdr:row>97</xdr:row>
      <xdr:rowOff>126296</xdr:rowOff>
    </xdr:to>
    <xdr:sp macro="" textlink="">
      <xdr:nvSpPr>
        <xdr:cNvPr id="252" name="フローチャート: 判断 251"/>
        <xdr:cNvSpPr/>
      </xdr:nvSpPr>
      <xdr:spPr>
        <a:xfrm>
          <a:off x="1079500" y="1665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117423</xdr:rowOff>
    </xdr:from>
    <xdr:ext cx="534377" cy="259045"/>
    <xdr:sp macro="" textlink="">
      <xdr:nvSpPr>
        <xdr:cNvPr id="253" name="テキスト ボックス 252"/>
        <xdr:cNvSpPr txBox="1"/>
      </xdr:nvSpPr>
      <xdr:spPr>
        <a:xfrm>
          <a:off x="863111" y="1674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118292</xdr:rowOff>
    </xdr:from>
    <xdr:to>
      <xdr:col>24</xdr:col>
      <xdr:colOff>114300</xdr:colOff>
      <xdr:row>93</xdr:row>
      <xdr:rowOff>48442</xdr:rowOff>
    </xdr:to>
    <xdr:sp macro="" textlink="">
      <xdr:nvSpPr>
        <xdr:cNvPr id="259" name="楕円 258"/>
        <xdr:cNvSpPr/>
      </xdr:nvSpPr>
      <xdr:spPr>
        <a:xfrm>
          <a:off x="4584700" y="1589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141169</xdr:rowOff>
    </xdr:from>
    <xdr:ext cx="599010" cy="259045"/>
    <xdr:sp macro="" textlink="">
      <xdr:nvSpPr>
        <xdr:cNvPr id="260" name="扶助費該当値テキスト"/>
        <xdr:cNvSpPr txBox="1"/>
      </xdr:nvSpPr>
      <xdr:spPr>
        <a:xfrm>
          <a:off x="4686300" y="1574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18850</xdr:rowOff>
    </xdr:from>
    <xdr:to>
      <xdr:col>20</xdr:col>
      <xdr:colOff>38100</xdr:colOff>
      <xdr:row>92</xdr:row>
      <xdr:rowOff>120450</xdr:rowOff>
    </xdr:to>
    <xdr:sp macro="" textlink="">
      <xdr:nvSpPr>
        <xdr:cNvPr id="261" name="楕円 260"/>
        <xdr:cNvSpPr/>
      </xdr:nvSpPr>
      <xdr:spPr>
        <a:xfrm>
          <a:off x="3746500" y="157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136977</xdr:rowOff>
    </xdr:from>
    <xdr:ext cx="599010" cy="259045"/>
    <xdr:sp macro="" textlink="">
      <xdr:nvSpPr>
        <xdr:cNvPr id="262" name="テキスト ボックス 261"/>
        <xdr:cNvSpPr txBox="1"/>
      </xdr:nvSpPr>
      <xdr:spPr>
        <a:xfrm>
          <a:off x="3497795" y="1556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167049</xdr:rowOff>
    </xdr:from>
    <xdr:to>
      <xdr:col>15</xdr:col>
      <xdr:colOff>101600</xdr:colOff>
      <xdr:row>95</xdr:row>
      <xdr:rowOff>97199</xdr:rowOff>
    </xdr:to>
    <xdr:sp macro="" textlink="">
      <xdr:nvSpPr>
        <xdr:cNvPr id="263" name="楕円 262"/>
        <xdr:cNvSpPr/>
      </xdr:nvSpPr>
      <xdr:spPr>
        <a:xfrm>
          <a:off x="2857500" y="1628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113726</xdr:rowOff>
    </xdr:from>
    <xdr:ext cx="534377" cy="259045"/>
    <xdr:sp macro="" textlink="">
      <xdr:nvSpPr>
        <xdr:cNvPr id="264" name="テキスト ボックス 263"/>
        <xdr:cNvSpPr txBox="1"/>
      </xdr:nvSpPr>
      <xdr:spPr>
        <a:xfrm>
          <a:off x="2641111" y="1605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6734</xdr:rowOff>
    </xdr:from>
    <xdr:to>
      <xdr:col>10</xdr:col>
      <xdr:colOff>165100</xdr:colOff>
      <xdr:row>95</xdr:row>
      <xdr:rowOff>108334</xdr:rowOff>
    </xdr:to>
    <xdr:sp macro="" textlink="">
      <xdr:nvSpPr>
        <xdr:cNvPr id="265" name="楕円 264"/>
        <xdr:cNvSpPr/>
      </xdr:nvSpPr>
      <xdr:spPr>
        <a:xfrm>
          <a:off x="1968500" y="1629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124861</xdr:rowOff>
    </xdr:from>
    <xdr:ext cx="534377" cy="259045"/>
    <xdr:sp macro="" textlink="">
      <xdr:nvSpPr>
        <xdr:cNvPr id="266" name="テキスト ボックス 265"/>
        <xdr:cNvSpPr txBox="1"/>
      </xdr:nvSpPr>
      <xdr:spPr>
        <a:xfrm>
          <a:off x="1752111" y="160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55459</xdr:rowOff>
    </xdr:from>
    <xdr:to>
      <xdr:col>6</xdr:col>
      <xdr:colOff>38100</xdr:colOff>
      <xdr:row>95</xdr:row>
      <xdr:rowOff>157059</xdr:rowOff>
    </xdr:to>
    <xdr:sp macro="" textlink="">
      <xdr:nvSpPr>
        <xdr:cNvPr id="267" name="楕円 266"/>
        <xdr:cNvSpPr/>
      </xdr:nvSpPr>
      <xdr:spPr>
        <a:xfrm>
          <a:off x="1079500" y="163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2136</xdr:rowOff>
    </xdr:from>
    <xdr:ext cx="534377" cy="259045"/>
    <xdr:sp macro="" textlink="">
      <xdr:nvSpPr>
        <xdr:cNvPr id="268" name="テキスト ボックス 267"/>
        <xdr:cNvSpPr txBox="1"/>
      </xdr:nvSpPr>
      <xdr:spPr>
        <a:xfrm>
          <a:off x="863111" y="1611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81" name="テキスト ボックス 280"/>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3" name="テキスト ボックス 28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5" name="テキスト ボックス 28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7" name="テキスト ボックス 28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43222</xdr:rowOff>
    </xdr:from>
    <xdr:to>
      <xdr:col>54</xdr:col>
      <xdr:colOff>189865</xdr:colOff>
      <xdr:row>39</xdr:row>
      <xdr:rowOff>2649</xdr:rowOff>
    </xdr:to>
    <xdr:cxnSp macro="">
      <xdr:nvCxnSpPr>
        <xdr:cNvPr id="291" name="直線コネクタ 290"/>
        <xdr:cNvCxnSpPr/>
      </xdr:nvCxnSpPr>
      <xdr:spPr>
        <a:xfrm flipV="1">
          <a:off x="10475595" y="5701072"/>
          <a:ext cx="1270" cy="9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6476</xdr:rowOff>
    </xdr:from>
    <xdr:ext cx="534377" cy="259045"/>
    <xdr:sp macro="" textlink="">
      <xdr:nvSpPr>
        <xdr:cNvPr id="292" name="補助費等最小値テキスト"/>
        <xdr:cNvSpPr txBox="1"/>
      </xdr:nvSpPr>
      <xdr:spPr>
        <a:xfrm>
          <a:off x="10528300" y="669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2649</xdr:rowOff>
    </xdr:from>
    <xdr:to>
      <xdr:col>55</xdr:col>
      <xdr:colOff>88900</xdr:colOff>
      <xdr:row>39</xdr:row>
      <xdr:rowOff>2649</xdr:rowOff>
    </xdr:to>
    <xdr:cxnSp macro="">
      <xdr:nvCxnSpPr>
        <xdr:cNvPr id="293" name="直線コネクタ 292"/>
        <xdr:cNvCxnSpPr/>
      </xdr:nvCxnSpPr>
      <xdr:spPr>
        <a:xfrm>
          <a:off x="10388600" y="6689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161349</xdr:rowOff>
    </xdr:from>
    <xdr:ext cx="599010" cy="259045"/>
    <xdr:sp macro="" textlink="">
      <xdr:nvSpPr>
        <xdr:cNvPr id="294" name="補助費等最大値テキスト"/>
        <xdr:cNvSpPr txBox="1"/>
      </xdr:nvSpPr>
      <xdr:spPr>
        <a:xfrm>
          <a:off x="10528300" y="547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43222</xdr:rowOff>
    </xdr:from>
    <xdr:to>
      <xdr:col>55</xdr:col>
      <xdr:colOff>88900</xdr:colOff>
      <xdr:row>33</xdr:row>
      <xdr:rowOff>43222</xdr:rowOff>
    </xdr:to>
    <xdr:cxnSp macro="">
      <xdr:nvCxnSpPr>
        <xdr:cNvPr id="295" name="直線コネクタ 294"/>
        <xdr:cNvCxnSpPr/>
      </xdr:nvCxnSpPr>
      <xdr:spPr>
        <a:xfrm>
          <a:off x="10388600" y="570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113823</xdr:rowOff>
    </xdr:from>
    <xdr:to>
      <xdr:col>55</xdr:col>
      <xdr:colOff>0</xdr:colOff>
      <xdr:row>37</xdr:row>
      <xdr:rowOff>61528</xdr:rowOff>
    </xdr:to>
    <xdr:cxnSp macro="">
      <xdr:nvCxnSpPr>
        <xdr:cNvPr id="296" name="直線コネクタ 295"/>
        <xdr:cNvCxnSpPr/>
      </xdr:nvCxnSpPr>
      <xdr:spPr>
        <a:xfrm flipV="1">
          <a:off x="9639300" y="6286023"/>
          <a:ext cx="838200" cy="11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14467</xdr:rowOff>
    </xdr:from>
    <xdr:ext cx="534377" cy="259045"/>
    <xdr:sp macro="" textlink="">
      <xdr:nvSpPr>
        <xdr:cNvPr id="297" name="補助費等平均値テキスト"/>
        <xdr:cNvSpPr txBox="1"/>
      </xdr:nvSpPr>
      <xdr:spPr>
        <a:xfrm>
          <a:off x="10528300" y="6015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163040</xdr:rowOff>
    </xdr:from>
    <xdr:to>
      <xdr:col>55</xdr:col>
      <xdr:colOff>50800</xdr:colOff>
      <xdr:row>36</xdr:row>
      <xdr:rowOff>93190</xdr:rowOff>
    </xdr:to>
    <xdr:sp macro="" textlink="">
      <xdr:nvSpPr>
        <xdr:cNvPr id="298" name="フローチャート: 判断 297"/>
        <xdr:cNvSpPr/>
      </xdr:nvSpPr>
      <xdr:spPr>
        <a:xfrm>
          <a:off x="10426700" y="616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149959</xdr:rowOff>
    </xdr:from>
    <xdr:to>
      <xdr:col>50</xdr:col>
      <xdr:colOff>114300</xdr:colOff>
      <xdr:row>37</xdr:row>
      <xdr:rowOff>61528</xdr:rowOff>
    </xdr:to>
    <xdr:cxnSp macro="">
      <xdr:nvCxnSpPr>
        <xdr:cNvPr id="299" name="直線コネクタ 298"/>
        <xdr:cNvCxnSpPr/>
      </xdr:nvCxnSpPr>
      <xdr:spPr>
        <a:xfrm>
          <a:off x="8750300" y="5293459"/>
          <a:ext cx="889000" cy="111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51903</xdr:rowOff>
    </xdr:from>
    <xdr:to>
      <xdr:col>50</xdr:col>
      <xdr:colOff>165100</xdr:colOff>
      <xdr:row>36</xdr:row>
      <xdr:rowOff>153503</xdr:rowOff>
    </xdr:to>
    <xdr:sp macro="" textlink="">
      <xdr:nvSpPr>
        <xdr:cNvPr id="300" name="フローチャート: 判断 299"/>
        <xdr:cNvSpPr/>
      </xdr:nvSpPr>
      <xdr:spPr>
        <a:xfrm>
          <a:off x="9588500" y="622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170030</xdr:rowOff>
    </xdr:from>
    <xdr:ext cx="534377" cy="259045"/>
    <xdr:sp macro="" textlink="">
      <xdr:nvSpPr>
        <xdr:cNvPr id="301" name="テキスト ボックス 300"/>
        <xdr:cNvSpPr txBox="1"/>
      </xdr:nvSpPr>
      <xdr:spPr>
        <a:xfrm>
          <a:off x="9372111" y="599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149959</xdr:rowOff>
    </xdr:from>
    <xdr:to>
      <xdr:col>45</xdr:col>
      <xdr:colOff>177800</xdr:colOff>
      <xdr:row>37</xdr:row>
      <xdr:rowOff>82998</xdr:rowOff>
    </xdr:to>
    <xdr:cxnSp macro="">
      <xdr:nvCxnSpPr>
        <xdr:cNvPr id="302" name="直線コネクタ 301"/>
        <xdr:cNvCxnSpPr/>
      </xdr:nvCxnSpPr>
      <xdr:spPr>
        <a:xfrm flipV="1">
          <a:off x="7861300" y="5293459"/>
          <a:ext cx="889000" cy="113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119807</xdr:rowOff>
    </xdr:from>
    <xdr:to>
      <xdr:col>46</xdr:col>
      <xdr:colOff>38100</xdr:colOff>
      <xdr:row>31</xdr:row>
      <xdr:rowOff>49957</xdr:rowOff>
    </xdr:to>
    <xdr:sp macro="" textlink="">
      <xdr:nvSpPr>
        <xdr:cNvPr id="303" name="フローチャート: 判断 302"/>
        <xdr:cNvSpPr/>
      </xdr:nvSpPr>
      <xdr:spPr>
        <a:xfrm>
          <a:off x="8699500" y="526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41084</xdr:rowOff>
    </xdr:from>
    <xdr:ext cx="599010" cy="259045"/>
    <xdr:sp macro="" textlink="">
      <xdr:nvSpPr>
        <xdr:cNvPr id="304" name="テキスト ボックス 303"/>
        <xdr:cNvSpPr txBox="1"/>
      </xdr:nvSpPr>
      <xdr:spPr>
        <a:xfrm>
          <a:off x="8450795" y="535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82998</xdr:rowOff>
    </xdr:from>
    <xdr:to>
      <xdr:col>41</xdr:col>
      <xdr:colOff>50800</xdr:colOff>
      <xdr:row>37</xdr:row>
      <xdr:rowOff>143623</xdr:rowOff>
    </xdr:to>
    <xdr:cxnSp macro="">
      <xdr:nvCxnSpPr>
        <xdr:cNvPr id="305" name="直線コネクタ 304"/>
        <xdr:cNvCxnSpPr/>
      </xdr:nvCxnSpPr>
      <xdr:spPr>
        <a:xfrm flipV="1">
          <a:off x="6972300" y="6426648"/>
          <a:ext cx="889000" cy="6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xdr:rowOff>
    </xdr:from>
    <xdr:to>
      <xdr:col>41</xdr:col>
      <xdr:colOff>101600</xdr:colOff>
      <xdr:row>38</xdr:row>
      <xdr:rowOff>102470</xdr:rowOff>
    </xdr:to>
    <xdr:sp macro="" textlink="">
      <xdr:nvSpPr>
        <xdr:cNvPr id="306" name="フローチャート: 判断 305"/>
        <xdr:cNvSpPr/>
      </xdr:nvSpPr>
      <xdr:spPr>
        <a:xfrm>
          <a:off x="7810500" y="651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93597</xdr:rowOff>
    </xdr:from>
    <xdr:ext cx="534377" cy="259045"/>
    <xdr:sp macro="" textlink="">
      <xdr:nvSpPr>
        <xdr:cNvPr id="307" name="テキスト ボックス 306"/>
        <xdr:cNvSpPr txBox="1"/>
      </xdr:nvSpPr>
      <xdr:spPr>
        <a:xfrm>
          <a:off x="7594111" y="660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29473</xdr:rowOff>
    </xdr:from>
    <xdr:to>
      <xdr:col>36</xdr:col>
      <xdr:colOff>165100</xdr:colOff>
      <xdr:row>38</xdr:row>
      <xdr:rowOff>131073</xdr:rowOff>
    </xdr:to>
    <xdr:sp macro="" textlink="">
      <xdr:nvSpPr>
        <xdr:cNvPr id="308" name="フローチャート: 判断 307"/>
        <xdr:cNvSpPr/>
      </xdr:nvSpPr>
      <xdr:spPr>
        <a:xfrm>
          <a:off x="6921500" y="6544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122200</xdr:rowOff>
    </xdr:from>
    <xdr:ext cx="534377" cy="259045"/>
    <xdr:sp macro="" textlink="">
      <xdr:nvSpPr>
        <xdr:cNvPr id="309" name="テキスト ボックス 308"/>
        <xdr:cNvSpPr txBox="1"/>
      </xdr:nvSpPr>
      <xdr:spPr>
        <a:xfrm>
          <a:off x="6705111" y="663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63023</xdr:rowOff>
    </xdr:from>
    <xdr:to>
      <xdr:col>55</xdr:col>
      <xdr:colOff>50800</xdr:colOff>
      <xdr:row>36</xdr:row>
      <xdr:rowOff>164623</xdr:rowOff>
    </xdr:to>
    <xdr:sp macro="" textlink="">
      <xdr:nvSpPr>
        <xdr:cNvPr id="315" name="楕円 314"/>
        <xdr:cNvSpPr/>
      </xdr:nvSpPr>
      <xdr:spPr>
        <a:xfrm>
          <a:off x="10426700" y="623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41450</xdr:rowOff>
    </xdr:from>
    <xdr:ext cx="534377" cy="259045"/>
    <xdr:sp macro="" textlink="">
      <xdr:nvSpPr>
        <xdr:cNvPr id="316" name="補助費等該当値テキスト"/>
        <xdr:cNvSpPr txBox="1"/>
      </xdr:nvSpPr>
      <xdr:spPr>
        <a:xfrm>
          <a:off x="10528300" y="621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10728</xdr:rowOff>
    </xdr:from>
    <xdr:to>
      <xdr:col>50</xdr:col>
      <xdr:colOff>165100</xdr:colOff>
      <xdr:row>37</xdr:row>
      <xdr:rowOff>112328</xdr:rowOff>
    </xdr:to>
    <xdr:sp macro="" textlink="">
      <xdr:nvSpPr>
        <xdr:cNvPr id="317" name="楕円 316"/>
        <xdr:cNvSpPr/>
      </xdr:nvSpPr>
      <xdr:spPr>
        <a:xfrm>
          <a:off x="9588500" y="635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103455</xdr:rowOff>
    </xdr:from>
    <xdr:ext cx="534377" cy="259045"/>
    <xdr:sp macro="" textlink="">
      <xdr:nvSpPr>
        <xdr:cNvPr id="318" name="テキスト ボックス 317"/>
        <xdr:cNvSpPr txBox="1"/>
      </xdr:nvSpPr>
      <xdr:spPr>
        <a:xfrm>
          <a:off x="9372111" y="644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99159</xdr:rowOff>
    </xdr:from>
    <xdr:to>
      <xdr:col>46</xdr:col>
      <xdr:colOff>38100</xdr:colOff>
      <xdr:row>31</xdr:row>
      <xdr:rowOff>29309</xdr:rowOff>
    </xdr:to>
    <xdr:sp macro="" textlink="">
      <xdr:nvSpPr>
        <xdr:cNvPr id="319" name="楕円 318"/>
        <xdr:cNvSpPr/>
      </xdr:nvSpPr>
      <xdr:spPr>
        <a:xfrm>
          <a:off x="8699500" y="524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45836</xdr:rowOff>
    </xdr:from>
    <xdr:ext cx="599010" cy="259045"/>
    <xdr:sp macro="" textlink="">
      <xdr:nvSpPr>
        <xdr:cNvPr id="320" name="テキスト ボックス 319"/>
        <xdr:cNvSpPr txBox="1"/>
      </xdr:nvSpPr>
      <xdr:spPr>
        <a:xfrm>
          <a:off x="8450795" y="5017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32198</xdr:rowOff>
    </xdr:from>
    <xdr:to>
      <xdr:col>41</xdr:col>
      <xdr:colOff>101600</xdr:colOff>
      <xdr:row>37</xdr:row>
      <xdr:rowOff>133798</xdr:rowOff>
    </xdr:to>
    <xdr:sp macro="" textlink="">
      <xdr:nvSpPr>
        <xdr:cNvPr id="321" name="楕円 320"/>
        <xdr:cNvSpPr/>
      </xdr:nvSpPr>
      <xdr:spPr>
        <a:xfrm>
          <a:off x="7810500" y="63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150325</xdr:rowOff>
    </xdr:from>
    <xdr:ext cx="534377" cy="259045"/>
    <xdr:sp macro="" textlink="">
      <xdr:nvSpPr>
        <xdr:cNvPr id="322" name="テキスト ボックス 321"/>
        <xdr:cNvSpPr txBox="1"/>
      </xdr:nvSpPr>
      <xdr:spPr>
        <a:xfrm>
          <a:off x="7594111" y="615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92823</xdr:rowOff>
    </xdr:from>
    <xdr:to>
      <xdr:col>36</xdr:col>
      <xdr:colOff>165100</xdr:colOff>
      <xdr:row>38</xdr:row>
      <xdr:rowOff>22972</xdr:rowOff>
    </xdr:to>
    <xdr:sp macro="" textlink="">
      <xdr:nvSpPr>
        <xdr:cNvPr id="323" name="楕円 322"/>
        <xdr:cNvSpPr/>
      </xdr:nvSpPr>
      <xdr:spPr>
        <a:xfrm>
          <a:off x="6921500" y="64364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39500</xdr:rowOff>
    </xdr:from>
    <xdr:ext cx="534377" cy="259045"/>
    <xdr:sp macro="" textlink="">
      <xdr:nvSpPr>
        <xdr:cNvPr id="324" name="テキスト ボックス 323"/>
        <xdr:cNvSpPr txBox="1"/>
      </xdr:nvSpPr>
      <xdr:spPr>
        <a:xfrm>
          <a:off x="6705111" y="621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3" name="テキスト ボックス 342"/>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58220</xdr:rowOff>
    </xdr:from>
    <xdr:to>
      <xdr:col>54</xdr:col>
      <xdr:colOff>189865</xdr:colOff>
      <xdr:row>60</xdr:row>
      <xdr:rowOff>7700</xdr:rowOff>
    </xdr:to>
    <xdr:cxnSp macro="">
      <xdr:nvCxnSpPr>
        <xdr:cNvPr id="351" name="直線コネクタ 350"/>
        <xdr:cNvCxnSpPr/>
      </xdr:nvCxnSpPr>
      <xdr:spPr>
        <a:xfrm flipV="1">
          <a:off x="10475595" y="8802170"/>
          <a:ext cx="1270" cy="14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11527</xdr:rowOff>
    </xdr:from>
    <xdr:ext cx="534377" cy="259045"/>
    <xdr:sp macro="" textlink="">
      <xdr:nvSpPr>
        <xdr:cNvPr id="352" name="普通建設事業費最小値テキスト"/>
        <xdr:cNvSpPr txBox="1"/>
      </xdr:nvSpPr>
      <xdr:spPr>
        <a:xfrm>
          <a:off x="10528300" y="1029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60</xdr:row>
      <xdr:rowOff>7700</xdr:rowOff>
    </xdr:from>
    <xdr:to>
      <xdr:col>55</xdr:col>
      <xdr:colOff>88900</xdr:colOff>
      <xdr:row>60</xdr:row>
      <xdr:rowOff>7700</xdr:rowOff>
    </xdr:to>
    <xdr:cxnSp macro="">
      <xdr:nvCxnSpPr>
        <xdr:cNvPr id="353" name="直線コネクタ 352"/>
        <xdr:cNvCxnSpPr/>
      </xdr:nvCxnSpPr>
      <xdr:spPr>
        <a:xfrm>
          <a:off x="10388600" y="10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4897</xdr:rowOff>
    </xdr:from>
    <xdr:ext cx="599010" cy="259045"/>
    <xdr:sp macro="" textlink="">
      <xdr:nvSpPr>
        <xdr:cNvPr id="354" name="普通建設事業費最大値テキスト"/>
        <xdr:cNvSpPr txBox="1"/>
      </xdr:nvSpPr>
      <xdr:spPr>
        <a:xfrm>
          <a:off x="10528300" y="857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58220</xdr:rowOff>
    </xdr:from>
    <xdr:to>
      <xdr:col>55</xdr:col>
      <xdr:colOff>88900</xdr:colOff>
      <xdr:row>51</xdr:row>
      <xdr:rowOff>58220</xdr:rowOff>
    </xdr:to>
    <xdr:cxnSp macro="">
      <xdr:nvCxnSpPr>
        <xdr:cNvPr id="355" name="直線コネクタ 354"/>
        <xdr:cNvCxnSpPr/>
      </xdr:nvCxnSpPr>
      <xdr:spPr>
        <a:xfrm>
          <a:off x="10388600" y="88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93283</xdr:rowOff>
    </xdr:from>
    <xdr:to>
      <xdr:col>55</xdr:col>
      <xdr:colOff>0</xdr:colOff>
      <xdr:row>55</xdr:row>
      <xdr:rowOff>57894</xdr:rowOff>
    </xdr:to>
    <xdr:cxnSp macro="">
      <xdr:nvCxnSpPr>
        <xdr:cNvPr id="356" name="直線コネクタ 355"/>
        <xdr:cNvCxnSpPr/>
      </xdr:nvCxnSpPr>
      <xdr:spPr>
        <a:xfrm flipV="1">
          <a:off x="9639300" y="9351583"/>
          <a:ext cx="838200" cy="13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65226</xdr:rowOff>
    </xdr:from>
    <xdr:ext cx="534377" cy="259045"/>
    <xdr:sp macro="" textlink="">
      <xdr:nvSpPr>
        <xdr:cNvPr id="357" name="普通建設事業費平均値テキスト"/>
        <xdr:cNvSpPr txBox="1"/>
      </xdr:nvSpPr>
      <xdr:spPr>
        <a:xfrm>
          <a:off x="10528300" y="9666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86799</xdr:rowOff>
    </xdr:from>
    <xdr:to>
      <xdr:col>55</xdr:col>
      <xdr:colOff>50800</xdr:colOff>
      <xdr:row>57</xdr:row>
      <xdr:rowOff>16949</xdr:rowOff>
    </xdr:to>
    <xdr:sp macro="" textlink="">
      <xdr:nvSpPr>
        <xdr:cNvPr id="358" name="フローチャート: 判断 357"/>
        <xdr:cNvSpPr/>
      </xdr:nvSpPr>
      <xdr:spPr>
        <a:xfrm>
          <a:off x="10426700" y="968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166490</xdr:rowOff>
    </xdr:from>
    <xdr:to>
      <xdr:col>50</xdr:col>
      <xdr:colOff>114300</xdr:colOff>
      <xdr:row>55</xdr:row>
      <xdr:rowOff>57894</xdr:rowOff>
    </xdr:to>
    <xdr:cxnSp macro="">
      <xdr:nvCxnSpPr>
        <xdr:cNvPr id="359" name="直線コネクタ 358"/>
        <xdr:cNvCxnSpPr/>
      </xdr:nvCxnSpPr>
      <xdr:spPr>
        <a:xfrm>
          <a:off x="8750300" y="9424790"/>
          <a:ext cx="889000" cy="6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77274</xdr:rowOff>
    </xdr:from>
    <xdr:to>
      <xdr:col>50</xdr:col>
      <xdr:colOff>165100</xdr:colOff>
      <xdr:row>57</xdr:row>
      <xdr:rowOff>7424</xdr:rowOff>
    </xdr:to>
    <xdr:sp macro="" textlink="">
      <xdr:nvSpPr>
        <xdr:cNvPr id="360" name="フローチャート: 判断 359"/>
        <xdr:cNvSpPr/>
      </xdr:nvSpPr>
      <xdr:spPr>
        <a:xfrm>
          <a:off x="9588500" y="967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170001</xdr:rowOff>
    </xdr:from>
    <xdr:ext cx="534377" cy="259045"/>
    <xdr:sp macro="" textlink="">
      <xdr:nvSpPr>
        <xdr:cNvPr id="361" name="テキスト ボックス 360"/>
        <xdr:cNvSpPr txBox="1"/>
      </xdr:nvSpPr>
      <xdr:spPr>
        <a:xfrm>
          <a:off x="9372111" y="977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45527</xdr:rowOff>
    </xdr:from>
    <xdr:to>
      <xdr:col>45</xdr:col>
      <xdr:colOff>177800</xdr:colOff>
      <xdr:row>54</xdr:row>
      <xdr:rowOff>166490</xdr:rowOff>
    </xdr:to>
    <xdr:cxnSp macro="">
      <xdr:nvCxnSpPr>
        <xdr:cNvPr id="362" name="直線コネクタ 361"/>
        <xdr:cNvCxnSpPr/>
      </xdr:nvCxnSpPr>
      <xdr:spPr>
        <a:xfrm>
          <a:off x="7861300" y="9132377"/>
          <a:ext cx="889000" cy="29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141053</xdr:rowOff>
    </xdr:from>
    <xdr:to>
      <xdr:col>46</xdr:col>
      <xdr:colOff>38100</xdr:colOff>
      <xdr:row>56</xdr:row>
      <xdr:rowOff>71203</xdr:rowOff>
    </xdr:to>
    <xdr:sp macro="" textlink="">
      <xdr:nvSpPr>
        <xdr:cNvPr id="363" name="フローチャート: 判断 362"/>
        <xdr:cNvSpPr/>
      </xdr:nvSpPr>
      <xdr:spPr>
        <a:xfrm>
          <a:off x="8699500" y="957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62330</xdr:rowOff>
    </xdr:from>
    <xdr:ext cx="534377" cy="259045"/>
    <xdr:sp macro="" textlink="">
      <xdr:nvSpPr>
        <xdr:cNvPr id="364" name="テキスト ボックス 363"/>
        <xdr:cNvSpPr txBox="1"/>
      </xdr:nvSpPr>
      <xdr:spPr>
        <a:xfrm>
          <a:off x="8483111" y="966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45527</xdr:rowOff>
    </xdr:from>
    <xdr:to>
      <xdr:col>41</xdr:col>
      <xdr:colOff>50800</xdr:colOff>
      <xdr:row>54</xdr:row>
      <xdr:rowOff>105573</xdr:rowOff>
    </xdr:to>
    <xdr:cxnSp macro="">
      <xdr:nvCxnSpPr>
        <xdr:cNvPr id="365" name="直線コネクタ 364"/>
        <xdr:cNvCxnSpPr/>
      </xdr:nvCxnSpPr>
      <xdr:spPr>
        <a:xfrm flipV="1">
          <a:off x="6972300" y="9132377"/>
          <a:ext cx="889000" cy="23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73998</xdr:rowOff>
    </xdr:from>
    <xdr:to>
      <xdr:col>41</xdr:col>
      <xdr:colOff>101600</xdr:colOff>
      <xdr:row>58</xdr:row>
      <xdr:rowOff>4148</xdr:rowOff>
    </xdr:to>
    <xdr:sp macro="" textlink="">
      <xdr:nvSpPr>
        <xdr:cNvPr id="366" name="フローチャート: 判断 365"/>
        <xdr:cNvSpPr/>
      </xdr:nvSpPr>
      <xdr:spPr>
        <a:xfrm>
          <a:off x="7810500" y="98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166725</xdr:rowOff>
    </xdr:from>
    <xdr:ext cx="534377" cy="259045"/>
    <xdr:sp macro="" textlink="">
      <xdr:nvSpPr>
        <xdr:cNvPr id="367" name="テキスト ボックス 366"/>
        <xdr:cNvSpPr txBox="1"/>
      </xdr:nvSpPr>
      <xdr:spPr>
        <a:xfrm>
          <a:off x="7594111" y="993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131148</xdr:rowOff>
    </xdr:from>
    <xdr:to>
      <xdr:col>36</xdr:col>
      <xdr:colOff>165100</xdr:colOff>
      <xdr:row>58</xdr:row>
      <xdr:rowOff>61298</xdr:rowOff>
    </xdr:to>
    <xdr:sp macro="" textlink="">
      <xdr:nvSpPr>
        <xdr:cNvPr id="368" name="フローチャート: 判断 367"/>
        <xdr:cNvSpPr/>
      </xdr:nvSpPr>
      <xdr:spPr>
        <a:xfrm>
          <a:off x="6921500" y="990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52425</xdr:rowOff>
    </xdr:from>
    <xdr:ext cx="534377" cy="259045"/>
    <xdr:sp macro="" textlink="">
      <xdr:nvSpPr>
        <xdr:cNvPr id="369" name="テキスト ボックス 368"/>
        <xdr:cNvSpPr txBox="1"/>
      </xdr:nvSpPr>
      <xdr:spPr>
        <a:xfrm>
          <a:off x="6705111" y="999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42483</xdr:rowOff>
    </xdr:from>
    <xdr:to>
      <xdr:col>55</xdr:col>
      <xdr:colOff>50800</xdr:colOff>
      <xdr:row>54</xdr:row>
      <xdr:rowOff>144083</xdr:rowOff>
    </xdr:to>
    <xdr:sp macro="" textlink="">
      <xdr:nvSpPr>
        <xdr:cNvPr id="375" name="楕円 374"/>
        <xdr:cNvSpPr/>
      </xdr:nvSpPr>
      <xdr:spPr>
        <a:xfrm>
          <a:off x="10426700" y="930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65360</xdr:rowOff>
    </xdr:from>
    <xdr:ext cx="599010" cy="259045"/>
    <xdr:sp macro="" textlink="">
      <xdr:nvSpPr>
        <xdr:cNvPr id="376" name="普通建設事業費該当値テキスト"/>
        <xdr:cNvSpPr txBox="1"/>
      </xdr:nvSpPr>
      <xdr:spPr>
        <a:xfrm>
          <a:off x="10528300" y="9152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7094</xdr:rowOff>
    </xdr:from>
    <xdr:to>
      <xdr:col>50</xdr:col>
      <xdr:colOff>165100</xdr:colOff>
      <xdr:row>55</xdr:row>
      <xdr:rowOff>108694</xdr:rowOff>
    </xdr:to>
    <xdr:sp macro="" textlink="">
      <xdr:nvSpPr>
        <xdr:cNvPr id="377" name="楕円 376"/>
        <xdr:cNvSpPr/>
      </xdr:nvSpPr>
      <xdr:spPr>
        <a:xfrm>
          <a:off x="9588500" y="94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125221</xdr:rowOff>
    </xdr:from>
    <xdr:ext cx="534377" cy="259045"/>
    <xdr:sp macro="" textlink="">
      <xdr:nvSpPr>
        <xdr:cNvPr id="378" name="テキスト ボックス 377"/>
        <xdr:cNvSpPr txBox="1"/>
      </xdr:nvSpPr>
      <xdr:spPr>
        <a:xfrm>
          <a:off x="9372111" y="921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115690</xdr:rowOff>
    </xdr:from>
    <xdr:to>
      <xdr:col>46</xdr:col>
      <xdr:colOff>38100</xdr:colOff>
      <xdr:row>55</xdr:row>
      <xdr:rowOff>45840</xdr:rowOff>
    </xdr:to>
    <xdr:sp macro="" textlink="">
      <xdr:nvSpPr>
        <xdr:cNvPr id="379" name="楕円 378"/>
        <xdr:cNvSpPr/>
      </xdr:nvSpPr>
      <xdr:spPr>
        <a:xfrm>
          <a:off x="8699500" y="93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62367</xdr:rowOff>
    </xdr:from>
    <xdr:ext cx="599010" cy="259045"/>
    <xdr:sp macro="" textlink="">
      <xdr:nvSpPr>
        <xdr:cNvPr id="380" name="テキスト ボックス 379"/>
        <xdr:cNvSpPr txBox="1"/>
      </xdr:nvSpPr>
      <xdr:spPr>
        <a:xfrm>
          <a:off x="8450795" y="914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166177</xdr:rowOff>
    </xdr:from>
    <xdr:to>
      <xdr:col>41</xdr:col>
      <xdr:colOff>101600</xdr:colOff>
      <xdr:row>53</xdr:row>
      <xdr:rowOff>96327</xdr:rowOff>
    </xdr:to>
    <xdr:sp macro="" textlink="">
      <xdr:nvSpPr>
        <xdr:cNvPr id="381" name="楕円 380"/>
        <xdr:cNvSpPr/>
      </xdr:nvSpPr>
      <xdr:spPr>
        <a:xfrm>
          <a:off x="7810500" y="908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112854</xdr:rowOff>
    </xdr:from>
    <xdr:ext cx="599010" cy="259045"/>
    <xdr:sp macro="" textlink="">
      <xdr:nvSpPr>
        <xdr:cNvPr id="382" name="テキスト ボックス 381"/>
        <xdr:cNvSpPr txBox="1"/>
      </xdr:nvSpPr>
      <xdr:spPr>
        <a:xfrm>
          <a:off x="7561795" y="8856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54773</xdr:rowOff>
    </xdr:from>
    <xdr:to>
      <xdr:col>36</xdr:col>
      <xdr:colOff>165100</xdr:colOff>
      <xdr:row>54</xdr:row>
      <xdr:rowOff>156373</xdr:rowOff>
    </xdr:to>
    <xdr:sp macro="" textlink="">
      <xdr:nvSpPr>
        <xdr:cNvPr id="383" name="楕円 382"/>
        <xdr:cNvSpPr/>
      </xdr:nvSpPr>
      <xdr:spPr>
        <a:xfrm>
          <a:off x="6921500" y="931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1450</xdr:rowOff>
    </xdr:from>
    <xdr:ext cx="599010" cy="259045"/>
    <xdr:sp macro="" textlink="">
      <xdr:nvSpPr>
        <xdr:cNvPr id="384" name="テキスト ボックス 383"/>
        <xdr:cNvSpPr txBox="1"/>
      </xdr:nvSpPr>
      <xdr:spPr>
        <a:xfrm>
          <a:off x="6672795" y="908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4" name="テキスト ボックス 40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23685</xdr:rowOff>
    </xdr:from>
    <xdr:to>
      <xdr:col>54</xdr:col>
      <xdr:colOff>189865</xdr:colOff>
      <xdr:row>79</xdr:row>
      <xdr:rowOff>39052</xdr:rowOff>
    </xdr:to>
    <xdr:cxnSp macro="">
      <xdr:nvCxnSpPr>
        <xdr:cNvPr id="408" name="直線コネクタ 407"/>
        <xdr:cNvCxnSpPr/>
      </xdr:nvCxnSpPr>
      <xdr:spPr>
        <a:xfrm flipV="1">
          <a:off x="10475595" y="12196635"/>
          <a:ext cx="1270" cy="138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42879</xdr:rowOff>
    </xdr:from>
    <xdr:ext cx="378565" cy="259045"/>
    <xdr:sp macro="" textlink="">
      <xdr:nvSpPr>
        <xdr:cNvPr id="409" name="普通建設事業費 （ うち新規整備　）最小値テキスト"/>
        <xdr:cNvSpPr txBox="1"/>
      </xdr:nvSpPr>
      <xdr:spPr>
        <a:xfrm>
          <a:off x="10528300" y="13587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39052</xdr:rowOff>
    </xdr:from>
    <xdr:to>
      <xdr:col>55</xdr:col>
      <xdr:colOff>88900</xdr:colOff>
      <xdr:row>79</xdr:row>
      <xdr:rowOff>39052</xdr:rowOff>
    </xdr:to>
    <xdr:cxnSp macro="">
      <xdr:nvCxnSpPr>
        <xdr:cNvPr id="410" name="直線コネクタ 409"/>
        <xdr:cNvCxnSpPr/>
      </xdr:nvCxnSpPr>
      <xdr:spPr>
        <a:xfrm>
          <a:off x="10388600" y="13583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141812</xdr:rowOff>
    </xdr:from>
    <xdr:ext cx="599010" cy="259045"/>
    <xdr:sp macro="" textlink="">
      <xdr:nvSpPr>
        <xdr:cNvPr id="411" name="普通建設事業費 （ うち新規整備　）最大値テキスト"/>
        <xdr:cNvSpPr txBox="1"/>
      </xdr:nvSpPr>
      <xdr:spPr>
        <a:xfrm>
          <a:off x="10528300" y="1197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23685</xdr:rowOff>
    </xdr:from>
    <xdr:to>
      <xdr:col>55</xdr:col>
      <xdr:colOff>88900</xdr:colOff>
      <xdr:row>71</xdr:row>
      <xdr:rowOff>23685</xdr:rowOff>
    </xdr:to>
    <xdr:cxnSp macro="">
      <xdr:nvCxnSpPr>
        <xdr:cNvPr id="412" name="直線コネクタ 411"/>
        <xdr:cNvCxnSpPr/>
      </xdr:nvCxnSpPr>
      <xdr:spPr>
        <a:xfrm>
          <a:off x="10388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71476</xdr:rowOff>
    </xdr:from>
    <xdr:to>
      <xdr:col>55</xdr:col>
      <xdr:colOff>0</xdr:colOff>
      <xdr:row>78</xdr:row>
      <xdr:rowOff>161671</xdr:rowOff>
    </xdr:to>
    <xdr:cxnSp macro="">
      <xdr:nvCxnSpPr>
        <xdr:cNvPr id="413" name="直線コネクタ 412"/>
        <xdr:cNvCxnSpPr/>
      </xdr:nvCxnSpPr>
      <xdr:spPr>
        <a:xfrm flipV="1">
          <a:off x="9639300" y="13444576"/>
          <a:ext cx="838200" cy="9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162805</xdr:rowOff>
    </xdr:from>
    <xdr:ext cx="534377" cy="259045"/>
    <xdr:sp macro="" textlink="">
      <xdr:nvSpPr>
        <xdr:cNvPr id="414" name="普通建設事業費 （ うち新規整備　）平均値テキスト"/>
        <xdr:cNvSpPr txBox="1"/>
      </xdr:nvSpPr>
      <xdr:spPr>
        <a:xfrm>
          <a:off x="10528300" y="13193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139928</xdr:rowOff>
    </xdr:from>
    <xdr:to>
      <xdr:col>55</xdr:col>
      <xdr:colOff>50800</xdr:colOff>
      <xdr:row>78</xdr:row>
      <xdr:rowOff>70078</xdr:rowOff>
    </xdr:to>
    <xdr:sp macro="" textlink="">
      <xdr:nvSpPr>
        <xdr:cNvPr id="415" name="フローチャート: 判断 414"/>
        <xdr:cNvSpPr/>
      </xdr:nvSpPr>
      <xdr:spPr>
        <a:xfrm>
          <a:off x="10426700" y="1334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161671</xdr:rowOff>
    </xdr:from>
    <xdr:to>
      <xdr:col>50</xdr:col>
      <xdr:colOff>114300</xdr:colOff>
      <xdr:row>79</xdr:row>
      <xdr:rowOff>4687</xdr:rowOff>
    </xdr:to>
    <xdr:cxnSp macro="">
      <xdr:nvCxnSpPr>
        <xdr:cNvPr id="416" name="直線コネクタ 415"/>
        <xdr:cNvCxnSpPr/>
      </xdr:nvCxnSpPr>
      <xdr:spPr>
        <a:xfrm flipV="1">
          <a:off x="8750300" y="13534771"/>
          <a:ext cx="889000" cy="1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151371</xdr:rowOff>
    </xdr:from>
    <xdr:to>
      <xdr:col>50</xdr:col>
      <xdr:colOff>165100</xdr:colOff>
      <xdr:row>78</xdr:row>
      <xdr:rowOff>81521</xdr:rowOff>
    </xdr:to>
    <xdr:sp macro="" textlink="">
      <xdr:nvSpPr>
        <xdr:cNvPr id="417" name="フローチャート: 判断 416"/>
        <xdr:cNvSpPr/>
      </xdr:nvSpPr>
      <xdr:spPr>
        <a:xfrm>
          <a:off x="9588500" y="1335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98048</xdr:rowOff>
    </xdr:from>
    <xdr:ext cx="534377" cy="259045"/>
    <xdr:sp macro="" textlink="">
      <xdr:nvSpPr>
        <xdr:cNvPr id="418" name="テキスト ボックス 417"/>
        <xdr:cNvSpPr txBox="1"/>
      </xdr:nvSpPr>
      <xdr:spPr>
        <a:xfrm>
          <a:off x="9372111" y="1312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137389</xdr:rowOff>
    </xdr:from>
    <xdr:to>
      <xdr:col>45</xdr:col>
      <xdr:colOff>177800</xdr:colOff>
      <xdr:row>79</xdr:row>
      <xdr:rowOff>4687</xdr:rowOff>
    </xdr:to>
    <xdr:cxnSp macro="">
      <xdr:nvCxnSpPr>
        <xdr:cNvPr id="419" name="直線コネクタ 418"/>
        <xdr:cNvCxnSpPr/>
      </xdr:nvCxnSpPr>
      <xdr:spPr>
        <a:xfrm>
          <a:off x="7861300" y="12481789"/>
          <a:ext cx="889000" cy="106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156490</xdr:rowOff>
    </xdr:from>
    <xdr:to>
      <xdr:col>46</xdr:col>
      <xdr:colOff>38100</xdr:colOff>
      <xdr:row>78</xdr:row>
      <xdr:rowOff>86640</xdr:rowOff>
    </xdr:to>
    <xdr:sp macro="" textlink="">
      <xdr:nvSpPr>
        <xdr:cNvPr id="420" name="フローチャート: 判断 419"/>
        <xdr:cNvSpPr/>
      </xdr:nvSpPr>
      <xdr:spPr>
        <a:xfrm>
          <a:off x="8699500" y="1335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103167</xdr:rowOff>
    </xdr:from>
    <xdr:ext cx="534377" cy="259045"/>
    <xdr:sp macro="" textlink="">
      <xdr:nvSpPr>
        <xdr:cNvPr id="421" name="テキスト ボックス 420"/>
        <xdr:cNvSpPr txBox="1"/>
      </xdr:nvSpPr>
      <xdr:spPr>
        <a:xfrm>
          <a:off x="8483111" y="1313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137389</xdr:rowOff>
    </xdr:from>
    <xdr:to>
      <xdr:col>41</xdr:col>
      <xdr:colOff>50800</xdr:colOff>
      <xdr:row>74</xdr:row>
      <xdr:rowOff>96431</xdr:rowOff>
    </xdr:to>
    <xdr:cxnSp macro="">
      <xdr:nvCxnSpPr>
        <xdr:cNvPr id="422" name="直線コネクタ 421"/>
        <xdr:cNvCxnSpPr/>
      </xdr:nvCxnSpPr>
      <xdr:spPr>
        <a:xfrm flipV="1">
          <a:off x="6972300" y="12481789"/>
          <a:ext cx="889000" cy="30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133731</xdr:rowOff>
    </xdr:from>
    <xdr:to>
      <xdr:col>41</xdr:col>
      <xdr:colOff>101600</xdr:colOff>
      <xdr:row>78</xdr:row>
      <xdr:rowOff>63881</xdr:rowOff>
    </xdr:to>
    <xdr:sp macro="" textlink="">
      <xdr:nvSpPr>
        <xdr:cNvPr id="423" name="フローチャート: 判断 422"/>
        <xdr:cNvSpPr/>
      </xdr:nvSpPr>
      <xdr:spPr>
        <a:xfrm>
          <a:off x="7810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55008</xdr:rowOff>
    </xdr:from>
    <xdr:ext cx="534377" cy="259045"/>
    <xdr:sp macro="" textlink="">
      <xdr:nvSpPr>
        <xdr:cNvPr id="424" name="テキスト ボックス 423"/>
        <xdr:cNvSpPr txBox="1"/>
      </xdr:nvSpPr>
      <xdr:spPr>
        <a:xfrm>
          <a:off x="7594111" y="1342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150482</xdr:rowOff>
    </xdr:from>
    <xdr:to>
      <xdr:col>36</xdr:col>
      <xdr:colOff>165100</xdr:colOff>
      <xdr:row>78</xdr:row>
      <xdr:rowOff>80632</xdr:rowOff>
    </xdr:to>
    <xdr:sp macro="" textlink="">
      <xdr:nvSpPr>
        <xdr:cNvPr id="425" name="フローチャート: 判断 424"/>
        <xdr:cNvSpPr/>
      </xdr:nvSpPr>
      <xdr:spPr>
        <a:xfrm>
          <a:off x="6921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71759</xdr:rowOff>
    </xdr:from>
    <xdr:ext cx="534377" cy="259045"/>
    <xdr:sp macro="" textlink="">
      <xdr:nvSpPr>
        <xdr:cNvPr id="426" name="テキスト ボックス 425"/>
        <xdr:cNvSpPr txBox="1"/>
      </xdr:nvSpPr>
      <xdr:spPr>
        <a:xfrm>
          <a:off x="6705111" y="1344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20676</xdr:rowOff>
    </xdr:from>
    <xdr:to>
      <xdr:col>55</xdr:col>
      <xdr:colOff>50800</xdr:colOff>
      <xdr:row>78</xdr:row>
      <xdr:rowOff>122276</xdr:rowOff>
    </xdr:to>
    <xdr:sp macro="" textlink="">
      <xdr:nvSpPr>
        <xdr:cNvPr id="432" name="楕円 431"/>
        <xdr:cNvSpPr/>
      </xdr:nvSpPr>
      <xdr:spPr>
        <a:xfrm>
          <a:off x="10426700" y="1339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170553</xdr:rowOff>
    </xdr:from>
    <xdr:ext cx="534377" cy="259045"/>
    <xdr:sp macro="" textlink="">
      <xdr:nvSpPr>
        <xdr:cNvPr id="433" name="普通建設事業費 （ うち新規整備　）該当値テキスト"/>
        <xdr:cNvSpPr txBox="1"/>
      </xdr:nvSpPr>
      <xdr:spPr>
        <a:xfrm>
          <a:off x="10528300" y="1337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110871</xdr:rowOff>
    </xdr:from>
    <xdr:to>
      <xdr:col>50</xdr:col>
      <xdr:colOff>165100</xdr:colOff>
      <xdr:row>79</xdr:row>
      <xdr:rowOff>41021</xdr:rowOff>
    </xdr:to>
    <xdr:sp macro="" textlink="">
      <xdr:nvSpPr>
        <xdr:cNvPr id="434" name="楕円 433"/>
        <xdr:cNvSpPr/>
      </xdr:nvSpPr>
      <xdr:spPr>
        <a:xfrm>
          <a:off x="9588500" y="1348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32148</xdr:rowOff>
    </xdr:from>
    <xdr:ext cx="469744" cy="259045"/>
    <xdr:sp macro="" textlink="">
      <xdr:nvSpPr>
        <xdr:cNvPr id="435" name="テキスト ボックス 434"/>
        <xdr:cNvSpPr txBox="1"/>
      </xdr:nvSpPr>
      <xdr:spPr>
        <a:xfrm>
          <a:off x="9404428" y="13576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125337</xdr:rowOff>
    </xdr:from>
    <xdr:to>
      <xdr:col>46</xdr:col>
      <xdr:colOff>38100</xdr:colOff>
      <xdr:row>79</xdr:row>
      <xdr:rowOff>55487</xdr:rowOff>
    </xdr:to>
    <xdr:sp macro="" textlink="">
      <xdr:nvSpPr>
        <xdr:cNvPr id="436" name="楕円 435"/>
        <xdr:cNvSpPr/>
      </xdr:nvSpPr>
      <xdr:spPr>
        <a:xfrm>
          <a:off x="8699500" y="1349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46614</xdr:rowOff>
    </xdr:from>
    <xdr:ext cx="469744" cy="259045"/>
    <xdr:sp macro="" textlink="">
      <xdr:nvSpPr>
        <xdr:cNvPr id="437" name="テキスト ボックス 436"/>
        <xdr:cNvSpPr txBox="1"/>
      </xdr:nvSpPr>
      <xdr:spPr>
        <a:xfrm>
          <a:off x="8515428" y="1359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86589</xdr:rowOff>
    </xdr:from>
    <xdr:to>
      <xdr:col>41</xdr:col>
      <xdr:colOff>101600</xdr:colOff>
      <xdr:row>73</xdr:row>
      <xdr:rowOff>16739</xdr:rowOff>
    </xdr:to>
    <xdr:sp macro="" textlink="">
      <xdr:nvSpPr>
        <xdr:cNvPr id="438" name="楕円 437"/>
        <xdr:cNvSpPr/>
      </xdr:nvSpPr>
      <xdr:spPr>
        <a:xfrm>
          <a:off x="7810500" y="1243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33266</xdr:rowOff>
    </xdr:from>
    <xdr:ext cx="534377" cy="259045"/>
    <xdr:sp macro="" textlink="">
      <xdr:nvSpPr>
        <xdr:cNvPr id="439" name="テキスト ボックス 438"/>
        <xdr:cNvSpPr txBox="1"/>
      </xdr:nvSpPr>
      <xdr:spPr>
        <a:xfrm>
          <a:off x="7594111" y="1220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45631</xdr:rowOff>
    </xdr:from>
    <xdr:to>
      <xdr:col>36</xdr:col>
      <xdr:colOff>165100</xdr:colOff>
      <xdr:row>74</xdr:row>
      <xdr:rowOff>147231</xdr:rowOff>
    </xdr:to>
    <xdr:sp macro="" textlink="">
      <xdr:nvSpPr>
        <xdr:cNvPr id="440" name="楕円 439"/>
        <xdr:cNvSpPr/>
      </xdr:nvSpPr>
      <xdr:spPr>
        <a:xfrm>
          <a:off x="6921500" y="1273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163758</xdr:rowOff>
    </xdr:from>
    <xdr:ext cx="534377" cy="259045"/>
    <xdr:sp macro="" textlink="">
      <xdr:nvSpPr>
        <xdr:cNvPr id="441" name="テキスト ボックス 440"/>
        <xdr:cNvSpPr txBox="1"/>
      </xdr:nvSpPr>
      <xdr:spPr>
        <a:xfrm>
          <a:off x="6705111" y="1250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61829</xdr:rowOff>
    </xdr:from>
    <xdr:to>
      <xdr:col>54</xdr:col>
      <xdr:colOff>189865</xdr:colOff>
      <xdr:row>98</xdr:row>
      <xdr:rowOff>51558</xdr:rowOff>
    </xdr:to>
    <xdr:cxnSp macro="">
      <xdr:nvCxnSpPr>
        <xdr:cNvPr id="467" name="直線コネクタ 466"/>
        <xdr:cNvCxnSpPr/>
      </xdr:nvCxnSpPr>
      <xdr:spPr>
        <a:xfrm flipV="1">
          <a:off x="10475595" y="15492329"/>
          <a:ext cx="1270" cy="136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55385</xdr:rowOff>
    </xdr:from>
    <xdr:ext cx="534377" cy="259045"/>
    <xdr:sp macro="" textlink="">
      <xdr:nvSpPr>
        <xdr:cNvPr id="468" name="普通建設事業費 （ うち更新整備　）最小値テキスト"/>
        <xdr:cNvSpPr txBox="1"/>
      </xdr:nvSpPr>
      <xdr:spPr>
        <a:xfrm>
          <a:off x="10528300" y="1685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51558</xdr:rowOff>
    </xdr:from>
    <xdr:to>
      <xdr:col>55</xdr:col>
      <xdr:colOff>88900</xdr:colOff>
      <xdr:row>98</xdr:row>
      <xdr:rowOff>51558</xdr:rowOff>
    </xdr:to>
    <xdr:cxnSp macro="">
      <xdr:nvCxnSpPr>
        <xdr:cNvPr id="469" name="直線コネクタ 468"/>
        <xdr:cNvCxnSpPr/>
      </xdr:nvCxnSpPr>
      <xdr:spPr>
        <a:xfrm>
          <a:off x="10388600" y="1685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8506</xdr:rowOff>
    </xdr:from>
    <xdr:ext cx="534377" cy="259045"/>
    <xdr:sp macro="" textlink="">
      <xdr:nvSpPr>
        <xdr:cNvPr id="470" name="普通建設事業費 （ うち更新整備　）最大値テキスト"/>
        <xdr:cNvSpPr txBox="1"/>
      </xdr:nvSpPr>
      <xdr:spPr>
        <a:xfrm>
          <a:off x="10528300" y="1526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61829</xdr:rowOff>
    </xdr:from>
    <xdr:to>
      <xdr:col>55</xdr:col>
      <xdr:colOff>88900</xdr:colOff>
      <xdr:row>90</xdr:row>
      <xdr:rowOff>61829</xdr:rowOff>
    </xdr:to>
    <xdr:cxnSp macro="">
      <xdr:nvCxnSpPr>
        <xdr:cNvPr id="471" name="直線コネクタ 470"/>
        <xdr:cNvCxnSpPr/>
      </xdr:nvCxnSpPr>
      <xdr:spPr>
        <a:xfrm>
          <a:off x="10388600" y="15492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123927</xdr:rowOff>
    </xdr:from>
    <xdr:to>
      <xdr:col>55</xdr:col>
      <xdr:colOff>0</xdr:colOff>
      <xdr:row>91</xdr:row>
      <xdr:rowOff>92593</xdr:rowOff>
    </xdr:to>
    <xdr:cxnSp macro="">
      <xdr:nvCxnSpPr>
        <xdr:cNvPr id="472" name="直線コネクタ 471"/>
        <xdr:cNvCxnSpPr/>
      </xdr:nvCxnSpPr>
      <xdr:spPr>
        <a:xfrm flipV="1">
          <a:off x="9639300" y="15554427"/>
          <a:ext cx="838200" cy="14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100082</xdr:rowOff>
    </xdr:from>
    <xdr:ext cx="534377" cy="259045"/>
    <xdr:sp macro="" textlink="">
      <xdr:nvSpPr>
        <xdr:cNvPr id="473" name="普通建設事業費 （ うち更新整備　）平均値テキスト"/>
        <xdr:cNvSpPr txBox="1"/>
      </xdr:nvSpPr>
      <xdr:spPr>
        <a:xfrm>
          <a:off x="10528300" y="16216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121655</xdr:rowOff>
    </xdr:from>
    <xdr:to>
      <xdr:col>55</xdr:col>
      <xdr:colOff>50800</xdr:colOff>
      <xdr:row>95</xdr:row>
      <xdr:rowOff>51805</xdr:rowOff>
    </xdr:to>
    <xdr:sp macro="" textlink="">
      <xdr:nvSpPr>
        <xdr:cNvPr id="474" name="フローチャート: 判断 473"/>
        <xdr:cNvSpPr/>
      </xdr:nvSpPr>
      <xdr:spPr>
        <a:xfrm>
          <a:off x="10426700" y="1623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92593</xdr:rowOff>
    </xdr:from>
    <xdr:to>
      <xdr:col>50</xdr:col>
      <xdr:colOff>114300</xdr:colOff>
      <xdr:row>92</xdr:row>
      <xdr:rowOff>116677</xdr:rowOff>
    </xdr:to>
    <xdr:cxnSp macro="">
      <xdr:nvCxnSpPr>
        <xdr:cNvPr id="475" name="直線コネクタ 474"/>
        <xdr:cNvCxnSpPr/>
      </xdr:nvCxnSpPr>
      <xdr:spPr>
        <a:xfrm flipV="1">
          <a:off x="8750300" y="15694543"/>
          <a:ext cx="889000" cy="19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122619</xdr:rowOff>
    </xdr:from>
    <xdr:to>
      <xdr:col>50</xdr:col>
      <xdr:colOff>165100</xdr:colOff>
      <xdr:row>95</xdr:row>
      <xdr:rowOff>52769</xdr:rowOff>
    </xdr:to>
    <xdr:sp macro="" textlink="">
      <xdr:nvSpPr>
        <xdr:cNvPr id="476" name="フローチャート: 判断 475"/>
        <xdr:cNvSpPr/>
      </xdr:nvSpPr>
      <xdr:spPr>
        <a:xfrm>
          <a:off x="9588500" y="16238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43896</xdr:rowOff>
    </xdr:from>
    <xdr:ext cx="534377" cy="259045"/>
    <xdr:sp macro="" textlink="">
      <xdr:nvSpPr>
        <xdr:cNvPr id="477" name="テキスト ボックス 476"/>
        <xdr:cNvSpPr txBox="1"/>
      </xdr:nvSpPr>
      <xdr:spPr>
        <a:xfrm>
          <a:off x="9372111" y="1633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116677</xdr:rowOff>
    </xdr:from>
    <xdr:to>
      <xdr:col>45</xdr:col>
      <xdr:colOff>177800</xdr:colOff>
      <xdr:row>96</xdr:row>
      <xdr:rowOff>57942</xdr:rowOff>
    </xdr:to>
    <xdr:cxnSp macro="">
      <xdr:nvCxnSpPr>
        <xdr:cNvPr id="478" name="直線コネクタ 477"/>
        <xdr:cNvCxnSpPr/>
      </xdr:nvCxnSpPr>
      <xdr:spPr>
        <a:xfrm flipV="1">
          <a:off x="7861300" y="15890077"/>
          <a:ext cx="889000" cy="62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122994</xdr:rowOff>
    </xdr:from>
    <xdr:to>
      <xdr:col>46</xdr:col>
      <xdr:colOff>38100</xdr:colOff>
      <xdr:row>94</xdr:row>
      <xdr:rowOff>53144</xdr:rowOff>
    </xdr:to>
    <xdr:sp macro="" textlink="">
      <xdr:nvSpPr>
        <xdr:cNvPr id="479" name="フローチャート: 判断 478"/>
        <xdr:cNvSpPr/>
      </xdr:nvSpPr>
      <xdr:spPr>
        <a:xfrm>
          <a:off x="8699500" y="1606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44271</xdr:rowOff>
    </xdr:from>
    <xdr:ext cx="534377" cy="259045"/>
    <xdr:sp macro="" textlink="">
      <xdr:nvSpPr>
        <xdr:cNvPr id="480" name="テキスト ボックス 479"/>
        <xdr:cNvSpPr txBox="1"/>
      </xdr:nvSpPr>
      <xdr:spPr>
        <a:xfrm>
          <a:off x="8483111" y="1616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36095</xdr:rowOff>
    </xdr:from>
    <xdr:to>
      <xdr:col>41</xdr:col>
      <xdr:colOff>50800</xdr:colOff>
      <xdr:row>96</xdr:row>
      <xdr:rowOff>57942</xdr:rowOff>
    </xdr:to>
    <xdr:cxnSp macro="">
      <xdr:nvCxnSpPr>
        <xdr:cNvPr id="481" name="直線コネクタ 480"/>
        <xdr:cNvCxnSpPr/>
      </xdr:nvCxnSpPr>
      <xdr:spPr>
        <a:xfrm>
          <a:off x="6972300" y="16495295"/>
          <a:ext cx="889000" cy="2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31635</xdr:rowOff>
    </xdr:from>
    <xdr:to>
      <xdr:col>41</xdr:col>
      <xdr:colOff>101600</xdr:colOff>
      <xdr:row>96</xdr:row>
      <xdr:rowOff>133235</xdr:rowOff>
    </xdr:to>
    <xdr:sp macro="" textlink="">
      <xdr:nvSpPr>
        <xdr:cNvPr id="482" name="フローチャート: 判断 481"/>
        <xdr:cNvSpPr/>
      </xdr:nvSpPr>
      <xdr:spPr>
        <a:xfrm>
          <a:off x="7810500" y="16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124362</xdr:rowOff>
    </xdr:from>
    <xdr:ext cx="534377" cy="259045"/>
    <xdr:sp macro="" textlink="">
      <xdr:nvSpPr>
        <xdr:cNvPr id="483" name="テキスト ボックス 482"/>
        <xdr:cNvSpPr txBox="1"/>
      </xdr:nvSpPr>
      <xdr:spPr>
        <a:xfrm>
          <a:off x="7594111" y="1658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72603</xdr:rowOff>
    </xdr:from>
    <xdr:to>
      <xdr:col>36</xdr:col>
      <xdr:colOff>165100</xdr:colOff>
      <xdr:row>97</xdr:row>
      <xdr:rowOff>2753</xdr:rowOff>
    </xdr:to>
    <xdr:sp macro="" textlink="">
      <xdr:nvSpPr>
        <xdr:cNvPr id="484" name="フローチャート: 判断 483"/>
        <xdr:cNvSpPr/>
      </xdr:nvSpPr>
      <xdr:spPr>
        <a:xfrm>
          <a:off x="69215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165330</xdr:rowOff>
    </xdr:from>
    <xdr:ext cx="534377" cy="259045"/>
    <xdr:sp macro="" textlink="">
      <xdr:nvSpPr>
        <xdr:cNvPr id="485" name="テキスト ボックス 484"/>
        <xdr:cNvSpPr txBox="1"/>
      </xdr:nvSpPr>
      <xdr:spPr>
        <a:xfrm>
          <a:off x="6705111" y="1662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73127</xdr:rowOff>
    </xdr:from>
    <xdr:to>
      <xdr:col>55</xdr:col>
      <xdr:colOff>50800</xdr:colOff>
      <xdr:row>91</xdr:row>
      <xdr:rowOff>3277</xdr:rowOff>
    </xdr:to>
    <xdr:sp macro="" textlink="">
      <xdr:nvSpPr>
        <xdr:cNvPr id="491" name="楕円 490"/>
        <xdr:cNvSpPr/>
      </xdr:nvSpPr>
      <xdr:spPr>
        <a:xfrm>
          <a:off x="10426700" y="1550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159504</xdr:rowOff>
    </xdr:from>
    <xdr:ext cx="534377" cy="259045"/>
    <xdr:sp macro="" textlink="">
      <xdr:nvSpPr>
        <xdr:cNvPr id="492" name="普通建設事業費 （ うち更新整備　）該当値テキスト"/>
        <xdr:cNvSpPr txBox="1"/>
      </xdr:nvSpPr>
      <xdr:spPr>
        <a:xfrm>
          <a:off x="10528300" y="1541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41793</xdr:rowOff>
    </xdr:from>
    <xdr:to>
      <xdr:col>50</xdr:col>
      <xdr:colOff>165100</xdr:colOff>
      <xdr:row>91</xdr:row>
      <xdr:rowOff>143393</xdr:rowOff>
    </xdr:to>
    <xdr:sp macro="" textlink="">
      <xdr:nvSpPr>
        <xdr:cNvPr id="493" name="楕円 492"/>
        <xdr:cNvSpPr/>
      </xdr:nvSpPr>
      <xdr:spPr>
        <a:xfrm>
          <a:off x="9588500" y="1564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159920</xdr:rowOff>
    </xdr:from>
    <xdr:ext cx="534377" cy="259045"/>
    <xdr:sp macro="" textlink="">
      <xdr:nvSpPr>
        <xdr:cNvPr id="494" name="テキスト ボックス 493"/>
        <xdr:cNvSpPr txBox="1"/>
      </xdr:nvSpPr>
      <xdr:spPr>
        <a:xfrm>
          <a:off x="9372111" y="1541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65877</xdr:rowOff>
    </xdr:from>
    <xdr:to>
      <xdr:col>46</xdr:col>
      <xdr:colOff>38100</xdr:colOff>
      <xdr:row>92</xdr:row>
      <xdr:rowOff>167477</xdr:rowOff>
    </xdr:to>
    <xdr:sp macro="" textlink="">
      <xdr:nvSpPr>
        <xdr:cNvPr id="495" name="楕円 494"/>
        <xdr:cNvSpPr/>
      </xdr:nvSpPr>
      <xdr:spPr>
        <a:xfrm>
          <a:off x="8699500" y="1583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12554</xdr:rowOff>
    </xdr:from>
    <xdr:ext cx="534377" cy="259045"/>
    <xdr:sp macro="" textlink="">
      <xdr:nvSpPr>
        <xdr:cNvPr id="496" name="テキスト ボックス 495"/>
        <xdr:cNvSpPr txBox="1"/>
      </xdr:nvSpPr>
      <xdr:spPr>
        <a:xfrm>
          <a:off x="8483111" y="1561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7142</xdr:rowOff>
    </xdr:from>
    <xdr:to>
      <xdr:col>41</xdr:col>
      <xdr:colOff>101600</xdr:colOff>
      <xdr:row>96</xdr:row>
      <xdr:rowOff>108742</xdr:rowOff>
    </xdr:to>
    <xdr:sp macro="" textlink="">
      <xdr:nvSpPr>
        <xdr:cNvPr id="497" name="楕円 496"/>
        <xdr:cNvSpPr/>
      </xdr:nvSpPr>
      <xdr:spPr>
        <a:xfrm>
          <a:off x="7810500" y="1646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125269</xdr:rowOff>
    </xdr:from>
    <xdr:ext cx="534377" cy="259045"/>
    <xdr:sp macro="" textlink="">
      <xdr:nvSpPr>
        <xdr:cNvPr id="498" name="テキスト ボックス 497"/>
        <xdr:cNvSpPr txBox="1"/>
      </xdr:nvSpPr>
      <xdr:spPr>
        <a:xfrm>
          <a:off x="7594111" y="1624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156745</xdr:rowOff>
    </xdr:from>
    <xdr:to>
      <xdr:col>36</xdr:col>
      <xdr:colOff>165100</xdr:colOff>
      <xdr:row>96</xdr:row>
      <xdr:rowOff>86895</xdr:rowOff>
    </xdr:to>
    <xdr:sp macro="" textlink="">
      <xdr:nvSpPr>
        <xdr:cNvPr id="499" name="楕円 498"/>
        <xdr:cNvSpPr/>
      </xdr:nvSpPr>
      <xdr:spPr>
        <a:xfrm>
          <a:off x="6921500" y="1644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103422</xdr:rowOff>
    </xdr:from>
    <xdr:ext cx="534377" cy="259045"/>
    <xdr:sp macro="" textlink="">
      <xdr:nvSpPr>
        <xdr:cNvPr id="500" name="テキスト ボックス 499"/>
        <xdr:cNvSpPr txBox="1"/>
      </xdr:nvSpPr>
      <xdr:spPr>
        <a:xfrm>
          <a:off x="6705111" y="1621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3912</xdr:rowOff>
    </xdr:from>
    <xdr:to>
      <xdr:col>85</xdr:col>
      <xdr:colOff>126364</xdr:colOff>
      <xdr:row>38</xdr:row>
      <xdr:rowOff>139700</xdr:rowOff>
    </xdr:to>
    <xdr:cxnSp macro="">
      <xdr:nvCxnSpPr>
        <xdr:cNvPr id="522" name="直線コネクタ 521"/>
        <xdr:cNvCxnSpPr/>
      </xdr:nvCxnSpPr>
      <xdr:spPr>
        <a:xfrm flipV="1">
          <a:off x="16317595" y="5147412"/>
          <a:ext cx="1269" cy="150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122039</xdr:rowOff>
    </xdr:from>
    <xdr:ext cx="534377" cy="259045"/>
    <xdr:sp macro="" textlink="">
      <xdr:nvSpPr>
        <xdr:cNvPr id="525" name="災害復旧事業費最大値テキスト"/>
        <xdr:cNvSpPr txBox="1"/>
      </xdr:nvSpPr>
      <xdr:spPr>
        <a:xfrm>
          <a:off x="16370300" y="49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3912</xdr:rowOff>
    </xdr:from>
    <xdr:to>
      <xdr:col>86</xdr:col>
      <xdr:colOff>25400</xdr:colOff>
      <xdr:row>30</xdr:row>
      <xdr:rowOff>3912</xdr:rowOff>
    </xdr:to>
    <xdr:cxnSp macro="">
      <xdr:nvCxnSpPr>
        <xdr:cNvPr id="526" name="直線コネクタ 525"/>
        <xdr:cNvCxnSpPr/>
      </xdr:nvCxnSpPr>
      <xdr:spPr>
        <a:xfrm>
          <a:off x="16230600" y="514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17079</xdr:rowOff>
    </xdr:from>
    <xdr:to>
      <xdr:col>85</xdr:col>
      <xdr:colOff>127000</xdr:colOff>
      <xdr:row>37</xdr:row>
      <xdr:rowOff>27640</xdr:rowOff>
    </xdr:to>
    <xdr:cxnSp macro="">
      <xdr:nvCxnSpPr>
        <xdr:cNvPr id="527" name="直線コネクタ 526"/>
        <xdr:cNvCxnSpPr/>
      </xdr:nvCxnSpPr>
      <xdr:spPr>
        <a:xfrm>
          <a:off x="15481300" y="6360729"/>
          <a:ext cx="838200" cy="1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158995</xdr:rowOff>
    </xdr:from>
    <xdr:ext cx="469744" cy="259045"/>
    <xdr:sp macro="" textlink="">
      <xdr:nvSpPr>
        <xdr:cNvPr id="528" name="災害復旧事業費平均値テキスト"/>
        <xdr:cNvSpPr txBox="1"/>
      </xdr:nvSpPr>
      <xdr:spPr>
        <a:xfrm>
          <a:off x="16370300" y="6331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9118</xdr:rowOff>
    </xdr:from>
    <xdr:to>
      <xdr:col>85</xdr:col>
      <xdr:colOff>177800</xdr:colOff>
      <xdr:row>37</xdr:row>
      <xdr:rowOff>110718</xdr:rowOff>
    </xdr:to>
    <xdr:sp macro="" textlink="">
      <xdr:nvSpPr>
        <xdr:cNvPr id="529" name="フローチャート: 判断 528"/>
        <xdr:cNvSpPr/>
      </xdr:nvSpPr>
      <xdr:spPr>
        <a:xfrm>
          <a:off x="16268700" y="63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17079</xdr:rowOff>
    </xdr:from>
    <xdr:to>
      <xdr:col>81</xdr:col>
      <xdr:colOff>50800</xdr:colOff>
      <xdr:row>38</xdr:row>
      <xdr:rowOff>4140</xdr:rowOff>
    </xdr:to>
    <xdr:cxnSp macro="">
      <xdr:nvCxnSpPr>
        <xdr:cNvPr id="530" name="直線コネクタ 529"/>
        <xdr:cNvCxnSpPr/>
      </xdr:nvCxnSpPr>
      <xdr:spPr>
        <a:xfrm flipV="1">
          <a:off x="14592300" y="6360729"/>
          <a:ext cx="889000" cy="15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34493</xdr:rowOff>
    </xdr:from>
    <xdr:to>
      <xdr:col>81</xdr:col>
      <xdr:colOff>101600</xdr:colOff>
      <xdr:row>37</xdr:row>
      <xdr:rowOff>136093</xdr:rowOff>
    </xdr:to>
    <xdr:sp macro="" textlink="">
      <xdr:nvSpPr>
        <xdr:cNvPr id="531" name="フローチャート: 判断 530"/>
        <xdr:cNvSpPr/>
      </xdr:nvSpPr>
      <xdr:spPr>
        <a:xfrm>
          <a:off x="15430500" y="63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127220</xdr:rowOff>
    </xdr:from>
    <xdr:ext cx="469744" cy="259045"/>
    <xdr:sp macro="" textlink="">
      <xdr:nvSpPr>
        <xdr:cNvPr id="532" name="テキスト ボックス 531"/>
        <xdr:cNvSpPr txBox="1"/>
      </xdr:nvSpPr>
      <xdr:spPr>
        <a:xfrm>
          <a:off x="15246428" y="647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133757</xdr:rowOff>
    </xdr:from>
    <xdr:to>
      <xdr:col>76</xdr:col>
      <xdr:colOff>114300</xdr:colOff>
      <xdr:row>38</xdr:row>
      <xdr:rowOff>4140</xdr:rowOff>
    </xdr:to>
    <xdr:cxnSp macro="">
      <xdr:nvCxnSpPr>
        <xdr:cNvPr id="533" name="直線コネクタ 532"/>
        <xdr:cNvCxnSpPr/>
      </xdr:nvCxnSpPr>
      <xdr:spPr>
        <a:xfrm>
          <a:off x="13703300" y="6477407"/>
          <a:ext cx="889000" cy="4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104948</xdr:rowOff>
    </xdr:from>
    <xdr:to>
      <xdr:col>76</xdr:col>
      <xdr:colOff>165100</xdr:colOff>
      <xdr:row>37</xdr:row>
      <xdr:rowOff>35098</xdr:rowOff>
    </xdr:to>
    <xdr:sp macro="" textlink="">
      <xdr:nvSpPr>
        <xdr:cNvPr id="534" name="フローチャート: 判断 533"/>
        <xdr:cNvSpPr/>
      </xdr:nvSpPr>
      <xdr:spPr>
        <a:xfrm>
          <a:off x="14541500" y="62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51625</xdr:rowOff>
    </xdr:from>
    <xdr:ext cx="469744" cy="259045"/>
    <xdr:sp macro="" textlink="">
      <xdr:nvSpPr>
        <xdr:cNvPr id="535" name="テキスト ボックス 534"/>
        <xdr:cNvSpPr txBox="1"/>
      </xdr:nvSpPr>
      <xdr:spPr>
        <a:xfrm>
          <a:off x="14357428" y="605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102576</xdr:rowOff>
    </xdr:from>
    <xdr:to>
      <xdr:col>71</xdr:col>
      <xdr:colOff>177800</xdr:colOff>
      <xdr:row>37</xdr:row>
      <xdr:rowOff>133757</xdr:rowOff>
    </xdr:to>
    <xdr:cxnSp macro="">
      <xdr:nvCxnSpPr>
        <xdr:cNvPr id="536" name="直線コネクタ 535"/>
        <xdr:cNvCxnSpPr/>
      </xdr:nvCxnSpPr>
      <xdr:spPr>
        <a:xfrm>
          <a:off x="12814300" y="6103326"/>
          <a:ext cx="889000" cy="37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95118</xdr:rowOff>
    </xdr:from>
    <xdr:to>
      <xdr:col>72</xdr:col>
      <xdr:colOff>38100</xdr:colOff>
      <xdr:row>38</xdr:row>
      <xdr:rowOff>25268</xdr:rowOff>
    </xdr:to>
    <xdr:sp macro="" textlink="">
      <xdr:nvSpPr>
        <xdr:cNvPr id="537" name="フローチャート: 判断 536"/>
        <xdr:cNvSpPr/>
      </xdr:nvSpPr>
      <xdr:spPr>
        <a:xfrm>
          <a:off x="13652500" y="643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16395</xdr:rowOff>
    </xdr:from>
    <xdr:ext cx="469744" cy="259045"/>
    <xdr:sp macro="" textlink="">
      <xdr:nvSpPr>
        <xdr:cNvPr id="538" name="テキスト ボックス 537"/>
        <xdr:cNvSpPr txBox="1"/>
      </xdr:nvSpPr>
      <xdr:spPr>
        <a:xfrm>
          <a:off x="13468428" y="653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153914</xdr:rowOff>
    </xdr:from>
    <xdr:to>
      <xdr:col>67</xdr:col>
      <xdr:colOff>101600</xdr:colOff>
      <xdr:row>38</xdr:row>
      <xdr:rowOff>84064</xdr:rowOff>
    </xdr:to>
    <xdr:sp macro="" textlink="">
      <xdr:nvSpPr>
        <xdr:cNvPr id="539" name="フローチャート: 判断 538"/>
        <xdr:cNvSpPr/>
      </xdr:nvSpPr>
      <xdr:spPr>
        <a:xfrm>
          <a:off x="127635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75191</xdr:rowOff>
    </xdr:from>
    <xdr:ext cx="469744" cy="259045"/>
    <xdr:sp macro="" textlink="">
      <xdr:nvSpPr>
        <xdr:cNvPr id="540" name="テキスト ボックス 539"/>
        <xdr:cNvSpPr txBox="1"/>
      </xdr:nvSpPr>
      <xdr:spPr>
        <a:xfrm>
          <a:off x="12579428" y="659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148290</xdr:rowOff>
    </xdr:from>
    <xdr:to>
      <xdr:col>85</xdr:col>
      <xdr:colOff>177800</xdr:colOff>
      <xdr:row>37</xdr:row>
      <xdr:rowOff>78440</xdr:rowOff>
    </xdr:to>
    <xdr:sp macro="" textlink="">
      <xdr:nvSpPr>
        <xdr:cNvPr id="546" name="楕円 545"/>
        <xdr:cNvSpPr/>
      </xdr:nvSpPr>
      <xdr:spPr>
        <a:xfrm>
          <a:off x="16268700" y="632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171167</xdr:rowOff>
    </xdr:from>
    <xdr:ext cx="469744" cy="259045"/>
    <xdr:sp macro="" textlink="">
      <xdr:nvSpPr>
        <xdr:cNvPr id="547" name="災害復旧事業費該当値テキスト"/>
        <xdr:cNvSpPr txBox="1"/>
      </xdr:nvSpPr>
      <xdr:spPr>
        <a:xfrm>
          <a:off x="16370300" y="617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137729</xdr:rowOff>
    </xdr:from>
    <xdr:to>
      <xdr:col>81</xdr:col>
      <xdr:colOff>101600</xdr:colOff>
      <xdr:row>37</xdr:row>
      <xdr:rowOff>67879</xdr:rowOff>
    </xdr:to>
    <xdr:sp macro="" textlink="">
      <xdr:nvSpPr>
        <xdr:cNvPr id="548" name="楕円 547"/>
        <xdr:cNvSpPr/>
      </xdr:nvSpPr>
      <xdr:spPr>
        <a:xfrm>
          <a:off x="15430500" y="630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84406</xdr:rowOff>
    </xdr:from>
    <xdr:ext cx="469744" cy="259045"/>
    <xdr:sp macro="" textlink="">
      <xdr:nvSpPr>
        <xdr:cNvPr id="549" name="テキスト ボックス 548"/>
        <xdr:cNvSpPr txBox="1"/>
      </xdr:nvSpPr>
      <xdr:spPr>
        <a:xfrm>
          <a:off x="15246428" y="608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124790</xdr:rowOff>
    </xdr:from>
    <xdr:to>
      <xdr:col>76</xdr:col>
      <xdr:colOff>165100</xdr:colOff>
      <xdr:row>38</xdr:row>
      <xdr:rowOff>54940</xdr:rowOff>
    </xdr:to>
    <xdr:sp macro="" textlink="">
      <xdr:nvSpPr>
        <xdr:cNvPr id="550" name="楕円 549"/>
        <xdr:cNvSpPr/>
      </xdr:nvSpPr>
      <xdr:spPr>
        <a:xfrm>
          <a:off x="14541500" y="64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46067</xdr:rowOff>
    </xdr:from>
    <xdr:ext cx="469744" cy="259045"/>
    <xdr:sp macro="" textlink="">
      <xdr:nvSpPr>
        <xdr:cNvPr id="551" name="テキスト ボックス 550"/>
        <xdr:cNvSpPr txBox="1"/>
      </xdr:nvSpPr>
      <xdr:spPr>
        <a:xfrm>
          <a:off x="14357428" y="656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82957</xdr:rowOff>
    </xdr:from>
    <xdr:to>
      <xdr:col>72</xdr:col>
      <xdr:colOff>38100</xdr:colOff>
      <xdr:row>38</xdr:row>
      <xdr:rowOff>13106</xdr:rowOff>
    </xdr:to>
    <xdr:sp macro="" textlink="">
      <xdr:nvSpPr>
        <xdr:cNvPr id="552" name="楕円 551"/>
        <xdr:cNvSpPr/>
      </xdr:nvSpPr>
      <xdr:spPr>
        <a:xfrm>
          <a:off x="13652500" y="64266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29634</xdr:rowOff>
    </xdr:from>
    <xdr:ext cx="469744" cy="259045"/>
    <xdr:sp macro="" textlink="">
      <xdr:nvSpPr>
        <xdr:cNvPr id="553" name="テキスト ボックス 552"/>
        <xdr:cNvSpPr txBox="1"/>
      </xdr:nvSpPr>
      <xdr:spPr>
        <a:xfrm>
          <a:off x="13468428" y="620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51776</xdr:rowOff>
    </xdr:from>
    <xdr:to>
      <xdr:col>67</xdr:col>
      <xdr:colOff>101600</xdr:colOff>
      <xdr:row>35</xdr:row>
      <xdr:rowOff>153376</xdr:rowOff>
    </xdr:to>
    <xdr:sp macro="" textlink="">
      <xdr:nvSpPr>
        <xdr:cNvPr id="554" name="楕円 553"/>
        <xdr:cNvSpPr/>
      </xdr:nvSpPr>
      <xdr:spPr>
        <a:xfrm>
          <a:off x="12763500" y="605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169903</xdr:rowOff>
    </xdr:from>
    <xdr:ext cx="534377" cy="259045"/>
    <xdr:sp macro="" textlink="">
      <xdr:nvSpPr>
        <xdr:cNvPr id="555" name="テキスト ボックス 554"/>
        <xdr:cNvSpPr txBox="1"/>
      </xdr:nvSpPr>
      <xdr:spPr>
        <a:xfrm>
          <a:off x="12547111" y="58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24447</xdr:rowOff>
    </xdr:from>
    <xdr:to>
      <xdr:col>85</xdr:col>
      <xdr:colOff>126364</xdr:colOff>
      <xdr:row>79</xdr:row>
      <xdr:rowOff>3518</xdr:rowOff>
    </xdr:to>
    <xdr:cxnSp macro="">
      <xdr:nvCxnSpPr>
        <xdr:cNvPr id="628" name="直線コネクタ 627"/>
        <xdr:cNvCxnSpPr/>
      </xdr:nvCxnSpPr>
      <xdr:spPr>
        <a:xfrm flipV="1">
          <a:off x="16317595" y="12025947"/>
          <a:ext cx="1269" cy="152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7345</xdr:rowOff>
    </xdr:from>
    <xdr:ext cx="469744" cy="259045"/>
    <xdr:sp macro="" textlink="">
      <xdr:nvSpPr>
        <xdr:cNvPr id="629" name="公債費最小値テキスト"/>
        <xdr:cNvSpPr txBox="1"/>
      </xdr:nvSpPr>
      <xdr:spPr>
        <a:xfrm>
          <a:off x="16370300" y="1355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3518</xdr:rowOff>
    </xdr:from>
    <xdr:to>
      <xdr:col>86</xdr:col>
      <xdr:colOff>25400</xdr:colOff>
      <xdr:row>79</xdr:row>
      <xdr:rowOff>3518</xdr:rowOff>
    </xdr:to>
    <xdr:cxnSp macro="">
      <xdr:nvCxnSpPr>
        <xdr:cNvPr id="630" name="直線コネクタ 629"/>
        <xdr:cNvCxnSpPr/>
      </xdr:nvCxnSpPr>
      <xdr:spPr>
        <a:xfrm>
          <a:off x="16230600" y="1354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142574</xdr:rowOff>
    </xdr:from>
    <xdr:ext cx="599010" cy="259045"/>
    <xdr:sp macro="" textlink="">
      <xdr:nvSpPr>
        <xdr:cNvPr id="631" name="公債費最大値テキスト"/>
        <xdr:cNvSpPr txBox="1"/>
      </xdr:nvSpPr>
      <xdr:spPr>
        <a:xfrm>
          <a:off x="16370300" y="1180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24447</xdr:rowOff>
    </xdr:from>
    <xdr:to>
      <xdr:col>86</xdr:col>
      <xdr:colOff>25400</xdr:colOff>
      <xdr:row>70</xdr:row>
      <xdr:rowOff>24447</xdr:rowOff>
    </xdr:to>
    <xdr:cxnSp macro="">
      <xdr:nvCxnSpPr>
        <xdr:cNvPr id="632" name="直線コネクタ 631"/>
        <xdr:cNvCxnSpPr/>
      </xdr:nvCxnSpPr>
      <xdr:spPr>
        <a:xfrm>
          <a:off x="16230600" y="12025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142354</xdr:rowOff>
    </xdr:from>
    <xdr:to>
      <xdr:col>85</xdr:col>
      <xdr:colOff>127000</xdr:colOff>
      <xdr:row>75</xdr:row>
      <xdr:rowOff>14236</xdr:rowOff>
    </xdr:to>
    <xdr:cxnSp macro="">
      <xdr:nvCxnSpPr>
        <xdr:cNvPr id="633" name="直線コネクタ 632"/>
        <xdr:cNvCxnSpPr/>
      </xdr:nvCxnSpPr>
      <xdr:spPr>
        <a:xfrm flipV="1">
          <a:off x="15481300" y="12829654"/>
          <a:ext cx="838200" cy="4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111218</xdr:rowOff>
    </xdr:from>
    <xdr:ext cx="534377" cy="259045"/>
    <xdr:sp macro="" textlink="">
      <xdr:nvSpPr>
        <xdr:cNvPr id="634" name="公債費平均値テキスト"/>
        <xdr:cNvSpPr txBox="1"/>
      </xdr:nvSpPr>
      <xdr:spPr>
        <a:xfrm>
          <a:off x="16370300" y="12627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88341</xdr:rowOff>
    </xdr:from>
    <xdr:to>
      <xdr:col>85</xdr:col>
      <xdr:colOff>177800</xdr:colOff>
      <xdr:row>75</xdr:row>
      <xdr:rowOff>18491</xdr:rowOff>
    </xdr:to>
    <xdr:sp macro="" textlink="">
      <xdr:nvSpPr>
        <xdr:cNvPr id="635" name="フローチャート: 判断 634"/>
        <xdr:cNvSpPr/>
      </xdr:nvSpPr>
      <xdr:spPr>
        <a:xfrm>
          <a:off x="16268700" y="127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14236</xdr:rowOff>
    </xdr:from>
    <xdr:to>
      <xdr:col>81</xdr:col>
      <xdr:colOff>50800</xdr:colOff>
      <xdr:row>75</xdr:row>
      <xdr:rowOff>43269</xdr:rowOff>
    </xdr:to>
    <xdr:cxnSp macro="">
      <xdr:nvCxnSpPr>
        <xdr:cNvPr id="636" name="直線コネクタ 635"/>
        <xdr:cNvCxnSpPr/>
      </xdr:nvCxnSpPr>
      <xdr:spPr>
        <a:xfrm flipV="1">
          <a:off x="14592300" y="12872986"/>
          <a:ext cx="8890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112331</xdr:rowOff>
    </xdr:from>
    <xdr:to>
      <xdr:col>81</xdr:col>
      <xdr:colOff>101600</xdr:colOff>
      <xdr:row>75</xdr:row>
      <xdr:rowOff>42481</xdr:rowOff>
    </xdr:to>
    <xdr:sp macro="" textlink="">
      <xdr:nvSpPr>
        <xdr:cNvPr id="637" name="フローチャート: 判断 636"/>
        <xdr:cNvSpPr/>
      </xdr:nvSpPr>
      <xdr:spPr>
        <a:xfrm>
          <a:off x="15430500" y="127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59008</xdr:rowOff>
    </xdr:from>
    <xdr:ext cx="534377" cy="259045"/>
    <xdr:sp macro="" textlink="">
      <xdr:nvSpPr>
        <xdr:cNvPr id="638" name="テキスト ボックス 637"/>
        <xdr:cNvSpPr txBox="1"/>
      </xdr:nvSpPr>
      <xdr:spPr>
        <a:xfrm>
          <a:off x="15214111" y="125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43269</xdr:rowOff>
    </xdr:from>
    <xdr:to>
      <xdr:col>76</xdr:col>
      <xdr:colOff>114300</xdr:colOff>
      <xdr:row>75</xdr:row>
      <xdr:rowOff>52260</xdr:rowOff>
    </xdr:to>
    <xdr:cxnSp macro="">
      <xdr:nvCxnSpPr>
        <xdr:cNvPr id="639" name="直線コネクタ 638"/>
        <xdr:cNvCxnSpPr/>
      </xdr:nvCxnSpPr>
      <xdr:spPr>
        <a:xfrm flipV="1">
          <a:off x="13703300" y="12902019"/>
          <a:ext cx="8890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139674</xdr:rowOff>
    </xdr:from>
    <xdr:to>
      <xdr:col>76</xdr:col>
      <xdr:colOff>165100</xdr:colOff>
      <xdr:row>75</xdr:row>
      <xdr:rowOff>69824</xdr:rowOff>
    </xdr:to>
    <xdr:sp macro="" textlink="">
      <xdr:nvSpPr>
        <xdr:cNvPr id="640" name="フローチャート: 判断 639"/>
        <xdr:cNvSpPr/>
      </xdr:nvSpPr>
      <xdr:spPr>
        <a:xfrm>
          <a:off x="14541500" y="12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86351</xdr:rowOff>
    </xdr:from>
    <xdr:ext cx="534377" cy="259045"/>
    <xdr:sp macro="" textlink="">
      <xdr:nvSpPr>
        <xdr:cNvPr id="641" name="テキスト ボックス 640"/>
        <xdr:cNvSpPr txBox="1"/>
      </xdr:nvSpPr>
      <xdr:spPr>
        <a:xfrm>
          <a:off x="14325111" y="126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52260</xdr:rowOff>
    </xdr:from>
    <xdr:to>
      <xdr:col>71</xdr:col>
      <xdr:colOff>177800</xdr:colOff>
      <xdr:row>75</xdr:row>
      <xdr:rowOff>115215</xdr:rowOff>
    </xdr:to>
    <xdr:cxnSp macro="">
      <xdr:nvCxnSpPr>
        <xdr:cNvPr id="642" name="直線コネクタ 641"/>
        <xdr:cNvCxnSpPr/>
      </xdr:nvCxnSpPr>
      <xdr:spPr>
        <a:xfrm flipV="1">
          <a:off x="12814300" y="12911010"/>
          <a:ext cx="889000" cy="6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63933</xdr:rowOff>
    </xdr:from>
    <xdr:to>
      <xdr:col>72</xdr:col>
      <xdr:colOff>38100</xdr:colOff>
      <xdr:row>76</xdr:row>
      <xdr:rowOff>165533</xdr:rowOff>
    </xdr:to>
    <xdr:sp macro="" textlink="">
      <xdr:nvSpPr>
        <xdr:cNvPr id="643" name="フローチャート: 判断 642"/>
        <xdr:cNvSpPr/>
      </xdr:nvSpPr>
      <xdr:spPr>
        <a:xfrm>
          <a:off x="13652500" y="1309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156660</xdr:rowOff>
    </xdr:from>
    <xdr:ext cx="534377" cy="259045"/>
    <xdr:sp macro="" textlink="">
      <xdr:nvSpPr>
        <xdr:cNvPr id="644" name="テキスト ボックス 643"/>
        <xdr:cNvSpPr txBox="1"/>
      </xdr:nvSpPr>
      <xdr:spPr>
        <a:xfrm>
          <a:off x="13436111" y="1318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59956</xdr:rowOff>
    </xdr:from>
    <xdr:to>
      <xdr:col>67</xdr:col>
      <xdr:colOff>101600</xdr:colOff>
      <xdr:row>76</xdr:row>
      <xdr:rowOff>161556</xdr:rowOff>
    </xdr:to>
    <xdr:sp macro="" textlink="">
      <xdr:nvSpPr>
        <xdr:cNvPr id="645" name="フローチャート: 判断 644"/>
        <xdr:cNvSpPr/>
      </xdr:nvSpPr>
      <xdr:spPr>
        <a:xfrm>
          <a:off x="12763500" y="1309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152683</xdr:rowOff>
    </xdr:from>
    <xdr:ext cx="534377" cy="259045"/>
    <xdr:sp macro="" textlink="">
      <xdr:nvSpPr>
        <xdr:cNvPr id="646" name="テキスト ボックス 645"/>
        <xdr:cNvSpPr txBox="1"/>
      </xdr:nvSpPr>
      <xdr:spPr>
        <a:xfrm>
          <a:off x="12547111" y="1318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91554</xdr:rowOff>
    </xdr:from>
    <xdr:to>
      <xdr:col>85</xdr:col>
      <xdr:colOff>177800</xdr:colOff>
      <xdr:row>75</xdr:row>
      <xdr:rowOff>21704</xdr:rowOff>
    </xdr:to>
    <xdr:sp macro="" textlink="">
      <xdr:nvSpPr>
        <xdr:cNvPr id="652" name="楕円 651"/>
        <xdr:cNvSpPr/>
      </xdr:nvSpPr>
      <xdr:spPr>
        <a:xfrm>
          <a:off x="16268700" y="127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69981</xdr:rowOff>
    </xdr:from>
    <xdr:ext cx="534377" cy="259045"/>
    <xdr:sp macro="" textlink="">
      <xdr:nvSpPr>
        <xdr:cNvPr id="653" name="公債費該当値テキスト"/>
        <xdr:cNvSpPr txBox="1"/>
      </xdr:nvSpPr>
      <xdr:spPr>
        <a:xfrm>
          <a:off x="16370300" y="1275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134886</xdr:rowOff>
    </xdr:from>
    <xdr:to>
      <xdr:col>81</xdr:col>
      <xdr:colOff>101600</xdr:colOff>
      <xdr:row>75</xdr:row>
      <xdr:rowOff>65036</xdr:rowOff>
    </xdr:to>
    <xdr:sp macro="" textlink="">
      <xdr:nvSpPr>
        <xdr:cNvPr id="654" name="楕円 653"/>
        <xdr:cNvSpPr/>
      </xdr:nvSpPr>
      <xdr:spPr>
        <a:xfrm>
          <a:off x="15430500" y="1282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56163</xdr:rowOff>
    </xdr:from>
    <xdr:ext cx="534377" cy="259045"/>
    <xdr:sp macro="" textlink="">
      <xdr:nvSpPr>
        <xdr:cNvPr id="655" name="テキスト ボックス 654"/>
        <xdr:cNvSpPr txBox="1"/>
      </xdr:nvSpPr>
      <xdr:spPr>
        <a:xfrm>
          <a:off x="15214111" y="1291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163919</xdr:rowOff>
    </xdr:from>
    <xdr:to>
      <xdr:col>76</xdr:col>
      <xdr:colOff>165100</xdr:colOff>
      <xdr:row>75</xdr:row>
      <xdr:rowOff>94069</xdr:rowOff>
    </xdr:to>
    <xdr:sp macro="" textlink="">
      <xdr:nvSpPr>
        <xdr:cNvPr id="656" name="楕円 655"/>
        <xdr:cNvSpPr/>
      </xdr:nvSpPr>
      <xdr:spPr>
        <a:xfrm>
          <a:off x="14541500" y="1285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85196</xdr:rowOff>
    </xdr:from>
    <xdr:ext cx="534377" cy="259045"/>
    <xdr:sp macro="" textlink="">
      <xdr:nvSpPr>
        <xdr:cNvPr id="657" name="テキスト ボックス 656"/>
        <xdr:cNvSpPr txBox="1"/>
      </xdr:nvSpPr>
      <xdr:spPr>
        <a:xfrm>
          <a:off x="14325111" y="1294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1460</xdr:rowOff>
    </xdr:from>
    <xdr:to>
      <xdr:col>72</xdr:col>
      <xdr:colOff>38100</xdr:colOff>
      <xdr:row>75</xdr:row>
      <xdr:rowOff>103060</xdr:rowOff>
    </xdr:to>
    <xdr:sp macro="" textlink="">
      <xdr:nvSpPr>
        <xdr:cNvPr id="658" name="楕円 657"/>
        <xdr:cNvSpPr/>
      </xdr:nvSpPr>
      <xdr:spPr>
        <a:xfrm>
          <a:off x="13652500" y="1286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119587</xdr:rowOff>
    </xdr:from>
    <xdr:ext cx="534377" cy="259045"/>
    <xdr:sp macro="" textlink="">
      <xdr:nvSpPr>
        <xdr:cNvPr id="659" name="テキスト ボックス 658"/>
        <xdr:cNvSpPr txBox="1"/>
      </xdr:nvSpPr>
      <xdr:spPr>
        <a:xfrm>
          <a:off x="13436111" y="1263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64415</xdr:rowOff>
    </xdr:from>
    <xdr:to>
      <xdr:col>67</xdr:col>
      <xdr:colOff>101600</xdr:colOff>
      <xdr:row>75</xdr:row>
      <xdr:rowOff>166015</xdr:rowOff>
    </xdr:to>
    <xdr:sp macro="" textlink="">
      <xdr:nvSpPr>
        <xdr:cNvPr id="660" name="楕円 659"/>
        <xdr:cNvSpPr/>
      </xdr:nvSpPr>
      <xdr:spPr>
        <a:xfrm>
          <a:off x="12763500" y="1292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11092</xdr:rowOff>
    </xdr:from>
    <xdr:ext cx="534377" cy="259045"/>
    <xdr:sp macro="" textlink="">
      <xdr:nvSpPr>
        <xdr:cNvPr id="661" name="テキスト ボックス 660"/>
        <xdr:cNvSpPr txBox="1"/>
      </xdr:nvSpPr>
      <xdr:spPr>
        <a:xfrm>
          <a:off x="12547111" y="1269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147701</xdr:rowOff>
    </xdr:from>
    <xdr:to>
      <xdr:col>85</xdr:col>
      <xdr:colOff>126364</xdr:colOff>
      <xdr:row>99</xdr:row>
      <xdr:rowOff>48684</xdr:rowOff>
    </xdr:to>
    <xdr:cxnSp macro="">
      <xdr:nvCxnSpPr>
        <xdr:cNvPr id="687" name="直線コネクタ 686"/>
        <xdr:cNvCxnSpPr/>
      </xdr:nvCxnSpPr>
      <xdr:spPr>
        <a:xfrm flipV="1">
          <a:off x="16317595" y="15578201"/>
          <a:ext cx="1269" cy="1444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52511</xdr:rowOff>
    </xdr:from>
    <xdr:ext cx="469744" cy="259045"/>
    <xdr:sp macro="" textlink="">
      <xdr:nvSpPr>
        <xdr:cNvPr id="688" name="積立金最小値テキスト"/>
        <xdr:cNvSpPr txBox="1"/>
      </xdr:nvSpPr>
      <xdr:spPr>
        <a:xfrm>
          <a:off x="16370300" y="1702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48684</xdr:rowOff>
    </xdr:from>
    <xdr:to>
      <xdr:col>86</xdr:col>
      <xdr:colOff>25400</xdr:colOff>
      <xdr:row>99</xdr:row>
      <xdr:rowOff>48684</xdr:rowOff>
    </xdr:to>
    <xdr:cxnSp macro="">
      <xdr:nvCxnSpPr>
        <xdr:cNvPr id="689" name="直線コネクタ 688"/>
        <xdr:cNvCxnSpPr/>
      </xdr:nvCxnSpPr>
      <xdr:spPr>
        <a:xfrm>
          <a:off x="16230600" y="1702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94378</xdr:rowOff>
    </xdr:from>
    <xdr:ext cx="534377" cy="259045"/>
    <xdr:sp macro="" textlink="">
      <xdr:nvSpPr>
        <xdr:cNvPr id="690" name="積立金最大値テキスト"/>
        <xdr:cNvSpPr txBox="1"/>
      </xdr:nvSpPr>
      <xdr:spPr>
        <a:xfrm>
          <a:off x="16370300" y="1535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147701</xdr:rowOff>
    </xdr:from>
    <xdr:to>
      <xdr:col>86</xdr:col>
      <xdr:colOff>25400</xdr:colOff>
      <xdr:row>90</xdr:row>
      <xdr:rowOff>147701</xdr:rowOff>
    </xdr:to>
    <xdr:cxnSp macro="">
      <xdr:nvCxnSpPr>
        <xdr:cNvPr id="691" name="直線コネクタ 690"/>
        <xdr:cNvCxnSpPr/>
      </xdr:nvCxnSpPr>
      <xdr:spPr>
        <a:xfrm>
          <a:off x="16230600" y="155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49713</xdr:rowOff>
    </xdr:from>
    <xdr:to>
      <xdr:col>85</xdr:col>
      <xdr:colOff>127000</xdr:colOff>
      <xdr:row>96</xdr:row>
      <xdr:rowOff>106471</xdr:rowOff>
    </xdr:to>
    <xdr:cxnSp macro="">
      <xdr:nvCxnSpPr>
        <xdr:cNvPr id="692" name="直線コネクタ 691"/>
        <xdr:cNvCxnSpPr/>
      </xdr:nvCxnSpPr>
      <xdr:spPr>
        <a:xfrm flipV="1">
          <a:off x="15481300" y="16337463"/>
          <a:ext cx="838200" cy="22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160253</xdr:rowOff>
    </xdr:from>
    <xdr:ext cx="534377" cy="259045"/>
    <xdr:sp macro="" textlink="">
      <xdr:nvSpPr>
        <xdr:cNvPr id="693" name="積立金平均値テキスト"/>
        <xdr:cNvSpPr txBox="1"/>
      </xdr:nvSpPr>
      <xdr:spPr>
        <a:xfrm>
          <a:off x="16370300" y="16448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10376</xdr:rowOff>
    </xdr:from>
    <xdr:to>
      <xdr:col>85</xdr:col>
      <xdr:colOff>177800</xdr:colOff>
      <xdr:row>96</xdr:row>
      <xdr:rowOff>111976</xdr:rowOff>
    </xdr:to>
    <xdr:sp macro="" textlink="">
      <xdr:nvSpPr>
        <xdr:cNvPr id="694" name="フローチャート: 判断 693"/>
        <xdr:cNvSpPr/>
      </xdr:nvSpPr>
      <xdr:spPr>
        <a:xfrm>
          <a:off x="16268700" y="1646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106471</xdr:rowOff>
    </xdr:from>
    <xdr:to>
      <xdr:col>81</xdr:col>
      <xdr:colOff>50800</xdr:colOff>
      <xdr:row>97</xdr:row>
      <xdr:rowOff>48178</xdr:rowOff>
    </xdr:to>
    <xdr:cxnSp macro="">
      <xdr:nvCxnSpPr>
        <xdr:cNvPr id="695" name="直線コネクタ 694"/>
        <xdr:cNvCxnSpPr/>
      </xdr:nvCxnSpPr>
      <xdr:spPr>
        <a:xfrm flipV="1">
          <a:off x="14592300" y="16565671"/>
          <a:ext cx="889000" cy="1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109981</xdr:rowOff>
    </xdr:from>
    <xdr:to>
      <xdr:col>81</xdr:col>
      <xdr:colOff>101600</xdr:colOff>
      <xdr:row>96</xdr:row>
      <xdr:rowOff>40131</xdr:rowOff>
    </xdr:to>
    <xdr:sp macro="" textlink="">
      <xdr:nvSpPr>
        <xdr:cNvPr id="696" name="フローチャート: 判断 695"/>
        <xdr:cNvSpPr/>
      </xdr:nvSpPr>
      <xdr:spPr>
        <a:xfrm>
          <a:off x="15430500" y="163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56658</xdr:rowOff>
    </xdr:from>
    <xdr:ext cx="534377" cy="259045"/>
    <xdr:sp macro="" textlink="">
      <xdr:nvSpPr>
        <xdr:cNvPr id="697" name="テキスト ボックス 696"/>
        <xdr:cNvSpPr txBox="1"/>
      </xdr:nvSpPr>
      <xdr:spPr>
        <a:xfrm>
          <a:off x="15214111" y="1617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77194</xdr:rowOff>
    </xdr:from>
    <xdr:to>
      <xdr:col>76</xdr:col>
      <xdr:colOff>114300</xdr:colOff>
      <xdr:row>97</xdr:row>
      <xdr:rowOff>48178</xdr:rowOff>
    </xdr:to>
    <xdr:cxnSp macro="">
      <xdr:nvCxnSpPr>
        <xdr:cNvPr id="698" name="直線コネクタ 697"/>
        <xdr:cNvCxnSpPr/>
      </xdr:nvCxnSpPr>
      <xdr:spPr>
        <a:xfrm>
          <a:off x="13703300" y="16536394"/>
          <a:ext cx="889000" cy="14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79887</xdr:rowOff>
    </xdr:from>
    <xdr:to>
      <xdr:col>76</xdr:col>
      <xdr:colOff>165100</xdr:colOff>
      <xdr:row>98</xdr:row>
      <xdr:rowOff>10037</xdr:rowOff>
    </xdr:to>
    <xdr:sp macro="" textlink="">
      <xdr:nvSpPr>
        <xdr:cNvPr id="699" name="フローチャート: 判断 698"/>
        <xdr:cNvSpPr/>
      </xdr:nvSpPr>
      <xdr:spPr>
        <a:xfrm>
          <a:off x="145415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1164</xdr:rowOff>
    </xdr:from>
    <xdr:ext cx="534377" cy="259045"/>
    <xdr:sp macro="" textlink="">
      <xdr:nvSpPr>
        <xdr:cNvPr id="700" name="テキスト ボックス 699"/>
        <xdr:cNvSpPr txBox="1"/>
      </xdr:nvSpPr>
      <xdr:spPr>
        <a:xfrm>
          <a:off x="14325111" y="1680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142117</xdr:rowOff>
    </xdr:from>
    <xdr:to>
      <xdr:col>71</xdr:col>
      <xdr:colOff>177800</xdr:colOff>
      <xdr:row>96</xdr:row>
      <xdr:rowOff>77194</xdr:rowOff>
    </xdr:to>
    <xdr:cxnSp macro="">
      <xdr:nvCxnSpPr>
        <xdr:cNvPr id="701" name="直線コネクタ 700"/>
        <xdr:cNvCxnSpPr/>
      </xdr:nvCxnSpPr>
      <xdr:spPr>
        <a:xfrm>
          <a:off x="12814300" y="16429867"/>
          <a:ext cx="889000" cy="10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155129</xdr:rowOff>
    </xdr:from>
    <xdr:to>
      <xdr:col>72</xdr:col>
      <xdr:colOff>38100</xdr:colOff>
      <xdr:row>98</xdr:row>
      <xdr:rowOff>85279</xdr:rowOff>
    </xdr:to>
    <xdr:sp macro="" textlink="">
      <xdr:nvSpPr>
        <xdr:cNvPr id="702" name="フローチャート: 判断 701"/>
        <xdr:cNvSpPr/>
      </xdr:nvSpPr>
      <xdr:spPr>
        <a:xfrm>
          <a:off x="13652500" y="1678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76406</xdr:rowOff>
    </xdr:from>
    <xdr:ext cx="534377" cy="259045"/>
    <xdr:sp macro="" textlink="">
      <xdr:nvSpPr>
        <xdr:cNvPr id="703" name="テキスト ボックス 702"/>
        <xdr:cNvSpPr txBox="1"/>
      </xdr:nvSpPr>
      <xdr:spPr>
        <a:xfrm>
          <a:off x="13436111" y="1687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97326</xdr:rowOff>
    </xdr:from>
    <xdr:to>
      <xdr:col>67</xdr:col>
      <xdr:colOff>101600</xdr:colOff>
      <xdr:row>98</xdr:row>
      <xdr:rowOff>27476</xdr:rowOff>
    </xdr:to>
    <xdr:sp macro="" textlink="">
      <xdr:nvSpPr>
        <xdr:cNvPr id="704" name="フローチャート: 判断 703"/>
        <xdr:cNvSpPr/>
      </xdr:nvSpPr>
      <xdr:spPr>
        <a:xfrm>
          <a:off x="12763500" y="167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18603</xdr:rowOff>
    </xdr:from>
    <xdr:ext cx="534377" cy="259045"/>
    <xdr:sp macro="" textlink="">
      <xdr:nvSpPr>
        <xdr:cNvPr id="705" name="テキスト ボックス 704"/>
        <xdr:cNvSpPr txBox="1"/>
      </xdr:nvSpPr>
      <xdr:spPr>
        <a:xfrm>
          <a:off x="12547111" y="168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170363</xdr:rowOff>
    </xdr:from>
    <xdr:to>
      <xdr:col>85</xdr:col>
      <xdr:colOff>177800</xdr:colOff>
      <xdr:row>95</xdr:row>
      <xdr:rowOff>100513</xdr:rowOff>
    </xdr:to>
    <xdr:sp macro="" textlink="">
      <xdr:nvSpPr>
        <xdr:cNvPr id="711" name="楕円 710"/>
        <xdr:cNvSpPr/>
      </xdr:nvSpPr>
      <xdr:spPr>
        <a:xfrm>
          <a:off x="16268700" y="1628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21790</xdr:rowOff>
    </xdr:from>
    <xdr:ext cx="534377" cy="259045"/>
    <xdr:sp macro="" textlink="">
      <xdr:nvSpPr>
        <xdr:cNvPr id="712" name="積立金該当値テキスト"/>
        <xdr:cNvSpPr txBox="1"/>
      </xdr:nvSpPr>
      <xdr:spPr>
        <a:xfrm>
          <a:off x="16370300" y="1613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55671</xdr:rowOff>
    </xdr:from>
    <xdr:to>
      <xdr:col>81</xdr:col>
      <xdr:colOff>101600</xdr:colOff>
      <xdr:row>96</xdr:row>
      <xdr:rowOff>157271</xdr:rowOff>
    </xdr:to>
    <xdr:sp macro="" textlink="">
      <xdr:nvSpPr>
        <xdr:cNvPr id="713" name="楕円 712"/>
        <xdr:cNvSpPr/>
      </xdr:nvSpPr>
      <xdr:spPr>
        <a:xfrm>
          <a:off x="15430500" y="1651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148398</xdr:rowOff>
    </xdr:from>
    <xdr:ext cx="534377" cy="259045"/>
    <xdr:sp macro="" textlink="">
      <xdr:nvSpPr>
        <xdr:cNvPr id="714" name="テキスト ボックス 713"/>
        <xdr:cNvSpPr txBox="1"/>
      </xdr:nvSpPr>
      <xdr:spPr>
        <a:xfrm>
          <a:off x="15214111" y="1660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168828</xdr:rowOff>
    </xdr:from>
    <xdr:to>
      <xdr:col>76</xdr:col>
      <xdr:colOff>165100</xdr:colOff>
      <xdr:row>97</xdr:row>
      <xdr:rowOff>98978</xdr:rowOff>
    </xdr:to>
    <xdr:sp macro="" textlink="">
      <xdr:nvSpPr>
        <xdr:cNvPr id="715" name="楕円 714"/>
        <xdr:cNvSpPr/>
      </xdr:nvSpPr>
      <xdr:spPr>
        <a:xfrm>
          <a:off x="14541500" y="166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115505</xdr:rowOff>
    </xdr:from>
    <xdr:ext cx="534377" cy="259045"/>
    <xdr:sp macro="" textlink="">
      <xdr:nvSpPr>
        <xdr:cNvPr id="716" name="テキスト ボックス 715"/>
        <xdr:cNvSpPr txBox="1"/>
      </xdr:nvSpPr>
      <xdr:spPr>
        <a:xfrm>
          <a:off x="14325111" y="1640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26394</xdr:rowOff>
    </xdr:from>
    <xdr:to>
      <xdr:col>72</xdr:col>
      <xdr:colOff>38100</xdr:colOff>
      <xdr:row>96</xdr:row>
      <xdr:rowOff>127994</xdr:rowOff>
    </xdr:to>
    <xdr:sp macro="" textlink="">
      <xdr:nvSpPr>
        <xdr:cNvPr id="717" name="楕円 716"/>
        <xdr:cNvSpPr/>
      </xdr:nvSpPr>
      <xdr:spPr>
        <a:xfrm>
          <a:off x="13652500" y="1648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144521</xdr:rowOff>
    </xdr:from>
    <xdr:ext cx="534377" cy="259045"/>
    <xdr:sp macro="" textlink="">
      <xdr:nvSpPr>
        <xdr:cNvPr id="718" name="テキスト ボックス 717"/>
        <xdr:cNvSpPr txBox="1"/>
      </xdr:nvSpPr>
      <xdr:spPr>
        <a:xfrm>
          <a:off x="13436111" y="1626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91317</xdr:rowOff>
    </xdr:from>
    <xdr:to>
      <xdr:col>67</xdr:col>
      <xdr:colOff>101600</xdr:colOff>
      <xdr:row>96</xdr:row>
      <xdr:rowOff>21467</xdr:rowOff>
    </xdr:to>
    <xdr:sp macro="" textlink="">
      <xdr:nvSpPr>
        <xdr:cNvPr id="719" name="楕円 718"/>
        <xdr:cNvSpPr/>
      </xdr:nvSpPr>
      <xdr:spPr>
        <a:xfrm>
          <a:off x="12763500" y="1637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37994</xdr:rowOff>
    </xdr:from>
    <xdr:ext cx="534377" cy="259045"/>
    <xdr:sp macro="" textlink="">
      <xdr:nvSpPr>
        <xdr:cNvPr id="720" name="テキスト ボックス 719"/>
        <xdr:cNvSpPr txBox="1"/>
      </xdr:nvSpPr>
      <xdr:spPr>
        <a:xfrm>
          <a:off x="12547111" y="1615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111765</xdr:rowOff>
    </xdr:from>
    <xdr:to>
      <xdr:col>116</xdr:col>
      <xdr:colOff>62864</xdr:colOff>
      <xdr:row>38</xdr:row>
      <xdr:rowOff>139700</xdr:rowOff>
    </xdr:to>
    <xdr:cxnSp macro="">
      <xdr:nvCxnSpPr>
        <xdr:cNvPr id="742" name="直線コネクタ 741"/>
        <xdr:cNvCxnSpPr/>
      </xdr:nvCxnSpPr>
      <xdr:spPr>
        <a:xfrm flipV="1">
          <a:off x="22159595" y="5598165"/>
          <a:ext cx="1269" cy="105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58442</xdr:rowOff>
    </xdr:from>
    <xdr:ext cx="534377" cy="259045"/>
    <xdr:sp macro="" textlink="">
      <xdr:nvSpPr>
        <xdr:cNvPr id="745" name="投資及び出資金最大値テキスト"/>
        <xdr:cNvSpPr txBox="1"/>
      </xdr:nvSpPr>
      <xdr:spPr>
        <a:xfrm>
          <a:off x="22212300" y="537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111765</xdr:rowOff>
    </xdr:from>
    <xdr:to>
      <xdr:col>116</xdr:col>
      <xdr:colOff>152400</xdr:colOff>
      <xdr:row>32</xdr:row>
      <xdr:rowOff>111765</xdr:rowOff>
    </xdr:to>
    <xdr:cxnSp macro="">
      <xdr:nvCxnSpPr>
        <xdr:cNvPr id="746" name="直線コネクタ 745"/>
        <xdr:cNvCxnSpPr/>
      </xdr:nvCxnSpPr>
      <xdr:spPr>
        <a:xfrm>
          <a:off x="22072600" y="55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64399</xdr:rowOff>
    </xdr:from>
    <xdr:to>
      <xdr:col>116</xdr:col>
      <xdr:colOff>63500</xdr:colOff>
      <xdr:row>38</xdr:row>
      <xdr:rowOff>78024</xdr:rowOff>
    </xdr:to>
    <xdr:cxnSp macro="">
      <xdr:nvCxnSpPr>
        <xdr:cNvPr id="747" name="直線コネクタ 746"/>
        <xdr:cNvCxnSpPr/>
      </xdr:nvCxnSpPr>
      <xdr:spPr>
        <a:xfrm>
          <a:off x="21323300" y="6579499"/>
          <a:ext cx="838200" cy="1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136100</xdr:rowOff>
    </xdr:from>
    <xdr:ext cx="469744" cy="259045"/>
    <xdr:sp macro="" textlink="">
      <xdr:nvSpPr>
        <xdr:cNvPr id="748" name="投資及び出資金平均値テキスト"/>
        <xdr:cNvSpPr txBox="1"/>
      </xdr:nvSpPr>
      <xdr:spPr>
        <a:xfrm>
          <a:off x="22212300" y="630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113223</xdr:rowOff>
    </xdr:from>
    <xdr:to>
      <xdr:col>116</xdr:col>
      <xdr:colOff>114300</xdr:colOff>
      <xdr:row>38</xdr:row>
      <xdr:rowOff>43373</xdr:rowOff>
    </xdr:to>
    <xdr:sp macro="" textlink="">
      <xdr:nvSpPr>
        <xdr:cNvPr id="749" name="フローチャート: 判断 748"/>
        <xdr:cNvSpPr/>
      </xdr:nvSpPr>
      <xdr:spPr>
        <a:xfrm>
          <a:off x="22110700" y="645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33310</xdr:rowOff>
    </xdr:from>
    <xdr:to>
      <xdr:col>111</xdr:col>
      <xdr:colOff>177800</xdr:colOff>
      <xdr:row>38</xdr:row>
      <xdr:rowOff>64399</xdr:rowOff>
    </xdr:to>
    <xdr:cxnSp macro="">
      <xdr:nvCxnSpPr>
        <xdr:cNvPr id="750" name="直線コネクタ 749"/>
        <xdr:cNvCxnSpPr/>
      </xdr:nvCxnSpPr>
      <xdr:spPr>
        <a:xfrm>
          <a:off x="20434300" y="6548410"/>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97953</xdr:rowOff>
    </xdr:from>
    <xdr:to>
      <xdr:col>112</xdr:col>
      <xdr:colOff>38100</xdr:colOff>
      <xdr:row>38</xdr:row>
      <xdr:rowOff>28102</xdr:rowOff>
    </xdr:to>
    <xdr:sp macro="" textlink="">
      <xdr:nvSpPr>
        <xdr:cNvPr id="751" name="フローチャート: 判断 750"/>
        <xdr:cNvSpPr/>
      </xdr:nvSpPr>
      <xdr:spPr>
        <a:xfrm>
          <a:off x="21272500" y="64416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44630</xdr:rowOff>
    </xdr:from>
    <xdr:ext cx="469744" cy="259045"/>
    <xdr:sp macro="" textlink="">
      <xdr:nvSpPr>
        <xdr:cNvPr id="752" name="テキスト ボックス 751"/>
        <xdr:cNvSpPr txBox="1"/>
      </xdr:nvSpPr>
      <xdr:spPr>
        <a:xfrm>
          <a:off x="21088428" y="621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170104</xdr:rowOff>
    </xdr:from>
    <xdr:to>
      <xdr:col>107</xdr:col>
      <xdr:colOff>50800</xdr:colOff>
      <xdr:row>38</xdr:row>
      <xdr:rowOff>33310</xdr:rowOff>
    </xdr:to>
    <xdr:cxnSp macro="">
      <xdr:nvCxnSpPr>
        <xdr:cNvPr id="753" name="直線コネクタ 752"/>
        <xdr:cNvCxnSpPr/>
      </xdr:nvCxnSpPr>
      <xdr:spPr>
        <a:xfrm>
          <a:off x="19545300" y="6513754"/>
          <a:ext cx="889000" cy="3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76327</xdr:rowOff>
    </xdr:from>
    <xdr:to>
      <xdr:col>107</xdr:col>
      <xdr:colOff>101600</xdr:colOff>
      <xdr:row>38</xdr:row>
      <xdr:rowOff>6477</xdr:rowOff>
    </xdr:to>
    <xdr:sp macro="" textlink="">
      <xdr:nvSpPr>
        <xdr:cNvPr id="754" name="フローチャート: 判断 753"/>
        <xdr:cNvSpPr/>
      </xdr:nvSpPr>
      <xdr:spPr>
        <a:xfrm>
          <a:off x="20383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23004</xdr:rowOff>
    </xdr:from>
    <xdr:ext cx="469744" cy="259045"/>
    <xdr:sp macro="" textlink="">
      <xdr:nvSpPr>
        <xdr:cNvPr id="755" name="テキスト ボックス 754"/>
        <xdr:cNvSpPr txBox="1"/>
      </xdr:nvSpPr>
      <xdr:spPr>
        <a:xfrm>
          <a:off x="20199428" y="619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133116</xdr:rowOff>
    </xdr:from>
    <xdr:to>
      <xdr:col>102</xdr:col>
      <xdr:colOff>114300</xdr:colOff>
      <xdr:row>37</xdr:row>
      <xdr:rowOff>170104</xdr:rowOff>
    </xdr:to>
    <xdr:cxnSp macro="">
      <xdr:nvCxnSpPr>
        <xdr:cNvPr id="756" name="直線コネクタ 755"/>
        <xdr:cNvCxnSpPr/>
      </xdr:nvCxnSpPr>
      <xdr:spPr>
        <a:xfrm>
          <a:off x="18656300" y="6476766"/>
          <a:ext cx="889000" cy="3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29281</xdr:rowOff>
    </xdr:from>
    <xdr:to>
      <xdr:col>102</xdr:col>
      <xdr:colOff>165100</xdr:colOff>
      <xdr:row>38</xdr:row>
      <xdr:rowOff>130881</xdr:rowOff>
    </xdr:to>
    <xdr:sp macro="" textlink="">
      <xdr:nvSpPr>
        <xdr:cNvPr id="757" name="フローチャート: 判断 756"/>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122008</xdr:rowOff>
    </xdr:from>
    <xdr:ext cx="469744" cy="259045"/>
    <xdr:sp macro="" textlink="">
      <xdr:nvSpPr>
        <xdr:cNvPr id="758" name="テキスト ボックス 757"/>
        <xdr:cNvSpPr txBox="1"/>
      </xdr:nvSpPr>
      <xdr:spPr>
        <a:xfrm>
          <a:off x="19310428" y="663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40803</xdr:rowOff>
    </xdr:from>
    <xdr:to>
      <xdr:col>98</xdr:col>
      <xdr:colOff>38100</xdr:colOff>
      <xdr:row>38</xdr:row>
      <xdr:rowOff>142403</xdr:rowOff>
    </xdr:to>
    <xdr:sp macro="" textlink="">
      <xdr:nvSpPr>
        <xdr:cNvPr id="759" name="フローチャート: 判断 758"/>
        <xdr:cNvSpPr/>
      </xdr:nvSpPr>
      <xdr:spPr>
        <a:xfrm>
          <a:off x="18605500" y="6555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133530</xdr:rowOff>
    </xdr:from>
    <xdr:ext cx="469744" cy="259045"/>
    <xdr:sp macro="" textlink="">
      <xdr:nvSpPr>
        <xdr:cNvPr id="760" name="テキスト ボックス 759"/>
        <xdr:cNvSpPr txBox="1"/>
      </xdr:nvSpPr>
      <xdr:spPr>
        <a:xfrm>
          <a:off x="18421428" y="664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27224</xdr:rowOff>
    </xdr:from>
    <xdr:to>
      <xdr:col>116</xdr:col>
      <xdr:colOff>114300</xdr:colOff>
      <xdr:row>38</xdr:row>
      <xdr:rowOff>128824</xdr:rowOff>
    </xdr:to>
    <xdr:sp macro="" textlink="">
      <xdr:nvSpPr>
        <xdr:cNvPr id="766" name="楕円 765"/>
        <xdr:cNvSpPr/>
      </xdr:nvSpPr>
      <xdr:spPr>
        <a:xfrm>
          <a:off x="22110700" y="654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113601</xdr:rowOff>
    </xdr:from>
    <xdr:ext cx="469744" cy="259045"/>
    <xdr:sp macro="" textlink="">
      <xdr:nvSpPr>
        <xdr:cNvPr id="767" name="投資及び出資金該当値テキスト"/>
        <xdr:cNvSpPr txBox="1"/>
      </xdr:nvSpPr>
      <xdr:spPr>
        <a:xfrm>
          <a:off x="22212300" y="645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13599</xdr:rowOff>
    </xdr:from>
    <xdr:to>
      <xdr:col>112</xdr:col>
      <xdr:colOff>38100</xdr:colOff>
      <xdr:row>38</xdr:row>
      <xdr:rowOff>115199</xdr:rowOff>
    </xdr:to>
    <xdr:sp macro="" textlink="">
      <xdr:nvSpPr>
        <xdr:cNvPr id="768" name="楕円 767"/>
        <xdr:cNvSpPr/>
      </xdr:nvSpPr>
      <xdr:spPr>
        <a:xfrm>
          <a:off x="21272500" y="652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106326</xdr:rowOff>
    </xdr:from>
    <xdr:ext cx="469744" cy="259045"/>
    <xdr:sp macro="" textlink="">
      <xdr:nvSpPr>
        <xdr:cNvPr id="769" name="テキスト ボックス 768"/>
        <xdr:cNvSpPr txBox="1"/>
      </xdr:nvSpPr>
      <xdr:spPr>
        <a:xfrm>
          <a:off x="21088428" y="662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153960</xdr:rowOff>
    </xdr:from>
    <xdr:to>
      <xdr:col>107</xdr:col>
      <xdr:colOff>101600</xdr:colOff>
      <xdr:row>38</xdr:row>
      <xdr:rowOff>84110</xdr:rowOff>
    </xdr:to>
    <xdr:sp macro="" textlink="">
      <xdr:nvSpPr>
        <xdr:cNvPr id="770" name="楕円 769"/>
        <xdr:cNvSpPr/>
      </xdr:nvSpPr>
      <xdr:spPr>
        <a:xfrm>
          <a:off x="20383500" y="649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75237</xdr:rowOff>
    </xdr:from>
    <xdr:ext cx="469744" cy="259045"/>
    <xdr:sp macro="" textlink="">
      <xdr:nvSpPr>
        <xdr:cNvPr id="771" name="テキスト ボックス 770"/>
        <xdr:cNvSpPr txBox="1"/>
      </xdr:nvSpPr>
      <xdr:spPr>
        <a:xfrm>
          <a:off x="20199428" y="659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119304</xdr:rowOff>
    </xdr:from>
    <xdr:to>
      <xdr:col>102</xdr:col>
      <xdr:colOff>165100</xdr:colOff>
      <xdr:row>38</xdr:row>
      <xdr:rowOff>49454</xdr:rowOff>
    </xdr:to>
    <xdr:sp macro="" textlink="">
      <xdr:nvSpPr>
        <xdr:cNvPr id="772" name="楕円 771"/>
        <xdr:cNvSpPr/>
      </xdr:nvSpPr>
      <xdr:spPr>
        <a:xfrm>
          <a:off x="19494500" y="646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65981</xdr:rowOff>
    </xdr:from>
    <xdr:ext cx="469744" cy="259045"/>
    <xdr:sp macro="" textlink="">
      <xdr:nvSpPr>
        <xdr:cNvPr id="773" name="テキスト ボックス 772"/>
        <xdr:cNvSpPr txBox="1"/>
      </xdr:nvSpPr>
      <xdr:spPr>
        <a:xfrm>
          <a:off x="19310428" y="623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82316</xdr:rowOff>
    </xdr:from>
    <xdr:to>
      <xdr:col>98</xdr:col>
      <xdr:colOff>38100</xdr:colOff>
      <xdr:row>38</xdr:row>
      <xdr:rowOff>12466</xdr:rowOff>
    </xdr:to>
    <xdr:sp macro="" textlink="">
      <xdr:nvSpPr>
        <xdr:cNvPr id="774" name="楕円 773"/>
        <xdr:cNvSpPr/>
      </xdr:nvSpPr>
      <xdr:spPr>
        <a:xfrm>
          <a:off x="18605500" y="642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28993</xdr:rowOff>
    </xdr:from>
    <xdr:ext cx="469744" cy="259045"/>
    <xdr:sp macro="" textlink="">
      <xdr:nvSpPr>
        <xdr:cNvPr id="775" name="テキスト ボックス 774"/>
        <xdr:cNvSpPr txBox="1"/>
      </xdr:nvSpPr>
      <xdr:spPr>
        <a:xfrm>
          <a:off x="18421428" y="620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6" name="直線コネクタ 78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7" name="テキスト ボックス 78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8" name="直線コネクタ 78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9" name="テキスト ボックス 78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0" name="直線コネクタ 78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1" name="テキスト ボックス 79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2" name="直線コネクタ 79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3" name="テキスト ボックス 79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6426</xdr:rowOff>
    </xdr:from>
    <xdr:to>
      <xdr:col>116</xdr:col>
      <xdr:colOff>62864</xdr:colOff>
      <xdr:row>58</xdr:row>
      <xdr:rowOff>139700</xdr:rowOff>
    </xdr:to>
    <xdr:cxnSp macro="">
      <xdr:nvCxnSpPr>
        <xdr:cNvPr id="797" name="直線コネクタ 796"/>
        <xdr:cNvCxnSpPr/>
      </xdr:nvCxnSpPr>
      <xdr:spPr>
        <a:xfrm flipV="1">
          <a:off x="22159595" y="8921826"/>
          <a:ext cx="1269" cy="1161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124553</xdr:rowOff>
    </xdr:from>
    <xdr:ext cx="534377" cy="259045"/>
    <xdr:sp macro="" textlink="">
      <xdr:nvSpPr>
        <xdr:cNvPr id="800" name="貸付金最大値テキスト"/>
        <xdr:cNvSpPr txBox="1"/>
      </xdr:nvSpPr>
      <xdr:spPr>
        <a:xfrm>
          <a:off x="22212300" y="869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6426</xdr:rowOff>
    </xdr:from>
    <xdr:to>
      <xdr:col>116</xdr:col>
      <xdr:colOff>152400</xdr:colOff>
      <xdr:row>52</xdr:row>
      <xdr:rowOff>6426</xdr:rowOff>
    </xdr:to>
    <xdr:cxnSp macro="">
      <xdr:nvCxnSpPr>
        <xdr:cNvPr id="801" name="直線コネクタ 800"/>
        <xdr:cNvCxnSpPr/>
      </xdr:nvCxnSpPr>
      <xdr:spPr>
        <a:xfrm>
          <a:off x="22072600" y="8921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99878</xdr:rowOff>
    </xdr:from>
    <xdr:to>
      <xdr:col>116</xdr:col>
      <xdr:colOff>63500</xdr:colOff>
      <xdr:row>58</xdr:row>
      <xdr:rowOff>105501</xdr:rowOff>
    </xdr:to>
    <xdr:cxnSp macro="">
      <xdr:nvCxnSpPr>
        <xdr:cNvPr id="802" name="直線コネクタ 801"/>
        <xdr:cNvCxnSpPr/>
      </xdr:nvCxnSpPr>
      <xdr:spPr>
        <a:xfrm>
          <a:off x="21323300" y="10043978"/>
          <a:ext cx="8382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131985</xdr:rowOff>
    </xdr:from>
    <xdr:ext cx="469744" cy="259045"/>
    <xdr:sp macro="" textlink="">
      <xdr:nvSpPr>
        <xdr:cNvPr id="803" name="貸付金平均値テキスト"/>
        <xdr:cNvSpPr txBox="1"/>
      </xdr:nvSpPr>
      <xdr:spPr>
        <a:xfrm>
          <a:off x="22212300" y="9733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109108</xdr:rowOff>
    </xdr:from>
    <xdr:to>
      <xdr:col>116</xdr:col>
      <xdr:colOff>114300</xdr:colOff>
      <xdr:row>58</xdr:row>
      <xdr:rowOff>39258</xdr:rowOff>
    </xdr:to>
    <xdr:sp macro="" textlink="">
      <xdr:nvSpPr>
        <xdr:cNvPr id="804" name="フローチャート: 判断 803"/>
        <xdr:cNvSpPr/>
      </xdr:nvSpPr>
      <xdr:spPr>
        <a:xfrm>
          <a:off x="22110700" y="98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99878</xdr:rowOff>
    </xdr:from>
    <xdr:to>
      <xdr:col>111</xdr:col>
      <xdr:colOff>177800</xdr:colOff>
      <xdr:row>58</xdr:row>
      <xdr:rowOff>103261</xdr:rowOff>
    </xdr:to>
    <xdr:cxnSp macro="">
      <xdr:nvCxnSpPr>
        <xdr:cNvPr id="805" name="直線コネクタ 804"/>
        <xdr:cNvCxnSpPr/>
      </xdr:nvCxnSpPr>
      <xdr:spPr>
        <a:xfrm flipV="1">
          <a:off x="20434300" y="10043978"/>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97587</xdr:rowOff>
    </xdr:from>
    <xdr:to>
      <xdr:col>112</xdr:col>
      <xdr:colOff>38100</xdr:colOff>
      <xdr:row>58</xdr:row>
      <xdr:rowOff>27737</xdr:rowOff>
    </xdr:to>
    <xdr:sp macro="" textlink="">
      <xdr:nvSpPr>
        <xdr:cNvPr id="806" name="フローチャート: 判断 805"/>
        <xdr:cNvSpPr/>
      </xdr:nvSpPr>
      <xdr:spPr>
        <a:xfrm>
          <a:off x="212725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44264</xdr:rowOff>
    </xdr:from>
    <xdr:ext cx="469744" cy="259045"/>
    <xdr:sp macro="" textlink="">
      <xdr:nvSpPr>
        <xdr:cNvPr id="807" name="テキスト ボックス 806"/>
        <xdr:cNvSpPr txBox="1"/>
      </xdr:nvSpPr>
      <xdr:spPr>
        <a:xfrm>
          <a:off x="21088428" y="964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101158</xdr:rowOff>
    </xdr:from>
    <xdr:to>
      <xdr:col>107</xdr:col>
      <xdr:colOff>50800</xdr:colOff>
      <xdr:row>58</xdr:row>
      <xdr:rowOff>103261</xdr:rowOff>
    </xdr:to>
    <xdr:cxnSp macro="">
      <xdr:nvCxnSpPr>
        <xdr:cNvPr id="808" name="直線コネクタ 807"/>
        <xdr:cNvCxnSpPr/>
      </xdr:nvCxnSpPr>
      <xdr:spPr>
        <a:xfrm>
          <a:off x="19545300" y="10045258"/>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130002</xdr:rowOff>
    </xdr:from>
    <xdr:to>
      <xdr:col>107</xdr:col>
      <xdr:colOff>101600</xdr:colOff>
      <xdr:row>58</xdr:row>
      <xdr:rowOff>60152</xdr:rowOff>
    </xdr:to>
    <xdr:sp macro="" textlink="">
      <xdr:nvSpPr>
        <xdr:cNvPr id="809" name="フローチャート: 判断 808"/>
        <xdr:cNvSpPr/>
      </xdr:nvSpPr>
      <xdr:spPr>
        <a:xfrm>
          <a:off x="203835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76679</xdr:rowOff>
    </xdr:from>
    <xdr:ext cx="469744" cy="259045"/>
    <xdr:sp macro="" textlink="">
      <xdr:nvSpPr>
        <xdr:cNvPr id="810" name="テキスト ボックス 809"/>
        <xdr:cNvSpPr txBox="1"/>
      </xdr:nvSpPr>
      <xdr:spPr>
        <a:xfrm>
          <a:off x="20199428" y="967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101158</xdr:rowOff>
    </xdr:from>
    <xdr:to>
      <xdr:col>102</xdr:col>
      <xdr:colOff>114300</xdr:colOff>
      <xdr:row>58</xdr:row>
      <xdr:rowOff>106096</xdr:rowOff>
    </xdr:to>
    <xdr:cxnSp macro="">
      <xdr:nvCxnSpPr>
        <xdr:cNvPr id="811" name="直線コネクタ 810"/>
        <xdr:cNvCxnSpPr/>
      </xdr:nvCxnSpPr>
      <xdr:spPr>
        <a:xfrm flipV="1">
          <a:off x="18656300" y="10045258"/>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162555</xdr:rowOff>
    </xdr:from>
    <xdr:to>
      <xdr:col>102</xdr:col>
      <xdr:colOff>165100</xdr:colOff>
      <xdr:row>58</xdr:row>
      <xdr:rowOff>92705</xdr:rowOff>
    </xdr:to>
    <xdr:sp macro="" textlink="">
      <xdr:nvSpPr>
        <xdr:cNvPr id="812" name="フローチャート: 判断 811"/>
        <xdr:cNvSpPr/>
      </xdr:nvSpPr>
      <xdr:spPr>
        <a:xfrm>
          <a:off x="19494500" y="993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109232</xdr:rowOff>
    </xdr:from>
    <xdr:ext cx="469744" cy="259045"/>
    <xdr:sp macro="" textlink="">
      <xdr:nvSpPr>
        <xdr:cNvPr id="813" name="テキスト ボックス 812"/>
        <xdr:cNvSpPr txBox="1"/>
      </xdr:nvSpPr>
      <xdr:spPr>
        <a:xfrm>
          <a:off x="19310428" y="971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149296</xdr:rowOff>
    </xdr:from>
    <xdr:to>
      <xdr:col>98</xdr:col>
      <xdr:colOff>38100</xdr:colOff>
      <xdr:row>58</xdr:row>
      <xdr:rowOff>79446</xdr:rowOff>
    </xdr:to>
    <xdr:sp macro="" textlink="">
      <xdr:nvSpPr>
        <xdr:cNvPr id="814" name="フローチャート: 判断 813"/>
        <xdr:cNvSpPr/>
      </xdr:nvSpPr>
      <xdr:spPr>
        <a:xfrm>
          <a:off x="18605500" y="992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95973</xdr:rowOff>
    </xdr:from>
    <xdr:ext cx="469744" cy="259045"/>
    <xdr:sp macro="" textlink="">
      <xdr:nvSpPr>
        <xdr:cNvPr id="815" name="テキスト ボックス 814"/>
        <xdr:cNvSpPr txBox="1"/>
      </xdr:nvSpPr>
      <xdr:spPr>
        <a:xfrm>
          <a:off x="18421428" y="969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54701</xdr:rowOff>
    </xdr:from>
    <xdr:to>
      <xdr:col>116</xdr:col>
      <xdr:colOff>114300</xdr:colOff>
      <xdr:row>58</xdr:row>
      <xdr:rowOff>156301</xdr:rowOff>
    </xdr:to>
    <xdr:sp macro="" textlink="">
      <xdr:nvSpPr>
        <xdr:cNvPr id="821" name="楕円 820"/>
        <xdr:cNvSpPr/>
      </xdr:nvSpPr>
      <xdr:spPr>
        <a:xfrm>
          <a:off x="22110700" y="999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141078</xdr:rowOff>
    </xdr:from>
    <xdr:ext cx="378565" cy="259045"/>
    <xdr:sp macro="" textlink="">
      <xdr:nvSpPr>
        <xdr:cNvPr id="822" name="貸付金該当値テキスト"/>
        <xdr:cNvSpPr txBox="1"/>
      </xdr:nvSpPr>
      <xdr:spPr>
        <a:xfrm>
          <a:off x="22212300" y="9913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49078</xdr:rowOff>
    </xdr:from>
    <xdr:to>
      <xdr:col>112</xdr:col>
      <xdr:colOff>38100</xdr:colOff>
      <xdr:row>58</xdr:row>
      <xdr:rowOff>150678</xdr:rowOff>
    </xdr:to>
    <xdr:sp macro="" textlink="">
      <xdr:nvSpPr>
        <xdr:cNvPr id="823" name="楕円 822"/>
        <xdr:cNvSpPr/>
      </xdr:nvSpPr>
      <xdr:spPr>
        <a:xfrm>
          <a:off x="21272500" y="999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141805</xdr:rowOff>
    </xdr:from>
    <xdr:ext cx="378565" cy="259045"/>
    <xdr:sp macro="" textlink="">
      <xdr:nvSpPr>
        <xdr:cNvPr id="824" name="テキスト ボックス 823"/>
        <xdr:cNvSpPr txBox="1"/>
      </xdr:nvSpPr>
      <xdr:spPr>
        <a:xfrm>
          <a:off x="21134017" y="10085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52461</xdr:rowOff>
    </xdr:from>
    <xdr:to>
      <xdr:col>107</xdr:col>
      <xdr:colOff>101600</xdr:colOff>
      <xdr:row>58</xdr:row>
      <xdr:rowOff>154061</xdr:rowOff>
    </xdr:to>
    <xdr:sp macro="" textlink="">
      <xdr:nvSpPr>
        <xdr:cNvPr id="825" name="楕円 824"/>
        <xdr:cNvSpPr/>
      </xdr:nvSpPr>
      <xdr:spPr>
        <a:xfrm>
          <a:off x="20383500" y="999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145188</xdr:rowOff>
    </xdr:from>
    <xdr:ext cx="378565" cy="259045"/>
    <xdr:sp macro="" textlink="">
      <xdr:nvSpPr>
        <xdr:cNvPr id="826" name="テキスト ボックス 825"/>
        <xdr:cNvSpPr txBox="1"/>
      </xdr:nvSpPr>
      <xdr:spPr>
        <a:xfrm>
          <a:off x="20245017" y="10089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50358</xdr:rowOff>
    </xdr:from>
    <xdr:to>
      <xdr:col>102</xdr:col>
      <xdr:colOff>165100</xdr:colOff>
      <xdr:row>58</xdr:row>
      <xdr:rowOff>151958</xdr:rowOff>
    </xdr:to>
    <xdr:sp macro="" textlink="">
      <xdr:nvSpPr>
        <xdr:cNvPr id="827" name="楕円 826"/>
        <xdr:cNvSpPr/>
      </xdr:nvSpPr>
      <xdr:spPr>
        <a:xfrm>
          <a:off x="19494500" y="999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143085</xdr:rowOff>
    </xdr:from>
    <xdr:ext cx="378565" cy="259045"/>
    <xdr:sp macro="" textlink="">
      <xdr:nvSpPr>
        <xdr:cNvPr id="828" name="テキスト ボックス 827"/>
        <xdr:cNvSpPr txBox="1"/>
      </xdr:nvSpPr>
      <xdr:spPr>
        <a:xfrm>
          <a:off x="19356017" y="10087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55296</xdr:rowOff>
    </xdr:from>
    <xdr:to>
      <xdr:col>98</xdr:col>
      <xdr:colOff>38100</xdr:colOff>
      <xdr:row>58</xdr:row>
      <xdr:rowOff>156896</xdr:rowOff>
    </xdr:to>
    <xdr:sp macro="" textlink="">
      <xdr:nvSpPr>
        <xdr:cNvPr id="829" name="楕円 828"/>
        <xdr:cNvSpPr/>
      </xdr:nvSpPr>
      <xdr:spPr>
        <a:xfrm>
          <a:off x="18605500" y="999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148023</xdr:rowOff>
    </xdr:from>
    <xdr:ext cx="378565" cy="259045"/>
    <xdr:sp macro="" textlink="">
      <xdr:nvSpPr>
        <xdr:cNvPr id="830" name="テキスト ボックス 829"/>
        <xdr:cNvSpPr txBox="1"/>
      </xdr:nvSpPr>
      <xdr:spPr>
        <a:xfrm>
          <a:off x="18467017" y="10092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152273</xdr:rowOff>
    </xdr:from>
    <xdr:to>
      <xdr:col>116</xdr:col>
      <xdr:colOff>62864</xdr:colOff>
      <xdr:row>78</xdr:row>
      <xdr:rowOff>125622</xdr:rowOff>
    </xdr:to>
    <xdr:cxnSp macro="">
      <xdr:nvCxnSpPr>
        <xdr:cNvPr id="855" name="直線コネクタ 854"/>
        <xdr:cNvCxnSpPr/>
      </xdr:nvCxnSpPr>
      <xdr:spPr>
        <a:xfrm flipV="1">
          <a:off x="22159595" y="11982323"/>
          <a:ext cx="1269" cy="1516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129449</xdr:rowOff>
    </xdr:from>
    <xdr:ext cx="534377" cy="259045"/>
    <xdr:sp macro="" textlink="">
      <xdr:nvSpPr>
        <xdr:cNvPr id="856" name="繰出金最小値テキスト"/>
        <xdr:cNvSpPr txBox="1"/>
      </xdr:nvSpPr>
      <xdr:spPr>
        <a:xfrm>
          <a:off x="22212300" y="1350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125622</xdr:rowOff>
    </xdr:from>
    <xdr:to>
      <xdr:col>116</xdr:col>
      <xdr:colOff>152400</xdr:colOff>
      <xdr:row>78</xdr:row>
      <xdr:rowOff>125622</xdr:rowOff>
    </xdr:to>
    <xdr:cxnSp macro="">
      <xdr:nvCxnSpPr>
        <xdr:cNvPr id="857" name="直線コネクタ 856"/>
        <xdr:cNvCxnSpPr/>
      </xdr:nvCxnSpPr>
      <xdr:spPr>
        <a:xfrm>
          <a:off x="22072600" y="1349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98950</xdr:rowOff>
    </xdr:from>
    <xdr:ext cx="599010" cy="259045"/>
    <xdr:sp macro="" textlink="">
      <xdr:nvSpPr>
        <xdr:cNvPr id="858" name="繰出金最大値テキスト"/>
        <xdr:cNvSpPr txBox="1"/>
      </xdr:nvSpPr>
      <xdr:spPr>
        <a:xfrm>
          <a:off x="22212300" y="117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152273</xdr:rowOff>
    </xdr:from>
    <xdr:to>
      <xdr:col>116</xdr:col>
      <xdr:colOff>152400</xdr:colOff>
      <xdr:row>69</xdr:row>
      <xdr:rowOff>152273</xdr:rowOff>
    </xdr:to>
    <xdr:cxnSp macro="">
      <xdr:nvCxnSpPr>
        <xdr:cNvPr id="859" name="直線コネクタ 858"/>
        <xdr:cNvCxnSpPr/>
      </xdr:nvCxnSpPr>
      <xdr:spPr>
        <a:xfrm>
          <a:off x="22072600" y="119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133299</xdr:rowOff>
    </xdr:from>
    <xdr:to>
      <xdr:col>116</xdr:col>
      <xdr:colOff>63500</xdr:colOff>
      <xdr:row>74</xdr:row>
      <xdr:rowOff>164560</xdr:rowOff>
    </xdr:to>
    <xdr:cxnSp macro="">
      <xdr:nvCxnSpPr>
        <xdr:cNvPr id="860" name="直線コネクタ 859"/>
        <xdr:cNvCxnSpPr/>
      </xdr:nvCxnSpPr>
      <xdr:spPr>
        <a:xfrm flipV="1">
          <a:off x="21323300" y="12820599"/>
          <a:ext cx="838200" cy="3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138631</xdr:rowOff>
    </xdr:from>
    <xdr:ext cx="534377" cy="259045"/>
    <xdr:sp macro="" textlink="">
      <xdr:nvSpPr>
        <xdr:cNvPr id="861" name="繰出金平均値テキスト"/>
        <xdr:cNvSpPr txBox="1"/>
      </xdr:nvSpPr>
      <xdr:spPr>
        <a:xfrm>
          <a:off x="22212300" y="1282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160204</xdr:rowOff>
    </xdr:from>
    <xdr:to>
      <xdr:col>116</xdr:col>
      <xdr:colOff>114300</xdr:colOff>
      <xdr:row>75</xdr:row>
      <xdr:rowOff>90354</xdr:rowOff>
    </xdr:to>
    <xdr:sp macro="" textlink="">
      <xdr:nvSpPr>
        <xdr:cNvPr id="862" name="フローチャート: 判断 861"/>
        <xdr:cNvSpPr/>
      </xdr:nvSpPr>
      <xdr:spPr>
        <a:xfrm>
          <a:off x="22110700" y="128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135852</xdr:rowOff>
    </xdr:from>
    <xdr:to>
      <xdr:col>111</xdr:col>
      <xdr:colOff>177800</xdr:colOff>
      <xdr:row>74</xdr:row>
      <xdr:rowOff>164560</xdr:rowOff>
    </xdr:to>
    <xdr:cxnSp macro="">
      <xdr:nvCxnSpPr>
        <xdr:cNvPr id="863" name="直線コネクタ 862"/>
        <xdr:cNvCxnSpPr/>
      </xdr:nvCxnSpPr>
      <xdr:spPr>
        <a:xfrm>
          <a:off x="20434300" y="12823152"/>
          <a:ext cx="889000" cy="2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144602</xdr:rowOff>
    </xdr:from>
    <xdr:to>
      <xdr:col>112</xdr:col>
      <xdr:colOff>38100</xdr:colOff>
      <xdr:row>75</xdr:row>
      <xdr:rowOff>74752</xdr:rowOff>
    </xdr:to>
    <xdr:sp macro="" textlink="">
      <xdr:nvSpPr>
        <xdr:cNvPr id="864" name="フローチャート: 判断 863"/>
        <xdr:cNvSpPr/>
      </xdr:nvSpPr>
      <xdr:spPr>
        <a:xfrm>
          <a:off x="21272500" y="1283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65879</xdr:rowOff>
    </xdr:from>
    <xdr:ext cx="534377" cy="259045"/>
    <xdr:sp macro="" textlink="">
      <xdr:nvSpPr>
        <xdr:cNvPr id="865" name="テキスト ボックス 864"/>
        <xdr:cNvSpPr txBox="1"/>
      </xdr:nvSpPr>
      <xdr:spPr>
        <a:xfrm>
          <a:off x="21056111" y="1292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135852</xdr:rowOff>
    </xdr:from>
    <xdr:to>
      <xdr:col>107</xdr:col>
      <xdr:colOff>50800</xdr:colOff>
      <xdr:row>75</xdr:row>
      <xdr:rowOff>54204</xdr:rowOff>
    </xdr:to>
    <xdr:cxnSp macro="">
      <xdr:nvCxnSpPr>
        <xdr:cNvPr id="866" name="直線コネクタ 865"/>
        <xdr:cNvCxnSpPr/>
      </xdr:nvCxnSpPr>
      <xdr:spPr>
        <a:xfrm flipV="1">
          <a:off x="19545300" y="12823152"/>
          <a:ext cx="889000" cy="8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27616</xdr:rowOff>
    </xdr:from>
    <xdr:to>
      <xdr:col>107</xdr:col>
      <xdr:colOff>101600</xdr:colOff>
      <xdr:row>75</xdr:row>
      <xdr:rowOff>129216</xdr:rowOff>
    </xdr:to>
    <xdr:sp macro="" textlink="">
      <xdr:nvSpPr>
        <xdr:cNvPr id="867" name="フローチャート: 判断 866"/>
        <xdr:cNvSpPr/>
      </xdr:nvSpPr>
      <xdr:spPr>
        <a:xfrm>
          <a:off x="203835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120344</xdr:rowOff>
    </xdr:from>
    <xdr:ext cx="534377" cy="259045"/>
    <xdr:sp macro="" textlink="">
      <xdr:nvSpPr>
        <xdr:cNvPr id="868" name="テキスト ボックス 867"/>
        <xdr:cNvSpPr txBox="1"/>
      </xdr:nvSpPr>
      <xdr:spPr>
        <a:xfrm>
          <a:off x="20167111" y="1297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54204</xdr:rowOff>
    </xdr:from>
    <xdr:to>
      <xdr:col>102</xdr:col>
      <xdr:colOff>114300</xdr:colOff>
      <xdr:row>75</xdr:row>
      <xdr:rowOff>117183</xdr:rowOff>
    </xdr:to>
    <xdr:cxnSp macro="">
      <xdr:nvCxnSpPr>
        <xdr:cNvPr id="869" name="直線コネクタ 868"/>
        <xdr:cNvCxnSpPr/>
      </xdr:nvCxnSpPr>
      <xdr:spPr>
        <a:xfrm flipV="1">
          <a:off x="18656300" y="12912954"/>
          <a:ext cx="889000" cy="6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54400</xdr:rowOff>
    </xdr:from>
    <xdr:to>
      <xdr:col>102</xdr:col>
      <xdr:colOff>165100</xdr:colOff>
      <xdr:row>76</xdr:row>
      <xdr:rowOff>156000</xdr:rowOff>
    </xdr:to>
    <xdr:sp macro="" textlink="">
      <xdr:nvSpPr>
        <xdr:cNvPr id="870" name="フローチャート: 判断 869"/>
        <xdr:cNvSpPr/>
      </xdr:nvSpPr>
      <xdr:spPr>
        <a:xfrm>
          <a:off x="19494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147127</xdr:rowOff>
    </xdr:from>
    <xdr:ext cx="534377" cy="259045"/>
    <xdr:sp macro="" textlink="">
      <xdr:nvSpPr>
        <xdr:cNvPr id="871" name="テキスト ボックス 870"/>
        <xdr:cNvSpPr txBox="1"/>
      </xdr:nvSpPr>
      <xdr:spPr>
        <a:xfrm>
          <a:off x="19278111" y="1317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9537</xdr:rowOff>
    </xdr:from>
    <xdr:to>
      <xdr:col>98</xdr:col>
      <xdr:colOff>38100</xdr:colOff>
      <xdr:row>76</xdr:row>
      <xdr:rowOff>111137</xdr:rowOff>
    </xdr:to>
    <xdr:sp macro="" textlink="">
      <xdr:nvSpPr>
        <xdr:cNvPr id="872" name="フローチャート: 判断 871"/>
        <xdr:cNvSpPr/>
      </xdr:nvSpPr>
      <xdr:spPr>
        <a:xfrm>
          <a:off x="18605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102264</xdr:rowOff>
    </xdr:from>
    <xdr:ext cx="534377" cy="259045"/>
    <xdr:sp macro="" textlink="">
      <xdr:nvSpPr>
        <xdr:cNvPr id="873" name="テキスト ボックス 872"/>
        <xdr:cNvSpPr txBox="1"/>
      </xdr:nvSpPr>
      <xdr:spPr>
        <a:xfrm>
          <a:off x="18389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82499</xdr:rowOff>
    </xdr:from>
    <xdr:to>
      <xdr:col>116</xdr:col>
      <xdr:colOff>114300</xdr:colOff>
      <xdr:row>75</xdr:row>
      <xdr:rowOff>12649</xdr:rowOff>
    </xdr:to>
    <xdr:sp macro="" textlink="">
      <xdr:nvSpPr>
        <xdr:cNvPr id="879" name="楕円 878"/>
        <xdr:cNvSpPr/>
      </xdr:nvSpPr>
      <xdr:spPr>
        <a:xfrm>
          <a:off x="22110700" y="1276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105376</xdr:rowOff>
    </xdr:from>
    <xdr:ext cx="534377" cy="259045"/>
    <xdr:sp macro="" textlink="">
      <xdr:nvSpPr>
        <xdr:cNvPr id="880" name="繰出金該当値テキスト"/>
        <xdr:cNvSpPr txBox="1"/>
      </xdr:nvSpPr>
      <xdr:spPr>
        <a:xfrm>
          <a:off x="22212300" y="1262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113760</xdr:rowOff>
    </xdr:from>
    <xdr:to>
      <xdr:col>112</xdr:col>
      <xdr:colOff>38100</xdr:colOff>
      <xdr:row>75</xdr:row>
      <xdr:rowOff>43910</xdr:rowOff>
    </xdr:to>
    <xdr:sp macro="" textlink="">
      <xdr:nvSpPr>
        <xdr:cNvPr id="881" name="楕円 880"/>
        <xdr:cNvSpPr/>
      </xdr:nvSpPr>
      <xdr:spPr>
        <a:xfrm>
          <a:off x="21272500" y="1280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60437</xdr:rowOff>
    </xdr:from>
    <xdr:ext cx="534377" cy="259045"/>
    <xdr:sp macro="" textlink="">
      <xdr:nvSpPr>
        <xdr:cNvPr id="882" name="テキスト ボックス 881"/>
        <xdr:cNvSpPr txBox="1"/>
      </xdr:nvSpPr>
      <xdr:spPr>
        <a:xfrm>
          <a:off x="21056111" y="1257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85052</xdr:rowOff>
    </xdr:from>
    <xdr:to>
      <xdr:col>107</xdr:col>
      <xdr:colOff>101600</xdr:colOff>
      <xdr:row>75</xdr:row>
      <xdr:rowOff>15202</xdr:rowOff>
    </xdr:to>
    <xdr:sp macro="" textlink="">
      <xdr:nvSpPr>
        <xdr:cNvPr id="883" name="楕円 882"/>
        <xdr:cNvSpPr/>
      </xdr:nvSpPr>
      <xdr:spPr>
        <a:xfrm>
          <a:off x="20383500" y="12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31729</xdr:rowOff>
    </xdr:from>
    <xdr:ext cx="534377" cy="259045"/>
    <xdr:sp macro="" textlink="">
      <xdr:nvSpPr>
        <xdr:cNvPr id="884" name="テキスト ボックス 883"/>
        <xdr:cNvSpPr txBox="1"/>
      </xdr:nvSpPr>
      <xdr:spPr>
        <a:xfrm>
          <a:off x="20167111" y="1254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3404</xdr:rowOff>
    </xdr:from>
    <xdr:to>
      <xdr:col>102</xdr:col>
      <xdr:colOff>165100</xdr:colOff>
      <xdr:row>75</xdr:row>
      <xdr:rowOff>105004</xdr:rowOff>
    </xdr:to>
    <xdr:sp macro="" textlink="">
      <xdr:nvSpPr>
        <xdr:cNvPr id="885" name="楕円 884"/>
        <xdr:cNvSpPr/>
      </xdr:nvSpPr>
      <xdr:spPr>
        <a:xfrm>
          <a:off x="19494500" y="1286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121531</xdr:rowOff>
    </xdr:from>
    <xdr:ext cx="534377" cy="259045"/>
    <xdr:sp macro="" textlink="">
      <xdr:nvSpPr>
        <xdr:cNvPr id="886" name="テキスト ボックス 885"/>
        <xdr:cNvSpPr txBox="1"/>
      </xdr:nvSpPr>
      <xdr:spPr>
        <a:xfrm>
          <a:off x="19278111" y="1263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87" name="楕円 886"/>
        <xdr:cNvSpPr/>
      </xdr:nvSpPr>
      <xdr:spPr>
        <a:xfrm>
          <a:off x="18605500" y="129251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13060</xdr:rowOff>
    </xdr:from>
    <xdr:ext cx="534377" cy="259045"/>
    <xdr:sp macro="" textlink="">
      <xdr:nvSpPr>
        <xdr:cNvPr id="888" name="テキスト ボックス 887"/>
        <xdr:cNvSpPr txBox="1"/>
      </xdr:nvSpPr>
      <xdr:spPr>
        <a:xfrm>
          <a:off x="18389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歳出決算総額は、住民一人当たり６９３，１４９円である。概ね各項目で類似団体より高い若しくは、同程度の水準となっている。特に扶助費及び普通建設事業費が類似団体と比べ高い水準となっている。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普通建設事業費は、住民一人当たり１０９，２６４円となっており、類似団体と比較して一人当たりコストが高い状況となっている。とくに豊津地区小学校整備事業が大幅な増額となっている。今後も高い水準で推移することが予想される。そのため、事業の取捨選択を徹底し、普通建設事業費の抑制を目指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扶助費は、住民一人当たり１０９，２００円となっており、住民税均等割世帯等給付金事業費の増加が影響している。また、類似団体と比較しても一人当たりコストが高い状況で推移している。出産祝金や高校生までの医療費無償化など町独自の子育て支援を実施していることなどが要因と考えられる。扶助費については、今後も高齢化等により増加が懸念さ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福岡県みやこ町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18,384
18,239
151.34
14,002,735
12,742,885
1,094,560
6,841,424
9,450,006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16256</xdr:rowOff>
    </xdr:from>
    <xdr:to>
      <xdr:col>24</xdr:col>
      <xdr:colOff>62865</xdr:colOff>
      <xdr:row>39</xdr:row>
      <xdr:rowOff>73406</xdr:rowOff>
    </xdr:to>
    <xdr:cxnSp macro="">
      <xdr:nvCxnSpPr>
        <xdr:cNvPr id="56" name="直線コネクタ 55"/>
        <xdr:cNvCxnSpPr/>
      </xdr:nvCxnSpPr>
      <xdr:spPr>
        <a:xfrm flipV="1">
          <a:off x="4633595" y="5331206"/>
          <a:ext cx="127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77233</xdr:rowOff>
    </xdr:from>
    <xdr:ext cx="469744" cy="259045"/>
    <xdr:sp macro="" textlink="">
      <xdr:nvSpPr>
        <xdr:cNvPr id="57" name="議会費最小値テキスト"/>
        <xdr:cNvSpPr txBox="1"/>
      </xdr:nvSpPr>
      <xdr:spPr>
        <a:xfrm>
          <a:off x="4686300" y="676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73406</xdr:rowOff>
    </xdr:from>
    <xdr:to>
      <xdr:col>24</xdr:col>
      <xdr:colOff>152400</xdr:colOff>
      <xdr:row>39</xdr:row>
      <xdr:rowOff>73406</xdr:rowOff>
    </xdr:to>
    <xdr:cxnSp macro="">
      <xdr:nvCxnSpPr>
        <xdr:cNvPr id="58" name="直線コネクタ 57"/>
        <xdr:cNvCxnSpPr/>
      </xdr:nvCxnSpPr>
      <xdr:spPr>
        <a:xfrm>
          <a:off x="4546600" y="675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134383</xdr:rowOff>
    </xdr:from>
    <xdr:ext cx="469744" cy="259045"/>
    <xdr:sp macro="" textlink="">
      <xdr:nvSpPr>
        <xdr:cNvPr id="59" name="議会費最大値テキスト"/>
        <xdr:cNvSpPr txBox="1"/>
      </xdr:nvSpPr>
      <xdr:spPr>
        <a:xfrm>
          <a:off x="4686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16256</xdr:rowOff>
    </xdr:from>
    <xdr:to>
      <xdr:col>24</xdr:col>
      <xdr:colOff>152400</xdr:colOff>
      <xdr:row>31</xdr:row>
      <xdr:rowOff>16256</xdr:rowOff>
    </xdr:to>
    <xdr:cxnSp macro="">
      <xdr:nvCxnSpPr>
        <xdr:cNvPr id="60" name="直線コネクタ 59"/>
        <xdr:cNvCxnSpPr/>
      </xdr:nvCxnSpPr>
      <xdr:spPr>
        <a:xfrm>
          <a:off x="4546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61976</xdr:rowOff>
    </xdr:from>
    <xdr:to>
      <xdr:col>24</xdr:col>
      <xdr:colOff>63500</xdr:colOff>
      <xdr:row>36</xdr:row>
      <xdr:rowOff>85979</xdr:rowOff>
    </xdr:to>
    <xdr:cxnSp macro="">
      <xdr:nvCxnSpPr>
        <xdr:cNvPr id="61" name="直線コネクタ 60"/>
        <xdr:cNvCxnSpPr/>
      </xdr:nvCxnSpPr>
      <xdr:spPr>
        <a:xfrm flipV="1">
          <a:off x="3797300" y="6234176"/>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106443</xdr:rowOff>
    </xdr:from>
    <xdr:ext cx="469744" cy="259045"/>
    <xdr:sp macro="" textlink="">
      <xdr:nvSpPr>
        <xdr:cNvPr id="62" name="議会費平均値テキスト"/>
        <xdr:cNvSpPr txBox="1"/>
      </xdr:nvSpPr>
      <xdr:spPr>
        <a:xfrm>
          <a:off x="4686300" y="5935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83566</xdr:rowOff>
    </xdr:from>
    <xdr:to>
      <xdr:col>24</xdr:col>
      <xdr:colOff>114300</xdr:colOff>
      <xdr:row>36</xdr:row>
      <xdr:rowOff>13716</xdr:rowOff>
    </xdr:to>
    <xdr:sp macro="" textlink="">
      <xdr:nvSpPr>
        <xdr:cNvPr id="63" name="フローチャート: 判断 62"/>
        <xdr:cNvSpPr/>
      </xdr:nvSpPr>
      <xdr:spPr>
        <a:xfrm>
          <a:off x="45847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146939</xdr:rowOff>
    </xdr:from>
    <xdr:to>
      <xdr:col>19</xdr:col>
      <xdr:colOff>177800</xdr:colOff>
      <xdr:row>36</xdr:row>
      <xdr:rowOff>85979</xdr:rowOff>
    </xdr:to>
    <xdr:cxnSp macro="">
      <xdr:nvCxnSpPr>
        <xdr:cNvPr id="64" name="直線コネクタ 63"/>
        <xdr:cNvCxnSpPr/>
      </xdr:nvCxnSpPr>
      <xdr:spPr>
        <a:xfrm>
          <a:off x="2908300" y="6147689"/>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129667</xdr:rowOff>
    </xdr:from>
    <xdr:to>
      <xdr:col>20</xdr:col>
      <xdr:colOff>38100</xdr:colOff>
      <xdr:row>36</xdr:row>
      <xdr:rowOff>59817</xdr:rowOff>
    </xdr:to>
    <xdr:sp macro="" textlink="">
      <xdr:nvSpPr>
        <xdr:cNvPr id="65" name="フローチャート: 判断 64"/>
        <xdr:cNvSpPr/>
      </xdr:nvSpPr>
      <xdr:spPr>
        <a:xfrm>
          <a:off x="3746500" y="613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76344</xdr:rowOff>
    </xdr:from>
    <xdr:ext cx="469744" cy="259045"/>
    <xdr:sp macro="" textlink="">
      <xdr:nvSpPr>
        <xdr:cNvPr id="66" name="テキスト ボックス 65"/>
        <xdr:cNvSpPr txBox="1"/>
      </xdr:nvSpPr>
      <xdr:spPr>
        <a:xfrm>
          <a:off x="3562428" y="5905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146939</xdr:rowOff>
    </xdr:from>
    <xdr:to>
      <xdr:col>15</xdr:col>
      <xdr:colOff>50800</xdr:colOff>
      <xdr:row>36</xdr:row>
      <xdr:rowOff>61976</xdr:rowOff>
    </xdr:to>
    <xdr:cxnSp macro="">
      <xdr:nvCxnSpPr>
        <xdr:cNvPr id="67" name="直線コネクタ 66"/>
        <xdr:cNvCxnSpPr/>
      </xdr:nvCxnSpPr>
      <xdr:spPr>
        <a:xfrm flipV="1">
          <a:off x="2019300" y="6147689"/>
          <a:ext cx="8890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165100</xdr:rowOff>
    </xdr:from>
    <xdr:to>
      <xdr:col>15</xdr:col>
      <xdr:colOff>101600</xdr:colOff>
      <xdr:row>36</xdr:row>
      <xdr:rowOff>95250</xdr:rowOff>
    </xdr:to>
    <xdr:sp macro="" textlink="">
      <xdr:nvSpPr>
        <xdr:cNvPr id="68" name="フローチャート: 判断 67"/>
        <xdr:cNvSpPr/>
      </xdr:nvSpPr>
      <xdr:spPr>
        <a:xfrm>
          <a:off x="28575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86377</xdr:rowOff>
    </xdr:from>
    <xdr:ext cx="469744" cy="259045"/>
    <xdr:sp macro="" textlink="">
      <xdr:nvSpPr>
        <xdr:cNvPr id="69" name="テキスト ボックス 68"/>
        <xdr:cNvSpPr txBox="1"/>
      </xdr:nvSpPr>
      <xdr:spPr>
        <a:xfrm>
          <a:off x="2673428"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27305</xdr:rowOff>
    </xdr:from>
    <xdr:to>
      <xdr:col>10</xdr:col>
      <xdr:colOff>114300</xdr:colOff>
      <xdr:row>36</xdr:row>
      <xdr:rowOff>61976</xdr:rowOff>
    </xdr:to>
    <xdr:cxnSp macro="">
      <xdr:nvCxnSpPr>
        <xdr:cNvPr id="70" name="直線コネクタ 69"/>
        <xdr:cNvCxnSpPr/>
      </xdr:nvCxnSpPr>
      <xdr:spPr>
        <a:xfrm>
          <a:off x="1130300" y="6199505"/>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134620</xdr:rowOff>
    </xdr:from>
    <xdr:to>
      <xdr:col>10</xdr:col>
      <xdr:colOff>165100</xdr:colOff>
      <xdr:row>39</xdr:row>
      <xdr:rowOff>64770</xdr:rowOff>
    </xdr:to>
    <xdr:sp macro="" textlink="">
      <xdr:nvSpPr>
        <xdr:cNvPr id="71" name="フローチャート: 判断 70"/>
        <xdr:cNvSpPr/>
      </xdr:nvSpPr>
      <xdr:spPr>
        <a:xfrm>
          <a:off x="1968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55897</xdr:rowOff>
    </xdr:from>
    <xdr:ext cx="469744" cy="259045"/>
    <xdr:sp macro="" textlink="">
      <xdr:nvSpPr>
        <xdr:cNvPr id="72" name="テキスト ボックス 71"/>
        <xdr:cNvSpPr txBox="1"/>
      </xdr:nvSpPr>
      <xdr:spPr>
        <a:xfrm>
          <a:off x="1784428"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100330</xdr:rowOff>
    </xdr:from>
    <xdr:to>
      <xdr:col>6</xdr:col>
      <xdr:colOff>38100</xdr:colOff>
      <xdr:row>39</xdr:row>
      <xdr:rowOff>30480</xdr:rowOff>
    </xdr:to>
    <xdr:sp macro="" textlink="">
      <xdr:nvSpPr>
        <xdr:cNvPr id="73" name="フローチャート: 判断 72"/>
        <xdr:cNvSpPr/>
      </xdr:nvSpPr>
      <xdr:spPr>
        <a:xfrm>
          <a:off x="1079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21607</xdr:rowOff>
    </xdr:from>
    <xdr:ext cx="469744" cy="259045"/>
    <xdr:sp macro="" textlink="">
      <xdr:nvSpPr>
        <xdr:cNvPr id="74" name="テキスト ボックス 73"/>
        <xdr:cNvSpPr txBox="1"/>
      </xdr:nvSpPr>
      <xdr:spPr>
        <a:xfrm>
          <a:off x="895428"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11176</xdr:rowOff>
    </xdr:from>
    <xdr:to>
      <xdr:col>24</xdr:col>
      <xdr:colOff>114300</xdr:colOff>
      <xdr:row>36</xdr:row>
      <xdr:rowOff>112776</xdr:rowOff>
    </xdr:to>
    <xdr:sp macro="" textlink="">
      <xdr:nvSpPr>
        <xdr:cNvPr id="80" name="楕円 79"/>
        <xdr:cNvSpPr/>
      </xdr:nvSpPr>
      <xdr:spPr>
        <a:xfrm>
          <a:off x="4584700" y="618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161053</xdr:rowOff>
    </xdr:from>
    <xdr:ext cx="469744" cy="259045"/>
    <xdr:sp macro="" textlink="">
      <xdr:nvSpPr>
        <xdr:cNvPr id="81" name="議会費該当値テキスト"/>
        <xdr:cNvSpPr txBox="1"/>
      </xdr:nvSpPr>
      <xdr:spPr>
        <a:xfrm>
          <a:off x="4686300" y="616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35179</xdr:rowOff>
    </xdr:from>
    <xdr:to>
      <xdr:col>20</xdr:col>
      <xdr:colOff>38100</xdr:colOff>
      <xdr:row>36</xdr:row>
      <xdr:rowOff>136779</xdr:rowOff>
    </xdr:to>
    <xdr:sp macro="" textlink="">
      <xdr:nvSpPr>
        <xdr:cNvPr id="82" name="楕円 81"/>
        <xdr:cNvSpPr/>
      </xdr:nvSpPr>
      <xdr:spPr>
        <a:xfrm>
          <a:off x="3746500" y="620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127906</xdr:rowOff>
    </xdr:from>
    <xdr:ext cx="469744" cy="259045"/>
    <xdr:sp macro="" textlink="">
      <xdr:nvSpPr>
        <xdr:cNvPr id="83" name="テキスト ボックス 82"/>
        <xdr:cNvSpPr txBox="1"/>
      </xdr:nvSpPr>
      <xdr:spPr>
        <a:xfrm>
          <a:off x="3562428" y="630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96139</xdr:rowOff>
    </xdr:from>
    <xdr:to>
      <xdr:col>15</xdr:col>
      <xdr:colOff>101600</xdr:colOff>
      <xdr:row>36</xdr:row>
      <xdr:rowOff>26289</xdr:rowOff>
    </xdr:to>
    <xdr:sp macro="" textlink="">
      <xdr:nvSpPr>
        <xdr:cNvPr id="84" name="楕円 83"/>
        <xdr:cNvSpPr/>
      </xdr:nvSpPr>
      <xdr:spPr>
        <a:xfrm>
          <a:off x="2857500" y="609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42816</xdr:rowOff>
    </xdr:from>
    <xdr:ext cx="469744" cy="259045"/>
    <xdr:sp macro="" textlink="">
      <xdr:nvSpPr>
        <xdr:cNvPr id="85" name="テキスト ボックス 84"/>
        <xdr:cNvSpPr txBox="1"/>
      </xdr:nvSpPr>
      <xdr:spPr>
        <a:xfrm>
          <a:off x="2673428" y="587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11176</xdr:rowOff>
    </xdr:from>
    <xdr:to>
      <xdr:col>10</xdr:col>
      <xdr:colOff>165100</xdr:colOff>
      <xdr:row>36</xdr:row>
      <xdr:rowOff>112776</xdr:rowOff>
    </xdr:to>
    <xdr:sp macro="" textlink="">
      <xdr:nvSpPr>
        <xdr:cNvPr id="86" name="楕円 85"/>
        <xdr:cNvSpPr/>
      </xdr:nvSpPr>
      <xdr:spPr>
        <a:xfrm>
          <a:off x="1968500" y="618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129303</xdr:rowOff>
    </xdr:from>
    <xdr:ext cx="469744" cy="259045"/>
    <xdr:sp macro="" textlink="">
      <xdr:nvSpPr>
        <xdr:cNvPr id="87" name="テキスト ボックス 86"/>
        <xdr:cNvSpPr txBox="1"/>
      </xdr:nvSpPr>
      <xdr:spPr>
        <a:xfrm>
          <a:off x="1784428" y="595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147955</xdr:rowOff>
    </xdr:from>
    <xdr:to>
      <xdr:col>6</xdr:col>
      <xdr:colOff>38100</xdr:colOff>
      <xdr:row>36</xdr:row>
      <xdr:rowOff>78105</xdr:rowOff>
    </xdr:to>
    <xdr:sp macro="" textlink="">
      <xdr:nvSpPr>
        <xdr:cNvPr id="88" name="楕円 87"/>
        <xdr:cNvSpPr/>
      </xdr:nvSpPr>
      <xdr:spPr>
        <a:xfrm>
          <a:off x="1079500" y="614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94632</xdr:rowOff>
    </xdr:from>
    <xdr:ext cx="469744" cy="259045"/>
    <xdr:sp macro="" textlink="">
      <xdr:nvSpPr>
        <xdr:cNvPr id="89" name="テキスト ボックス 88"/>
        <xdr:cNvSpPr txBox="1"/>
      </xdr:nvSpPr>
      <xdr:spPr>
        <a:xfrm>
          <a:off x="895428" y="592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114124</xdr:rowOff>
    </xdr:from>
    <xdr:to>
      <xdr:col>24</xdr:col>
      <xdr:colOff>62865</xdr:colOff>
      <xdr:row>58</xdr:row>
      <xdr:rowOff>132559</xdr:rowOff>
    </xdr:to>
    <xdr:cxnSp macro="">
      <xdr:nvCxnSpPr>
        <xdr:cNvPr id="112" name="直線コネクタ 111"/>
        <xdr:cNvCxnSpPr/>
      </xdr:nvCxnSpPr>
      <xdr:spPr>
        <a:xfrm flipV="1">
          <a:off x="4633595" y="8686624"/>
          <a:ext cx="1270" cy="1390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136386</xdr:rowOff>
    </xdr:from>
    <xdr:ext cx="534377" cy="259045"/>
    <xdr:sp macro="" textlink="">
      <xdr:nvSpPr>
        <xdr:cNvPr id="113" name="総務費最小値テキスト"/>
        <xdr:cNvSpPr txBox="1"/>
      </xdr:nvSpPr>
      <xdr:spPr>
        <a:xfrm>
          <a:off x="4686300" y="100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132559</xdr:rowOff>
    </xdr:from>
    <xdr:to>
      <xdr:col>24</xdr:col>
      <xdr:colOff>152400</xdr:colOff>
      <xdr:row>58</xdr:row>
      <xdr:rowOff>132559</xdr:rowOff>
    </xdr:to>
    <xdr:cxnSp macro="">
      <xdr:nvCxnSpPr>
        <xdr:cNvPr id="114" name="直線コネクタ 113"/>
        <xdr:cNvCxnSpPr/>
      </xdr:nvCxnSpPr>
      <xdr:spPr>
        <a:xfrm>
          <a:off x="4546600" y="1007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60801</xdr:rowOff>
    </xdr:from>
    <xdr:ext cx="599010" cy="259045"/>
    <xdr:sp macro="" textlink="">
      <xdr:nvSpPr>
        <xdr:cNvPr id="115" name="総務費最大値テキスト"/>
        <xdr:cNvSpPr txBox="1"/>
      </xdr:nvSpPr>
      <xdr:spPr>
        <a:xfrm>
          <a:off x="4686300" y="846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114124</xdr:rowOff>
    </xdr:from>
    <xdr:to>
      <xdr:col>24</xdr:col>
      <xdr:colOff>152400</xdr:colOff>
      <xdr:row>50</xdr:row>
      <xdr:rowOff>114124</xdr:rowOff>
    </xdr:to>
    <xdr:cxnSp macro="">
      <xdr:nvCxnSpPr>
        <xdr:cNvPr id="116" name="直線コネクタ 115"/>
        <xdr:cNvCxnSpPr/>
      </xdr:nvCxnSpPr>
      <xdr:spPr>
        <a:xfrm>
          <a:off x="4546600" y="868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40570</xdr:rowOff>
    </xdr:from>
    <xdr:to>
      <xdr:col>24</xdr:col>
      <xdr:colOff>63500</xdr:colOff>
      <xdr:row>56</xdr:row>
      <xdr:rowOff>102850</xdr:rowOff>
    </xdr:to>
    <xdr:cxnSp macro="">
      <xdr:nvCxnSpPr>
        <xdr:cNvPr id="117" name="直線コネクタ 116"/>
        <xdr:cNvCxnSpPr/>
      </xdr:nvCxnSpPr>
      <xdr:spPr>
        <a:xfrm flipV="1">
          <a:off x="3797300" y="9470320"/>
          <a:ext cx="838200" cy="23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23217</xdr:rowOff>
    </xdr:from>
    <xdr:ext cx="599010" cy="259045"/>
    <xdr:sp macro="" textlink="">
      <xdr:nvSpPr>
        <xdr:cNvPr id="118" name="総務費平均値テキスト"/>
        <xdr:cNvSpPr txBox="1"/>
      </xdr:nvSpPr>
      <xdr:spPr>
        <a:xfrm>
          <a:off x="4686300" y="945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44790</xdr:rowOff>
    </xdr:from>
    <xdr:to>
      <xdr:col>24</xdr:col>
      <xdr:colOff>114300</xdr:colOff>
      <xdr:row>55</xdr:row>
      <xdr:rowOff>146390</xdr:rowOff>
    </xdr:to>
    <xdr:sp macro="" textlink="">
      <xdr:nvSpPr>
        <xdr:cNvPr id="119" name="フローチャート: 判断 118"/>
        <xdr:cNvSpPr/>
      </xdr:nvSpPr>
      <xdr:spPr>
        <a:xfrm>
          <a:off x="4584700" y="947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158985</xdr:rowOff>
    </xdr:from>
    <xdr:to>
      <xdr:col>19</xdr:col>
      <xdr:colOff>177800</xdr:colOff>
      <xdr:row>56</xdr:row>
      <xdr:rowOff>102850</xdr:rowOff>
    </xdr:to>
    <xdr:cxnSp macro="">
      <xdr:nvCxnSpPr>
        <xdr:cNvPr id="120" name="直線コネクタ 119"/>
        <xdr:cNvCxnSpPr/>
      </xdr:nvCxnSpPr>
      <xdr:spPr>
        <a:xfrm>
          <a:off x="2908300" y="8731485"/>
          <a:ext cx="889000" cy="97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14943</xdr:rowOff>
    </xdr:from>
    <xdr:to>
      <xdr:col>20</xdr:col>
      <xdr:colOff>38100</xdr:colOff>
      <xdr:row>55</xdr:row>
      <xdr:rowOff>116543</xdr:rowOff>
    </xdr:to>
    <xdr:sp macro="" textlink="">
      <xdr:nvSpPr>
        <xdr:cNvPr id="121" name="フローチャート: 判断 120"/>
        <xdr:cNvSpPr/>
      </xdr:nvSpPr>
      <xdr:spPr>
        <a:xfrm>
          <a:off x="3746500" y="944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133070</xdr:rowOff>
    </xdr:from>
    <xdr:ext cx="599010" cy="259045"/>
    <xdr:sp macro="" textlink="">
      <xdr:nvSpPr>
        <xdr:cNvPr id="122" name="テキスト ボックス 121"/>
        <xdr:cNvSpPr txBox="1"/>
      </xdr:nvSpPr>
      <xdr:spPr>
        <a:xfrm>
          <a:off x="3497795" y="921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158985</xdr:rowOff>
    </xdr:from>
    <xdr:to>
      <xdr:col>15</xdr:col>
      <xdr:colOff>50800</xdr:colOff>
      <xdr:row>55</xdr:row>
      <xdr:rowOff>131983</xdr:rowOff>
    </xdr:to>
    <xdr:cxnSp macro="">
      <xdr:nvCxnSpPr>
        <xdr:cNvPr id="123" name="直線コネクタ 122"/>
        <xdr:cNvCxnSpPr/>
      </xdr:nvCxnSpPr>
      <xdr:spPr>
        <a:xfrm flipV="1">
          <a:off x="2019300" y="8731485"/>
          <a:ext cx="889000" cy="83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131758</xdr:rowOff>
    </xdr:from>
    <xdr:to>
      <xdr:col>15</xdr:col>
      <xdr:colOff>101600</xdr:colOff>
      <xdr:row>51</xdr:row>
      <xdr:rowOff>61908</xdr:rowOff>
    </xdr:to>
    <xdr:sp macro="" textlink="">
      <xdr:nvSpPr>
        <xdr:cNvPr id="124" name="フローチャート: 判断 123"/>
        <xdr:cNvSpPr/>
      </xdr:nvSpPr>
      <xdr:spPr>
        <a:xfrm>
          <a:off x="2857500" y="87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53035</xdr:rowOff>
    </xdr:from>
    <xdr:ext cx="599010" cy="259045"/>
    <xdr:sp macro="" textlink="">
      <xdr:nvSpPr>
        <xdr:cNvPr id="125" name="テキスト ボックス 124"/>
        <xdr:cNvSpPr txBox="1"/>
      </xdr:nvSpPr>
      <xdr:spPr>
        <a:xfrm>
          <a:off x="2608795" y="8796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45471</xdr:rowOff>
    </xdr:from>
    <xdr:to>
      <xdr:col>10</xdr:col>
      <xdr:colOff>114300</xdr:colOff>
      <xdr:row>55</xdr:row>
      <xdr:rowOff>131983</xdr:rowOff>
    </xdr:to>
    <xdr:cxnSp macro="">
      <xdr:nvCxnSpPr>
        <xdr:cNvPr id="126" name="直線コネクタ 125"/>
        <xdr:cNvCxnSpPr/>
      </xdr:nvCxnSpPr>
      <xdr:spPr>
        <a:xfrm>
          <a:off x="1130300" y="9475221"/>
          <a:ext cx="889000" cy="8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120693</xdr:rowOff>
    </xdr:from>
    <xdr:to>
      <xdr:col>10</xdr:col>
      <xdr:colOff>165100</xdr:colOff>
      <xdr:row>58</xdr:row>
      <xdr:rowOff>50843</xdr:rowOff>
    </xdr:to>
    <xdr:sp macro="" textlink="">
      <xdr:nvSpPr>
        <xdr:cNvPr id="127" name="フローチャート: 判断 126"/>
        <xdr:cNvSpPr/>
      </xdr:nvSpPr>
      <xdr:spPr>
        <a:xfrm>
          <a:off x="1968500" y="989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41970</xdr:rowOff>
    </xdr:from>
    <xdr:ext cx="534377" cy="259045"/>
    <xdr:sp macro="" textlink="">
      <xdr:nvSpPr>
        <xdr:cNvPr id="128" name="テキスト ボックス 127"/>
        <xdr:cNvSpPr txBox="1"/>
      </xdr:nvSpPr>
      <xdr:spPr>
        <a:xfrm>
          <a:off x="1752111" y="998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70036</xdr:rowOff>
    </xdr:from>
    <xdr:to>
      <xdr:col>6</xdr:col>
      <xdr:colOff>38100</xdr:colOff>
      <xdr:row>58</xdr:row>
      <xdr:rowOff>186</xdr:rowOff>
    </xdr:to>
    <xdr:sp macro="" textlink="">
      <xdr:nvSpPr>
        <xdr:cNvPr id="129" name="フローチャート: 判断 128"/>
        <xdr:cNvSpPr/>
      </xdr:nvSpPr>
      <xdr:spPr>
        <a:xfrm>
          <a:off x="1079500" y="984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162763</xdr:rowOff>
    </xdr:from>
    <xdr:ext cx="534377" cy="259045"/>
    <xdr:sp macro="" textlink="">
      <xdr:nvSpPr>
        <xdr:cNvPr id="130" name="テキスト ボックス 129"/>
        <xdr:cNvSpPr txBox="1"/>
      </xdr:nvSpPr>
      <xdr:spPr>
        <a:xfrm>
          <a:off x="863111" y="99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161220</xdr:rowOff>
    </xdr:from>
    <xdr:to>
      <xdr:col>24</xdr:col>
      <xdr:colOff>114300</xdr:colOff>
      <xdr:row>55</xdr:row>
      <xdr:rowOff>91370</xdr:rowOff>
    </xdr:to>
    <xdr:sp macro="" textlink="">
      <xdr:nvSpPr>
        <xdr:cNvPr id="136" name="楕円 135"/>
        <xdr:cNvSpPr/>
      </xdr:nvSpPr>
      <xdr:spPr>
        <a:xfrm>
          <a:off x="4584700" y="94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12647</xdr:rowOff>
    </xdr:from>
    <xdr:ext cx="599010" cy="259045"/>
    <xdr:sp macro="" textlink="">
      <xdr:nvSpPr>
        <xdr:cNvPr id="137" name="総務費該当値テキスト"/>
        <xdr:cNvSpPr txBox="1"/>
      </xdr:nvSpPr>
      <xdr:spPr>
        <a:xfrm>
          <a:off x="4686300" y="9270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52050</xdr:rowOff>
    </xdr:from>
    <xdr:to>
      <xdr:col>20</xdr:col>
      <xdr:colOff>38100</xdr:colOff>
      <xdr:row>56</xdr:row>
      <xdr:rowOff>153650</xdr:rowOff>
    </xdr:to>
    <xdr:sp macro="" textlink="">
      <xdr:nvSpPr>
        <xdr:cNvPr id="138" name="楕円 137"/>
        <xdr:cNvSpPr/>
      </xdr:nvSpPr>
      <xdr:spPr>
        <a:xfrm>
          <a:off x="3746500" y="965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144777</xdr:rowOff>
    </xdr:from>
    <xdr:ext cx="534377" cy="259045"/>
    <xdr:sp macro="" textlink="">
      <xdr:nvSpPr>
        <xdr:cNvPr id="139" name="テキスト ボックス 138"/>
        <xdr:cNvSpPr txBox="1"/>
      </xdr:nvSpPr>
      <xdr:spPr>
        <a:xfrm>
          <a:off x="3530111" y="97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108185</xdr:rowOff>
    </xdr:from>
    <xdr:to>
      <xdr:col>15</xdr:col>
      <xdr:colOff>101600</xdr:colOff>
      <xdr:row>51</xdr:row>
      <xdr:rowOff>38335</xdr:rowOff>
    </xdr:to>
    <xdr:sp macro="" textlink="">
      <xdr:nvSpPr>
        <xdr:cNvPr id="140" name="楕円 139"/>
        <xdr:cNvSpPr/>
      </xdr:nvSpPr>
      <xdr:spPr>
        <a:xfrm>
          <a:off x="2857500" y="868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54862</xdr:rowOff>
    </xdr:from>
    <xdr:ext cx="599010" cy="259045"/>
    <xdr:sp macro="" textlink="">
      <xdr:nvSpPr>
        <xdr:cNvPr id="141" name="テキスト ボックス 140"/>
        <xdr:cNvSpPr txBox="1"/>
      </xdr:nvSpPr>
      <xdr:spPr>
        <a:xfrm>
          <a:off x="2608795" y="845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81183</xdr:rowOff>
    </xdr:from>
    <xdr:to>
      <xdr:col>10</xdr:col>
      <xdr:colOff>165100</xdr:colOff>
      <xdr:row>56</xdr:row>
      <xdr:rowOff>11333</xdr:rowOff>
    </xdr:to>
    <xdr:sp macro="" textlink="">
      <xdr:nvSpPr>
        <xdr:cNvPr id="142" name="楕円 141"/>
        <xdr:cNvSpPr/>
      </xdr:nvSpPr>
      <xdr:spPr>
        <a:xfrm>
          <a:off x="1968500" y="951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27860</xdr:rowOff>
    </xdr:from>
    <xdr:ext cx="599010" cy="259045"/>
    <xdr:sp macro="" textlink="">
      <xdr:nvSpPr>
        <xdr:cNvPr id="143" name="テキスト ボックス 142"/>
        <xdr:cNvSpPr txBox="1"/>
      </xdr:nvSpPr>
      <xdr:spPr>
        <a:xfrm>
          <a:off x="1719795" y="928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166121</xdr:rowOff>
    </xdr:from>
    <xdr:to>
      <xdr:col>6</xdr:col>
      <xdr:colOff>38100</xdr:colOff>
      <xdr:row>55</xdr:row>
      <xdr:rowOff>96271</xdr:rowOff>
    </xdr:to>
    <xdr:sp macro="" textlink="">
      <xdr:nvSpPr>
        <xdr:cNvPr id="144" name="楕円 143"/>
        <xdr:cNvSpPr/>
      </xdr:nvSpPr>
      <xdr:spPr>
        <a:xfrm>
          <a:off x="1079500" y="942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112798</xdr:rowOff>
    </xdr:from>
    <xdr:ext cx="599010" cy="259045"/>
    <xdr:sp macro="" textlink="">
      <xdr:nvSpPr>
        <xdr:cNvPr id="145" name="テキスト ボックス 144"/>
        <xdr:cNvSpPr txBox="1"/>
      </xdr:nvSpPr>
      <xdr:spPr>
        <a:xfrm>
          <a:off x="830795" y="919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61163</xdr:rowOff>
    </xdr:from>
    <xdr:to>
      <xdr:col>24</xdr:col>
      <xdr:colOff>62865</xdr:colOff>
      <xdr:row>78</xdr:row>
      <xdr:rowOff>17056</xdr:rowOff>
    </xdr:to>
    <xdr:cxnSp macro="">
      <xdr:nvCxnSpPr>
        <xdr:cNvPr id="170" name="直線コネクタ 169"/>
        <xdr:cNvCxnSpPr/>
      </xdr:nvCxnSpPr>
      <xdr:spPr>
        <a:xfrm flipV="1">
          <a:off x="4633595" y="12234113"/>
          <a:ext cx="1270" cy="11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20883</xdr:rowOff>
    </xdr:from>
    <xdr:ext cx="599010" cy="259045"/>
    <xdr:sp macro="" textlink="">
      <xdr:nvSpPr>
        <xdr:cNvPr id="171" name="民生費最小値テキスト"/>
        <xdr:cNvSpPr txBox="1"/>
      </xdr:nvSpPr>
      <xdr:spPr>
        <a:xfrm>
          <a:off x="4686300" y="1339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17056</xdr:rowOff>
    </xdr:from>
    <xdr:to>
      <xdr:col>24</xdr:col>
      <xdr:colOff>152400</xdr:colOff>
      <xdr:row>78</xdr:row>
      <xdr:rowOff>17056</xdr:rowOff>
    </xdr:to>
    <xdr:cxnSp macro="">
      <xdr:nvCxnSpPr>
        <xdr:cNvPr id="172" name="直線コネクタ 171"/>
        <xdr:cNvCxnSpPr/>
      </xdr:nvCxnSpPr>
      <xdr:spPr>
        <a:xfrm>
          <a:off x="4546600" y="133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7840</xdr:rowOff>
    </xdr:from>
    <xdr:ext cx="599010" cy="259045"/>
    <xdr:sp macro="" textlink="">
      <xdr:nvSpPr>
        <xdr:cNvPr id="173" name="民生費最大値テキスト"/>
        <xdr:cNvSpPr txBox="1"/>
      </xdr:nvSpPr>
      <xdr:spPr>
        <a:xfrm>
          <a:off x="4686300" y="1200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61163</xdr:rowOff>
    </xdr:from>
    <xdr:to>
      <xdr:col>24</xdr:col>
      <xdr:colOff>152400</xdr:colOff>
      <xdr:row>71</xdr:row>
      <xdr:rowOff>61163</xdr:rowOff>
    </xdr:to>
    <xdr:cxnSp macro="">
      <xdr:nvCxnSpPr>
        <xdr:cNvPr id="174" name="直線コネクタ 173"/>
        <xdr:cNvCxnSpPr/>
      </xdr:nvCxnSpPr>
      <xdr:spPr>
        <a:xfrm>
          <a:off x="4546600" y="1223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169697</xdr:rowOff>
    </xdr:from>
    <xdr:to>
      <xdr:col>24</xdr:col>
      <xdr:colOff>63500</xdr:colOff>
      <xdr:row>73</xdr:row>
      <xdr:rowOff>42367</xdr:rowOff>
    </xdr:to>
    <xdr:cxnSp macro="">
      <xdr:nvCxnSpPr>
        <xdr:cNvPr id="175" name="直線コネクタ 174"/>
        <xdr:cNvCxnSpPr/>
      </xdr:nvCxnSpPr>
      <xdr:spPr>
        <a:xfrm>
          <a:off x="3797300" y="12342647"/>
          <a:ext cx="838200" cy="21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25709</xdr:rowOff>
    </xdr:from>
    <xdr:ext cx="599010" cy="259045"/>
    <xdr:sp macro="" textlink="">
      <xdr:nvSpPr>
        <xdr:cNvPr id="176" name="民生費平均値テキスト"/>
        <xdr:cNvSpPr txBox="1"/>
      </xdr:nvSpPr>
      <xdr:spPr>
        <a:xfrm>
          <a:off x="4686300" y="12884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47282</xdr:rowOff>
    </xdr:from>
    <xdr:to>
      <xdr:col>24</xdr:col>
      <xdr:colOff>114300</xdr:colOff>
      <xdr:row>75</xdr:row>
      <xdr:rowOff>148882</xdr:rowOff>
    </xdr:to>
    <xdr:sp macro="" textlink="">
      <xdr:nvSpPr>
        <xdr:cNvPr id="177" name="フローチャート: 判断 176"/>
        <xdr:cNvSpPr/>
      </xdr:nvSpPr>
      <xdr:spPr>
        <a:xfrm>
          <a:off x="4584700" y="129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169697</xdr:rowOff>
    </xdr:from>
    <xdr:to>
      <xdr:col>19</xdr:col>
      <xdr:colOff>177800</xdr:colOff>
      <xdr:row>74</xdr:row>
      <xdr:rowOff>34544</xdr:rowOff>
    </xdr:to>
    <xdr:cxnSp macro="">
      <xdr:nvCxnSpPr>
        <xdr:cNvPr id="178" name="直線コネクタ 177"/>
        <xdr:cNvCxnSpPr/>
      </xdr:nvCxnSpPr>
      <xdr:spPr>
        <a:xfrm flipV="1">
          <a:off x="2908300" y="12342647"/>
          <a:ext cx="889000" cy="37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118643</xdr:rowOff>
    </xdr:from>
    <xdr:to>
      <xdr:col>20</xdr:col>
      <xdr:colOff>38100</xdr:colOff>
      <xdr:row>75</xdr:row>
      <xdr:rowOff>48793</xdr:rowOff>
    </xdr:to>
    <xdr:sp macro="" textlink="">
      <xdr:nvSpPr>
        <xdr:cNvPr id="179" name="フローチャート: 判断 178"/>
        <xdr:cNvSpPr/>
      </xdr:nvSpPr>
      <xdr:spPr>
        <a:xfrm>
          <a:off x="3746500" y="1280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39920</xdr:rowOff>
    </xdr:from>
    <xdr:ext cx="599010" cy="259045"/>
    <xdr:sp macro="" textlink="">
      <xdr:nvSpPr>
        <xdr:cNvPr id="180" name="テキスト ボックス 179"/>
        <xdr:cNvSpPr txBox="1"/>
      </xdr:nvSpPr>
      <xdr:spPr>
        <a:xfrm>
          <a:off x="3497795" y="1289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34544</xdr:rowOff>
    </xdr:from>
    <xdr:to>
      <xdr:col>15</xdr:col>
      <xdr:colOff>50800</xdr:colOff>
      <xdr:row>75</xdr:row>
      <xdr:rowOff>152578</xdr:rowOff>
    </xdr:to>
    <xdr:cxnSp macro="">
      <xdr:nvCxnSpPr>
        <xdr:cNvPr id="181" name="直線コネクタ 180"/>
        <xdr:cNvCxnSpPr/>
      </xdr:nvCxnSpPr>
      <xdr:spPr>
        <a:xfrm flipV="1">
          <a:off x="2019300" y="12721844"/>
          <a:ext cx="889000" cy="28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164415</xdr:rowOff>
    </xdr:from>
    <xdr:to>
      <xdr:col>15</xdr:col>
      <xdr:colOff>101600</xdr:colOff>
      <xdr:row>77</xdr:row>
      <xdr:rowOff>94565</xdr:rowOff>
    </xdr:to>
    <xdr:sp macro="" textlink="">
      <xdr:nvSpPr>
        <xdr:cNvPr id="182" name="フローチャート: 判断 181"/>
        <xdr:cNvSpPr/>
      </xdr:nvSpPr>
      <xdr:spPr>
        <a:xfrm>
          <a:off x="2857500" y="1319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85692</xdr:rowOff>
    </xdr:from>
    <xdr:ext cx="599010" cy="259045"/>
    <xdr:sp macro="" textlink="">
      <xdr:nvSpPr>
        <xdr:cNvPr id="183" name="テキスト ボックス 182"/>
        <xdr:cNvSpPr txBox="1"/>
      </xdr:nvSpPr>
      <xdr:spPr>
        <a:xfrm>
          <a:off x="2608795" y="1328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152578</xdr:rowOff>
    </xdr:from>
    <xdr:to>
      <xdr:col>10</xdr:col>
      <xdr:colOff>114300</xdr:colOff>
      <xdr:row>76</xdr:row>
      <xdr:rowOff>69417</xdr:rowOff>
    </xdr:to>
    <xdr:cxnSp macro="">
      <xdr:nvCxnSpPr>
        <xdr:cNvPr id="184" name="直線コネクタ 183"/>
        <xdr:cNvCxnSpPr/>
      </xdr:nvCxnSpPr>
      <xdr:spPr>
        <a:xfrm flipV="1">
          <a:off x="1130300" y="13011328"/>
          <a:ext cx="889000" cy="8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40233</xdr:rowOff>
    </xdr:from>
    <xdr:to>
      <xdr:col>10</xdr:col>
      <xdr:colOff>165100</xdr:colOff>
      <xdr:row>78</xdr:row>
      <xdr:rowOff>141833</xdr:rowOff>
    </xdr:to>
    <xdr:sp macro="" textlink="">
      <xdr:nvSpPr>
        <xdr:cNvPr id="185" name="フローチャート: 判断 184"/>
        <xdr:cNvSpPr/>
      </xdr:nvSpPr>
      <xdr:spPr>
        <a:xfrm>
          <a:off x="1968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132960</xdr:rowOff>
    </xdr:from>
    <xdr:ext cx="599010" cy="259045"/>
    <xdr:sp macro="" textlink="">
      <xdr:nvSpPr>
        <xdr:cNvPr id="186" name="テキスト ボックス 185"/>
        <xdr:cNvSpPr txBox="1"/>
      </xdr:nvSpPr>
      <xdr:spPr>
        <a:xfrm>
          <a:off x="1719795" y="1350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103606</xdr:rowOff>
    </xdr:from>
    <xdr:to>
      <xdr:col>6</xdr:col>
      <xdr:colOff>38100</xdr:colOff>
      <xdr:row>79</xdr:row>
      <xdr:rowOff>33756</xdr:rowOff>
    </xdr:to>
    <xdr:sp macro="" textlink="">
      <xdr:nvSpPr>
        <xdr:cNvPr id="187" name="フローチャート: 判断 186"/>
        <xdr:cNvSpPr/>
      </xdr:nvSpPr>
      <xdr:spPr>
        <a:xfrm>
          <a:off x="1079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24883</xdr:rowOff>
    </xdr:from>
    <xdr:ext cx="599010" cy="259045"/>
    <xdr:sp macro="" textlink="">
      <xdr:nvSpPr>
        <xdr:cNvPr id="188" name="テキスト ボックス 187"/>
        <xdr:cNvSpPr txBox="1"/>
      </xdr:nvSpPr>
      <xdr:spPr>
        <a:xfrm>
          <a:off x="830795" y="1356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163017</xdr:rowOff>
    </xdr:from>
    <xdr:to>
      <xdr:col>24</xdr:col>
      <xdr:colOff>114300</xdr:colOff>
      <xdr:row>73</xdr:row>
      <xdr:rowOff>93167</xdr:rowOff>
    </xdr:to>
    <xdr:sp macro="" textlink="">
      <xdr:nvSpPr>
        <xdr:cNvPr id="194" name="楕円 193"/>
        <xdr:cNvSpPr/>
      </xdr:nvSpPr>
      <xdr:spPr>
        <a:xfrm>
          <a:off x="4584700" y="1250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14444</xdr:rowOff>
    </xdr:from>
    <xdr:ext cx="599010" cy="259045"/>
    <xdr:sp macro="" textlink="">
      <xdr:nvSpPr>
        <xdr:cNvPr id="195" name="民生費該当値テキスト"/>
        <xdr:cNvSpPr txBox="1"/>
      </xdr:nvSpPr>
      <xdr:spPr>
        <a:xfrm>
          <a:off x="4686300" y="1235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118897</xdr:rowOff>
    </xdr:from>
    <xdr:to>
      <xdr:col>20</xdr:col>
      <xdr:colOff>38100</xdr:colOff>
      <xdr:row>72</xdr:row>
      <xdr:rowOff>49047</xdr:rowOff>
    </xdr:to>
    <xdr:sp macro="" textlink="">
      <xdr:nvSpPr>
        <xdr:cNvPr id="196" name="楕円 195"/>
        <xdr:cNvSpPr/>
      </xdr:nvSpPr>
      <xdr:spPr>
        <a:xfrm>
          <a:off x="3746500" y="1229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65574</xdr:rowOff>
    </xdr:from>
    <xdr:ext cx="599010" cy="259045"/>
    <xdr:sp macro="" textlink="">
      <xdr:nvSpPr>
        <xdr:cNvPr id="197" name="テキスト ボックス 196"/>
        <xdr:cNvSpPr txBox="1"/>
      </xdr:nvSpPr>
      <xdr:spPr>
        <a:xfrm>
          <a:off x="3497795" y="1206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155194</xdr:rowOff>
    </xdr:from>
    <xdr:to>
      <xdr:col>15</xdr:col>
      <xdr:colOff>101600</xdr:colOff>
      <xdr:row>74</xdr:row>
      <xdr:rowOff>85344</xdr:rowOff>
    </xdr:to>
    <xdr:sp macro="" textlink="">
      <xdr:nvSpPr>
        <xdr:cNvPr id="198" name="楕円 197"/>
        <xdr:cNvSpPr/>
      </xdr:nvSpPr>
      <xdr:spPr>
        <a:xfrm>
          <a:off x="2857500" y="1267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101871</xdr:rowOff>
    </xdr:from>
    <xdr:ext cx="599010" cy="259045"/>
    <xdr:sp macro="" textlink="">
      <xdr:nvSpPr>
        <xdr:cNvPr id="199" name="テキスト ボックス 198"/>
        <xdr:cNvSpPr txBox="1"/>
      </xdr:nvSpPr>
      <xdr:spPr>
        <a:xfrm>
          <a:off x="2608795" y="1244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101778</xdr:rowOff>
    </xdr:from>
    <xdr:to>
      <xdr:col>10</xdr:col>
      <xdr:colOff>165100</xdr:colOff>
      <xdr:row>76</xdr:row>
      <xdr:rowOff>31927</xdr:rowOff>
    </xdr:to>
    <xdr:sp macro="" textlink="">
      <xdr:nvSpPr>
        <xdr:cNvPr id="200" name="楕円 199"/>
        <xdr:cNvSpPr/>
      </xdr:nvSpPr>
      <xdr:spPr>
        <a:xfrm>
          <a:off x="1968500" y="129605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48455</xdr:rowOff>
    </xdr:from>
    <xdr:ext cx="599010" cy="259045"/>
    <xdr:sp macro="" textlink="">
      <xdr:nvSpPr>
        <xdr:cNvPr id="201" name="テキスト ボックス 200"/>
        <xdr:cNvSpPr txBox="1"/>
      </xdr:nvSpPr>
      <xdr:spPr>
        <a:xfrm>
          <a:off x="1719795" y="1273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18617</xdr:rowOff>
    </xdr:from>
    <xdr:to>
      <xdr:col>6</xdr:col>
      <xdr:colOff>38100</xdr:colOff>
      <xdr:row>76</xdr:row>
      <xdr:rowOff>120217</xdr:rowOff>
    </xdr:to>
    <xdr:sp macro="" textlink="">
      <xdr:nvSpPr>
        <xdr:cNvPr id="202" name="楕円 201"/>
        <xdr:cNvSpPr/>
      </xdr:nvSpPr>
      <xdr:spPr>
        <a:xfrm>
          <a:off x="1079500" y="130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136745</xdr:rowOff>
    </xdr:from>
    <xdr:ext cx="599010" cy="259045"/>
    <xdr:sp macro="" textlink="">
      <xdr:nvSpPr>
        <xdr:cNvPr id="203" name="テキスト ボックス 202"/>
        <xdr:cNvSpPr txBox="1"/>
      </xdr:nvSpPr>
      <xdr:spPr>
        <a:xfrm>
          <a:off x="830795" y="1282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43323</xdr:rowOff>
    </xdr:from>
    <xdr:to>
      <xdr:col>24</xdr:col>
      <xdr:colOff>62865</xdr:colOff>
      <xdr:row>97</xdr:row>
      <xdr:rowOff>151518</xdr:rowOff>
    </xdr:to>
    <xdr:cxnSp macro="">
      <xdr:nvCxnSpPr>
        <xdr:cNvPr id="226" name="直線コネクタ 225"/>
        <xdr:cNvCxnSpPr/>
      </xdr:nvCxnSpPr>
      <xdr:spPr>
        <a:xfrm flipV="1">
          <a:off x="4633595" y="15473823"/>
          <a:ext cx="1270" cy="130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155345</xdr:rowOff>
    </xdr:from>
    <xdr:ext cx="534377" cy="259045"/>
    <xdr:sp macro="" textlink="">
      <xdr:nvSpPr>
        <xdr:cNvPr id="227" name="衛生費最小値テキスト"/>
        <xdr:cNvSpPr txBox="1"/>
      </xdr:nvSpPr>
      <xdr:spPr>
        <a:xfrm>
          <a:off x="4686300" y="1678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151518</xdr:rowOff>
    </xdr:from>
    <xdr:to>
      <xdr:col>24</xdr:col>
      <xdr:colOff>152400</xdr:colOff>
      <xdr:row>97</xdr:row>
      <xdr:rowOff>151518</xdr:rowOff>
    </xdr:to>
    <xdr:cxnSp macro="">
      <xdr:nvCxnSpPr>
        <xdr:cNvPr id="228" name="直線コネクタ 227"/>
        <xdr:cNvCxnSpPr/>
      </xdr:nvCxnSpPr>
      <xdr:spPr>
        <a:xfrm>
          <a:off x="4546600" y="1678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161450</xdr:rowOff>
    </xdr:from>
    <xdr:ext cx="534377" cy="259045"/>
    <xdr:sp macro="" textlink="">
      <xdr:nvSpPr>
        <xdr:cNvPr id="229" name="衛生費最大値テキスト"/>
        <xdr:cNvSpPr txBox="1"/>
      </xdr:nvSpPr>
      <xdr:spPr>
        <a:xfrm>
          <a:off x="4686300" y="1524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84,216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43323</xdr:rowOff>
    </xdr:from>
    <xdr:to>
      <xdr:col>24</xdr:col>
      <xdr:colOff>152400</xdr:colOff>
      <xdr:row>90</xdr:row>
      <xdr:rowOff>43323</xdr:rowOff>
    </xdr:to>
    <xdr:cxnSp macro="">
      <xdr:nvCxnSpPr>
        <xdr:cNvPr id="230" name="直線コネクタ 229"/>
        <xdr:cNvCxnSpPr/>
      </xdr:nvCxnSpPr>
      <xdr:spPr>
        <a:xfrm>
          <a:off x="4546600" y="15473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95695</xdr:rowOff>
    </xdr:from>
    <xdr:to>
      <xdr:col>24</xdr:col>
      <xdr:colOff>63500</xdr:colOff>
      <xdr:row>93</xdr:row>
      <xdr:rowOff>4324</xdr:rowOff>
    </xdr:to>
    <xdr:cxnSp macro="">
      <xdr:nvCxnSpPr>
        <xdr:cNvPr id="231" name="直線コネクタ 230"/>
        <xdr:cNvCxnSpPr/>
      </xdr:nvCxnSpPr>
      <xdr:spPr>
        <a:xfrm flipV="1">
          <a:off x="3797300" y="15869095"/>
          <a:ext cx="838200" cy="8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30087</xdr:rowOff>
    </xdr:from>
    <xdr:ext cx="534377" cy="259045"/>
    <xdr:sp macro="" textlink="">
      <xdr:nvSpPr>
        <xdr:cNvPr id="232" name="衛生費平均値テキスト"/>
        <xdr:cNvSpPr txBox="1"/>
      </xdr:nvSpPr>
      <xdr:spPr>
        <a:xfrm>
          <a:off x="4686300" y="16146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51660</xdr:rowOff>
    </xdr:from>
    <xdr:to>
      <xdr:col>24</xdr:col>
      <xdr:colOff>114300</xdr:colOff>
      <xdr:row>94</xdr:row>
      <xdr:rowOff>153260</xdr:rowOff>
    </xdr:to>
    <xdr:sp macro="" textlink="">
      <xdr:nvSpPr>
        <xdr:cNvPr id="233" name="フローチャート: 判断 232"/>
        <xdr:cNvSpPr/>
      </xdr:nvSpPr>
      <xdr:spPr>
        <a:xfrm>
          <a:off x="4584700" y="1616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4324</xdr:rowOff>
    </xdr:from>
    <xdr:to>
      <xdr:col>19</xdr:col>
      <xdr:colOff>177800</xdr:colOff>
      <xdr:row>93</xdr:row>
      <xdr:rowOff>14861</xdr:rowOff>
    </xdr:to>
    <xdr:cxnSp macro="">
      <xdr:nvCxnSpPr>
        <xdr:cNvPr id="234" name="直線コネクタ 233"/>
        <xdr:cNvCxnSpPr/>
      </xdr:nvCxnSpPr>
      <xdr:spPr>
        <a:xfrm flipV="1">
          <a:off x="2908300" y="15949174"/>
          <a:ext cx="889000" cy="1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20</xdr:rowOff>
    </xdr:from>
    <xdr:to>
      <xdr:col>20</xdr:col>
      <xdr:colOff>38100</xdr:colOff>
      <xdr:row>94</xdr:row>
      <xdr:rowOff>101620</xdr:rowOff>
    </xdr:to>
    <xdr:sp macro="" textlink="">
      <xdr:nvSpPr>
        <xdr:cNvPr id="235" name="フローチャート: 判断 234"/>
        <xdr:cNvSpPr/>
      </xdr:nvSpPr>
      <xdr:spPr>
        <a:xfrm>
          <a:off x="3746500" y="1611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92747</xdr:rowOff>
    </xdr:from>
    <xdr:ext cx="534377" cy="259045"/>
    <xdr:sp macro="" textlink="">
      <xdr:nvSpPr>
        <xdr:cNvPr id="236" name="テキスト ボックス 235"/>
        <xdr:cNvSpPr txBox="1"/>
      </xdr:nvSpPr>
      <xdr:spPr>
        <a:xfrm>
          <a:off x="3530111" y="1620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14861</xdr:rowOff>
    </xdr:from>
    <xdr:to>
      <xdr:col>15</xdr:col>
      <xdr:colOff>50800</xdr:colOff>
      <xdr:row>93</xdr:row>
      <xdr:rowOff>133779</xdr:rowOff>
    </xdr:to>
    <xdr:cxnSp macro="">
      <xdr:nvCxnSpPr>
        <xdr:cNvPr id="237" name="直線コネクタ 236"/>
        <xdr:cNvCxnSpPr/>
      </xdr:nvCxnSpPr>
      <xdr:spPr>
        <a:xfrm flipV="1">
          <a:off x="2019300" y="15959711"/>
          <a:ext cx="889000" cy="11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70247</xdr:rowOff>
    </xdr:from>
    <xdr:to>
      <xdr:col>15</xdr:col>
      <xdr:colOff>101600</xdr:colOff>
      <xdr:row>95</xdr:row>
      <xdr:rowOff>397</xdr:rowOff>
    </xdr:to>
    <xdr:sp macro="" textlink="">
      <xdr:nvSpPr>
        <xdr:cNvPr id="238" name="フローチャート: 判断 237"/>
        <xdr:cNvSpPr/>
      </xdr:nvSpPr>
      <xdr:spPr>
        <a:xfrm>
          <a:off x="2857500" y="1618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162974</xdr:rowOff>
    </xdr:from>
    <xdr:ext cx="534377" cy="259045"/>
    <xdr:sp macro="" textlink="">
      <xdr:nvSpPr>
        <xdr:cNvPr id="239" name="テキスト ボックス 238"/>
        <xdr:cNvSpPr txBox="1"/>
      </xdr:nvSpPr>
      <xdr:spPr>
        <a:xfrm>
          <a:off x="2641111" y="1627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133779</xdr:rowOff>
    </xdr:from>
    <xdr:to>
      <xdr:col>10</xdr:col>
      <xdr:colOff>114300</xdr:colOff>
      <xdr:row>94</xdr:row>
      <xdr:rowOff>26360</xdr:rowOff>
    </xdr:to>
    <xdr:cxnSp macro="">
      <xdr:nvCxnSpPr>
        <xdr:cNvPr id="240" name="直線コネクタ 239"/>
        <xdr:cNvCxnSpPr/>
      </xdr:nvCxnSpPr>
      <xdr:spPr>
        <a:xfrm flipV="1">
          <a:off x="1130300" y="16078629"/>
          <a:ext cx="889000" cy="6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39728</xdr:rowOff>
    </xdr:from>
    <xdr:to>
      <xdr:col>10</xdr:col>
      <xdr:colOff>165100</xdr:colOff>
      <xdr:row>96</xdr:row>
      <xdr:rowOff>141328</xdr:rowOff>
    </xdr:to>
    <xdr:sp macro="" textlink="">
      <xdr:nvSpPr>
        <xdr:cNvPr id="241" name="フローチャート: 判断 240"/>
        <xdr:cNvSpPr/>
      </xdr:nvSpPr>
      <xdr:spPr>
        <a:xfrm>
          <a:off x="1968500" y="1649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132455</xdr:rowOff>
    </xdr:from>
    <xdr:ext cx="534377" cy="259045"/>
    <xdr:sp macro="" textlink="">
      <xdr:nvSpPr>
        <xdr:cNvPr id="242" name="テキスト ボックス 241"/>
        <xdr:cNvSpPr txBox="1"/>
      </xdr:nvSpPr>
      <xdr:spPr>
        <a:xfrm>
          <a:off x="1752111" y="1659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81310</xdr:rowOff>
    </xdr:from>
    <xdr:to>
      <xdr:col>6</xdr:col>
      <xdr:colOff>38100</xdr:colOff>
      <xdr:row>97</xdr:row>
      <xdr:rowOff>11460</xdr:rowOff>
    </xdr:to>
    <xdr:sp macro="" textlink="">
      <xdr:nvSpPr>
        <xdr:cNvPr id="243" name="フローチャート: 判断 242"/>
        <xdr:cNvSpPr/>
      </xdr:nvSpPr>
      <xdr:spPr>
        <a:xfrm>
          <a:off x="10795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2587</xdr:rowOff>
    </xdr:from>
    <xdr:ext cx="534377" cy="259045"/>
    <xdr:sp macro="" textlink="">
      <xdr:nvSpPr>
        <xdr:cNvPr id="244" name="テキスト ボックス 243"/>
        <xdr:cNvSpPr txBox="1"/>
      </xdr:nvSpPr>
      <xdr:spPr>
        <a:xfrm>
          <a:off x="863111" y="1663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44895</xdr:rowOff>
    </xdr:from>
    <xdr:to>
      <xdr:col>24</xdr:col>
      <xdr:colOff>114300</xdr:colOff>
      <xdr:row>92</xdr:row>
      <xdr:rowOff>146495</xdr:rowOff>
    </xdr:to>
    <xdr:sp macro="" textlink="">
      <xdr:nvSpPr>
        <xdr:cNvPr id="250" name="楕円 249"/>
        <xdr:cNvSpPr/>
      </xdr:nvSpPr>
      <xdr:spPr>
        <a:xfrm>
          <a:off x="4584700" y="1581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67772</xdr:rowOff>
    </xdr:from>
    <xdr:ext cx="534377" cy="259045"/>
    <xdr:sp macro="" textlink="">
      <xdr:nvSpPr>
        <xdr:cNvPr id="251" name="衛生費該当値テキスト"/>
        <xdr:cNvSpPr txBox="1"/>
      </xdr:nvSpPr>
      <xdr:spPr>
        <a:xfrm>
          <a:off x="4686300" y="1566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124974</xdr:rowOff>
    </xdr:from>
    <xdr:to>
      <xdr:col>20</xdr:col>
      <xdr:colOff>38100</xdr:colOff>
      <xdr:row>93</xdr:row>
      <xdr:rowOff>55124</xdr:rowOff>
    </xdr:to>
    <xdr:sp macro="" textlink="">
      <xdr:nvSpPr>
        <xdr:cNvPr id="252" name="楕円 251"/>
        <xdr:cNvSpPr/>
      </xdr:nvSpPr>
      <xdr:spPr>
        <a:xfrm>
          <a:off x="3746500" y="1589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71651</xdr:rowOff>
    </xdr:from>
    <xdr:ext cx="534377" cy="259045"/>
    <xdr:sp macro="" textlink="">
      <xdr:nvSpPr>
        <xdr:cNvPr id="253" name="テキスト ボックス 252"/>
        <xdr:cNvSpPr txBox="1"/>
      </xdr:nvSpPr>
      <xdr:spPr>
        <a:xfrm>
          <a:off x="3530111" y="1567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135511</xdr:rowOff>
    </xdr:from>
    <xdr:to>
      <xdr:col>15</xdr:col>
      <xdr:colOff>101600</xdr:colOff>
      <xdr:row>93</xdr:row>
      <xdr:rowOff>65661</xdr:rowOff>
    </xdr:to>
    <xdr:sp macro="" textlink="">
      <xdr:nvSpPr>
        <xdr:cNvPr id="254" name="楕円 253"/>
        <xdr:cNvSpPr/>
      </xdr:nvSpPr>
      <xdr:spPr>
        <a:xfrm>
          <a:off x="2857500" y="1590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82188</xdr:rowOff>
    </xdr:from>
    <xdr:ext cx="534377" cy="259045"/>
    <xdr:sp macro="" textlink="">
      <xdr:nvSpPr>
        <xdr:cNvPr id="255" name="テキスト ボックス 254"/>
        <xdr:cNvSpPr txBox="1"/>
      </xdr:nvSpPr>
      <xdr:spPr>
        <a:xfrm>
          <a:off x="2641111" y="1568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82979</xdr:rowOff>
    </xdr:from>
    <xdr:to>
      <xdr:col>10</xdr:col>
      <xdr:colOff>165100</xdr:colOff>
      <xdr:row>94</xdr:row>
      <xdr:rowOff>13129</xdr:rowOff>
    </xdr:to>
    <xdr:sp macro="" textlink="">
      <xdr:nvSpPr>
        <xdr:cNvPr id="256" name="楕円 255"/>
        <xdr:cNvSpPr/>
      </xdr:nvSpPr>
      <xdr:spPr>
        <a:xfrm>
          <a:off x="1968500" y="1602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29656</xdr:rowOff>
    </xdr:from>
    <xdr:ext cx="534377" cy="259045"/>
    <xdr:sp macro="" textlink="">
      <xdr:nvSpPr>
        <xdr:cNvPr id="257" name="テキスト ボックス 256"/>
        <xdr:cNvSpPr txBox="1"/>
      </xdr:nvSpPr>
      <xdr:spPr>
        <a:xfrm>
          <a:off x="1752111" y="1580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147010</xdr:rowOff>
    </xdr:from>
    <xdr:to>
      <xdr:col>6</xdr:col>
      <xdr:colOff>38100</xdr:colOff>
      <xdr:row>94</xdr:row>
      <xdr:rowOff>77160</xdr:rowOff>
    </xdr:to>
    <xdr:sp macro="" textlink="">
      <xdr:nvSpPr>
        <xdr:cNvPr id="258" name="楕円 257"/>
        <xdr:cNvSpPr/>
      </xdr:nvSpPr>
      <xdr:spPr>
        <a:xfrm>
          <a:off x="1079500" y="160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93687</xdr:rowOff>
    </xdr:from>
    <xdr:ext cx="534377" cy="259045"/>
    <xdr:sp macro="" textlink="">
      <xdr:nvSpPr>
        <xdr:cNvPr id="259" name="テキスト ボックス 258"/>
        <xdr:cNvSpPr txBox="1"/>
      </xdr:nvSpPr>
      <xdr:spPr>
        <a:xfrm>
          <a:off x="863111" y="1586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124613</xdr:rowOff>
    </xdr:from>
    <xdr:to>
      <xdr:col>54</xdr:col>
      <xdr:colOff>189865</xdr:colOff>
      <xdr:row>38</xdr:row>
      <xdr:rowOff>139700</xdr:rowOff>
    </xdr:to>
    <xdr:cxnSp macro="">
      <xdr:nvCxnSpPr>
        <xdr:cNvPr id="281" name="直線コネクタ 280"/>
        <xdr:cNvCxnSpPr/>
      </xdr:nvCxnSpPr>
      <xdr:spPr>
        <a:xfrm flipV="1">
          <a:off x="10475595" y="5268113"/>
          <a:ext cx="1270" cy="138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71290</xdr:rowOff>
    </xdr:from>
    <xdr:ext cx="469744" cy="259045"/>
    <xdr:sp macro="" textlink="">
      <xdr:nvSpPr>
        <xdr:cNvPr id="284" name="労働費最大値テキスト"/>
        <xdr:cNvSpPr txBox="1"/>
      </xdr:nvSpPr>
      <xdr:spPr>
        <a:xfrm>
          <a:off x="10528300" y="504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124613</xdr:rowOff>
    </xdr:from>
    <xdr:to>
      <xdr:col>55</xdr:col>
      <xdr:colOff>88900</xdr:colOff>
      <xdr:row>30</xdr:row>
      <xdr:rowOff>124613</xdr:rowOff>
    </xdr:to>
    <xdr:cxnSp macro="">
      <xdr:nvCxnSpPr>
        <xdr:cNvPr id="285" name="直線コネクタ 284"/>
        <xdr:cNvCxnSpPr/>
      </xdr:nvCxnSpPr>
      <xdr:spPr>
        <a:xfrm>
          <a:off x="10388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105867</xdr:rowOff>
    </xdr:from>
    <xdr:to>
      <xdr:col>55</xdr:col>
      <xdr:colOff>0</xdr:colOff>
      <xdr:row>37</xdr:row>
      <xdr:rowOff>107239</xdr:rowOff>
    </xdr:to>
    <xdr:cxnSp macro="">
      <xdr:nvCxnSpPr>
        <xdr:cNvPr id="286" name="直線コネクタ 285"/>
        <xdr:cNvCxnSpPr/>
      </xdr:nvCxnSpPr>
      <xdr:spPr>
        <a:xfrm flipV="1">
          <a:off x="9639300" y="6449517"/>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24909</xdr:rowOff>
    </xdr:from>
    <xdr:ext cx="378565" cy="259045"/>
    <xdr:sp macro="" textlink="">
      <xdr:nvSpPr>
        <xdr:cNvPr id="287" name="労働費平均値テキスト"/>
        <xdr:cNvSpPr txBox="1"/>
      </xdr:nvSpPr>
      <xdr:spPr>
        <a:xfrm>
          <a:off x="10528300" y="6197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xdr:rowOff>
    </xdr:from>
    <xdr:to>
      <xdr:col>55</xdr:col>
      <xdr:colOff>50800</xdr:colOff>
      <xdr:row>37</xdr:row>
      <xdr:rowOff>103632</xdr:rowOff>
    </xdr:to>
    <xdr:sp macro="" textlink="">
      <xdr:nvSpPr>
        <xdr:cNvPr id="288" name="フローチャート: 判断 287"/>
        <xdr:cNvSpPr/>
      </xdr:nvSpPr>
      <xdr:spPr>
        <a:xfrm>
          <a:off x="104267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107239</xdr:rowOff>
    </xdr:from>
    <xdr:to>
      <xdr:col>50</xdr:col>
      <xdr:colOff>114300</xdr:colOff>
      <xdr:row>37</xdr:row>
      <xdr:rowOff>111354</xdr:rowOff>
    </xdr:to>
    <xdr:cxnSp macro="">
      <xdr:nvCxnSpPr>
        <xdr:cNvPr id="289" name="直線コネクタ 288"/>
        <xdr:cNvCxnSpPr/>
      </xdr:nvCxnSpPr>
      <xdr:spPr>
        <a:xfrm flipV="1">
          <a:off x="8750300" y="6450889"/>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77013</xdr:rowOff>
    </xdr:from>
    <xdr:to>
      <xdr:col>50</xdr:col>
      <xdr:colOff>165100</xdr:colOff>
      <xdr:row>37</xdr:row>
      <xdr:rowOff>7163</xdr:rowOff>
    </xdr:to>
    <xdr:sp macro="" textlink="">
      <xdr:nvSpPr>
        <xdr:cNvPr id="290" name="フローチャート: 判断 289"/>
        <xdr:cNvSpPr/>
      </xdr:nvSpPr>
      <xdr:spPr>
        <a:xfrm>
          <a:off x="9588500" y="624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23690</xdr:rowOff>
    </xdr:from>
    <xdr:ext cx="378565" cy="259045"/>
    <xdr:sp macro="" textlink="">
      <xdr:nvSpPr>
        <xdr:cNvPr id="291" name="テキスト ボックス 290"/>
        <xdr:cNvSpPr txBox="1"/>
      </xdr:nvSpPr>
      <xdr:spPr>
        <a:xfrm>
          <a:off x="9450017" y="6024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111354</xdr:rowOff>
    </xdr:from>
    <xdr:to>
      <xdr:col>45</xdr:col>
      <xdr:colOff>177800</xdr:colOff>
      <xdr:row>37</xdr:row>
      <xdr:rowOff>115011</xdr:rowOff>
    </xdr:to>
    <xdr:cxnSp macro="">
      <xdr:nvCxnSpPr>
        <xdr:cNvPr id="292" name="直線コネクタ 291"/>
        <xdr:cNvCxnSpPr/>
      </xdr:nvCxnSpPr>
      <xdr:spPr>
        <a:xfrm flipV="1">
          <a:off x="7861300" y="6455004"/>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22149</xdr:rowOff>
    </xdr:from>
    <xdr:to>
      <xdr:col>46</xdr:col>
      <xdr:colOff>38100</xdr:colOff>
      <xdr:row>37</xdr:row>
      <xdr:rowOff>123749</xdr:rowOff>
    </xdr:to>
    <xdr:sp macro="" textlink="">
      <xdr:nvSpPr>
        <xdr:cNvPr id="293" name="フローチャート: 判断 292"/>
        <xdr:cNvSpPr/>
      </xdr:nvSpPr>
      <xdr:spPr>
        <a:xfrm>
          <a:off x="8699500" y="63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140276</xdr:rowOff>
    </xdr:from>
    <xdr:ext cx="378565" cy="259045"/>
    <xdr:sp macro="" textlink="">
      <xdr:nvSpPr>
        <xdr:cNvPr id="294" name="テキスト ボックス 293"/>
        <xdr:cNvSpPr txBox="1"/>
      </xdr:nvSpPr>
      <xdr:spPr>
        <a:xfrm>
          <a:off x="8561017" y="6141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115011</xdr:rowOff>
    </xdr:from>
    <xdr:to>
      <xdr:col>41</xdr:col>
      <xdr:colOff>50800</xdr:colOff>
      <xdr:row>37</xdr:row>
      <xdr:rowOff>119126</xdr:rowOff>
    </xdr:to>
    <xdr:cxnSp macro="">
      <xdr:nvCxnSpPr>
        <xdr:cNvPr id="295" name="直線コネクタ 294"/>
        <xdr:cNvCxnSpPr/>
      </xdr:nvCxnSpPr>
      <xdr:spPr>
        <a:xfrm flipV="1">
          <a:off x="6972300" y="6458661"/>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68326</xdr:rowOff>
    </xdr:from>
    <xdr:to>
      <xdr:col>41</xdr:col>
      <xdr:colOff>101600</xdr:colOff>
      <xdr:row>36</xdr:row>
      <xdr:rowOff>169926</xdr:rowOff>
    </xdr:to>
    <xdr:sp macro="" textlink="">
      <xdr:nvSpPr>
        <xdr:cNvPr id="296" name="フローチャート: 判断 295"/>
        <xdr:cNvSpPr/>
      </xdr:nvSpPr>
      <xdr:spPr>
        <a:xfrm>
          <a:off x="78105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15003</xdr:rowOff>
    </xdr:from>
    <xdr:ext cx="378565" cy="259045"/>
    <xdr:sp macro="" textlink="">
      <xdr:nvSpPr>
        <xdr:cNvPr id="297" name="テキスト ボックス 296"/>
        <xdr:cNvSpPr txBox="1"/>
      </xdr:nvSpPr>
      <xdr:spPr>
        <a:xfrm>
          <a:off x="7672017" y="6015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91186</xdr:rowOff>
    </xdr:from>
    <xdr:to>
      <xdr:col>36</xdr:col>
      <xdr:colOff>165100</xdr:colOff>
      <xdr:row>37</xdr:row>
      <xdr:rowOff>21336</xdr:rowOff>
    </xdr:to>
    <xdr:sp macro="" textlink="">
      <xdr:nvSpPr>
        <xdr:cNvPr id="298" name="フローチャート: 判断 297"/>
        <xdr:cNvSpPr/>
      </xdr:nvSpPr>
      <xdr:spPr>
        <a:xfrm>
          <a:off x="6921500" y="626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37863</xdr:rowOff>
    </xdr:from>
    <xdr:ext cx="378565" cy="259045"/>
    <xdr:sp macro="" textlink="">
      <xdr:nvSpPr>
        <xdr:cNvPr id="299" name="テキスト ボックス 298"/>
        <xdr:cNvSpPr txBox="1"/>
      </xdr:nvSpPr>
      <xdr:spPr>
        <a:xfrm>
          <a:off x="6783017" y="6038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55067</xdr:rowOff>
    </xdr:from>
    <xdr:to>
      <xdr:col>55</xdr:col>
      <xdr:colOff>50800</xdr:colOff>
      <xdr:row>37</xdr:row>
      <xdr:rowOff>156667</xdr:rowOff>
    </xdr:to>
    <xdr:sp macro="" textlink="">
      <xdr:nvSpPr>
        <xdr:cNvPr id="305" name="楕円 304"/>
        <xdr:cNvSpPr/>
      </xdr:nvSpPr>
      <xdr:spPr>
        <a:xfrm>
          <a:off x="10426700" y="639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33494</xdr:rowOff>
    </xdr:from>
    <xdr:ext cx="378565" cy="259045"/>
    <xdr:sp macro="" textlink="">
      <xdr:nvSpPr>
        <xdr:cNvPr id="306" name="労働費該当値テキスト"/>
        <xdr:cNvSpPr txBox="1"/>
      </xdr:nvSpPr>
      <xdr:spPr>
        <a:xfrm>
          <a:off x="10528300" y="6377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56439</xdr:rowOff>
    </xdr:from>
    <xdr:to>
      <xdr:col>50</xdr:col>
      <xdr:colOff>165100</xdr:colOff>
      <xdr:row>37</xdr:row>
      <xdr:rowOff>158039</xdr:rowOff>
    </xdr:to>
    <xdr:sp macro="" textlink="">
      <xdr:nvSpPr>
        <xdr:cNvPr id="307" name="楕円 306"/>
        <xdr:cNvSpPr/>
      </xdr:nvSpPr>
      <xdr:spPr>
        <a:xfrm>
          <a:off x="9588500" y="64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149165</xdr:rowOff>
    </xdr:from>
    <xdr:ext cx="378565" cy="259045"/>
    <xdr:sp macro="" textlink="">
      <xdr:nvSpPr>
        <xdr:cNvPr id="308" name="テキスト ボックス 307"/>
        <xdr:cNvSpPr txBox="1"/>
      </xdr:nvSpPr>
      <xdr:spPr>
        <a:xfrm>
          <a:off x="9450017" y="6492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60554</xdr:rowOff>
    </xdr:from>
    <xdr:to>
      <xdr:col>46</xdr:col>
      <xdr:colOff>38100</xdr:colOff>
      <xdr:row>37</xdr:row>
      <xdr:rowOff>162154</xdr:rowOff>
    </xdr:to>
    <xdr:sp macro="" textlink="">
      <xdr:nvSpPr>
        <xdr:cNvPr id="309" name="楕円 308"/>
        <xdr:cNvSpPr/>
      </xdr:nvSpPr>
      <xdr:spPr>
        <a:xfrm>
          <a:off x="8699500" y="640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153281</xdr:rowOff>
    </xdr:from>
    <xdr:ext cx="378565" cy="259045"/>
    <xdr:sp macro="" textlink="">
      <xdr:nvSpPr>
        <xdr:cNvPr id="310" name="テキスト ボックス 309"/>
        <xdr:cNvSpPr txBox="1"/>
      </xdr:nvSpPr>
      <xdr:spPr>
        <a:xfrm>
          <a:off x="8561017" y="6496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64211</xdr:rowOff>
    </xdr:from>
    <xdr:to>
      <xdr:col>41</xdr:col>
      <xdr:colOff>101600</xdr:colOff>
      <xdr:row>37</xdr:row>
      <xdr:rowOff>165812</xdr:rowOff>
    </xdr:to>
    <xdr:sp macro="" textlink="">
      <xdr:nvSpPr>
        <xdr:cNvPr id="311" name="楕円 310"/>
        <xdr:cNvSpPr/>
      </xdr:nvSpPr>
      <xdr:spPr>
        <a:xfrm>
          <a:off x="7810500" y="64078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156939</xdr:rowOff>
    </xdr:from>
    <xdr:ext cx="378565" cy="259045"/>
    <xdr:sp macro="" textlink="">
      <xdr:nvSpPr>
        <xdr:cNvPr id="312" name="テキスト ボックス 311"/>
        <xdr:cNvSpPr txBox="1"/>
      </xdr:nvSpPr>
      <xdr:spPr>
        <a:xfrm>
          <a:off x="7672017" y="6500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68326</xdr:rowOff>
    </xdr:from>
    <xdr:to>
      <xdr:col>36</xdr:col>
      <xdr:colOff>165100</xdr:colOff>
      <xdr:row>37</xdr:row>
      <xdr:rowOff>169926</xdr:rowOff>
    </xdr:to>
    <xdr:sp macro="" textlink="">
      <xdr:nvSpPr>
        <xdr:cNvPr id="313" name="楕円 312"/>
        <xdr:cNvSpPr/>
      </xdr:nvSpPr>
      <xdr:spPr>
        <a:xfrm>
          <a:off x="6921500" y="641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161053</xdr:rowOff>
    </xdr:from>
    <xdr:ext cx="378565" cy="259045"/>
    <xdr:sp macro="" textlink="">
      <xdr:nvSpPr>
        <xdr:cNvPr id="314" name="テキスト ボックス 313"/>
        <xdr:cNvSpPr txBox="1"/>
      </xdr:nvSpPr>
      <xdr:spPr>
        <a:xfrm>
          <a:off x="6783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70155</xdr:rowOff>
    </xdr:from>
    <xdr:to>
      <xdr:col>54</xdr:col>
      <xdr:colOff>189865</xdr:colOff>
      <xdr:row>58</xdr:row>
      <xdr:rowOff>143625</xdr:rowOff>
    </xdr:to>
    <xdr:cxnSp macro="">
      <xdr:nvCxnSpPr>
        <xdr:cNvPr id="338" name="直線コネクタ 337"/>
        <xdr:cNvCxnSpPr/>
      </xdr:nvCxnSpPr>
      <xdr:spPr>
        <a:xfrm flipV="1">
          <a:off x="10475595" y="8814105"/>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147452</xdr:rowOff>
    </xdr:from>
    <xdr:ext cx="469744" cy="259045"/>
    <xdr:sp macro="" textlink="">
      <xdr:nvSpPr>
        <xdr:cNvPr id="339" name="農林水産業費最小値テキスト"/>
        <xdr:cNvSpPr txBox="1"/>
      </xdr:nvSpPr>
      <xdr:spPr>
        <a:xfrm>
          <a:off x="10528300" y="100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143625</xdr:rowOff>
    </xdr:from>
    <xdr:to>
      <xdr:col>55</xdr:col>
      <xdr:colOff>88900</xdr:colOff>
      <xdr:row>58</xdr:row>
      <xdr:rowOff>143625</xdr:rowOff>
    </xdr:to>
    <xdr:cxnSp macro="">
      <xdr:nvCxnSpPr>
        <xdr:cNvPr id="340" name="直線コネクタ 339"/>
        <xdr:cNvCxnSpPr/>
      </xdr:nvCxnSpPr>
      <xdr:spPr>
        <a:xfrm>
          <a:off x="10388600" y="1008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16832</xdr:rowOff>
    </xdr:from>
    <xdr:ext cx="599010" cy="259045"/>
    <xdr:sp macro="" textlink="">
      <xdr:nvSpPr>
        <xdr:cNvPr id="341" name="農林水産業費最大値テキスト"/>
        <xdr:cNvSpPr txBox="1"/>
      </xdr:nvSpPr>
      <xdr:spPr>
        <a:xfrm>
          <a:off x="10528300" y="858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70155</xdr:rowOff>
    </xdr:from>
    <xdr:to>
      <xdr:col>55</xdr:col>
      <xdr:colOff>88900</xdr:colOff>
      <xdr:row>51</xdr:row>
      <xdr:rowOff>70155</xdr:rowOff>
    </xdr:to>
    <xdr:cxnSp macro="">
      <xdr:nvCxnSpPr>
        <xdr:cNvPr id="342" name="直線コネクタ 341"/>
        <xdr:cNvCxnSpPr/>
      </xdr:nvCxnSpPr>
      <xdr:spPr>
        <a:xfrm>
          <a:off x="10388600" y="8814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145872</xdr:rowOff>
    </xdr:from>
    <xdr:to>
      <xdr:col>55</xdr:col>
      <xdr:colOff>0</xdr:colOff>
      <xdr:row>56</xdr:row>
      <xdr:rowOff>166180</xdr:rowOff>
    </xdr:to>
    <xdr:cxnSp macro="">
      <xdr:nvCxnSpPr>
        <xdr:cNvPr id="343" name="直線コネクタ 342"/>
        <xdr:cNvCxnSpPr/>
      </xdr:nvCxnSpPr>
      <xdr:spPr>
        <a:xfrm>
          <a:off x="9639300" y="9747072"/>
          <a:ext cx="838200" cy="2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55732</xdr:rowOff>
    </xdr:from>
    <xdr:ext cx="534377" cy="259045"/>
    <xdr:sp macro="" textlink="">
      <xdr:nvSpPr>
        <xdr:cNvPr id="344" name="農林水産業費平均値テキスト"/>
        <xdr:cNvSpPr txBox="1"/>
      </xdr:nvSpPr>
      <xdr:spPr>
        <a:xfrm>
          <a:off x="10528300" y="9485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32855</xdr:rowOff>
    </xdr:from>
    <xdr:to>
      <xdr:col>55</xdr:col>
      <xdr:colOff>50800</xdr:colOff>
      <xdr:row>56</xdr:row>
      <xdr:rowOff>134455</xdr:rowOff>
    </xdr:to>
    <xdr:sp macro="" textlink="">
      <xdr:nvSpPr>
        <xdr:cNvPr id="345" name="フローチャート: 判断 344"/>
        <xdr:cNvSpPr/>
      </xdr:nvSpPr>
      <xdr:spPr>
        <a:xfrm>
          <a:off x="10426700" y="963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145872</xdr:rowOff>
    </xdr:from>
    <xdr:to>
      <xdr:col>50</xdr:col>
      <xdr:colOff>114300</xdr:colOff>
      <xdr:row>56</xdr:row>
      <xdr:rowOff>161696</xdr:rowOff>
    </xdr:to>
    <xdr:cxnSp macro="">
      <xdr:nvCxnSpPr>
        <xdr:cNvPr id="346" name="直線コネクタ 345"/>
        <xdr:cNvCxnSpPr/>
      </xdr:nvCxnSpPr>
      <xdr:spPr>
        <a:xfrm flipV="1">
          <a:off x="8750300" y="9747072"/>
          <a:ext cx="889000" cy="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61799</xdr:rowOff>
    </xdr:from>
    <xdr:to>
      <xdr:col>50</xdr:col>
      <xdr:colOff>165100</xdr:colOff>
      <xdr:row>56</xdr:row>
      <xdr:rowOff>163399</xdr:rowOff>
    </xdr:to>
    <xdr:sp macro="" textlink="">
      <xdr:nvSpPr>
        <xdr:cNvPr id="347" name="フローチャート: 判断 346"/>
        <xdr:cNvSpPr/>
      </xdr:nvSpPr>
      <xdr:spPr>
        <a:xfrm>
          <a:off x="9588500" y="966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8476</xdr:rowOff>
    </xdr:from>
    <xdr:ext cx="534377" cy="259045"/>
    <xdr:sp macro="" textlink="">
      <xdr:nvSpPr>
        <xdr:cNvPr id="348" name="テキスト ボックス 347"/>
        <xdr:cNvSpPr txBox="1"/>
      </xdr:nvSpPr>
      <xdr:spPr>
        <a:xfrm>
          <a:off x="9372111" y="943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153708</xdr:rowOff>
    </xdr:from>
    <xdr:to>
      <xdr:col>45</xdr:col>
      <xdr:colOff>177800</xdr:colOff>
      <xdr:row>56</xdr:row>
      <xdr:rowOff>161696</xdr:rowOff>
    </xdr:to>
    <xdr:cxnSp macro="">
      <xdr:nvCxnSpPr>
        <xdr:cNvPr id="349" name="直線コネクタ 348"/>
        <xdr:cNvCxnSpPr/>
      </xdr:nvCxnSpPr>
      <xdr:spPr>
        <a:xfrm>
          <a:off x="7861300" y="9754908"/>
          <a:ext cx="889000" cy="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55169</xdr:rowOff>
    </xdr:from>
    <xdr:to>
      <xdr:col>46</xdr:col>
      <xdr:colOff>38100</xdr:colOff>
      <xdr:row>56</xdr:row>
      <xdr:rowOff>156769</xdr:rowOff>
    </xdr:to>
    <xdr:sp macro="" textlink="">
      <xdr:nvSpPr>
        <xdr:cNvPr id="350" name="フローチャート: 判断 349"/>
        <xdr:cNvSpPr/>
      </xdr:nvSpPr>
      <xdr:spPr>
        <a:xfrm>
          <a:off x="8699500" y="96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1846</xdr:rowOff>
    </xdr:from>
    <xdr:ext cx="534377" cy="259045"/>
    <xdr:sp macro="" textlink="">
      <xdr:nvSpPr>
        <xdr:cNvPr id="351" name="テキスト ボックス 350"/>
        <xdr:cNvSpPr txBox="1"/>
      </xdr:nvSpPr>
      <xdr:spPr>
        <a:xfrm>
          <a:off x="8483111" y="943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153708</xdr:rowOff>
    </xdr:from>
    <xdr:to>
      <xdr:col>41</xdr:col>
      <xdr:colOff>50800</xdr:colOff>
      <xdr:row>57</xdr:row>
      <xdr:rowOff>80087</xdr:rowOff>
    </xdr:to>
    <xdr:cxnSp macro="">
      <xdr:nvCxnSpPr>
        <xdr:cNvPr id="352" name="直線コネクタ 351"/>
        <xdr:cNvCxnSpPr/>
      </xdr:nvCxnSpPr>
      <xdr:spPr>
        <a:xfrm flipV="1">
          <a:off x="6972300" y="9754908"/>
          <a:ext cx="889000" cy="9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84010</xdr:rowOff>
    </xdr:from>
    <xdr:to>
      <xdr:col>41</xdr:col>
      <xdr:colOff>101600</xdr:colOff>
      <xdr:row>58</xdr:row>
      <xdr:rowOff>14160</xdr:rowOff>
    </xdr:to>
    <xdr:sp macro="" textlink="">
      <xdr:nvSpPr>
        <xdr:cNvPr id="353" name="フローチャート: 判断 352"/>
        <xdr:cNvSpPr/>
      </xdr:nvSpPr>
      <xdr:spPr>
        <a:xfrm>
          <a:off x="7810500" y="985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5287</xdr:rowOff>
    </xdr:from>
    <xdr:ext cx="534377" cy="259045"/>
    <xdr:sp macro="" textlink="">
      <xdr:nvSpPr>
        <xdr:cNvPr id="354" name="テキスト ボックス 353"/>
        <xdr:cNvSpPr txBox="1"/>
      </xdr:nvSpPr>
      <xdr:spPr>
        <a:xfrm>
          <a:off x="7594111" y="994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86957</xdr:rowOff>
    </xdr:from>
    <xdr:to>
      <xdr:col>36</xdr:col>
      <xdr:colOff>165100</xdr:colOff>
      <xdr:row>58</xdr:row>
      <xdr:rowOff>17107</xdr:rowOff>
    </xdr:to>
    <xdr:sp macro="" textlink="">
      <xdr:nvSpPr>
        <xdr:cNvPr id="355" name="フローチャート: 判断 354"/>
        <xdr:cNvSpPr/>
      </xdr:nvSpPr>
      <xdr:spPr>
        <a:xfrm>
          <a:off x="6921500" y="9859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8234</xdr:rowOff>
    </xdr:from>
    <xdr:ext cx="534377" cy="259045"/>
    <xdr:sp macro="" textlink="">
      <xdr:nvSpPr>
        <xdr:cNvPr id="356" name="テキスト ボックス 355"/>
        <xdr:cNvSpPr txBox="1"/>
      </xdr:nvSpPr>
      <xdr:spPr>
        <a:xfrm>
          <a:off x="6705111" y="995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115380</xdr:rowOff>
    </xdr:from>
    <xdr:to>
      <xdr:col>55</xdr:col>
      <xdr:colOff>50800</xdr:colOff>
      <xdr:row>57</xdr:row>
      <xdr:rowOff>45530</xdr:rowOff>
    </xdr:to>
    <xdr:sp macro="" textlink="">
      <xdr:nvSpPr>
        <xdr:cNvPr id="362" name="楕円 361"/>
        <xdr:cNvSpPr/>
      </xdr:nvSpPr>
      <xdr:spPr>
        <a:xfrm>
          <a:off x="10426700" y="97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93807</xdr:rowOff>
    </xdr:from>
    <xdr:ext cx="534377" cy="259045"/>
    <xdr:sp macro="" textlink="">
      <xdr:nvSpPr>
        <xdr:cNvPr id="363" name="農林水産業費該当値テキスト"/>
        <xdr:cNvSpPr txBox="1"/>
      </xdr:nvSpPr>
      <xdr:spPr>
        <a:xfrm>
          <a:off x="10528300" y="969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95072</xdr:rowOff>
    </xdr:from>
    <xdr:to>
      <xdr:col>50</xdr:col>
      <xdr:colOff>165100</xdr:colOff>
      <xdr:row>57</xdr:row>
      <xdr:rowOff>25222</xdr:rowOff>
    </xdr:to>
    <xdr:sp macro="" textlink="">
      <xdr:nvSpPr>
        <xdr:cNvPr id="364" name="楕円 363"/>
        <xdr:cNvSpPr/>
      </xdr:nvSpPr>
      <xdr:spPr>
        <a:xfrm>
          <a:off x="9588500" y="96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16349</xdr:rowOff>
    </xdr:from>
    <xdr:ext cx="534377" cy="259045"/>
    <xdr:sp macro="" textlink="">
      <xdr:nvSpPr>
        <xdr:cNvPr id="365" name="テキスト ボックス 364"/>
        <xdr:cNvSpPr txBox="1"/>
      </xdr:nvSpPr>
      <xdr:spPr>
        <a:xfrm>
          <a:off x="9372111" y="978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110896</xdr:rowOff>
    </xdr:from>
    <xdr:to>
      <xdr:col>46</xdr:col>
      <xdr:colOff>38100</xdr:colOff>
      <xdr:row>57</xdr:row>
      <xdr:rowOff>41046</xdr:rowOff>
    </xdr:to>
    <xdr:sp macro="" textlink="">
      <xdr:nvSpPr>
        <xdr:cNvPr id="366" name="楕円 365"/>
        <xdr:cNvSpPr/>
      </xdr:nvSpPr>
      <xdr:spPr>
        <a:xfrm>
          <a:off x="8699500" y="971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32173</xdr:rowOff>
    </xdr:from>
    <xdr:ext cx="534377" cy="259045"/>
    <xdr:sp macro="" textlink="">
      <xdr:nvSpPr>
        <xdr:cNvPr id="367" name="テキスト ボックス 366"/>
        <xdr:cNvSpPr txBox="1"/>
      </xdr:nvSpPr>
      <xdr:spPr>
        <a:xfrm>
          <a:off x="8483111" y="980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102908</xdr:rowOff>
    </xdr:from>
    <xdr:to>
      <xdr:col>41</xdr:col>
      <xdr:colOff>101600</xdr:colOff>
      <xdr:row>57</xdr:row>
      <xdr:rowOff>33058</xdr:rowOff>
    </xdr:to>
    <xdr:sp macro="" textlink="">
      <xdr:nvSpPr>
        <xdr:cNvPr id="368" name="楕円 367"/>
        <xdr:cNvSpPr/>
      </xdr:nvSpPr>
      <xdr:spPr>
        <a:xfrm>
          <a:off x="7810500" y="970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49585</xdr:rowOff>
    </xdr:from>
    <xdr:ext cx="534377" cy="259045"/>
    <xdr:sp macro="" textlink="">
      <xdr:nvSpPr>
        <xdr:cNvPr id="369" name="テキスト ボックス 368"/>
        <xdr:cNvSpPr txBox="1"/>
      </xdr:nvSpPr>
      <xdr:spPr>
        <a:xfrm>
          <a:off x="7594111" y="947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29287</xdr:rowOff>
    </xdr:from>
    <xdr:to>
      <xdr:col>36</xdr:col>
      <xdr:colOff>165100</xdr:colOff>
      <xdr:row>57</xdr:row>
      <xdr:rowOff>130887</xdr:rowOff>
    </xdr:to>
    <xdr:sp macro="" textlink="">
      <xdr:nvSpPr>
        <xdr:cNvPr id="370" name="楕円 369"/>
        <xdr:cNvSpPr/>
      </xdr:nvSpPr>
      <xdr:spPr>
        <a:xfrm>
          <a:off x="6921500" y="980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147414</xdr:rowOff>
    </xdr:from>
    <xdr:ext cx="534377" cy="259045"/>
    <xdr:sp macro="" textlink="">
      <xdr:nvSpPr>
        <xdr:cNvPr id="371" name="テキスト ボックス 370"/>
        <xdr:cNvSpPr txBox="1"/>
      </xdr:nvSpPr>
      <xdr:spPr>
        <a:xfrm>
          <a:off x="6705111" y="957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3" name="テキスト ボックス 39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9692</xdr:rowOff>
    </xdr:from>
    <xdr:to>
      <xdr:col>54</xdr:col>
      <xdr:colOff>189865</xdr:colOff>
      <xdr:row>78</xdr:row>
      <xdr:rowOff>154167</xdr:rowOff>
    </xdr:to>
    <xdr:cxnSp macro="">
      <xdr:nvCxnSpPr>
        <xdr:cNvPr id="397" name="直線コネクタ 396"/>
        <xdr:cNvCxnSpPr/>
      </xdr:nvCxnSpPr>
      <xdr:spPr>
        <a:xfrm flipV="1">
          <a:off x="10475595" y="12182642"/>
          <a:ext cx="1270" cy="1344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157994</xdr:rowOff>
    </xdr:from>
    <xdr:ext cx="469744" cy="259045"/>
    <xdr:sp macro="" textlink="">
      <xdr:nvSpPr>
        <xdr:cNvPr id="398" name="商工費最小値テキスト"/>
        <xdr:cNvSpPr txBox="1"/>
      </xdr:nvSpPr>
      <xdr:spPr>
        <a:xfrm>
          <a:off x="10528300" y="1353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154167</xdr:rowOff>
    </xdr:from>
    <xdr:to>
      <xdr:col>55</xdr:col>
      <xdr:colOff>88900</xdr:colOff>
      <xdr:row>78</xdr:row>
      <xdr:rowOff>154167</xdr:rowOff>
    </xdr:to>
    <xdr:cxnSp macro="">
      <xdr:nvCxnSpPr>
        <xdr:cNvPr id="399" name="直線コネクタ 398"/>
        <xdr:cNvCxnSpPr/>
      </xdr:nvCxnSpPr>
      <xdr:spPr>
        <a:xfrm>
          <a:off x="10388600" y="1352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127819</xdr:rowOff>
    </xdr:from>
    <xdr:ext cx="534377" cy="259045"/>
    <xdr:sp macro="" textlink="">
      <xdr:nvSpPr>
        <xdr:cNvPr id="400" name="商工費最大値テキスト"/>
        <xdr:cNvSpPr txBox="1"/>
      </xdr:nvSpPr>
      <xdr:spPr>
        <a:xfrm>
          <a:off x="10528300" y="1195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9692</xdr:rowOff>
    </xdr:from>
    <xdr:to>
      <xdr:col>55</xdr:col>
      <xdr:colOff>88900</xdr:colOff>
      <xdr:row>71</xdr:row>
      <xdr:rowOff>9692</xdr:rowOff>
    </xdr:to>
    <xdr:cxnSp macro="">
      <xdr:nvCxnSpPr>
        <xdr:cNvPr id="401" name="直線コネクタ 400"/>
        <xdr:cNvCxnSpPr/>
      </xdr:nvCxnSpPr>
      <xdr:spPr>
        <a:xfrm>
          <a:off x="10388600" y="1218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53583</xdr:rowOff>
    </xdr:from>
    <xdr:to>
      <xdr:col>55</xdr:col>
      <xdr:colOff>0</xdr:colOff>
      <xdr:row>77</xdr:row>
      <xdr:rowOff>152045</xdr:rowOff>
    </xdr:to>
    <xdr:cxnSp macro="">
      <xdr:nvCxnSpPr>
        <xdr:cNvPr id="402" name="直線コネクタ 401"/>
        <xdr:cNvCxnSpPr/>
      </xdr:nvCxnSpPr>
      <xdr:spPr>
        <a:xfrm flipV="1">
          <a:off x="9639300" y="13083783"/>
          <a:ext cx="838200" cy="26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90517</xdr:rowOff>
    </xdr:from>
    <xdr:ext cx="534377" cy="259045"/>
    <xdr:sp macro="" textlink="">
      <xdr:nvSpPr>
        <xdr:cNvPr id="403" name="商工費平均値テキスト"/>
        <xdr:cNvSpPr txBox="1"/>
      </xdr:nvSpPr>
      <xdr:spPr>
        <a:xfrm>
          <a:off x="10528300" y="12777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67640</xdr:rowOff>
    </xdr:from>
    <xdr:to>
      <xdr:col>55</xdr:col>
      <xdr:colOff>50800</xdr:colOff>
      <xdr:row>75</xdr:row>
      <xdr:rowOff>169239</xdr:rowOff>
    </xdr:to>
    <xdr:sp macro="" textlink="">
      <xdr:nvSpPr>
        <xdr:cNvPr id="404" name="フローチャート: 判断 403"/>
        <xdr:cNvSpPr/>
      </xdr:nvSpPr>
      <xdr:spPr>
        <a:xfrm>
          <a:off x="10426700" y="129263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162821</xdr:rowOff>
    </xdr:from>
    <xdr:to>
      <xdr:col>50</xdr:col>
      <xdr:colOff>114300</xdr:colOff>
      <xdr:row>77</xdr:row>
      <xdr:rowOff>152045</xdr:rowOff>
    </xdr:to>
    <xdr:cxnSp macro="">
      <xdr:nvCxnSpPr>
        <xdr:cNvPr id="405" name="直線コネクタ 404"/>
        <xdr:cNvCxnSpPr/>
      </xdr:nvCxnSpPr>
      <xdr:spPr>
        <a:xfrm>
          <a:off x="8750300" y="13021571"/>
          <a:ext cx="889000" cy="33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92982</xdr:rowOff>
    </xdr:from>
    <xdr:to>
      <xdr:col>50</xdr:col>
      <xdr:colOff>165100</xdr:colOff>
      <xdr:row>76</xdr:row>
      <xdr:rowOff>23132</xdr:rowOff>
    </xdr:to>
    <xdr:sp macro="" textlink="">
      <xdr:nvSpPr>
        <xdr:cNvPr id="406" name="フローチャート: 判断 405"/>
        <xdr:cNvSpPr/>
      </xdr:nvSpPr>
      <xdr:spPr>
        <a:xfrm>
          <a:off x="9588500" y="1295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39659</xdr:rowOff>
    </xdr:from>
    <xdr:ext cx="534377" cy="259045"/>
    <xdr:sp macro="" textlink="">
      <xdr:nvSpPr>
        <xdr:cNvPr id="407" name="テキスト ボックス 406"/>
        <xdr:cNvSpPr txBox="1"/>
      </xdr:nvSpPr>
      <xdr:spPr>
        <a:xfrm>
          <a:off x="9372111" y="1272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162821</xdr:rowOff>
    </xdr:from>
    <xdr:to>
      <xdr:col>45</xdr:col>
      <xdr:colOff>177800</xdr:colOff>
      <xdr:row>77</xdr:row>
      <xdr:rowOff>104136</xdr:rowOff>
    </xdr:to>
    <xdr:cxnSp macro="">
      <xdr:nvCxnSpPr>
        <xdr:cNvPr id="408" name="直線コネクタ 407"/>
        <xdr:cNvCxnSpPr/>
      </xdr:nvCxnSpPr>
      <xdr:spPr>
        <a:xfrm flipV="1">
          <a:off x="7861300" y="13021571"/>
          <a:ext cx="889000" cy="28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32665</xdr:rowOff>
    </xdr:from>
    <xdr:to>
      <xdr:col>46</xdr:col>
      <xdr:colOff>38100</xdr:colOff>
      <xdr:row>75</xdr:row>
      <xdr:rowOff>134265</xdr:rowOff>
    </xdr:to>
    <xdr:sp macro="" textlink="">
      <xdr:nvSpPr>
        <xdr:cNvPr id="409" name="フローチャート: 判断 408"/>
        <xdr:cNvSpPr/>
      </xdr:nvSpPr>
      <xdr:spPr>
        <a:xfrm>
          <a:off x="8699500" y="128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150792</xdr:rowOff>
    </xdr:from>
    <xdr:ext cx="534377" cy="259045"/>
    <xdr:sp macro="" textlink="">
      <xdr:nvSpPr>
        <xdr:cNvPr id="410" name="テキスト ボックス 409"/>
        <xdr:cNvSpPr txBox="1"/>
      </xdr:nvSpPr>
      <xdr:spPr>
        <a:xfrm>
          <a:off x="8483111" y="126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104136</xdr:rowOff>
    </xdr:from>
    <xdr:to>
      <xdr:col>41</xdr:col>
      <xdr:colOff>50800</xdr:colOff>
      <xdr:row>78</xdr:row>
      <xdr:rowOff>129282</xdr:rowOff>
    </xdr:to>
    <xdr:cxnSp macro="">
      <xdr:nvCxnSpPr>
        <xdr:cNvPr id="411" name="直線コネクタ 410"/>
        <xdr:cNvCxnSpPr/>
      </xdr:nvCxnSpPr>
      <xdr:spPr>
        <a:xfrm flipV="1">
          <a:off x="6972300" y="13305786"/>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79559</xdr:rowOff>
    </xdr:from>
    <xdr:to>
      <xdr:col>41</xdr:col>
      <xdr:colOff>101600</xdr:colOff>
      <xdr:row>78</xdr:row>
      <xdr:rowOff>9709</xdr:rowOff>
    </xdr:to>
    <xdr:sp macro="" textlink="">
      <xdr:nvSpPr>
        <xdr:cNvPr id="412" name="フローチャート: 判断 411"/>
        <xdr:cNvSpPr/>
      </xdr:nvSpPr>
      <xdr:spPr>
        <a:xfrm>
          <a:off x="7810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836</xdr:rowOff>
    </xdr:from>
    <xdr:ext cx="469744" cy="259045"/>
    <xdr:sp macro="" textlink="">
      <xdr:nvSpPr>
        <xdr:cNvPr id="413" name="テキスト ボックス 412"/>
        <xdr:cNvSpPr txBox="1"/>
      </xdr:nvSpPr>
      <xdr:spPr>
        <a:xfrm>
          <a:off x="7626428" y="1337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66497</xdr:rowOff>
    </xdr:from>
    <xdr:to>
      <xdr:col>36</xdr:col>
      <xdr:colOff>165100</xdr:colOff>
      <xdr:row>77</xdr:row>
      <xdr:rowOff>168097</xdr:rowOff>
    </xdr:to>
    <xdr:sp macro="" textlink="">
      <xdr:nvSpPr>
        <xdr:cNvPr id="414" name="フローチャート: 判断 413"/>
        <xdr:cNvSpPr/>
      </xdr:nvSpPr>
      <xdr:spPr>
        <a:xfrm>
          <a:off x="6921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13174</xdr:rowOff>
    </xdr:from>
    <xdr:ext cx="469744" cy="259045"/>
    <xdr:sp macro="" textlink="">
      <xdr:nvSpPr>
        <xdr:cNvPr id="415" name="テキスト ボックス 414"/>
        <xdr:cNvSpPr txBox="1"/>
      </xdr:nvSpPr>
      <xdr:spPr>
        <a:xfrm>
          <a:off x="6737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2783</xdr:rowOff>
    </xdr:from>
    <xdr:to>
      <xdr:col>55</xdr:col>
      <xdr:colOff>50800</xdr:colOff>
      <xdr:row>76</xdr:row>
      <xdr:rowOff>104383</xdr:rowOff>
    </xdr:to>
    <xdr:sp macro="" textlink="">
      <xdr:nvSpPr>
        <xdr:cNvPr id="421" name="楕円 420"/>
        <xdr:cNvSpPr/>
      </xdr:nvSpPr>
      <xdr:spPr>
        <a:xfrm>
          <a:off x="10426700" y="1303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152660</xdr:rowOff>
    </xdr:from>
    <xdr:ext cx="534377" cy="259045"/>
    <xdr:sp macro="" textlink="">
      <xdr:nvSpPr>
        <xdr:cNvPr id="422" name="商工費該当値テキスト"/>
        <xdr:cNvSpPr txBox="1"/>
      </xdr:nvSpPr>
      <xdr:spPr>
        <a:xfrm>
          <a:off x="10528300" y="1301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101245</xdr:rowOff>
    </xdr:from>
    <xdr:to>
      <xdr:col>50</xdr:col>
      <xdr:colOff>165100</xdr:colOff>
      <xdr:row>78</xdr:row>
      <xdr:rowOff>31395</xdr:rowOff>
    </xdr:to>
    <xdr:sp macro="" textlink="">
      <xdr:nvSpPr>
        <xdr:cNvPr id="423" name="楕円 422"/>
        <xdr:cNvSpPr/>
      </xdr:nvSpPr>
      <xdr:spPr>
        <a:xfrm>
          <a:off x="9588500" y="1330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22522</xdr:rowOff>
    </xdr:from>
    <xdr:ext cx="469744" cy="259045"/>
    <xdr:sp macro="" textlink="">
      <xdr:nvSpPr>
        <xdr:cNvPr id="424" name="テキスト ボックス 423"/>
        <xdr:cNvSpPr txBox="1"/>
      </xdr:nvSpPr>
      <xdr:spPr>
        <a:xfrm>
          <a:off x="9404428" y="1339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112021</xdr:rowOff>
    </xdr:from>
    <xdr:to>
      <xdr:col>46</xdr:col>
      <xdr:colOff>38100</xdr:colOff>
      <xdr:row>76</xdr:row>
      <xdr:rowOff>42171</xdr:rowOff>
    </xdr:to>
    <xdr:sp macro="" textlink="">
      <xdr:nvSpPr>
        <xdr:cNvPr id="425" name="楕円 424"/>
        <xdr:cNvSpPr/>
      </xdr:nvSpPr>
      <xdr:spPr>
        <a:xfrm>
          <a:off x="8699500" y="1297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33298</xdr:rowOff>
    </xdr:from>
    <xdr:ext cx="534377" cy="259045"/>
    <xdr:sp macro="" textlink="">
      <xdr:nvSpPr>
        <xdr:cNvPr id="426" name="テキスト ボックス 425"/>
        <xdr:cNvSpPr txBox="1"/>
      </xdr:nvSpPr>
      <xdr:spPr>
        <a:xfrm>
          <a:off x="8483111" y="1306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53336</xdr:rowOff>
    </xdr:from>
    <xdr:to>
      <xdr:col>41</xdr:col>
      <xdr:colOff>101600</xdr:colOff>
      <xdr:row>77</xdr:row>
      <xdr:rowOff>154936</xdr:rowOff>
    </xdr:to>
    <xdr:sp macro="" textlink="">
      <xdr:nvSpPr>
        <xdr:cNvPr id="427" name="楕円 426"/>
        <xdr:cNvSpPr/>
      </xdr:nvSpPr>
      <xdr:spPr>
        <a:xfrm>
          <a:off x="7810500" y="1325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xdr:rowOff>
    </xdr:from>
    <xdr:ext cx="534377" cy="259045"/>
    <xdr:sp macro="" textlink="">
      <xdr:nvSpPr>
        <xdr:cNvPr id="428" name="テキスト ボックス 427"/>
        <xdr:cNvSpPr txBox="1"/>
      </xdr:nvSpPr>
      <xdr:spPr>
        <a:xfrm>
          <a:off x="7594111" y="1303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78482</xdr:rowOff>
    </xdr:from>
    <xdr:to>
      <xdr:col>36</xdr:col>
      <xdr:colOff>165100</xdr:colOff>
      <xdr:row>79</xdr:row>
      <xdr:rowOff>8632</xdr:rowOff>
    </xdr:to>
    <xdr:sp macro="" textlink="">
      <xdr:nvSpPr>
        <xdr:cNvPr id="429" name="楕円 428"/>
        <xdr:cNvSpPr/>
      </xdr:nvSpPr>
      <xdr:spPr>
        <a:xfrm>
          <a:off x="6921500" y="1345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171209</xdr:rowOff>
    </xdr:from>
    <xdr:ext cx="469744" cy="259045"/>
    <xdr:sp macro="" textlink="">
      <xdr:nvSpPr>
        <xdr:cNvPr id="430" name="テキスト ボックス 429"/>
        <xdr:cNvSpPr txBox="1"/>
      </xdr:nvSpPr>
      <xdr:spPr>
        <a:xfrm>
          <a:off x="6737428" y="1354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38412</xdr:rowOff>
    </xdr:from>
    <xdr:to>
      <xdr:col>54</xdr:col>
      <xdr:colOff>189865</xdr:colOff>
      <xdr:row>97</xdr:row>
      <xdr:rowOff>127164</xdr:rowOff>
    </xdr:to>
    <xdr:cxnSp macro="">
      <xdr:nvCxnSpPr>
        <xdr:cNvPr id="455" name="直線コネクタ 454"/>
        <xdr:cNvCxnSpPr/>
      </xdr:nvCxnSpPr>
      <xdr:spPr>
        <a:xfrm flipV="1">
          <a:off x="10475595" y="15468912"/>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130991</xdr:rowOff>
    </xdr:from>
    <xdr:ext cx="534377" cy="259045"/>
    <xdr:sp macro="" textlink="">
      <xdr:nvSpPr>
        <xdr:cNvPr id="456" name="土木費最小値テキスト"/>
        <xdr:cNvSpPr txBox="1"/>
      </xdr:nvSpPr>
      <xdr:spPr>
        <a:xfrm>
          <a:off x="10528300" y="1676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127164</xdr:rowOff>
    </xdr:from>
    <xdr:to>
      <xdr:col>55</xdr:col>
      <xdr:colOff>88900</xdr:colOff>
      <xdr:row>97</xdr:row>
      <xdr:rowOff>127164</xdr:rowOff>
    </xdr:to>
    <xdr:cxnSp macro="">
      <xdr:nvCxnSpPr>
        <xdr:cNvPr id="457" name="直線コネクタ 456"/>
        <xdr:cNvCxnSpPr/>
      </xdr:nvCxnSpPr>
      <xdr:spPr>
        <a:xfrm>
          <a:off x="10388600" y="1675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156539</xdr:rowOff>
    </xdr:from>
    <xdr:ext cx="599010" cy="259045"/>
    <xdr:sp macro="" textlink="">
      <xdr:nvSpPr>
        <xdr:cNvPr id="458" name="土木費最大値テキスト"/>
        <xdr:cNvSpPr txBox="1"/>
      </xdr:nvSpPr>
      <xdr:spPr>
        <a:xfrm>
          <a:off x="10528300" y="1524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38412</xdr:rowOff>
    </xdr:from>
    <xdr:to>
      <xdr:col>55</xdr:col>
      <xdr:colOff>88900</xdr:colOff>
      <xdr:row>90</xdr:row>
      <xdr:rowOff>38412</xdr:rowOff>
    </xdr:to>
    <xdr:cxnSp macro="">
      <xdr:nvCxnSpPr>
        <xdr:cNvPr id="459" name="直線コネクタ 458"/>
        <xdr:cNvCxnSpPr/>
      </xdr:nvCxnSpPr>
      <xdr:spPr>
        <a:xfrm>
          <a:off x="10388600" y="1546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92818</xdr:rowOff>
    </xdr:from>
    <xdr:to>
      <xdr:col>55</xdr:col>
      <xdr:colOff>0</xdr:colOff>
      <xdr:row>94</xdr:row>
      <xdr:rowOff>135776</xdr:rowOff>
    </xdr:to>
    <xdr:cxnSp macro="">
      <xdr:nvCxnSpPr>
        <xdr:cNvPr id="460" name="直線コネクタ 459"/>
        <xdr:cNvCxnSpPr/>
      </xdr:nvCxnSpPr>
      <xdr:spPr>
        <a:xfrm flipV="1">
          <a:off x="9639300" y="15866218"/>
          <a:ext cx="838200" cy="38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40485</xdr:rowOff>
    </xdr:from>
    <xdr:ext cx="534377" cy="259045"/>
    <xdr:sp macro="" textlink="">
      <xdr:nvSpPr>
        <xdr:cNvPr id="461" name="土木費平均値テキスト"/>
        <xdr:cNvSpPr txBox="1"/>
      </xdr:nvSpPr>
      <xdr:spPr>
        <a:xfrm>
          <a:off x="10528300" y="16156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62058</xdr:rowOff>
    </xdr:from>
    <xdr:to>
      <xdr:col>55</xdr:col>
      <xdr:colOff>50800</xdr:colOff>
      <xdr:row>94</xdr:row>
      <xdr:rowOff>163658</xdr:rowOff>
    </xdr:to>
    <xdr:sp macro="" textlink="">
      <xdr:nvSpPr>
        <xdr:cNvPr id="462" name="フローチャート: 判断 461"/>
        <xdr:cNvSpPr/>
      </xdr:nvSpPr>
      <xdr:spPr>
        <a:xfrm>
          <a:off x="10426700" y="1617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117793</xdr:rowOff>
    </xdr:from>
    <xdr:to>
      <xdr:col>50</xdr:col>
      <xdr:colOff>114300</xdr:colOff>
      <xdr:row>94</xdr:row>
      <xdr:rowOff>135776</xdr:rowOff>
    </xdr:to>
    <xdr:cxnSp macro="">
      <xdr:nvCxnSpPr>
        <xdr:cNvPr id="463" name="直線コネクタ 462"/>
        <xdr:cNvCxnSpPr/>
      </xdr:nvCxnSpPr>
      <xdr:spPr>
        <a:xfrm>
          <a:off x="8750300" y="16234093"/>
          <a:ext cx="889000" cy="1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120962</xdr:rowOff>
    </xdr:from>
    <xdr:to>
      <xdr:col>50</xdr:col>
      <xdr:colOff>165100</xdr:colOff>
      <xdr:row>95</xdr:row>
      <xdr:rowOff>51112</xdr:rowOff>
    </xdr:to>
    <xdr:sp macro="" textlink="">
      <xdr:nvSpPr>
        <xdr:cNvPr id="464" name="フローチャート: 判断 463"/>
        <xdr:cNvSpPr/>
      </xdr:nvSpPr>
      <xdr:spPr>
        <a:xfrm>
          <a:off x="9588500" y="1623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42239</xdr:rowOff>
    </xdr:from>
    <xdr:ext cx="534377" cy="259045"/>
    <xdr:sp macro="" textlink="">
      <xdr:nvSpPr>
        <xdr:cNvPr id="465" name="テキスト ボックス 464"/>
        <xdr:cNvSpPr txBox="1"/>
      </xdr:nvSpPr>
      <xdr:spPr>
        <a:xfrm>
          <a:off x="9372111" y="1632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117793</xdr:rowOff>
    </xdr:from>
    <xdr:to>
      <xdr:col>45</xdr:col>
      <xdr:colOff>177800</xdr:colOff>
      <xdr:row>96</xdr:row>
      <xdr:rowOff>67081</xdr:rowOff>
    </xdr:to>
    <xdr:cxnSp macro="">
      <xdr:nvCxnSpPr>
        <xdr:cNvPr id="466" name="直線コネクタ 465"/>
        <xdr:cNvCxnSpPr/>
      </xdr:nvCxnSpPr>
      <xdr:spPr>
        <a:xfrm flipV="1">
          <a:off x="7861300" y="16234093"/>
          <a:ext cx="889000" cy="29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90957</xdr:rowOff>
    </xdr:from>
    <xdr:to>
      <xdr:col>46</xdr:col>
      <xdr:colOff>38100</xdr:colOff>
      <xdr:row>95</xdr:row>
      <xdr:rowOff>21107</xdr:rowOff>
    </xdr:to>
    <xdr:sp macro="" textlink="">
      <xdr:nvSpPr>
        <xdr:cNvPr id="467" name="フローチャート: 判断 466"/>
        <xdr:cNvSpPr/>
      </xdr:nvSpPr>
      <xdr:spPr>
        <a:xfrm>
          <a:off x="8699500" y="1620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12234</xdr:rowOff>
    </xdr:from>
    <xdr:ext cx="534377" cy="259045"/>
    <xdr:sp macro="" textlink="">
      <xdr:nvSpPr>
        <xdr:cNvPr id="468" name="テキスト ボックス 467"/>
        <xdr:cNvSpPr txBox="1"/>
      </xdr:nvSpPr>
      <xdr:spPr>
        <a:xfrm>
          <a:off x="8483111" y="1629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136634</xdr:rowOff>
    </xdr:from>
    <xdr:to>
      <xdr:col>41</xdr:col>
      <xdr:colOff>50800</xdr:colOff>
      <xdr:row>96</xdr:row>
      <xdr:rowOff>67081</xdr:rowOff>
    </xdr:to>
    <xdr:cxnSp macro="">
      <xdr:nvCxnSpPr>
        <xdr:cNvPr id="469" name="直線コネクタ 468"/>
        <xdr:cNvCxnSpPr/>
      </xdr:nvCxnSpPr>
      <xdr:spPr>
        <a:xfrm>
          <a:off x="6972300" y="15738584"/>
          <a:ext cx="889000" cy="78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81338</xdr:rowOff>
    </xdr:from>
    <xdr:to>
      <xdr:col>41</xdr:col>
      <xdr:colOff>101600</xdr:colOff>
      <xdr:row>97</xdr:row>
      <xdr:rowOff>11488</xdr:rowOff>
    </xdr:to>
    <xdr:sp macro="" textlink="">
      <xdr:nvSpPr>
        <xdr:cNvPr id="470" name="フローチャート: 判断 469"/>
        <xdr:cNvSpPr/>
      </xdr:nvSpPr>
      <xdr:spPr>
        <a:xfrm>
          <a:off x="7810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2615</xdr:rowOff>
    </xdr:from>
    <xdr:ext cx="534377" cy="259045"/>
    <xdr:sp macro="" textlink="">
      <xdr:nvSpPr>
        <xdr:cNvPr id="471" name="テキスト ボックス 470"/>
        <xdr:cNvSpPr txBox="1"/>
      </xdr:nvSpPr>
      <xdr:spPr>
        <a:xfrm>
          <a:off x="7594111" y="16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117360</xdr:rowOff>
    </xdr:from>
    <xdr:to>
      <xdr:col>36</xdr:col>
      <xdr:colOff>165100</xdr:colOff>
      <xdr:row>97</xdr:row>
      <xdr:rowOff>47510</xdr:rowOff>
    </xdr:to>
    <xdr:sp macro="" textlink="">
      <xdr:nvSpPr>
        <xdr:cNvPr id="472" name="フローチャート: 判断 471"/>
        <xdr:cNvSpPr/>
      </xdr:nvSpPr>
      <xdr:spPr>
        <a:xfrm>
          <a:off x="6921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38637</xdr:rowOff>
    </xdr:from>
    <xdr:ext cx="534377" cy="259045"/>
    <xdr:sp macro="" textlink="">
      <xdr:nvSpPr>
        <xdr:cNvPr id="473" name="テキスト ボックス 472"/>
        <xdr:cNvSpPr txBox="1"/>
      </xdr:nvSpPr>
      <xdr:spPr>
        <a:xfrm>
          <a:off x="6705111" y="166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42018</xdr:rowOff>
    </xdr:from>
    <xdr:to>
      <xdr:col>55</xdr:col>
      <xdr:colOff>50800</xdr:colOff>
      <xdr:row>92</xdr:row>
      <xdr:rowOff>143618</xdr:rowOff>
    </xdr:to>
    <xdr:sp macro="" textlink="">
      <xdr:nvSpPr>
        <xdr:cNvPr id="479" name="楕円 478"/>
        <xdr:cNvSpPr/>
      </xdr:nvSpPr>
      <xdr:spPr>
        <a:xfrm>
          <a:off x="10426700" y="1581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64895</xdr:rowOff>
    </xdr:from>
    <xdr:ext cx="534377" cy="259045"/>
    <xdr:sp macro="" textlink="">
      <xdr:nvSpPr>
        <xdr:cNvPr id="480" name="土木費該当値テキスト"/>
        <xdr:cNvSpPr txBox="1"/>
      </xdr:nvSpPr>
      <xdr:spPr>
        <a:xfrm>
          <a:off x="10528300" y="1566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84976</xdr:rowOff>
    </xdr:from>
    <xdr:to>
      <xdr:col>50</xdr:col>
      <xdr:colOff>165100</xdr:colOff>
      <xdr:row>95</xdr:row>
      <xdr:rowOff>15126</xdr:rowOff>
    </xdr:to>
    <xdr:sp macro="" textlink="">
      <xdr:nvSpPr>
        <xdr:cNvPr id="481" name="楕円 480"/>
        <xdr:cNvSpPr/>
      </xdr:nvSpPr>
      <xdr:spPr>
        <a:xfrm>
          <a:off x="9588500" y="1620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31653</xdr:rowOff>
    </xdr:from>
    <xdr:ext cx="534377" cy="259045"/>
    <xdr:sp macro="" textlink="">
      <xdr:nvSpPr>
        <xdr:cNvPr id="482" name="テキスト ボックス 481"/>
        <xdr:cNvSpPr txBox="1"/>
      </xdr:nvSpPr>
      <xdr:spPr>
        <a:xfrm>
          <a:off x="9372111" y="1597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66993</xdr:rowOff>
    </xdr:from>
    <xdr:to>
      <xdr:col>46</xdr:col>
      <xdr:colOff>38100</xdr:colOff>
      <xdr:row>94</xdr:row>
      <xdr:rowOff>168593</xdr:rowOff>
    </xdr:to>
    <xdr:sp macro="" textlink="">
      <xdr:nvSpPr>
        <xdr:cNvPr id="483" name="楕円 482"/>
        <xdr:cNvSpPr/>
      </xdr:nvSpPr>
      <xdr:spPr>
        <a:xfrm>
          <a:off x="8699500" y="1618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13670</xdr:rowOff>
    </xdr:from>
    <xdr:ext cx="534377" cy="259045"/>
    <xdr:sp macro="" textlink="">
      <xdr:nvSpPr>
        <xdr:cNvPr id="484" name="テキスト ボックス 483"/>
        <xdr:cNvSpPr txBox="1"/>
      </xdr:nvSpPr>
      <xdr:spPr>
        <a:xfrm>
          <a:off x="8483111" y="1595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16281</xdr:rowOff>
    </xdr:from>
    <xdr:to>
      <xdr:col>41</xdr:col>
      <xdr:colOff>101600</xdr:colOff>
      <xdr:row>96</xdr:row>
      <xdr:rowOff>117881</xdr:rowOff>
    </xdr:to>
    <xdr:sp macro="" textlink="">
      <xdr:nvSpPr>
        <xdr:cNvPr id="485" name="楕円 484"/>
        <xdr:cNvSpPr/>
      </xdr:nvSpPr>
      <xdr:spPr>
        <a:xfrm>
          <a:off x="7810500" y="1647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134408</xdr:rowOff>
    </xdr:from>
    <xdr:ext cx="534377" cy="259045"/>
    <xdr:sp macro="" textlink="">
      <xdr:nvSpPr>
        <xdr:cNvPr id="486" name="テキスト ボックス 485"/>
        <xdr:cNvSpPr txBox="1"/>
      </xdr:nvSpPr>
      <xdr:spPr>
        <a:xfrm>
          <a:off x="7594111" y="1625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85834</xdr:rowOff>
    </xdr:from>
    <xdr:to>
      <xdr:col>36</xdr:col>
      <xdr:colOff>165100</xdr:colOff>
      <xdr:row>92</xdr:row>
      <xdr:rowOff>15984</xdr:rowOff>
    </xdr:to>
    <xdr:sp macro="" textlink="">
      <xdr:nvSpPr>
        <xdr:cNvPr id="487" name="楕円 486"/>
        <xdr:cNvSpPr/>
      </xdr:nvSpPr>
      <xdr:spPr>
        <a:xfrm>
          <a:off x="6921500" y="1568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32511</xdr:rowOff>
    </xdr:from>
    <xdr:ext cx="534377" cy="259045"/>
    <xdr:sp macro="" textlink="">
      <xdr:nvSpPr>
        <xdr:cNvPr id="488" name="テキスト ボックス 487"/>
        <xdr:cNvSpPr txBox="1"/>
      </xdr:nvSpPr>
      <xdr:spPr>
        <a:xfrm>
          <a:off x="6705111" y="1546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9528</xdr:rowOff>
    </xdr:from>
    <xdr:to>
      <xdr:col>85</xdr:col>
      <xdr:colOff>126364</xdr:colOff>
      <xdr:row>38</xdr:row>
      <xdr:rowOff>47786</xdr:rowOff>
    </xdr:to>
    <xdr:cxnSp macro="">
      <xdr:nvCxnSpPr>
        <xdr:cNvPr id="514" name="直線コネクタ 513"/>
        <xdr:cNvCxnSpPr/>
      </xdr:nvCxnSpPr>
      <xdr:spPr>
        <a:xfrm flipV="1">
          <a:off x="16317595" y="5153028"/>
          <a:ext cx="1269" cy="1409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51613</xdr:rowOff>
    </xdr:from>
    <xdr:ext cx="534377" cy="259045"/>
    <xdr:sp macro="" textlink="">
      <xdr:nvSpPr>
        <xdr:cNvPr id="515" name="消防費最小値テキスト"/>
        <xdr:cNvSpPr txBox="1"/>
      </xdr:nvSpPr>
      <xdr:spPr>
        <a:xfrm>
          <a:off x="16370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47786</xdr:rowOff>
    </xdr:from>
    <xdr:to>
      <xdr:col>86</xdr:col>
      <xdr:colOff>25400</xdr:colOff>
      <xdr:row>38</xdr:row>
      <xdr:rowOff>47786</xdr:rowOff>
    </xdr:to>
    <xdr:cxnSp macro="">
      <xdr:nvCxnSpPr>
        <xdr:cNvPr id="516" name="直線コネクタ 515"/>
        <xdr:cNvCxnSpPr/>
      </xdr:nvCxnSpPr>
      <xdr:spPr>
        <a:xfrm>
          <a:off x="16230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127655</xdr:rowOff>
    </xdr:from>
    <xdr:ext cx="534377" cy="259045"/>
    <xdr:sp macro="" textlink="">
      <xdr:nvSpPr>
        <xdr:cNvPr id="517" name="消防費最大値テキスト"/>
        <xdr:cNvSpPr txBox="1"/>
      </xdr:nvSpPr>
      <xdr:spPr>
        <a:xfrm>
          <a:off x="16370300" y="492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9528</xdr:rowOff>
    </xdr:from>
    <xdr:to>
      <xdr:col>86</xdr:col>
      <xdr:colOff>25400</xdr:colOff>
      <xdr:row>30</xdr:row>
      <xdr:rowOff>9528</xdr:rowOff>
    </xdr:to>
    <xdr:cxnSp macro="">
      <xdr:nvCxnSpPr>
        <xdr:cNvPr id="518" name="直線コネクタ 517"/>
        <xdr:cNvCxnSpPr/>
      </xdr:nvCxnSpPr>
      <xdr:spPr>
        <a:xfrm>
          <a:off x="16230600" y="515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63429</xdr:rowOff>
    </xdr:from>
    <xdr:to>
      <xdr:col>85</xdr:col>
      <xdr:colOff>127000</xdr:colOff>
      <xdr:row>37</xdr:row>
      <xdr:rowOff>67919</xdr:rowOff>
    </xdr:to>
    <xdr:cxnSp macro="">
      <xdr:nvCxnSpPr>
        <xdr:cNvPr id="519" name="直線コネクタ 518"/>
        <xdr:cNvCxnSpPr/>
      </xdr:nvCxnSpPr>
      <xdr:spPr>
        <a:xfrm>
          <a:off x="15481300" y="6407079"/>
          <a:ext cx="838200" cy="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153398</xdr:rowOff>
    </xdr:from>
    <xdr:ext cx="534377" cy="259045"/>
    <xdr:sp macro="" textlink="">
      <xdr:nvSpPr>
        <xdr:cNvPr id="520" name="消防費平均値テキスト"/>
        <xdr:cNvSpPr txBox="1"/>
      </xdr:nvSpPr>
      <xdr:spPr>
        <a:xfrm>
          <a:off x="16370300" y="6154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130521</xdr:rowOff>
    </xdr:from>
    <xdr:to>
      <xdr:col>85</xdr:col>
      <xdr:colOff>177800</xdr:colOff>
      <xdr:row>37</xdr:row>
      <xdr:rowOff>60671</xdr:rowOff>
    </xdr:to>
    <xdr:sp macro="" textlink="">
      <xdr:nvSpPr>
        <xdr:cNvPr id="521" name="フローチャート: 判断 520"/>
        <xdr:cNvSpPr/>
      </xdr:nvSpPr>
      <xdr:spPr>
        <a:xfrm>
          <a:off x="16268700" y="630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63429</xdr:rowOff>
    </xdr:from>
    <xdr:to>
      <xdr:col>81</xdr:col>
      <xdr:colOff>50800</xdr:colOff>
      <xdr:row>37</xdr:row>
      <xdr:rowOff>109819</xdr:rowOff>
    </xdr:to>
    <xdr:cxnSp macro="">
      <xdr:nvCxnSpPr>
        <xdr:cNvPr id="522" name="直線コネクタ 521"/>
        <xdr:cNvCxnSpPr/>
      </xdr:nvCxnSpPr>
      <xdr:spPr>
        <a:xfrm flipV="1">
          <a:off x="14592300" y="6407079"/>
          <a:ext cx="889000" cy="4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134881</xdr:rowOff>
    </xdr:from>
    <xdr:to>
      <xdr:col>81</xdr:col>
      <xdr:colOff>101600</xdr:colOff>
      <xdr:row>37</xdr:row>
      <xdr:rowOff>65031</xdr:rowOff>
    </xdr:to>
    <xdr:sp macro="" textlink="">
      <xdr:nvSpPr>
        <xdr:cNvPr id="523" name="フローチャート: 判断 522"/>
        <xdr:cNvSpPr/>
      </xdr:nvSpPr>
      <xdr:spPr>
        <a:xfrm>
          <a:off x="15430500" y="630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81558</xdr:rowOff>
    </xdr:from>
    <xdr:ext cx="534377" cy="259045"/>
    <xdr:sp macro="" textlink="">
      <xdr:nvSpPr>
        <xdr:cNvPr id="524" name="テキスト ボックス 523"/>
        <xdr:cNvSpPr txBox="1"/>
      </xdr:nvSpPr>
      <xdr:spPr>
        <a:xfrm>
          <a:off x="15214111" y="608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99058</xdr:rowOff>
    </xdr:from>
    <xdr:to>
      <xdr:col>76</xdr:col>
      <xdr:colOff>114300</xdr:colOff>
      <xdr:row>37</xdr:row>
      <xdr:rowOff>109819</xdr:rowOff>
    </xdr:to>
    <xdr:cxnSp macro="">
      <xdr:nvCxnSpPr>
        <xdr:cNvPr id="525" name="直線コネクタ 524"/>
        <xdr:cNvCxnSpPr/>
      </xdr:nvCxnSpPr>
      <xdr:spPr>
        <a:xfrm>
          <a:off x="13703300" y="6442708"/>
          <a:ext cx="889000" cy="1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43425</xdr:rowOff>
    </xdr:from>
    <xdr:to>
      <xdr:col>76</xdr:col>
      <xdr:colOff>165100</xdr:colOff>
      <xdr:row>36</xdr:row>
      <xdr:rowOff>145025</xdr:rowOff>
    </xdr:to>
    <xdr:sp macro="" textlink="">
      <xdr:nvSpPr>
        <xdr:cNvPr id="526" name="フローチャート: 判断 525"/>
        <xdr:cNvSpPr/>
      </xdr:nvSpPr>
      <xdr:spPr>
        <a:xfrm>
          <a:off x="14541500" y="621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161552</xdr:rowOff>
    </xdr:from>
    <xdr:ext cx="534377" cy="259045"/>
    <xdr:sp macro="" textlink="">
      <xdr:nvSpPr>
        <xdr:cNvPr id="527" name="テキスト ボックス 526"/>
        <xdr:cNvSpPr txBox="1"/>
      </xdr:nvSpPr>
      <xdr:spPr>
        <a:xfrm>
          <a:off x="14325111" y="599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64360</xdr:rowOff>
    </xdr:from>
    <xdr:to>
      <xdr:col>71</xdr:col>
      <xdr:colOff>177800</xdr:colOff>
      <xdr:row>37</xdr:row>
      <xdr:rowOff>99058</xdr:rowOff>
    </xdr:to>
    <xdr:cxnSp macro="">
      <xdr:nvCxnSpPr>
        <xdr:cNvPr id="528" name="直線コネクタ 527"/>
        <xdr:cNvCxnSpPr/>
      </xdr:nvCxnSpPr>
      <xdr:spPr>
        <a:xfrm>
          <a:off x="12814300" y="6408010"/>
          <a:ext cx="889000" cy="3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79560</xdr:rowOff>
    </xdr:from>
    <xdr:to>
      <xdr:col>72</xdr:col>
      <xdr:colOff>38100</xdr:colOff>
      <xdr:row>38</xdr:row>
      <xdr:rowOff>9709</xdr:rowOff>
    </xdr:to>
    <xdr:sp macro="" textlink="">
      <xdr:nvSpPr>
        <xdr:cNvPr id="529" name="フローチャート: 判断 528"/>
        <xdr:cNvSpPr/>
      </xdr:nvSpPr>
      <xdr:spPr>
        <a:xfrm>
          <a:off x="13652500" y="642321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837</xdr:rowOff>
    </xdr:from>
    <xdr:ext cx="534377" cy="259045"/>
    <xdr:sp macro="" textlink="">
      <xdr:nvSpPr>
        <xdr:cNvPr id="530" name="テキスト ボックス 529"/>
        <xdr:cNvSpPr txBox="1"/>
      </xdr:nvSpPr>
      <xdr:spPr>
        <a:xfrm>
          <a:off x="13436111" y="651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75217</xdr:rowOff>
    </xdr:from>
    <xdr:to>
      <xdr:col>67</xdr:col>
      <xdr:colOff>101600</xdr:colOff>
      <xdr:row>38</xdr:row>
      <xdr:rowOff>5367</xdr:rowOff>
    </xdr:to>
    <xdr:sp macro="" textlink="">
      <xdr:nvSpPr>
        <xdr:cNvPr id="531" name="フローチャート: 判断 530"/>
        <xdr:cNvSpPr/>
      </xdr:nvSpPr>
      <xdr:spPr>
        <a:xfrm>
          <a:off x="12763500" y="641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167943</xdr:rowOff>
    </xdr:from>
    <xdr:ext cx="534377" cy="259045"/>
    <xdr:sp macro="" textlink="">
      <xdr:nvSpPr>
        <xdr:cNvPr id="532" name="テキスト ボックス 531"/>
        <xdr:cNvSpPr txBox="1"/>
      </xdr:nvSpPr>
      <xdr:spPr>
        <a:xfrm>
          <a:off x="12547111" y="651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17119</xdr:rowOff>
    </xdr:from>
    <xdr:to>
      <xdr:col>85</xdr:col>
      <xdr:colOff>177800</xdr:colOff>
      <xdr:row>37</xdr:row>
      <xdr:rowOff>118719</xdr:rowOff>
    </xdr:to>
    <xdr:sp macro="" textlink="">
      <xdr:nvSpPr>
        <xdr:cNvPr id="538" name="楕円 537"/>
        <xdr:cNvSpPr/>
      </xdr:nvSpPr>
      <xdr:spPr>
        <a:xfrm>
          <a:off x="16268700" y="636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166996</xdr:rowOff>
    </xdr:from>
    <xdr:ext cx="534377" cy="259045"/>
    <xdr:sp macro="" textlink="">
      <xdr:nvSpPr>
        <xdr:cNvPr id="539" name="消防費該当値テキスト"/>
        <xdr:cNvSpPr txBox="1"/>
      </xdr:nvSpPr>
      <xdr:spPr>
        <a:xfrm>
          <a:off x="16370300" y="633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12629</xdr:rowOff>
    </xdr:from>
    <xdr:to>
      <xdr:col>81</xdr:col>
      <xdr:colOff>101600</xdr:colOff>
      <xdr:row>37</xdr:row>
      <xdr:rowOff>114229</xdr:rowOff>
    </xdr:to>
    <xdr:sp macro="" textlink="">
      <xdr:nvSpPr>
        <xdr:cNvPr id="540" name="楕円 539"/>
        <xdr:cNvSpPr/>
      </xdr:nvSpPr>
      <xdr:spPr>
        <a:xfrm>
          <a:off x="15430500" y="635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105356</xdr:rowOff>
    </xdr:from>
    <xdr:ext cx="534377" cy="259045"/>
    <xdr:sp macro="" textlink="">
      <xdr:nvSpPr>
        <xdr:cNvPr id="541" name="テキスト ボックス 540"/>
        <xdr:cNvSpPr txBox="1"/>
      </xdr:nvSpPr>
      <xdr:spPr>
        <a:xfrm>
          <a:off x="15214111" y="644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59019</xdr:rowOff>
    </xdr:from>
    <xdr:to>
      <xdr:col>76</xdr:col>
      <xdr:colOff>165100</xdr:colOff>
      <xdr:row>37</xdr:row>
      <xdr:rowOff>160619</xdr:rowOff>
    </xdr:to>
    <xdr:sp macro="" textlink="">
      <xdr:nvSpPr>
        <xdr:cNvPr id="542" name="楕円 541"/>
        <xdr:cNvSpPr/>
      </xdr:nvSpPr>
      <xdr:spPr>
        <a:xfrm>
          <a:off x="14541500" y="640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151746</xdr:rowOff>
    </xdr:from>
    <xdr:ext cx="534377" cy="259045"/>
    <xdr:sp macro="" textlink="">
      <xdr:nvSpPr>
        <xdr:cNvPr id="543" name="テキスト ボックス 542"/>
        <xdr:cNvSpPr txBox="1"/>
      </xdr:nvSpPr>
      <xdr:spPr>
        <a:xfrm>
          <a:off x="14325111" y="649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48258</xdr:rowOff>
    </xdr:from>
    <xdr:to>
      <xdr:col>72</xdr:col>
      <xdr:colOff>38100</xdr:colOff>
      <xdr:row>37</xdr:row>
      <xdr:rowOff>149858</xdr:rowOff>
    </xdr:to>
    <xdr:sp macro="" textlink="">
      <xdr:nvSpPr>
        <xdr:cNvPr id="544" name="楕円 543"/>
        <xdr:cNvSpPr/>
      </xdr:nvSpPr>
      <xdr:spPr>
        <a:xfrm>
          <a:off x="13652500" y="639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166385</xdr:rowOff>
    </xdr:from>
    <xdr:ext cx="534377" cy="259045"/>
    <xdr:sp macro="" textlink="">
      <xdr:nvSpPr>
        <xdr:cNvPr id="545" name="テキスト ボックス 544"/>
        <xdr:cNvSpPr txBox="1"/>
      </xdr:nvSpPr>
      <xdr:spPr>
        <a:xfrm>
          <a:off x="13436111" y="616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13560</xdr:rowOff>
    </xdr:from>
    <xdr:to>
      <xdr:col>67</xdr:col>
      <xdr:colOff>101600</xdr:colOff>
      <xdr:row>37</xdr:row>
      <xdr:rowOff>115160</xdr:rowOff>
    </xdr:to>
    <xdr:sp macro="" textlink="">
      <xdr:nvSpPr>
        <xdr:cNvPr id="546" name="楕円 545"/>
        <xdr:cNvSpPr/>
      </xdr:nvSpPr>
      <xdr:spPr>
        <a:xfrm>
          <a:off x="12763500" y="635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131687</xdr:rowOff>
    </xdr:from>
    <xdr:ext cx="534377" cy="259045"/>
    <xdr:sp macro="" textlink="">
      <xdr:nvSpPr>
        <xdr:cNvPr id="547" name="テキスト ボックス 546"/>
        <xdr:cNvSpPr txBox="1"/>
      </xdr:nvSpPr>
      <xdr:spPr>
        <a:xfrm>
          <a:off x="12547111" y="613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9" name="直線コネクタ 558"/>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0" name="テキスト ボックス 559"/>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1" name="直線コネクタ 560"/>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2" name="テキスト ボックス 561"/>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3" name="直線コネクタ 562"/>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4" name="テキスト ボックス 563"/>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67" name="直線コネクタ 566"/>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68" name="テキスト ボックス 567"/>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9" name="直線コネクタ 568"/>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0" name="テキスト ボックス 569"/>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1" name="直線コネクタ 570"/>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2" name="テキスト ボックス 571"/>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127727</xdr:rowOff>
    </xdr:from>
    <xdr:to>
      <xdr:col>85</xdr:col>
      <xdr:colOff>126364</xdr:colOff>
      <xdr:row>58</xdr:row>
      <xdr:rowOff>101938</xdr:rowOff>
    </xdr:to>
    <xdr:cxnSp macro="">
      <xdr:nvCxnSpPr>
        <xdr:cNvPr id="576" name="直線コネクタ 575"/>
        <xdr:cNvCxnSpPr/>
      </xdr:nvCxnSpPr>
      <xdr:spPr>
        <a:xfrm flipV="1">
          <a:off x="16317595" y="8700227"/>
          <a:ext cx="1269" cy="1345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105765</xdr:rowOff>
    </xdr:from>
    <xdr:ext cx="534377" cy="259045"/>
    <xdr:sp macro="" textlink="">
      <xdr:nvSpPr>
        <xdr:cNvPr id="577" name="教育費最小値テキスト"/>
        <xdr:cNvSpPr txBox="1"/>
      </xdr:nvSpPr>
      <xdr:spPr>
        <a:xfrm>
          <a:off x="16370300" y="1004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101938</xdr:rowOff>
    </xdr:from>
    <xdr:to>
      <xdr:col>86</xdr:col>
      <xdr:colOff>25400</xdr:colOff>
      <xdr:row>58</xdr:row>
      <xdr:rowOff>101938</xdr:rowOff>
    </xdr:to>
    <xdr:cxnSp macro="">
      <xdr:nvCxnSpPr>
        <xdr:cNvPr id="578" name="直線コネクタ 577"/>
        <xdr:cNvCxnSpPr/>
      </xdr:nvCxnSpPr>
      <xdr:spPr>
        <a:xfrm>
          <a:off x="16230600" y="1004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74404</xdr:rowOff>
    </xdr:from>
    <xdr:ext cx="599010" cy="259045"/>
    <xdr:sp macro="" textlink="">
      <xdr:nvSpPr>
        <xdr:cNvPr id="579" name="教育費最大値テキスト"/>
        <xdr:cNvSpPr txBox="1"/>
      </xdr:nvSpPr>
      <xdr:spPr>
        <a:xfrm>
          <a:off x="16370300" y="847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127727</xdr:rowOff>
    </xdr:from>
    <xdr:to>
      <xdr:col>86</xdr:col>
      <xdr:colOff>25400</xdr:colOff>
      <xdr:row>50</xdr:row>
      <xdr:rowOff>127727</xdr:rowOff>
    </xdr:to>
    <xdr:cxnSp macro="">
      <xdr:nvCxnSpPr>
        <xdr:cNvPr id="580" name="直線コネクタ 579"/>
        <xdr:cNvCxnSpPr/>
      </xdr:nvCxnSpPr>
      <xdr:spPr>
        <a:xfrm>
          <a:off x="16230600" y="8700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44745</xdr:rowOff>
    </xdr:from>
    <xdr:to>
      <xdr:col>85</xdr:col>
      <xdr:colOff>127000</xdr:colOff>
      <xdr:row>54</xdr:row>
      <xdr:rowOff>70877</xdr:rowOff>
    </xdr:to>
    <xdr:cxnSp macro="">
      <xdr:nvCxnSpPr>
        <xdr:cNvPr id="581" name="直線コネクタ 580"/>
        <xdr:cNvCxnSpPr/>
      </xdr:nvCxnSpPr>
      <xdr:spPr>
        <a:xfrm>
          <a:off x="15481300" y="9303045"/>
          <a:ext cx="838200" cy="2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77243</xdr:rowOff>
    </xdr:from>
    <xdr:ext cx="534377" cy="259045"/>
    <xdr:sp macro="" textlink="">
      <xdr:nvSpPr>
        <xdr:cNvPr id="582" name="教育費平均値テキスト"/>
        <xdr:cNvSpPr txBox="1"/>
      </xdr:nvSpPr>
      <xdr:spPr>
        <a:xfrm>
          <a:off x="16370300" y="9506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98816</xdr:rowOff>
    </xdr:from>
    <xdr:to>
      <xdr:col>85</xdr:col>
      <xdr:colOff>177800</xdr:colOff>
      <xdr:row>56</xdr:row>
      <xdr:rowOff>28966</xdr:rowOff>
    </xdr:to>
    <xdr:sp macro="" textlink="">
      <xdr:nvSpPr>
        <xdr:cNvPr id="583" name="フローチャート: 判断 582"/>
        <xdr:cNvSpPr/>
      </xdr:nvSpPr>
      <xdr:spPr>
        <a:xfrm>
          <a:off x="16268700" y="95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44745</xdr:rowOff>
    </xdr:from>
    <xdr:to>
      <xdr:col>81</xdr:col>
      <xdr:colOff>50800</xdr:colOff>
      <xdr:row>54</xdr:row>
      <xdr:rowOff>131056</xdr:rowOff>
    </xdr:to>
    <xdr:cxnSp macro="">
      <xdr:nvCxnSpPr>
        <xdr:cNvPr id="584" name="直線コネクタ 583"/>
        <xdr:cNvCxnSpPr/>
      </xdr:nvCxnSpPr>
      <xdr:spPr>
        <a:xfrm flipV="1">
          <a:off x="14592300" y="9303045"/>
          <a:ext cx="889000" cy="8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127333</xdr:rowOff>
    </xdr:from>
    <xdr:to>
      <xdr:col>81</xdr:col>
      <xdr:colOff>101600</xdr:colOff>
      <xdr:row>56</xdr:row>
      <xdr:rowOff>57483</xdr:rowOff>
    </xdr:to>
    <xdr:sp macro="" textlink="">
      <xdr:nvSpPr>
        <xdr:cNvPr id="585" name="フローチャート: 判断 584"/>
        <xdr:cNvSpPr/>
      </xdr:nvSpPr>
      <xdr:spPr>
        <a:xfrm>
          <a:off x="15430500" y="955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48610</xdr:rowOff>
    </xdr:from>
    <xdr:ext cx="534377" cy="259045"/>
    <xdr:sp macro="" textlink="">
      <xdr:nvSpPr>
        <xdr:cNvPr id="586" name="テキスト ボックス 585"/>
        <xdr:cNvSpPr txBox="1"/>
      </xdr:nvSpPr>
      <xdr:spPr>
        <a:xfrm>
          <a:off x="15214111" y="964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162631</xdr:rowOff>
    </xdr:from>
    <xdr:to>
      <xdr:col>76</xdr:col>
      <xdr:colOff>114300</xdr:colOff>
      <xdr:row>54</xdr:row>
      <xdr:rowOff>131056</xdr:rowOff>
    </xdr:to>
    <xdr:cxnSp macro="">
      <xdr:nvCxnSpPr>
        <xdr:cNvPr id="587" name="直線コネクタ 586"/>
        <xdr:cNvCxnSpPr/>
      </xdr:nvCxnSpPr>
      <xdr:spPr>
        <a:xfrm>
          <a:off x="13703300" y="8906581"/>
          <a:ext cx="889000" cy="48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97958</xdr:rowOff>
    </xdr:from>
    <xdr:to>
      <xdr:col>76</xdr:col>
      <xdr:colOff>165100</xdr:colOff>
      <xdr:row>56</xdr:row>
      <xdr:rowOff>28108</xdr:rowOff>
    </xdr:to>
    <xdr:sp macro="" textlink="">
      <xdr:nvSpPr>
        <xdr:cNvPr id="588" name="フローチャート: 判断 587"/>
        <xdr:cNvSpPr/>
      </xdr:nvSpPr>
      <xdr:spPr>
        <a:xfrm>
          <a:off x="14541500" y="952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19235</xdr:rowOff>
    </xdr:from>
    <xdr:ext cx="534377" cy="259045"/>
    <xdr:sp macro="" textlink="">
      <xdr:nvSpPr>
        <xdr:cNvPr id="589" name="テキスト ボックス 588"/>
        <xdr:cNvSpPr txBox="1"/>
      </xdr:nvSpPr>
      <xdr:spPr>
        <a:xfrm>
          <a:off x="14325111" y="962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162631</xdr:rowOff>
    </xdr:from>
    <xdr:to>
      <xdr:col>71</xdr:col>
      <xdr:colOff>177800</xdr:colOff>
      <xdr:row>56</xdr:row>
      <xdr:rowOff>90580</xdr:rowOff>
    </xdr:to>
    <xdr:cxnSp macro="">
      <xdr:nvCxnSpPr>
        <xdr:cNvPr id="590" name="直線コネクタ 589"/>
        <xdr:cNvCxnSpPr/>
      </xdr:nvCxnSpPr>
      <xdr:spPr>
        <a:xfrm flipV="1">
          <a:off x="12814300" y="8906581"/>
          <a:ext cx="889000" cy="78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131034</xdr:rowOff>
    </xdr:from>
    <xdr:to>
      <xdr:col>72</xdr:col>
      <xdr:colOff>38100</xdr:colOff>
      <xdr:row>57</xdr:row>
      <xdr:rowOff>61184</xdr:rowOff>
    </xdr:to>
    <xdr:sp macro="" textlink="">
      <xdr:nvSpPr>
        <xdr:cNvPr id="591" name="フローチャート: 判断 590"/>
        <xdr:cNvSpPr/>
      </xdr:nvSpPr>
      <xdr:spPr>
        <a:xfrm>
          <a:off x="13652500" y="973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52311</xdr:rowOff>
    </xdr:from>
    <xdr:ext cx="534377" cy="259045"/>
    <xdr:sp macro="" textlink="">
      <xdr:nvSpPr>
        <xdr:cNvPr id="592" name="テキスト ボックス 591"/>
        <xdr:cNvSpPr txBox="1"/>
      </xdr:nvSpPr>
      <xdr:spPr>
        <a:xfrm>
          <a:off x="13436111" y="982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168181</xdr:rowOff>
    </xdr:from>
    <xdr:to>
      <xdr:col>67</xdr:col>
      <xdr:colOff>101600</xdr:colOff>
      <xdr:row>57</xdr:row>
      <xdr:rowOff>98331</xdr:rowOff>
    </xdr:to>
    <xdr:sp macro="" textlink="">
      <xdr:nvSpPr>
        <xdr:cNvPr id="593" name="フローチャート: 判断 592"/>
        <xdr:cNvSpPr/>
      </xdr:nvSpPr>
      <xdr:spPr>
        <a:xfrm>
          <a:off x="12763500" y="97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89458</xdr:rowOff>
    </xdr:from>
    <xdr:ext cx="534377" cy="259045"/>
    <xdr:sp macro="" textlink="">
      <xdr:nvSpPr>
        <xdr:cNvPr id="594" name="テキスト ボックス 593"/>
        <xdr:cNvSpPr txBox="1"/>
      </xdr:nvSpPr>
      <xdr:spPr>
        <a:xfrm>
          <a:off x="12547111" y="98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20077</xdr:rowOff>
    </xdr:from>
    <xdr:to>
      <xdr:col>85</xdr:col>
      <xdr:colOff>177800</xdr:colOff>
      <xdr:row>54</xdr:row>
      <xdr:rowOff>121677</xdr:rowOff>
    </xdr:to>
    <xdr:sp macro="" textlink="">
      <xdr:nvSpPr>
        <xdr:cNvPr id="600" name="楕円 599"/>
        <xdr:cNvSpPr/>
      </xdr:nvSpPr>
      <xdr:spPr>
        <a:xfrm>
          <a:off x="16268700" y="927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42954</xdr:rowOff>
    </xdr:from>
    <xdr:ext cx="534377" cy="259045"/>
    <xdr:sp macro="" textlink="">
      <xdr:nvSpPr>
        <xdr:cNvPr id="601" name="教育費該当値テキスト"/>
        <xdr:cNvSpPr txBox="1"/>
      </xdr:nvSpPr>
      <xdr:spPr>
        <a:xfrm>
          <a:off x="16370300" y="912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165395</xdr:rowOff>
    </xdr:from>
    <xdr:to>
      <xdr:col>81</xdr:col>
      <xdr:colOff>101600</xdr:colOff>
      <xdr:row>54</xdr:row>
      <xdr:rowOff>95545</xdr:rowOff>
    </xdr:to>
    <xdr:sp macro="" textlink="">
      <xdr:nvSpPr>
        <xdr:cNvPr id="602" name="楕円 601"/>
        <xdr:cNvSpPr/>
      </xdr:nvSpPr>
      <xdr:spPr>
        <a:xfrm>
          <a:off x="15430500" y="925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112072</xdr:rowOff>
    </xdr:from>
    <xdr:ext cx="534377" cy="259045"/>
    <xdr:sp macro="" textlink="">
      <xdr:nvSpPr>
        <xdr:cNvPr id="603" name="テキスト ボックス 602"/>
        <xdr:cNvSpPr txBox="1"/>
      </xdr:nvSpPr>
      <xdr:spPr>
        <a:xfrm>
          <a:off x="15214111" y="902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80256</xdr:rowOff>
    </xdr:from>
    <xdr:to>
      <xdr:col>76</xdr:col>
      <xdr:colOff>165100</xdr:colOff>
      <xdr:row>55</xdr:row>
      <xdr:rowOff>10406</xdr:rowOff>
    </xdr:to>
    <xdr:sp macro="" textlink="">
      <xdr:nvSpPr>
        <xdr:cNvPr id="604" name="楕円 603"/>
        <xdr:cNvSpPr/>
      </xdr:nvSpPr>
      <xdr:spPr>
        <a:xfrm>
          <a:off x="14541500" y="933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26933</xdr:rowOff>
    </xdr:from>
    <xdr:ext cx="534377" cy="259045"/>
    <xdr:sp macro="" textlink="">
      <xdr:nvSpPr>
        <xdr:cNvPr id="605" name="テキスト ボックス 604"/>
        <xdr:cNvSpPr txBox="1"/>
      </xdr:nvSpPr>
      <xdr:spPr>
        <a:xfrm>
          <a:off x="14325111" y="91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111831</xdr:rowOff>
    </xdr:from>
    <xdr:to>
      <xdr:col>72</xdr:col>
      <xdr:colOff>38100</xdr:colOff>
      <xdr:row>52</xdr:row>
      <xdr:rowOff>41981</xdr:rowOff>
    </xdr:to>
    <xdr:sp macro="" textlink="">
      <xdr:nvSpPr>
        <xdr:cNvPr id="606" name="楕円 605"/>
        <xdr:cNvSpPr/>
      </xdr:nvSpPr>
      <xdr:spPr>
        <a:xfrm>
          <a:off x="13652500" y="885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58508</xdr:rowOff>
    </xdr:from>
    <xdr:ext cx="599010" cy="259045"/>
    <xdr:sp macro="" textlink="">
      <xdr:nvSpPr>
        <xdr:cNvPr id="607" name="テキスト ボックス 606"/>
        <xdr:cNvSpPr txBox="1"/>
      </xdr:nvSpPr>
      <xdr:spPr>
        <a:xfrm>
          <a:off x="13403795" y="863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39780</xdr:rowOff>
    </xdr:from>
    <xdr:to>
      <xdr:col>67</xdr:col>
      <xdr:colOff>101600</xdr:colOff>
      <xdr:row>56</xdr:row>
      <xdr:rowOff>141380</xdr:rowOff>
    </xdr:to>
    <xdr:sp macro="" textlink="">
      <xdr:nvSpPr>
        <xdr:cNvPr id="608" name="楕円 607"/>
        <xdr:cNvSpPr/>
      </xdr:nvSpPr>
      <xdr:spPr>
        <a:xfrm>
          <a:off x="12763500" y="964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157907</xdr:rowOff>
    </xdr:from>
    <xdr:ext cx="534377" cy="259045"/>
    <xdr:sp macro="" textlink="">
      <xdr:nvSpPr>
        <xdr:cNvPr id="609" name="テキスト ボックス 608"/>
        <xdr:cNvSpPr txBox="1"/>
      </xdr:nvSpPr>
      <xdr:spPr>
        <a:xfrm>
          <a:off x="12547111" y="941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3911</xdr:rowOff>
    </xdr:from>
    <xdr:to>
      <xdr:col>85</xdr:col>
      <xdr:colOff>126364</xdr:colOff>
      <xdr:row>78</xdr:row>
      <xdr:rowOff>139700</xdr:rowOff>
    </xdr:to>
    <xdr:cxnSp macro="">
      <xdr:nvCxnSpPr>
        <xdr:cNvPr id="631" name="直線コネクタ 630"/>
        <xdr:cNvCxnSpPr/>
      </xdr:nvCxnSpPr>
      <xdr:spPr>
        <a:xfrm flipV="1">
          <a:off x="16317595" y="12005411"/>
          <a:ext cx="1269" cy="1507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122038</xdr:rowOff>
    </xdr:from>
    <xdr:ext cx="534377" cy="259045"/>
    <xdr:sp macro="" textlink="">
      <xdr:nvSpPr>
        <xdr:cNvPr id="634" name="災害復旧費最大値テキスト"/>
        <xdr:cNvSpPr txBox="1"/>
      </xdr:nvSpPr>
      <xdr:spPr>
        <a:xfrm>
          <a:off x="16370300" y="1178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3911</xdr:rowOff>
    </xdr:from>
    <xdr:to>
      <xdr:col>86</xdr:col>
      <xdr:colOff>25400</xdr:colOff>
      <xdr:row>70</xdr:row>
      <xdr:rowOff>3911</xdr:rowOff>
    </xdr:to>
    <xdr:cxnSp macro="">
      <xdr:nvCxnSpPr>
        <xdr:cNvPr id="635" name="直線コネクタ 634"/>
        <xdr:cNvCxnSpPr/>
      </xdr:nvCxnSpPr>
      <xdr:spPr>
        <a:xfrm>
          <a:off x="16230600" y="1200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17080</xdr:rowOff>
    </xdr:from>
    <xdr:to>
      <xdr:col>85</xdr:col>
      <xdr:colOff>127000</xdr:colOff>
      <xdr:row>77</xdr:row>
      <xdr:rowOff>27640</xdr:rowOff>
    </xdr:to>
    <xdr:cxnSp macro="">
      <xdr:nvCxnSpPr>
        <xdr:cNvPr id="636" name="直線コネクタ 635"/>
        <xdr:cNvCxnSpPr/>
      </xdr:nvCxnSpPr>
      <xdr:spPr>
        <a:xfrm>
          <a:off x="15481300" y="13218730"/>
          <a:ext cx="838200" cy="1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158996</xdr:rowOff>
    </xdr:from>
    <xdr:ext cx="469744" cy="259045"/>
    <xdr:sp macro="" textlink="">
      <xdr:nvSpPr>
        <xdr:cNvPr id="637" name="災害復旧費平均値テキスト"/>
        <xdr:cNvSpPr txBox="1"/>
      </xdr:nvSpPr>
      <xdr:spPr>
        <a:xfrm>
          <a:off x="16370300" y="13189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9119</xdr:rowOff>
    </xdr:from>
    <xdr:to>
      <xdr:col>85</xdr:col>
      <xdr:colOff>177800</xdr:colOff>
      <xdr:row>77</xdr:row>
      <xdr:rowOff>110719</xdr:rowOff>
    </xdr:to>
    <xdr:sp macro="" textlink="">
      <xdr:nvSpPr>
        <xdr:cNvPr id="638" name="フローチャート: 判断 637"/>
        <xdr:cNvSpPr/>
      </xdr:nvSpPr>
      <xdr:spPr>
        <a:xfrm>
          <a:off x="16268700" y="132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17080</xdr:rowOff>
    </xdr:from>
    <xdr:to>
      <xdr:col>81</xdr:col>
      <xdr:colOff>50800</xdr:colOff>
      <xdr:row>78</xdr:row>
      <xdr:rowOff>4141</xdr:rowOff>
    </xdr:to>
    <xdr:cxnSp macro="">
      <xdr:nvCxnSpPr>
        <xdr:cNvPr id="639" name="直線コネクタ 638"/>
        <xdr:cNvCxnSpPr/>
      </xdr:nvCxnSpPr>
      <xdr:spPr>
        <a:xfrm flipV="1">
          <a:off x="14592300" y="13218730"/>
          <a:ext cx="889000" cy="15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31750</xdr:rowOff>
    </xdr:from>
    <xdr:to>
      <xdr:col>81</xdr:col>
      <xdr:colOff>101600</xdr:colOff>
      <xdr:row>77</xdr:row>
      <xdr:rowOff>133350</xdr:rowOff>
    </xdr:to>
    <xdr:sp macro="" textlink="">
      <xdr:nvSpPr>
        <xdr:cNvPr id="640" name="フローチャート: 判断 639"/>
        <xdr:cNvSpPr/>
      </xdr:nvSpPr>
      <xdr:spPr>
        <a:xfrm>
          <a:off x="154305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124477</xdr:rowOff>
    </xdr:from>
    <xdr:ext cx="469744" cy="259045"/>
    <xdr:sp macro="" textlink="">
      <xdr:nvSpPr>
        <xdr:cNvPr id="641" name="テキスト ボックス 640"/>
        <xdr:cNvSpPr txBox="1"/>
      </xdr:nvSpPr>
      <xdr:spPr>
        <a:xfrm>
          <a:off x="15246428"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133756</xdr:rowOff>
    </xdr:from>
    <xdr:to>
      <xdr:col>76</xdr:col>
      <xdr:colOff>114300</xdr:colOff>
      <xdr:row>78</xdr:row>
      <xdr:rowOff>4141</xdr:rowOff>
    </xdr:to>
    <xdr:cxnSp macro="">
      <xdr:nvCxnSpPr>
        <xdr:cNvPr id="642" name="直線コネクタ 641"/>
        <xdr:cNvCxnSpPr/>
      </xdr:nvCxnSpPr>
      <xdr:spPr>
        <a:xfrm>
          <a:off x="13703300" y="13335406"/>
          <a:ext cx="889000" cy="4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104947</xdr:rowOff>
    </xdr:from>
    <xdr:to>
      <xdr:col>76</xdr:col>
      <xdr:colOff>165100</xdr:colOff>
      <xdr:row>77</xdr:row>
      <xdr:rowOff>35097</xdr:rowOff>
    </xdr:to>
    <xdr:sp macro="" textlink="">
      <xdr:nvSpPr>
        <xdr:cNvPr id="643" name="フローチャート: 判断 642"/>
        <xdr:cNvSpPr/>
      </xdr:nvSpPr>
      <xdr:spPr>
        <a:xfrm>
          <a:off x="14541500" y="13135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51625</xdr:rowOff>
    </xdr:from>
    <xdr:ext cx="469744" cy="259045"/>
    <xdr:sp macro="" textlink="">
      <xdr:nvSpPr>
        <xdr:cNvPr id="644" name="テキスト ボックス 643"/>
        <xdr:cNvSpPr txBox="1"/>
      </xdr:nvSpPr>
      <xdr:spPr>
        <a:xfrm>
          <a:off x="14357428" y="1291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102575</xdr:rowOff>
    </xdr:from>
    <xdr:to>
      <xdr:col>71</xdr:col>
      <xdr:colOff>177800</xdr:colOff>
      <xdr:row>77</xdr:row>
      <xdr:rowOff>133756</xdr:rowOff>
    </xdr:to>
    <xdr:cxnSp macro="">
      <xdr:nvCxnSpPr>
        <xdr:cNvPr id="645" name="直線コネクタ 644"/>
        <xdr:cNvCxnSpPr/>
      </xdr:nvCxnSpPr>
      <xdr:spPr>
        <a:xfrm>
          <a:off x="12814300" y="12961325"/>
          <a:ext cx="889000" cy="37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95118</xdr:rowOff>
    </xdr:from>
    <xdr:to>
      <xdr:col>72</xdr:col>
      <xdr:colOff>38100</xdr:colOff>
      <xdr:row>78</xdr:row>
      <xdr:rowOff>25268</xdr:rowOff>
    </xdr:to>
    <xdr:sp macro="" textlink="">
      <xdr:nvSpPr>
        <xdr:cNvPr id="646" name="フローチャート: 判断 645"/>
        <xdr:cNvSpPr/>
      </xdr:nvSpPr>
      <xdr:spPr>
        <a:xfrm>
          <a:off x="13652500" y="1329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16395</xdr:rowOff>
    </xdr:from>
    <xdr:ext cx="469744" cy="259045"/>
    <xdr:sp macro="" textlink="">
      <xdr:nvSpPr>
        <xdr:cNvPr id="647" name="テキスト ボックス 646"/>
        <xdr:cNvSpPr txBox="1"/>
      </xdr:nvSpPr>
      <xdr:spPr>
        <a:xfrm>
          <a:off x="13468428" y="1338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153913</xdr:rowOff>
    </xdr:from>
    <xdr:to>
      <xdr:col>67</xdr:col>
      <xdr:colOff>101600</xdr:colOff>
      <xdr:row>78</xdr:row>
      <xdr:rowOff>84063</xdr:rowOff>
    </xdr:to>
    <xdr:sp macro="" textlink="">
      <xdr:nvSpPr>
        <xdr:cNvPr id="648" name="フローチャート: 判断 647"/>
        <xdr:cNvSpPr/>
      </xdr:nvSpPr>
      <xdr:spPr>
        <a:xfrm>
          <a:off x="127635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75190</xdr:rowOff>
    </xdr:from>
    <xdr:ext cx="469744" cy="259045"/>
    <xdr:sp macro="" textlink="">
      <xdr:nvSpPr>
        <xdr:cNvPr id="649" name="テキスト ボックス 648"/>
        <xdr:cNvSpPr txBox="1"/>
      </xdr:nvSpPr>
      <xdr:spPr>
        <a:xfrm>
          <a:off x="12579428" y="1344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148290</xdr:rowOff>
    </xdr:from>
    <xdr:to>
      <xdr:col>85</xdr:col>
      <xdr:colOff>177800</xdr:colOff>
      <xdr:row>77</xdr:row>
      <xdr:rowOff>78440</xdr:rowOff>
    </xdr:to>
    <xdr:sp macro="" textlink="">
      <xdr:nvSpPr>
        <xdr:cNvPr id="655" name="楕円 654"/>
        <xdr:cNvSpPr/>
      </xdr:nvSpPr>
      <xdr:spPr>
        <a:xfrm>
          <a:off x="16268700" y="1317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171167</xdr:rowOff>
    </xdr:from>
    <xdr:ext cx="469744" cy="259045"/>
    <xdr:sp macro="" textlink="">
      <xdr:nvSpPr>
        <xdr:cNvPr id="656" name="災害復旧費該当値テキスト"/>
        <xdr:cNvSpPr txBox="1"/>
      </xdr:nvSpPr>
      <xdr:spPr>
        <a:xfrm>
          <a:off x="16370300" y="130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137730</xdr:rowOff>
    </xdr:from>
    <xdr:to>
      <xdr:col>81</xdr:col>
      <xdr:colOff>101600</xdr:colOff>
      <xdr:row>77</xdr:row>
      <xdr:rowOff>67880</xdr:rowOff>
    </xdr:to>
    <xdr:sp macro="" textlink="">
      <xdr:nvSpPr>
        <xdr:cNvPr id="657" name="楕円 656"/>
        <xdr:cNvSpPr/>
      </xdr:nvSpPr>
      <xdr:spPr>
        <a:xfrm>
          <a:off x="15430500" y="1316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84406</xdr:rowOff>
    </xdr:from>
    <xdr:ext cx="469744" cy="259045"/>
    <xdr:sp macro="" textlink="">
      <xdr:nvSpPr>
        <xdr:cNvPr id="658" name="テキスト ボックス 657"/>
        <xdr:cNvSpPr txBox="1"/>
      </xdr:nvSpPr>
      <xdr:spPr>
        <a:xfrm>
          <a:off x="15246428" y="12943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124791</xdr:rowOff>
    </xdr:from>
    <xdr:to>
      <xdr:col>76</xdr:col>
      <xdr:colOff>165100</xdr:colOff>
      <xdr:row>78</xdr:row>
      <xdr:rowOff>54941</xdr:rowOff>
    </xdr:to>
    <xdr:sp macro="" textlink="">
      <xdr:nvSpPr>
        <xdr:cNvPr id="659" name="楕円 658"/>
        <xdr:cNvSpPr/>
      </xdr:nvSpPr>
      <xdr:spPr>
        <a:xfrm>
          <a:off x="14541500" y="1332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46068</xdr:rowOff>
    </xdr:from>
    <xdr:ext cx="469744" cy="259045"/>
    <xdr:sp macro="" textlink="">
      <xdr:nvSpPr>
        <xdr:cNvPr id="660" name="テキスト ボックス 659"/>
        <xdr:cNvSpPr txBox="1"/>
      </xdr:nvSpPr>
      <xdr:spPr>
        <a:xfrm>
          <a:off x="14357428" y="1341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82956</xdr:rowOff>
    </xdr:from>
    <xdr:to>
      <xdr:col>72</xdr:col>
      <xdr:colOff>38100</xdr:colOff>
      <xdr:row>78</xdr:row>
      <xdr:rowOff>13106</xdr:rowOff>
    </xdr:to>
    <xdr:sp macro="" textlink="">
      <xdr:nvSpPr>
        <xdr:cNvPr id="661" name="楕円 660"/>
        <xdr:cNvSpPr/>
      </xdr:nvSpPr>
      <xdr:spPr>
        <a:xfrm>
          <a:off x="13652500" y="1328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29633</xdr:rowOff>
    </xdr:from>
    <xdr:ext cx="469744" cy="259045"/>
    <xdr:sp macro="" textlink="">
      <xdr:nvSpPr>
        <xdr:cNvPr id="662" name="テキスト ボックス 661"/>
        <xdr:cNvSpPr txBox="1"/>
      </xdr:nvSpPr>
      <xdr:spPr>
        <a:xfrm>
          <a:off x="13468428" y="1305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51775</xdr:rowOff>
    </xdr:from>
    <xdr:to>
      <xdr:col>67</xdr:col>
      <xdr:colOff>101600</xdr:colOff>
      <xdr:row>75</xdr:row>
      <xdr:rowOff>153375</xdr:rowOff>
    </xdr:to>
    <xdr:sp macro="" textlink="">
      <xdr:nvSpPr>
        <xdr:cNvPr id="663" name="楕円 662"/>
        <xdr:cNvSpPr/>
      </xdr:nvSpPr>
      <xdr:spPr>
        <a:xfrm>
          <a:off x="12763500" y="1291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169902</xdr:rowOff>
    </xdr:from>
    <xdr:ext cx="534377" cy="259045"/>
    <xdr:sp macro="" textlink="">
      <xdr:nvSpPr>
        <xdr:cNvPr id="664" name="テキスト ボックス 663"/>
        <xdr:cNvSpPr txBox="1"/>
      </xdr:nvSpPr>
      <xdr:spPr>
        <a:xfrm>
          <a:off x="12547111" y="1268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24448</xdr:rowOff>
    </xdr:from>
    <xdr:to>
      <xdr:col>85</xdr:col>
      <xdr:colOff>126364</xdr:colOff>
      <xdr:row>99</xdr:row>
      <xdr:rowOff>3518</xdr:rowOff>
    </xdr:to>
    <xdr:cxnSp macro="">
      <xdr:nvCxnSpPr>
        <xdr:cNvPr id="688" name="直線コネクタ 687"/>
        <xdr:cNvCxnSpPr/>
      </xdr:nvCxnSpPr>
      <xdr:spPr>
        <a:xfrm flipV="1">
          <a:off x="16317595" y="15454948"/>
          <a:ext cx="1269" cy="152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7345</xdr:rowOff>
    </xdr:from>
    <xdr:ext cx="469744" cy="259045"/>
    <xdr:sp macro="" textlink="">
      <xdr:nvSpPr>
        <xdr:cNvPr id="689" name="公債費最小値テキスト"/>
        <xdr:cNvSpPr txBox="1"/>
      </xdr:nvSpPr>
      <xdr:spPr>
        <a:xfrm>
          <a:off x="16370300" y="1698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3518</xdr:rowOff>
    </xdr:from>
    <xdr:to>
      <xdr:col>86</xdr:col>
      <xdr:colOff>25400</xdr:colOff>
      <xdr:row>99</xdr:row>
      <xdr:rowOff>3518</xdr:rowOff>
    </xdr:to>
    <xdr:cxnSp macro="">
      <xdr:nvCxnSpPr>
        <xdr:cNvPr id="690" name="直線コネクタ 689"/>
        <xdr:cNvCxnSpPr/>
      </xdr:nvCxnSpPr>
      <xdr:spPr>
        <a:xfrm>
          <a:off x="16230600" y="1697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142575</xdr:rowOff>
    </xdr:from>
    <xdr:ext cx="599010" cy="259045"/>
    <xdr:sp macro="" textlink="">
      <xdr:nvSpPr>
        <xdr:cNvPr id="691" name="公債費最大値テキスト"/>
        <xdr:cNvSpPr txBox="1"/>
      </xdr:nvSpPr>
      <xdr:spPr>
        <a:xfrm>
          <a:off x="16370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123,075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24448</xdr:rowOff>
    </xdr:from>
    <xdr:to>
      <xdr:col>86</xdr:col>
      <xdr:colOff>25400</xdr:colOff>
      <xdr:row>90</xdr:row>
      <xdr:rowOff>24448</xdr:rowOff>
    </xdr:to>
    <xdr:cxnSp macro="">
      <xdr:nvCxnSpPr>
        <xdr:cNvPr id="692" name="直線コネクタ 691"/>
        <xdr:cNvCxnSpPr/>
      </xdr:nvCxnSpPr>
      <xdr:spPr>
        <a:xfrm>
          <a:off x="16230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142354</xdr:rowOff>
    </xdr:from>
    <xdr:to>
      <xdr:col>85</xdr:col>
      <xdr:colOff>127000</xdr:colOff>
      <xdr:row>95</xdr:row>
      <xdr:rowOff>14236</xdr:rowOff>
    </xdr:to>
    <xdr:cxnSp macro="">
      <xdr:nvCxnSpPr>
        <xdr:cNvPr id="693" name="直線コネクタ 692"/>
        <xdr:cNvCxnSpPr/>
      </xdr:nvCxnSpPr>
      <xdr:spPr>
        <a:xfrm flipV="1">
          <a:off x="15481300" y="16258654"/>
          <a:ext cx="838200" cy="4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111193</xdr:rowOff>
    </xdr:from>
    <xdr:ext cx="534377" cy="259045"/>
    <xdr:sp macro="" textlink="">
      <xdr:nvSpPr>
        <xdr:cNvPr id="694" name="公債費平均値テキスト"/>
        <xdr:cNvSpPr txBox="1"/>
      </xdr:nvSpPr>
      <xdr:spPr>
        <a:xfrm>
          <a:off x="16370300" y="1605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88316</xdr:rowOff>
    </xdr:from>
    <xdr:to>
      <xdr:col>85</xdr:col>
      <xdr:colOff>177800</xdr:colOff>
      <xdr:row>95</xdr:row>
      <xdr:rowOff>18466</xdr:rowOff>
    </xdr:to>
    <xdr:sp macro="" textlink="">
      <xdr:nvSpPr>
        <xdr:cNvPr id="695" name="フローチャート: 判断 694"/>
        <xdr:cNvSpPr/>
      </xdr:nvSpPr>
      <xdr:spPr>
        <a:xfrm>
          <a:off x="16268700" y="1620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14236</xdr:rowOff>
    </xdr:from>
    <xdr:to>
      <xdr:col>81</xdr:col>
      <xdr:colOff>50800</xdr:colOff>
      <xdr:row>95</xdr:row>
      <xdr:rowOff>43269</xdr:rowOff>
    </xdr:to>
    <xdr:cxnSp macro="">
      <xdr:nvCxnSpPr>
        <xdr:cNvPr id="696" name="直線コネクタ 695"/>
        <xdr:cNvCxnSpPr/>
      </xdr:nvCxnSpPr>
      <xdr:spPr>
        <a:xfrm flipV="1">
          <a:off x="14592300" y="16301986"/>
          <a:ext cx="8890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112319</xdr:rowOff>
    </xdr:from>
    <xdr:to>
      <xdr:col>81</xdr:col>
      <xdr:colOff>101600</xdr:colOff>
      <xdr:row>95</xdr:row>
      <xdr:rowOff>42469</xdr:rowOff>
    </xdr:to>
    <xdr:sp macro="" textlink="">
      <xdr:nvSpPr>
        <xdr:cNvPr id="697" name="フローチャート: 判断 696"/>
        <xdr:cNvSpPr/>
      </xdr:nvSpPr>
      <xdr:spPr>
        <a:xfrm>
          <a:off x="15430500" y="1622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58996</xdr:rowOff>
    </xdr:from>
    <xdr:ext cx="534377" cy="259045"/>
    <xdr:sp macro="" textlink="">
      <xdr:nvSpPr>
        <xdr:cNvPr id="698" name="テキスト ボックス 697"/>
        <xdr:cNvSpPr txBox="1"/>
      </xdr:nvSpPr>
      <xdr:spPr>
        <a:xfrm>
          <a:off x="15214111" y="1600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43269</xdr:rowOff>
    </xdr:from>
    <xdr:to>
      <xdr:col>76</xdr:col>
      <xdr:colOff>114300</xdr:colOff>
      <xdr:row>95</xdr:row>
      <xdr:rowOff>52260</xdr:rowOff>
    </xdr:to>
    <xdr:cxnSp macro="">
      <xdr:nvCxnSpPr>
        <xdr:cNvPr id="699" name="直線コネクタ 698"/>
        <xdr:cNvCxnSpPr/>
      </xdr:nvCxnSpPr>
      <xdr:spPr>
        <a:xfrm flipV="1">
          <a:off x="13703300" y="16331019"/>
          <a:ext cx="8890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139661</xdr:rowOff>
    </xdr:from>
    <xdr:to>
      <xdr:col>76</xdr:col>
      <xdr:colOff>165100</xdr:colOff>
      <xdr:row>95</xdr:row>
      <xdr:rowOff>69811</xdr:rowOff>
    </xdr:to>
    <xdr:sp macro="" textlink="">
      <xdr:nvSpPr>
        <xdr:cNvPr id="700" name="フローチャート: 判断 699"/>
        <xdr:cNvSpPr/>
      </xdr:nvSpPr>
      <xdr:spPr>
        <a:xfrm>
          <a:off x="14541500" y="162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86338</xdr:rowOff>
    </xdr:from>
    <xdr:ext cx="534377" cy="259045"/>
    <xdr:sp macro="" textlink="">
      <xdr:nvSpPr>
        <xdr:cNvPr id="701" name="テキスト ボックス 700"/>
        <xdr:cNvSpPr txBox="1"/>
      </xdr:nvSpPr>
      <xdr:spPr>
        <a:xfrm>
          <a:off x="14325111" y="160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52260</xdr:rowOff>
    </xdr:from>
    <xdr:to>
      <xdr:col>71</xdr:col>
      <xdr:colOff>177800</xdr:colOff>
      <xdr:row>95</xdr:row>
      <xdr:rowOff>115215</xdr:rowOff>
    </xdr:to>
    <xdr:cxnSp macro="">
      <xdr:nvCxnSpPr>
        <xdr:cNvPr id="702" name="直線コネクタ 701"/>
        <xdr:cNvCxnSpPr/>
      </xdr:nvCxnSpPr>
      <xdr:spPr>
        <a:xfrm flipV="1">
          <a:off x="12814300" y="16340010"/>
          <a:ext cx="889000" cy="6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63919</xdr:rowOff>
    </xdr:from>
    <xdr:to>
      <xdr:col>72</xdr:col>
      <xdr:colOff>38100</xdr:colOff>
      <xdr:row>96</xdr:row>
      <xdr:rowOff>165519</xdr:rowOff>
    </xdr:to>
    <xdr:sp macro="" textlink="">
      <xdr:nvSpPr>
        <xdr:cNvPr id="703" name="フローチャート: 判断 702"/>
        <xdr:cNvSpPr/>
      </xdr:nvSpPr>
      <xdr:spPr>
        <a:xfrm>
          <a:off x="13652500" y="165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156646</xdr:rowOff>
    </xdr:from>
    <xdr:ext cx="534377" cy="259045"/>
    <xdr:sp macro="" textlink="">
      <xdr:nvSpPr>
        <xdr:cNvPr id="704" name="テキスト ボックス 703"/>
        <xdr:cNvSpPr txBox="1"/>
      </xdr:nvSpPr>
      <xdr:spPr>
        <a:xfrm>
          <a:off x="13436111" y="1661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59956</xdr:rowOff>
    </xdr:from>
    <xdr:to>
      <xdr:col>67</xdr:col>
      <xdr:colOff>101600</xdr:colOff>
      <xdr:row>96</xdr:row>
      <xdr:rowOff>161556</xdr:rowOff>
    </xdr:to>
    <xdr:sp macro="" textlink="">
      <xdr:nvSpPr>
        <xdr:cNvPr id="705" name="フローチャート: 判断 704"/>
        <xdr:cNvSpPr/>
      </xdr:nvSpPr>
      <xdr:spPr>
        <a:xfrm>
          <a:off x="12763500" y="1651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152683</xdr:rowOff>
    </xdr:from>
    <xdr:ext cx="534377" cy="259045"/>
    <xdr:sp macro="" textlink="">
      <xdr:nvSpPr>
        <xdr:cNvPr id="706" name="テキスト ボックス 705"/>
        <xdr:cNvSpPr txBox="1"/>
      </xdr:nvSpPr>
      <xdr:spPr>
        <a:xfrm>
          <a:off x="12547111" y="1661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91554</xdr:rowOff>
    </xdr:from>
    <xdr:to>
      <xdr:col>85</xdr:col>
      <xdr:colOff>177800</xdr:colOff>
      <xdr:row>95</xdr:row>
      <xdr:rowOff>21704</xdr:rowOff>
    </xdr:to>
    <xdr:sp macro="" textlink="">
      <xdr:nvSpPr>
        <xdr:cNvPr id="712" name="楕円 711"/>
        <xdr:cNvSpPr/>
      </xdr:nvSpPr>
      <xdr:spPr>
        <a:xfrm>
          <a:off x="16268700" y="1620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69981</xdr:rowOff>
    </xdr:from>
    <xdr:ext cx="534377" cy="259045"/>
    <xdr:sp macro="" textlink="">
      <xdr:nvSpPr>
        <xdr:cNvPr id="713" name="公債費該当値テキスト"/>
        <xdr:cNvSpPr txBox="1"/>
      </xdr:nvSpPr>
      <xdr:spPr>
        <a:xfrm>
          <a:off x="16370300" y="1618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134886</xdr:rowOff>
    </xdr:from>
    <xdr:to>
      <xdr:col>81</xdr:col>
      <xdr:colOff>101600</xdr:colOff>
      <xdr:row>95</xdr:row>
      <xdr:rowOff>65036</xdr:rowOff>
    </xdr:to>
    <xdr:sp macro="" textlink="">
      <xdr:nvSpPr>
        <xdr:cNvPr id="714" name="楕円 713"/>
        <xdr:cNvSpPr/>
      </xdr:nvSpPr>
      <xdr:spPr>
        <a:xfrm>
          <a:off x="15430500" y="1625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56163</xdr:rowOff>
    </xdr:from>
    <xdr:ext cx="534377" cy="259045"/>
    <xdr:sp macro="" textlink="">
      <xdr:nvSpPr>
        <xdr:cNvPr id="715" name="テキスト ボックス 714"/>
        <xdr:cNvSpPr txBox="1"/>
      </xdr:nvSpPr>
      <xdr:spPr>
        <a:xfrm>
          <a:off x="15214111" y="1634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163919</xdr:rowOff>
    </xdr:from>
    <xdr:to>
      <xdr:col>76</xdr:col>
      <xdr:colOff>165100</xdr:colOff>
      <xdr:row>95</xdr:row>
      <xdr:rowOff>94069</xdr:rowOff>
    </xdr:to>
    <xdr:sp macro="" textlink="">
      <xdr:nvSpPr>
        <xdr:cNvPr id="716" name="楕円 715"/>
        <xdr:cNvSpPr/>
      </xdr:nvSpPr>
      <xdr:spPr>
        <a:xfrm>
          <a:off x="14541500" y="1628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85196</xdr:rowOff>
    </xdr:from>
    <xdr:ext cx="534377" cy="259045"/>
    <xdr:sp macro="" textlink="">
      <xdr:nvSpPr>
        <xdr:cNvPr id="717" name="テキスト ボックス 716"/>
        <xdr:cNvSpPr txBox="1"/>
      </xdr:nvSpPr>
      <xdr:spPr>
        <a:xfrm>
          <a:off x="14325111" y="1637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1460</xdr:rowOff>
    </xdr:from>
    <xdr:to>
      <xdr:col>72</xdr:col>
      <xdr:colOff>38100</xdr:colOff>
      <xdr:row>95</xdr:row>
      <xdr:rowOff>103060</xdr:rowOff>
    </xdr:to>
    <xdr:sp macro="" textlink="">
      <xdr:nvSpPr>
        <xdr:cNvPr id="718" name="楕円 717"/>
        <xdr:cNvSpPr/>
      </xdr:nvSpPr>
      <xdr:spPr>
        <a:xfrm>
          <a:off x="13652500" y="162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119587</xdr:rowOff>
    </xdr:from>
    <xdr:ext cx="534377" cy="259045"/>
    <xdr:sp macro="" textlink="">
      <xdr:nvSpPr>
        <xdr:cNvPr id="719" name="テキスト ボックス 718"/>
        <xdr:cNvSpPr txBox="1"/>
      </xdr:nvSpPr>
      <xdr:spPr>
        <a:xfrm>
          <a:off x="13436111" y="1606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64415</xdr:rowOff>
    </xdr:from>
    <xdr:to>
      <xdr:col>67</xdr:col>
      <xdr:colOff>101600</xdr:colOff>
      <xdr:row>95</xdr:row>
      <xdr:rowOff>166015</xdr:rowOff>
    </xdr:to>
    <xdr:sp macro="" textlink="">
      <xdr:nvSpPr>
        <xdr:cNvPr id="720" name="楕円 719"/>
        <xdr:cNvSpPr/>
      </xdr:nvSpPr>
      <xdr:spPr>
        <a:xfrm>
          <a:off x="12763500" y="1635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11092</xdr:rowOff>
    </xdr:from>
    <xdr:ext cx="534377" cy="259045"/>
    <xdr:sp macro="" textlink="">
      <xdr:nvSpPr>
        <xdr:cNvPr id="721" name="テキスト ボックス 720"/>
        <xdr:cNvSpPr txBox="1"/>
      </xdr:nvSpPr>
      <xdr:spPr>
        <a:xfrm>
          <a:off x="12547111" y="1612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5" name="テキスト ボックス 734"/>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7" name="テキスト ボックス 736"/>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9" name="テキスト ボックス 738"/>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1" name="テキスト ボックス 740"/>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112268</xdr:rowOff>
    </xdr:from>
    <xdr:to>
      <xdr:col>116</xdr:col>
      <xdr:colOff>62864</xdr:colOff>
      <xdr:row>38</xdr:row>
      <xdr:rowOff>139700</xdr:rowOff>
    </xdr:to>
    <xdr:cxnSp macro="">
      <xdr:nvCxnSpPr>
        <xdr:cNvPr id="743" name="直線コネクタ 742"/>
        <xdr:cNvCxnSpPr/>
      </xdr:nvCxnSpPr>
      <xdr:spPr>
        <a:xfrm flipV="1">
          <a:off x="22159595" y="5427218"/>
          <a:ext cx="1269"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153179</xdr:rowOff>
    </xdr:from>
    <xdr:ext cx="249299" cy="259045"/>
    <xdr:sp macro="" textlink="">
      <xdr:nvSpPr>
        <xdr:cNvPr id="744" name="諸支出金最小値テキスト"/>
        <xdr:cNvSpPr txBox="1"/>
      </xdr:nvSpPr>
      <xdr:spPr>
        <a:xfrm>
          <a:off x="22212300" y="6668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58945</xdr:rowOff>
    </xdr:from>
    <xdr:ext cx="378565" cy="259045"/>
    <xdr:sp macro="" textlink="">
      <xdr:nvSpPr>
        <xdr:cNvPr id="746" name="諸支出金最大値テキスト"/>
        <xdr:cNvSpPr txBox="1"/>
      </xdr:nvSpPr>
      <xdr:spPr>
        <a:xfrm>
          <a:off x="22212300" y="5202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112268</xdr:rowOff>
    </xdr:from>
    <xdr:to>
      <xdr:col>116</xdr:col>
      <xdr:colOff>152400</xdr:colOff>
      <xdr:row>31</xdr:row>
      <xdr:rowOff>112268</xdr:rowOff>
    </xdr:to>
    <xdr:cxnSp macro="">
      <xdr:nvCxnSpPr>
        <xdr:cNvPr id="747" name="直線コネクタ 746"/>
        <xdr:cNvCxnSpPr/>
      </xdr:nvCxnSpPr>
      <xdr:spPr>
        <a:xfrm>
          <a:off x="22072600" y="5427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70629</xdr:rowOff>
    </xdr:from>
    <xdr:ext cx="313932" cy="259045"/>
    <xdr:sp macro="" textlink="">
      <xdr:nvSpPr>
        <xdr:cNvPr id="749" name="諸支出金平均値テキスト"/>
        <xdr:cNvSpPr txBox="1"/>
      </xdr:nvSpPr>
      <xdr:spPr>
        <a:xfrm>
          <a:off x="22212300" y="641427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47752</xdr:rowOff>
    </xdr:from>
    <xdr:to>
      <xdr:col>116</xdr:col>
      <xdr:colOff>114300</xdr:colOff>
      <xdr:row>38</xdr:row>
      <xdr:rowOff>149352</xdr:rowOff>
    </xdr:to>
    <xdr:sp macro="" textlink="">
      <xdr:nvSpPr>
        <xdr:cNvPr id="750" name="フローチャート: 判断 749"/>
        <xdr:cNvSpPr/>
      </xdr:nvSpPr>
      <xdr:spPr>
        <a:xfrm>
          <a:off x="221107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47752</xdr:rowOff>
    </xdr:from>
    <xdr:to>
      <xdr:col>112</xdr:col>
      <xdr:colOff>38100</xdr:colOff>
      <xdr:row>38</xdr:row>
      <xdr:rowOff>149352</xdr:rowOff>
    </xdr:to>
    <xdr:sp macro="" textlink="">
      <xdr:nvSpPr>
        <xdr:cNvPr id="752" name="フローチャート: 判断 751"/>
        <xdr:cNvSpPr/>
      </xdr:nvSpPr>
      <xdr:spPr>
        <a:xfrm>
          <a:off x="21272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165879</xdr:rowOff>
    </xdr:from>
    <xdr:ext cx="313932" cy="259045"/>
    <xdr:sp macro="" textlink="">
      <xdr:nvSpPr>
        <xdr:cNvPr id="753" name="テキスト ボックス 752"/>
        <xdr:cNvSpPr txBox="1"/>
      </xdr:nvSpPr>
      <xdr:spPr>
        <a:xfrm>
          <a:off x="21166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155194</xdr:rowOff>
    </xdr:from>
    <xdr:to>
      <xdr:col>107</xdr:col>
      <xdr:colOff>101600</xdr:colOff>
      <xdr:row>37</xdr:row>
      <xdr:rowOff>85344</xdr:rowOff>
    </xdr:to>
    <xdr:sp macro="" textlink="">
      <xdr:nvSpPr>
        <xdr:cNvPr id="755" name="フローチャート: 判断 754"/>
        <xdr:cNvSpPr/>
      </xdr:nvSpPr>
      <xdr:spPr>
        <a:xfrm>
          <a:off x="20383500" y="632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101871</xdr:rowOff>
    </xdr:from>
    <xdr:ext cx="378565" cy="259045"/>
    <xdr:sp macro="" textlink="">
      <xdr:nvSpPr>
        <xdr:cNvPr id="756" name="テキスト ボックス 755"/>
        <xdr:cNvSpPr txBox="1"/>
      </xdr:nvSpPr>
      <xdr:spPr>
        <a:xfrm>
          <a:off x="20245017" y="610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171196</xdr:rowOff>
    </xdr:from>
    <xdr:to>
      <xdr:col>102</xdr:col>
      <xdr:colOff>165100</xdr:colOff>
      <xdr:row>38</xdr:row>
      <xdr:rowOff>101346</xdr:rowOff>
    </xdr:to>
    <xdr:sp macro="" textlink="">
      <xdr:nvSpPr>
        <xdr:cNvPr id="758" name="フローチャート: 判断 757"/>
        <xdr:cNvSpPr/>
      </xdr:nvSpPr>
      <xdr:spPr>
        <a:xfrm>
          <a:off x="19494500" y="651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117873</xdr:rowOff>
    </xdr:from>
    <xdr:ext cx="313932" cy="259045"/>
    <xdr:sp macro="" textlink="">
      <xdr:nvSpPr>
        <xdr:cNvPr id="759" name="テキスト ボックス 758"/>
        <xdr:cNvSpPr txBox="1"/>
      </xdr:nvSpPr>
      <xdr:spPr>
        <a:xfrm>
          <a:off x="19388333" y="62900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60" name="フローチャート: 判断 759"/>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33291</xdr:rowOff>
    </xdr:from>
    <xdr:ext cx="249299" cy="259045"/>
    <xdr:sp macro="" textlink="">
      <xdr:nvSpPr>
        <xdr:cNvPr id="761" name="テキスト ボックス 760"/>
        <xdr:cNvSpPr txBox="1"/>
      </xdr:nvSpPr>
      <xdr:spPr>
        <a:xfrm>
          <a:off x="18531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26179</xdr:rowOff>
    </xdr:from>
    <xdr:ext cx="249299" cy="259045"/>
    <xdr:sp macro="" textlink="">
      <xdr:nvSpPr>
        <xdr:cNvPr id="768" name="諸支出金該当値テキスト"/>
        <xdr:cNvSpPr txBox="1"/>
      </xdr:nvSpPr>
      <xdr:spPr>
        <a:xfrm>
          <a:off x="22212300" y="6541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類似団体と比較して、特に教育費、土木費等が高い水準となっている。一方で農林水産業費等は低い水準となっている。</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教育費は８４，８１７円で、前年度より住民一人当たり１，８２９円減となっているが、類似団体内３位の高い数値となっている。主な要因は、豊津地区小学校整備事業によるものである。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土木費は８０，４６１円で、前年度より住民一人当たり２０，２５５円増となっており、類似団体内７位の高い数値となっている。主な要因は、都市計画図等統合型ＧＩＳ導入事業によるものである。今後も事業の取捨選択を徹底し、事業費の抑制を目指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農林水産業費は３０，９１５円で、前年度より住民一人当たり１，５９９円減となっており、類似団体と比較して低い数値となっている。主な要因は、井堰・池改修事業の減少によるものである。</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福岡県みやこ町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は、適切な財源の確保と歳出の精査により、取崩しを回避している。実質収支については、行財政改革を着実に進めていることから、継続的に黒字を維持しており、標準財政規模に占める割合は昨年度より１．１６％増加した。また、実質単年度収支については、標準財政規模に占める割合は昨年度より６．０９％減少したが、黒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今後、小中学校再編事業による普通建設事業費の増加が予想される中、より一層の財源の確保や歳出抑制が必要となってくる。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福岡県みやこ町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合併以後、住宅新築資金等事業特別会計については赤字、その他の会計については平成３０年度を除きすべて黒字となっている。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しかし、黒字の特別会計においても、一般会計からの繰入金があることによって黒字となっている状況を踏まえ、今後、一般会計の負担を軽減するためにも、健康増進事業の促進等を積極的に行い、事業会計ごとに独立採算の原則に立ち返った健全な事業運営が求められ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c r="B2" s="182" t="s">
        <v>83</v>
      </c>
      <c r="C2" s="182"/>
      <c r="D2" s="183"/>
    </row>
    <row r="3" spans="1:119" ht="18.75" customHeight="1" thickBot="1">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14002735</v>
      </c>
      <c r="BO4" s="449"/>
      <c r="BP4" s="449"/>
      <c r="BQ4" s="449"/>
      <c r="BR4" s="449"/>
      <c r="BS4" s="449"/>
      <c r="BT4" s="449"/>
      <c r="BU4" s="450"/>
      <c r="BV4" s="448">
        <v>13847489</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16</v>
      </c>
      <c r="CU4" s="589"/>
      <c r="CV4" s="589"/>
      <c r="CW4" s="589"/>
      <c r="CX4" s="589"/>
      <c r="CY4" s="589"/>
      <c r="CZ4" s="589"/>
      <c r="DA4" s="590"/>
      <c r="DB4" s="588">
        <v>14.8</v>
      </c>
      <c r="DC4" s="589"/>
      <c r="DD4" s="589"/>
      <c r="DE4" s="589"/>
      <c r="DF4" s="589"/>
      <c r="DG4" s="589"/>
      <c r="DH4" s="589"/>
      <c r="DI4" s="590"/>
    </row>
    <row r="5" spans="1:119" ht="18.75" customHeight="1">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12742885</v>
      </c>
      <c r="BO5" s="420"/>
      <c r="BP5" s="420"/>
      <c r="BQ5" s="420"/>
      <c r="BR5" s="420"/>
      <c r="BS5" s="420"/>
      <c r="BT5" s="420"/>
      <c r="BU5" s="421"/>
      <c r="BV5" s="419">
        <v>12252844</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87.8</v>
      </c>
      <c r="CU5" s="417"/>
      <c r="CV5" s="417"/>
      <c r="CW5" s="417"/>
      <c r="CX5" s="417"/>
      <c r="CY5" s="417"/>
      <c r="CZ5" s="417"/>
      <c r="DA5" s="418"/>
      <c r="DB5" s="416">
        <v>85.2</v>
      </c>
      <c r="DC5" s="417"/>
      <c r="DD5" s="417"/>
      <c r="DE5" s="417"/>
      <c r="DF5" s="417"/>
      <c r="DG5" s="417"/>
      <c r="DH5" s="417"/>
      <c r="DI5" s="418"/>
    </row>
    <row r="6" spans="1:119" ht="18.75" customHeight="1">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1259850</v>
      </c>
      <c r="BO6" s="420"/>
      <c r="BP6" s="420"/>
      <c r="BQ6" s="420"/>
      <c r="BR6" s="420"/>
      <c r="BS6" s="420"/>
      <c r="BT6" s="420"/>
      <c r="BU6" s="421"/>
      <c r="BV6" s="419">
        <v>1594645</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88.9</v>
      </c>
      <c r="CU6" s="563"/>
      <c r="CV6" s="563"/>
      <c r="CW6" s="563"/>
      <c r="CX6" s="563"/>
      <c r="CY6" s="563"/>
      <c r="CZ6" s="563"/>
      <c r="DA6" s="564"/>
      <c r="DB6" s="562">
        <v>88.9</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165290</v>
      </c>
      <c r="BO7" s="420"/>
      <c r="BP7" s="420"/>
      <c r="BQ7" s="420"/>
      <c r="BR7" s="420"/>
      <c r="BS7" s="420"/>
      <c r="BT7" s="420"/>
      <c r="BU7" s="421"/>
      <c r="BV7" s="419">
        <v>556527</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6841424</v>
      </c>
      <c r="CU7" s="420"/>
      <c r="CV7" s="420"/>
      <c r="CW7" s="420"/>
      <c r="CX7" s="420"/>
      <c r="CY7" s="420"/>
      <c r="CZ7" s="420"/>
      <c r="DA7" s="421"/>
      <c r="DB7" s="419">
        <v>6995472</v>
      </c>
      <c r="DC7" s="420"/>
      <c r="DD7" s="420"/>
      <c r="DE7" s="420"/>
      <c r="DF7" s="420"/>
      <c r="DG7" s="420"/>
      <c r="DH7" s="420"/>
      <c r="DI7" s="421"/>
    </row>
    <row r="8" spans="1:119" ht="18.75" customHeight="1" thickBot="1">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1094560</v>
      </c>
      <c r="BO8" s="420"/>
      <c r="BP8" s="420"/>
      <c r="BQ8" s="420"/>
      <c r="BR8" s="420"/>
      <c r="BS8" s="420"/>
      <c r="BT8" s="420"/>
      <c r="BU8" s="421"/>
      <c r="BV8" s="419">
        <v>1038118</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0.35</v>
      </c>
      <c r="CU8" s="523"/>
      <c r="CV8" s="523"/>
      <c r="CW8" s="523"/>
      <c r="CX8" s="523"/>
      <c r="CY8" s="523"/>
      <c r="CZ8" s="523"/>
      <c r="DA8" s="524"/>
      <c r="DB8" s="522">
        <v>0.35</v>
      </c>
      <c r="DC8" s="523"/>
      <c r="DD8" s="523"/>
      <c r="DE8" s="523"/>
      <c r="DF8" s="523"/>
      <c r="DG8" s="523"/>
      <c r="DH8" s="523"/>
      <c r="DI8" s="524"/>
    </row>
    <row r="9" spans="1:119" ht="18.75" customHeight="1" thickBot="1">
      <c r="A9" s="181"/>
      <c r="B9" s="551" t="s">
        <v>113</v>
      </c>
      <c r="C9" s="552"/>
      <c r="D9" s="552"/>
      <c r="E9" s="552"/>
      <c r="F9" s="552"/>
      <c r="G9" s="552"/>
      <c r="H9" s="552"/>
      <c r="I9" s="552"/>
      <c r="J9" s="552"/>
      <c r="K9" s="470"/>
      <c r="L9" s="553" t="s">
        <v>114</v>
      </c>
      <c r="M9" s="554"/>
      <c r="N9" s="554"/>
      <c r="O9" s="554"/>
      <c r="P9" s="554"/>
      <c r="Q9" s="555"/>
      <c r="R9" s="556">
        <v>18825</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96</v>
      </c>
      <c r="AV9" s="478"/>
      <c r="AW9" s="478"/>
      <c r="AX9" s="478"/>
      <c r="AY9" s="433" t="s">
        <v>117</v>
      </c>
      <c r="AZ9" s="434"/>
      <c r="BA9" s="434"/>
      <c r="BB9" s="434"/>
      <c r="BC9" s="434"/>
      <c r="BD9" s="434"/>
      <c r="BE9" s="434"/>
      <c r="BF9" s="434"/>
      <c r="BG9" s="434"/>
      <c r="BH9" s="434"/>
      <c r="BI9" s="434"/>
      <c r="BJ9" s="434"/>
      <c r="BK9" s="434"/>
      <c r="BL9" s="434"/>
      <c r="BM9" s="435"/>
      <c r="BN9" s="419">
        <v>56442</v>
      </c>
      <c r="BO9" s="420"/>
      <c r="BP9" s="420"/>
      <c r="BQ9" s="420"/>
      <c r="BR9" s="420"/>
      <c r="BS9" s="420"/>
      <c r="BT9" s="420"/>
      <c r="BU9" s="421"/>
      <c r="BV9" s="419">
        <v>484473</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10.4</v>
      </c>
      <c r="CU9" s="417"/>
      <c r="CV9" s="417"/>
      <c r="CW9" s="417"/>
      <c r="CX9" s="417"/>
      <c r="CY9" s="417"/>
      <c r="CZ9" s="417"/>
      <c r="DA9" s="418"/>
      <c r="DB9" s="416">
        <v>10.8</v>
      </c>
      <c r="DC9" s="417"/>
      <c r="DD9" s="417"/>
      <c r="DE9" s="417"/>
      <c r="DF9" s="417"/>
      <c r="DG9" s="417"/>
      <c r="DH9" s="417"/>
      <c r="DI9" s="418"/>
    </row>
    <row r="10" spans="1:119" ht="18.75" customHeight="1" thickBot="1">
      <c r="A10" s="181"/>
      <c r="B10" s="551"/>
      <c r="C10" s="552"/>
      <c r="D10" s="552"/>
      <c r="E10" s="552"/>
      <c r="F10" s="552"/>
      <c r="G10" s="552"/>
      <c r="H10" s="552"/>
      <c r="I10" s="552"/>
      <c r="J10" s="552"/>
      <c r="K10" s="470"/>
      <c r="L10" s="375" t="s">
        <v>119</v>
      </c>
      <c r="M10" s="376"/>
      <c r="N10" s="376"/>
      <c r="O10" s="376"/>
      <c r="P10" s="376"/>
      <c r="Q10" s="377"/>
      <c r="R10" s="372">
        <v>20243</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944</v>
      </c>
      <c r="BO10" s="420"/>
      <c r="BP10" s="420"/>
      <c r="BQ10" s="420"/>
      <c r="BR10" s="420"/>
      <c r="BS10" s="420"/>
      <c r="BT10" s="420"/>
      <c r="BU10" s="421"/>
      <c r="BV10" s="419">
        <v>461</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c r="A12" s="181"/>
      <c r="B12" s="525" t="s">
        <v>131</v>
      </c>
      <c r="C12" s="526"/>
      <c r="D12" s="526"/>
      <c r="E12" s="526"/>
      <c r="F12" s="526"/>
      <c r="G12" s="526"/>
      <c r="H12" s="526"/>
      <c r="I12" s="526"/>
      <c r="J12" s="526"/>
      <c r="K12" s="527"/>
      <c r="L12" s="534" t="s">
        <v>132</v>
      </c>
      <c r="M12" s="535"/>
      <c r="N12" s="535"/>
      <c r="O12" s="535"/>
      <c r="P12" s="535"/>
      <c r="Q12" s="536"/>
      <c r="R12" s="537">
        <v>18384</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130</v>
      </c>
      <c r="CU12" s="523"/>
      <c r="CV12" s="523"/>
      <c r="CW12" s="523"/>
      <c r="CX12" s="523"/>
      <c r="CY12" s="523"/>
      <c r="CZ12" s="523"/>
      <c r="DA12" s="524"/>
      <c r="DB12" s="522" t="s">
        <v>139</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3" t="s">
        <v>140</v>
      </c>
      <c r="N13" s="504"/>
      <c r="O13" s="504"/>
      <c r="P13" s="504"/>
      <c r="Q13" s="505"/>
      <c r="R13" s="506">
        <v>18239</v>
      </c>
      <c r="S13" s="507"/>
      <c r="T13" s="507"/>
      <c r="U13" s="507"/>
      <c r="V13" s="508"/>
      <c r="W13" s="509" t="s">
        <v>141</v>
      </c>
      <c r="X13" s="405"/>
      <c r="Y13" s="405"/>
      <c r="Z13" s="405"/>
      <c r="AA13" s="405"/>
      <c r="AB13" s="406"/>
      <c r="AC13" s="372">
        <v>703</v>
      </c>
      <c r="AD13" s="373"/>
      <c r="AE13" s="373"/>
      <c r="AF13" s="373"/>
      <c r="AG13" s="374"/>
      <c r="AH13" s="372">
        <v>771</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57386</v>
      </c>
      <c r="BO13" s="420"/>
      <c r="BP13" s="420"/>
      <c r="BQ13" s="420"/>
      <c r="BR13" s="420"/>
      <c r="BS13" s="420"/>
      <c r="BT13" s="420"/>
      <c r="BU13" s="421"/>
      <c r="BV13" s="419">
        <v>484934</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5.9</v>
      </c>
      <c r="CU13" s="417"/>
      <c r="CV13" s="417"/>
      <c r="CW13" s="417"/>
      <c r="CX13" s="417"/>
      <c r="CY13" s="417"/>
      <c r="CZ13" s="417"/>
      <c r="DA13" s="418"/>
      <c r="DB13" s="416">
        <v>5.7</v>
      </c>
      <c r="DC13" s="417"/>
      <c r="DD13" s="417"/>
      <c r="DE13" s="417"/>
      <c r="DF13" s="417"/>
      <c r="DG13" s="417"/>
      <c r="DH13" s="417"/>
      <c r="DI13" s="418"/>
    </row>
    <row r="14" spans="1:119" ht="18.75" customHeight="1" thickBot="1">
      <c r="A14" s="181"/>
      <c r="B14" s="528"/>
      <c r="C14" s="529"/>
      <c r="D14" s="529"/>
      <c r="E14" s="529"/>
      <c r="F14" s="529"/>
      <c r="G14" s="529"/>
      <c r="H14" s="529"/>
      <c r="I14" s="529"/>
      <c r="J14" s="529"/>
      <c r="K14" s="530"/>
      <c r="L14" s="493" t="s">
        <v>146</v>
      </c>
      <c r="M14" s="546"/>
      <c r="N14" s="546"/>
      <c r="O14" s="546"/>
      <c r="P14" s="546"/>
      <c r="Q14" s="547"/>
      <c r="R14" s="506">
        <v>18764</v>
      </c>
      <c r="S14" s="507"/>
      <c r="T14" s="507"/>
      <c r="U14" s="507"/>
      <c r="V14" s="508"/>
      <c r="W14" s="510"/>
      <c r="X14" s="408"/>
      <c r="Y14" s="408"/>
      <c r="Z14" s="408"/>
      <c r="AA14" s="408"/>
      <c r="AB14" s="409"/>
      <c r="AC14" s="499">
        <v>8.5</v>
      </c>
      <c r="AD14" s="500"/>
      <c r="AE14" s="500"/>
      <c r="AF14" s="500"/>
      <c r="AG14" s="501"/>
      <c r="AH14" s="499">
        <v>8.9</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139</v>
      </c>
      <c r="CU14" s="517"/>
      <c r="CV14" s="517"/>
      <c r="CW14" s="517"/>
      <c r="CX14" s="517"/>
      <c r="CY14" s="517"/>
      <c r="CZ14" s="517"/>
      <c r="DA14" s="518"/>
      <c r="DB14" s="516" t="s">
        <v>148</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3" t="s">
        <v>149</v>
      </c>
      <c r="N15" s="504"/>
      <c r="O15" s="504"/>
      <c r="P15" s="504"/>
      <c r="Q15" s="505"/>
      <c r="R15" s="506">
        <v>18606</v>
      </c>
      <c r="S15" s="507"/>
      <c r="T15" s="507"/>
      <c r="U15" s="507"/>
      <c r="V15" s="508"/>
      <c r="W15" s="509" t="s">
        <v>150</v>
      </c>
      <c r="X15" s="405"/>
      <c r="Y15" s="405"/>
      <c r="Z15" s="405"/>
      <c r="AA15" s="405"/>
      <c r="AB15" s="406"/>
      <c r="AC15" s="372">
        <v>2554</v>
      </c>
      <c r="AD15" s="373"/>
      <c r="AE15" s="373"/>
      <c r="AF15" s="373"/>
      <c r="AG15" s="374"/>
      <c r="AH15" s="372">
        <v>2735</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2139397</v>
      </c>
      <c r="BO15" s="449"/>
      <c r="BP15" s="449"/>
      <c r="BQ15" s="449"/>
      <c r="BR15" s="449"/>
      <c r="BS15" s="449"/>
      <c r="BT15" s="449"/>
      <c r="BU15" s="450"/>
      <c r="BV15" s="448">
        <v>2086614</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30.8</v>
      </c>
      <c r="AD16" s="500"/>
      <c r="AE16" s="500"/>
      <c r="AF16" s="500"/>
      <c r="AG16" s="501"/>
      <c r="AH16" s="499">
        <v>31.5</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6242761</v>
      </c>
      <c r="BO16" s="420"/>
      <c r="BP16" s="420"/>
      <c r="BQ16" s="420"/>
      <c r="BR16" s="420"/>
      <c r="BS16" s="420"/>
      <c r="BT16" s="420"/>
      <c r="BU16" s="421"/>
      <c r="BV16" s="419">
        <v>6201677</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c r="A17" s="181"/>
      <c r="B17" s="531"/>
      <c r="C17" s="532"/>
      <c r="D17" s="532"/>
      <c r="E17" s="532"/>
      <c r="F17" s="532"/>
      <c r="G17" s="532"/>
      <c r="H17" s="532"/>
      <c r="I17" s="532"/>
      <c r="J17" s="532"/>
      <c r="K17" s="533"/>
      <c r="L17" s="195"/>
      <c r="M17" s="512" t="s">
        <v>156</v>
      </c>
      <c r="N17" s="513"/>
      <c r="O17" s="513"/>
      <c r="P17" s="513"/>
      <c r="Q17" s="514"/>
      <c r="R17" s="496" t="s">
        <v>154</v>
      </c>
      <c r="S17" s="497"/>
      <c r="T17" s="497"/>
      <c r="U17" s="497"/>
      <c r="V17" s="498"/>
      <c r="W17" s="509" t="s">
        <v>157</v>
      </c>
      <c r="X17" s="405"/>
      <c r="Y17" s="405"/>
      <c r="Z17" s="405"/>
      <c r="AA17" s="405"/>
      <c r="AB17" s="406"/>
      <c r="AC17" s="372">
        <v>5041</v>
      </c>
      <c r="AD17" s="373"/>
      <c r="AE17" s="373"/>
      <c r="AF17" s="373"/>
      <c r="AG17" s="374"/>
      <c r="AH17" s="372">
        <v>5188</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2655733</v>
      </c>
      <c r="BO17" s="420"/>
      <c r="BP17" s="420"/>
      <c r="BQ17" s="420"/>
      <c r="BR17" s="420"/>
      <c r="BS17" s="420"/>
      <c r="BT17" s="420"/>
      <c r="BU17" s="421"/>
      <c r="BV17" s="419">
        <v>2587283</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c r="A18" s="181"/>
      <c r="B18" s="469" t="s">
        <v>159</v>
      </c>
      <c r="C18" s="470"/>
      <c r="D18" s="470"/>
      <c r="E18" s="471"/>
      <c r="F18" s="471"/>
      <c r="G18" s="471"/>
      <c r="H18" s="471"/>
      <c r="I18" s="471"/>
      <c r="J18" s="471"/>
      <c r="K18" s="471"/>
      <c r="L18" s="472">
        <v>151.34</v>
      </c>
      <c r="M18" s="472"/>
      <c r="N18" s="472"/>
      <c r="O18" s="472"/>
      <c r="P18" s="472"/>
      <c r="Q18" s="472"/>
      <c r="R18" s="473"/>
      <c r="S18" s="473"/>
      <c r="T18" s="473"/>
      <c r="U18" s="473"/>
      <c r="V18" s="474"/>
      <c r="W18" s="490"/>
      <c r="X18" s="491"/>
      <c r="Y18" s="491"/>
      <c r="Z18" s="491"/>
      <c r="AA18" s="491"/>
      <c r="AB18" s="515"/>
      <c r="AC18" s="389">
        <v>60.7</v>
      </c>
      <c r="AD18" s="390"/>
      <c r="AE18" s="390"/>
      <c r="AF18" s="390"/>
      <c r="AG18" s="475"/>
      <c r="AH18" s="389">
        <v>59.7</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6102660</v>
      </c>
      <c r="BO18" s="420"/>
      <c r="BP18" s="420"/>
      <c r="BQ18" s="420"/>
      <c r="BR18" s="420"/>
      <c r="BS18" s="420"/>
      <c r="BT18" s="420"/>
      <c r="BU18" s="421"/>
      <c r="BV18" s="419">
        <v>6080063</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c r="A19" s="181"/>
      <c r="B19" s="469" t="s">
        <v>161</v>
      </c>
      <c r="C19" s="470"/>
      <c r="D19" s="470"/>
      <c r="E19" s="471"/>
      <c r="F19" s="471"/>
      <c r="G19" s="471"/>
      <c r="H19" s="471"/>
      <c r="I19" s="471"/>
      <c r="J19" s="471"/>
      <c r="K19" s="471"/>
      <c r="L19" s="479">
        <v>124</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10229746</v>
      </c>
      <c r="BO19" s="420"/>
      <c r="BP19" s="420"/>
      <c r="BQ19" s="420"/>
      <c r="BR19" s="420"/>
      <c r="BS19" s="420"/>
      <c r="BT19" s="420"/>
      <c r="BU19" s="421"/>
      <c r="BV19" s="419">
        <v>9697562</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c r="A20" s="181"/>
      <c r="B20" s="469" t="s">
        <v>163</v>
      </c>
      <c r="C20" s="470"/>
      <c r="D20" s="470"/>
      <c r="E20" s="471"/>
      <c r="F20" s="471"/>
      <c r="G20" s="471"/>
      <c r="H20" s="471"/>
      <c r="I20" s="471"/>
      <c r="J20" s="471"/>
      <c r="K20" s="471"/>
      <c r="L20" s="479">
        <v>7346</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9450006</v>
      </c>
      <c r="BO22" s="449"/>
      <c r="BP22" s="449"/>
      <c r="BQ22" s="449"/>
      <c r="BR22" s="449"/>
      <c r="BS22" s="449"/>
      <c r="BT22" s="449"/>
      <c r="BU22" s="450"/>
      <c r="BV22" s="448">
        <v>10131571</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8821450</v>
      </c>
      <c r="BO23" s="420"/>
      <c r="BP23" s="420"/>
      <c r="BQ23" s="420"/>
      <c r="BR23" s="420"/>
      <c r="BS23" s="420"/>
      <c r="BT23" s="420"/>
      <c r="BU23" s="421"/>
      <c r="BV23" s="419">
        <v>9474240</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c r="A24" s="181"/>
      <c r="B24" s="398"/>
      <c r="C24" s="399"/>
      <c r="D24" s="400"/>
      <c r="E24" s="375" t="s">
        <v>173</v>
      </c>
      <c r="F24" s="376"/>
      <c r="G24" s="376"/>
      <c r="H24" s="376"/>
      <c r="I24" s="376"/>
      <c r="J24" s="376"/>
      <c r="K24" s="377"/>
      <c r="L24" s="372">
        <v>1</v>
      </c>
      <c r="M24" s="373"/>
      <c r="N24" s="373"/>
      <c r="O24" s="373"/>
      <c r="P24" s="374"/>
      <c r="Q24" s="372">
        <v>7860</v>
      </c>
      <c r="R24" s="373"/>
      <c r="S24" s="373"/>
      <c r="T24" s="373"/>
      <c r="U24" s="373"/>
      <c r="V24" s="374"/>
      <c r="W24" s="462"/>
      <c r="X24" s="399"/>
      <c r="Y24" s="400"/>
      <c r="Z24" s="375" t="s">
        <v>174</v>
      </c>
      <c r="AA24" s="376"/>
      <c r="AB24" s="376"/>
      <c r="AC24" s="376"/>
      <c r="AD24" s="376"/>
      <c r="AE24" s="376"/>
      <c r="AF24" s="376"/>
      <c r="AG24" s="377"/>
      <c r="AH24" s="372">
        <v>161</v>
      </c>
      <c r="AI24" s="373"/>
      <c r="AJ24" s="373"/>
      <c r="AK24" s="373"/>
      <c r="AL24" s="374"/>
      <c r="AM24" s="372">
        <v>512141</v>
      </c>
      <c r="AN24" s="373"/>
      <c r="AO24" s="373"/>
      <c r="AP24" s="373"/>
      <c r="AQ24" s="373"/>
      <c r="AR24" s="374"/>
      <c r="AS24" s="372">
        <v>3181</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5155670</v>
      </c>
      <c r="BO24" s="420"/>
      <c r="BP24" s="420"/>
      <c r="BQ24" s="420"/>
      <c r="BR24" s="420"/>
      <c r="BS24" s="420"/>
      <c r="BT24" s="420"/>
      <c r="BU24" s="421"/>
      <c r="BV24" s="419">
        <v>5449992</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c r="A25" s="181"/>
      <c r="B25" s="398"/>
      <c r="C25" s="399"/>
      <c r="D25" s="400"/>
      <c r="E25" s="375" t="s">
        <v>176</v>
      </c>
      <c r="F25" s="376"/>
      <c r="G25" s="376"/>
      <c r="H25" s="376"/>
      <c r="I25" s="376"/>
      <c r="J25" s="376"/>
      <c r="K25" s="377"/>
      <c r="L25" s="372">
        <v>1</v>
      </c>
      <c r="M25" s="373"/>
      <c r="N25" s="373"/>
      <c r="O25" s="373"/>
      <c r="P25" s="374"/>
      <c r="Q25" s="372">
        <v>6200</v>
      </c>
      <c r="R25" s="373"/>
      <c r="S25" s="373"/>
      <c r="T25" s="373"/>
      <c r="U25" s="373"/>
      <c r="V25" s="374"/>
      <c r="W25" s="462"/>
      <c r="X25" s="399"/>
      <c r="Y25" s="400"/>
      <c r="Z25" s="375" t="s">
        <v>177</v>
      </c>
      <c r="AA25" s="376"/>
      <c r="AB25" s="376"/>
      <c r="AC25" s="376"/>
      <c r="AD25" s="376"/>
      <c r="AE25" s="376"/>
      <c r="AF25" s="376"/>
      <c r="AG25" s="377"/>
      <c r="AH25" s="372" t="s">
        <v>178</v>
      </c>
      <c r="AI25" s="373"/>
      <c r="AJ25" s="373"/>
      <c r="AK25" s="373"/>
      <c r="AL25" s="374"/>
      <c r="AM25" s="372" t="s">
        <v>178</v>
      </c>
      <c r="AN25" s="373"/>
      <c r="AO25" s="373"/>
      <c r="AP25" s="373"/>
      <c r="AQ25" s="373"/>
      <c r="AR25" s="374"/>
      <c r="AS25" s="372" t="s">
        <v>178</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199569</v>
      </c>
      <c r="BO25" s="449"/>
      <c r="BP25" s="449"/>
      <c r="BQ25" s="449"/>
      <c r="BR25" s="449"/>
      <c r="BS25" s="449"/>
      <c r="BT25" s="449"/>
      <c r="BU25" s="450"/>
      <c r="BV25" s="448">
        <v>178523</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c r="A26" s="181"/>
      <c r="B26" s="398"/>
      <c r="C26" s="399"/>
      <c r="D26" s="400"/>
      <c r="E26" s="375" t="s">
        <v>180</v>
      </c>
      <c r="F26" s="376"/>
      <c r="G26" s="376"/>
      <c r="H26" s="376"/>
      <c r="I26" s="376"/>
      <c r="J26" s="376"/>
      <c r="K26" s="377"/>
      <c r="L26" s="372">
        <v>1</v>
      </c>
      <c r="M26" s="373"/>
      <c r="N26" s="373"/>
      <c r="O26" s="373"/>
      <c r="P26" s="374"/>
      <c r="Q26" s="372">
        <v>5720</v>
      </c>
      <c r="R26" s="373"/>
      <c r="S26" s="373"/>
      <c r="T26" s="373"/>
      <c r="U26" s="373"/>
      <c r="V26" s="374"/>
      <c r="W26" s="462"/>
      <c r="X26" s="399"/>
      <c r="Y26" s="400"/>
      <c r="Z26" s="375" t="s">
        <v>181</v>
      </c>
      <c r="AA26" s="430"/>
      <c r="AB26" s="430"/>
      <c r="AC26" s="430"/>
      <c r="AD26" s="430"/>
      <c r="AE26" s="430"/>
      <c r="AF26" s="430"/>
      <c r="AG26" s="431"/>
      <c r="AH26" s="372" t="s">
        <v>178</v>
      </c>
      <c r="AI26" s="373"/>
      <c r="AJ26" s="373"/>
      <c r="AK26" s="373"/>
      <c r="AL26" s="374"/>
      <c r="AM26" s="372" t="s">
        <v>178</v>
      </c>
      <c r="AN26" s="373"/>
      <c r="AO26" s="373"/>
      <c r="AP26" s="373"/>
      <c r="AQ26" s="373"/>
      <c r="AR26" s="374"/>
      <c r="AS26" s="372" t="s">
        <v>178</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178</v>
      </c>
      <c r="BO26" s="420"/>
      <c r="BP26" s="420"/>
      <c r="BQ26" s="420"/>
      <c r="BR26" s="420"/>
      <c r="BS26" s="420"/>
      <c r="BT26" s="420"/>
      <c r="BU26" s="421"/>
      <c r="BV26" s="419" t="s">
        <v>178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c r="A27" s="181"/>
      <c r="B27" s="398"/>
      <c r="C27" s="399"/>
      <c r="D27" s="400"/>
      <c r="E27" s="375" t="s">
        <v>183</v>
      </c>
      <c r="F27" s="376"/>
      <c r="G27" s="376"/>
      <c r="H27" s="376"/>
      <c r="I27" s="376"/>
      <c r="J27" s="376"/>
      <c r="K27" s="377"/>
      <c r="L27" s="372">
        <v>1</v>
      </c>
      <c r="M27" s="373"/>
      <c r="N27" s="373"/>
      <c r="O27" s="373"/>
      <c r="P27" s="374"/>
      <c r="Q27" s="372">
        <v>3280</v>
      </c>
      <c r="R27" s="373"/>
      <c r="S27" s="373"/>
      <c r="T27" s="373"/>
      <c r="U27" s="373"/>
      <c r="V27" s="374"/>
      <c r="W27" s="462"/>
      <c r="X27" s="399"/>
      <c r="Y27" s="400"/>
      <c r="Z27" s="375" t="s">
        <v>184</v>
      </c>
      <c r="AA27" s="376"/>
      <c r="AB27" s="376"/>
      <c r="AC27" s="376"/>
      <c r="AD27" s="376"/>
      <c r="AE27" s="376"/>
      <c r="AF27" s="376"/>
      <c r="AG27" s="377"/>
      <c r="AH27" s="372" t="s">
        <v>178</v>
      </c>
      <c r="AI27" s="373"/>
      <c r="AJ27" s="373"/>
      <c r="AK27" s="373"/>
      <c r="AL27" s="374"/>
      <c r="AM27" s="372" t="s">
        <v>178</v>
      </c>
      <c r="AN27" s="373"/>
      <c r="AO27" s="373"/>
      <c r="AP27" s="373"/>
      <c r="AQ27" s="373"/>
      <c r="AR27" s="374"/>
      <c r="AS27" s="372" t="s">
        <v>178</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v>307955</v>
      </c>
      <c r="BO27" s="454"/>
      <c r="BP27" s="454"/>
      <c r="BQ27" s="454"/>
      <c r="BR27" s="454"/>
      <c r="BS27" s="454"/>
      <c r="BT27" s="454"/>
      <c r="BU27" s="455"/>
      <c r="BV27" s="453">
        <v>307104</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c r="A28" s="181"/>
      <c r="B28" s="398"/>
      <c r="C28" s="399"/>
      <c r="D28" s="400"/>
      <c r="E28" s="375" t="s">
        <v>186</v>
      </c>
      <c r="F28" s="376"/>
      <c r="G28" s="376"/>
      <c r="H28" s="376"/>
      <c r="I28" s="376"/>
      <c r="J28" s="376"/>
      <c r="K28" s="377"/>
      <c r="L28" s="372">
        <v>1</v>
      </c>
      <c r="M28" s="373"/>
      <c r="N28" s="373"/>
      <c r="O28" s="373"/>
      <c r="P28" s="374"/>
      <c r="Q28" s="372">
        <v>2730</v>
      </c>
      <c r="R28" s="373"/>
      <c r="S28" s="373"/>
      <c r="T28" s="373"/>
      <c r="U28" s="373"/>
      <c r="V28" s="374"/>
      <c r="W28" s="462"/>
      <c r="X28" s="399"/>
      <c r="Y28" s="400"/>
      <c r="Z28" s="375" t="s">
        <v>187</v>
      </c>
      <c r="AA28" s="376"/>
      <c r="AB28" s="376"/>
      <c r="AC28" s="376"/>
      <c r="AD28" s="376"/>
      <c r="AE28" s="376"/>
      <c r="AF28" s="376"/>
      <c r="AG28" s="377"/>
      <c r="AH28" s="372" t="s">
        <v>178</v>
      </c>
      <c r="AI28" s="373"/>
      <c r="AJ28" s="373"/>
      <c r="AK28" s="373"/>
      <c r="AL28" s="374"/>
      <c r="AM28" s="372" t="s">
        <v>178</v>
      </c>
      <c r="AN28" s="373"/>
      <c r="AO28" s="373"/>
      <c r="AP28" s="373"/>
      <c r="AQ28" s="373"/>
      <c r="AR28" s="374"/>
      <c r="AS28" s="372" t="s">
        <v>178</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3047232</v>
      </c>
      <c r="BO28" s="449"/>
      <c r="BP28" s="449"/>
      <c r="BQ28" s="449"/>
      <c r="BR28" s="449"/>
      <c r="BS28" s="449"/>
      <c r="BT28" s="449"/>
      <c r="BU28" s="450"/>
      <c r="BV28" s="448">
        <v>3046288</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c r="A29" s="181"/>
      <c r="B29" s="398"/>
      <c r="C29" s="399"/>
      <c r="D29" s="400"/>
      <c r="E29" s="375" t="s">
        <v>189</v>
      </c>
      <c r="F29" s="376"/>
      <c r="G29" s="376"/>
      <c r="H29" s="376"/>
      <c r="I29" s="376"/>
      <c r="J29" s="376"/>
      <c r="K29" s="377"/>
      <c r="L29" s="372">
        <v>12</v>
      </c>
      <c r="M29" s="373"/>
      <c r="N29" s="373"/>
      <c r="O29" s="373"/>
      <c r="P29" s="374"/>
      <c r="Q29" s="372">
        <v>2460</v>
      </c>
      <c r="R29" s="373"/>
      <c r="S29" s="373"/>
      <c r="T29" s="373"/>
      <c r="U29" s="373"/>
      <c r="V29" s="374"/>
      <c r="W29" s="463"/>
      <c r="X29" s="464"/>
      <c r="Y29" s="465"/>
      <c r="Z29" s="375" t="s">
        <v>190</v>
      </c>
      <c r="AA29" s="376"/>
      <c r="AB29" s="376"/>
      <c r="AC29" s="376"/>
      <c r="AD29" s="376"/>
      <c r="AE29" s="376"/>
      <c r="AF29" s="376"/>
      <c r="AG29" s="377"/>
      <c r="AH29" s="372">
        <v>161</v>
      </c>
      <c r="AI29" s="373"/>
      <c r="AJ29" s="373"/>
      <c r="AK29" s="373"/>
      <c r="AL29" s="374"/>
      <c r="AM29" s="372">
        <v>512141</v>
      </c>
      <c r="AN29" s="373"/>
      <c r="AO29" s="373"/>
      <c r="AP29" s="373"/>
      <c r="AQ29" s="373"/>
      <c r="AR29" s="374"/>
      <c r="AS29" s="372">
        <v>3181</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481114</v>
      </c>
      <c r="BO29" s="420"/>
      <c r="BP29" s="420"/>
      <c r="BQ29" s="420"/>
      <c r="BR29" s="420"/>
      <c r="BS29" s="420"/>
      <c r="BT29" s="420"/>
      <c r="BU29" s="421"/>
      <c r="BV29" s="419">
        <v>480846</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97.2</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9759483</v>
      </c>
      <c r="BO30" s="454"/>
      <c r="BP30" s="454"/>
      <c r="BQ30" s="454"/>
      <c r="BR30" s="454"/>
      <c r="BS30" s="454"/>
      <c r="BT30" s="454"/>
      <c r="BU30" s="455"/>
      <c r="BV30" s="453">
        <v>9498205</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200</v>
      </c>
      <c r="X33" s="370"/>
      <c r="Y33" s="370"/>
      <c r="Z33" s="370"/>
      <c r="AA33" s="370"/>
      <c r="AB33" s="370"/>
      <c r="AC33" s="370"/>
      <c r="AD33" s="370"/>
      <c r="AE33" s="370"/>
      <c r="AF33" s="370"/>
      <c r="AG33" s="370"/>
      <c r="AH33" s="370"/>
      <c r="AI33" s="370"/>
      <c r="AJ33" s="370"/>
      <c r="AK33" s="370"/>
      <c r="AL33" s="206"/>
      <c r="AM33" s="371" t="s">
        <v>199</v>
      </c>
      <c r="AN33" s="371"/>
      <c r="AO33" s="370" t="s">
        <v>200</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199</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IF('各会計、関係団体の財政状況及び健全化判断比率'!B31="","",'各会計、関係団体の財政状況及び健全化判断比率'!B31)</f>
        <v>水道事業特別会計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福岡県市町村消防団員等公務災害補償組合</v>
      </c>
      <c r="BZ34" s="368"/>
      <c r="CA34" s="368"/>
      <c r="CB34" s="368"/>
      <c r="CC34" s="368"/>
      <c r="CD34" s="368"/>
      <c r="CE34" s="368"/>
      <c r="CF34" s="368"/>
      <c r="CG34" s="368"/>
      <c r="CH34" s="368"/>
      <c r="CI34" s="368"/>
      <c r="CJ34" s="368"/>
      <c r="CK34" s="368"/>
      <c r="CL34" s="368"/>
      <c r="CM34" s="368"/>
      <c r="CN34" s="181"/>
      <c r="CO34" s="367">
        <f>IF(CQ34="","",MAX(C34:D43,U34:V43,AM34:AN43,BE34:BF43,BW34:BX43)+1)</f>
        <v>19</v>
      </c>
      <c r="CP34" s="367"/>
      <c r="CQ34" s="368" t="str">
        <f>IF('各会計、関係団体の財政状況及び健全化判断比率'!BS7="","",'各会計、関係団体の財政状況及び健全化判断比率'!BS7)</f>
        <v>有限会社　犀川四季犀館</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f>IF(E35="","",C34+1)</f>
        <v>2</v>
      </c>
      <c r="D35" s="367"/>
      <c r="E35" s="368" t="str">
        <f>IF('各会計、関係団体の財政状況及び健全化判断比率'!B8="","",'各会計、関係団体の財政状況及び健全化判断比率'!B8)</f>
        <v>住宅新築資金等事業特別会計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IF('各会計、関係団体の財政状況及び健全化判断比率'!B32="","",'各会計、関係団体の財政状況及び健全化判断比率'!B32)</f>
        <v>下水道事業特別会計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福岡県市町村職員退職手当組合（一般会計）</v>
      </c>
      <c r="BZ35" s="368"/>
      <c r="CA35" s="368"/>
      <c r="CB35" s="368"/>
      <c r="CC35" s="368"/>
      <c r="CD35" s="368"/>
      <c r="CE35" s="368"/>
      <c r="CF35" s="368"/>
      <c r="CG35" s="368"/>
      <c r="CH35" s="368"/>
      <c r="CI35" s="368"/>
      <c r="CJ35" s="368"/>
      <c r="CK35" s="368"/>
      <c r="CL35" s="368"/>
      <c r="CM35" s="368"/>
      <c r="CN35" s="181"/>
      <c r="CO35" s="367">
        <f t="shared" ref="CO35:CO43" si="3">IF(CQ35="","",CO34+1)</f>
        <v>20</v>
      </c>
      <c r="CP35" s="367"/>
      <c r="CQ35" s="368" t="str">
        <f>IF('各会計、関係団体の財政状況及び健全化判断比率'!BS8="","",'各会計、関係団体の財政状況及び健全化判断比率'!BS8)</f>
        <v>有限会社　勝山町農業支援センター</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f>IF(E36="","",C35+1)</f>
        <v>3</v>
      </c>
      <c r="D36" s="367"/>
      <c r="E36" s="368" t="str">
        <f>IF('各会計、関係団体の財政状況及び健全化判断比率'!B9="","",'各会計、関係団体の財政状況及び健全化判断比率'!B9)</f>
        <v>土地取得特別会計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介護保険事業特別会計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福岡県市町村職員退職手当組合（基金特別会計）</v>
      </c>
      <c r="BZ36" s="368"/>
      <c r="CA36" s="368"/>
      <c r="CB36" s="368"/>
      <c r="CC36" s="368"/>
      <c r="CD36" s="368"/>
      <c r="CE36" s="368"/>
      <c r="CF36" s="368"/>
      <c r="CG36" s="368"/>
      <c r="CH36" s="368"/>
      <c r="CI36" s="368"/>
      <c r="CJ36" s="368"/>
      <c r="CK36" s="368"/>
      <c r="CL36" s="368"/>
      <c r="CM36" s="368"/>
      <c r="CN36" s="181"/>
      <c r="CO36" s="367">
        <f t="shared" si="3"/>
        <v>21</v>
      </c>
      <c r="CP36" s="367"/>
      <c r="CQ36" s="368" t="str">
        <f>IF('各会計、関係団体の財政状況及び健全化判断比率'!BS9="","",'各会計、関係団体の財政状況及び健全化判断比率'!BS9)</f>
        <v>豊津まちづくり　有限会社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福岡県自治会館管理組合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京築広域市町村圏事務組合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行橋市・みやこ町清掃施設組合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福岡県自治振興組合（一般会計）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福岡県自治振興組合（公文書館事業特別会計）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17</v>
      </c>
      <c r="BX42" s="367"/>
      <c r="BY42" s="368" t="str">
        <f>IF('各会計、関係団体の財政状況及び健全化判断比率'!B76="","",'各会計、関係団体の財政状況及び健全化判断比率'!B76)</f>
        <v>京築地区水道企業団</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18</v>
      </c>
      <c r="BX43" s="367"/>
      <c r="BY43" s="368" t="str">
        <f>IF('各会計、関係団体の財政状況及び健全化判断比率'!B77="","",'各会計、関係団体の財政状況及び健全化判断比率'!B77)</f>
        <v>福岡県後期高齢者医療広域連合（一般会計）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0eyemFsqPc6wfrDifPdeMIE0NcW9TlgpZmYsm1tyuV9xzd6tzkiex7ORZjO4A+zARkr3jFDd0A6c/WMGv/feJg==" saltValue="UA3B8e0vUCcHCS3R2BzGj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c r="A34" s="22"/>
      <c r="B34" s="31"/>
      <c r="C34" s="1151" t="s">
        <v>572</v>
      </c>
      <c r="D34" s="1151"/>
      <c r="E34" s="1152"/>
      <c r="F34" s="32" t="s">
        <v>573</v>
      </c>
      <c r="G34" s="33" t="s">
        <v>574</v>
      </c>
      <c r="H34" s="33" t="s">
        <v>575</v>
      </c>
      <c r="I34" s="33" t="s">
        <v>576</v>
      </c>
      <c r="J34" s="34" t="s">
        <v>577</v>
      </c>
      <c r="K34" s="22"/>
      <c r="L34" s="22"/>
      <c r="M34" s="22"/>
      <c r="N34" s="22"/>
      <c r="O34" s="22"/>
      <c r="P34" s="22"/>
    </row>
    <row r="35" spans="1:16" ht="39" customHeight="1">
      <c r="A35" s="22"/>
      <c r="B35" s="35"/>
      <c r="C35" s="1145" t="s">
        <v>578</v>
      </c>
      <c r="D35" s="1146"/>
      <c r="E35" s="1147"/>
      <c r="F35" s="36">
        <v>12.29</v>
      </c>
      <c r="G35" s="37">
        <v>9.69</v>
      </c>
      <c r="H35" s="37">
        <v>9.4600000000000009</v>
      </c>
      <c r="I35" s="37">
        <v>15.8</v>
      </c>
      <c r="J35" s="38">
        <v>16.89</v>
      </c>
      <c r="K35" s="22"/>
      <c r="L35" s="22"/>
      <c r="M35" s="22"/>
      <c r="N35" s="22"/>
      <c r="O35" s="22"/>
      <c r="P35" s="22"/>
    </row>
    <row r="36" spans="1:16" ht="39" customHeight="1">
      <c r="A36" s="22"/>
      <c r="B36" s="35"/>
      <c r="C36" s="1145" t="s">
        <v>579</v>
      </c>
      <c r="D36" s="1146"/>
      <c r="E36" s="1147"/>
      <c r="F36" s="36">
        <v>8.26</v>
      </c>
      <c r="G36" s="37">
        <v>8.51</v>
      </c>
      <c r="H36" s="37">
        <v>8.74</v>
      </c>
      <c r="I36" s="37">
        <v>7.43</v>
      </c>
      <c r="J36" s="38">
        <v>7.75</v>
      </c>
      <c r="K36" s="22"/>
      <c r="L36" s="22"/>
      <c r="M36" s="22"/>
      <c r="N36" s="22"/>
      <c r="O36" s="22"/>
      <c r="P36" s="22"/>
    </row>
    <row r="37" spans="1:16" ht="39" customHeight="1">
      <c r="A37" s="22"/>
      <c r="B37" s="35"/>
      <c r="C37" s="1145" t="s">
        <v>580</v>
      </c>
      <c r="D37" s="1146"/>
      <c r="E37" s="1147"/>
      <c r="F37" s="36">
        <v>0.98</v>
      </c>
      <c r="G37" s="37">
        <v>1.54</v>
      </c>
      <c r="H37" s="37">
        <v>2.08</v>
      </c>
      <c r="I37" s="37">
        <v>1.7</v>
      </c>
      <c r="J37" s="38">
        <v>2.27</v>
      </c>
      <c r="K37" s="22"/>
      <c r="L37" s="22"/>
      <c r="M37" s="22"/>
      <c r="N37" s="22"/>
      <c r="O37" s="22"/>
      <c r="P37" s="22"/>
    </row>
    <row r="38" spans="1:16" ht="39" customHeight="1">
      <c r="A38" s="22"/>
      <c r="B38" s="35"/>
      <c r="C38" s="1145" t="s">
        <v>581</v>
      </c>
      <c r="D38" s="1146"/>
      <c r="E38" s="1147"/>
      <c r="F38" s="36" t="s">
        <v>524</v>
      </c>
      <c r="G38" s="37" t="s">
        <v>524</v>
      </c>
      <c r="H38" s="37">
        <v>1.1200000000000001</v>
      </c>
      <c r="I38" s="37">
        <v>1.34</v>
      </c>
      <c r="J38" s="38">
        <v>0.98</v>
      </c>
      <c r="K38" s="22"/>
      <c r="L38" s="22"/>
      <c r="M38" s="22"/>
      <c r="N38" s="22"/>
      <c r="O38" s="22"/>
      <c r="P38" s="22"/>
    </row>
    <row r="39" spans="1:16" ht="39" customHeight="1">
      <c r="A39" s="22"/>
      <c r="B39" s="35"/>
      <c r="C39" s="1145" t="s">
        <v>582</v>
      </c>
      <c r="D39" s="1146"/>
      <c r="E39" s="1147"/>
      <c r="F39" s="36">
        <v>0.02</v>
      </c>
      <c r="G39" s="37">
        <v>0.95</v>
      </c>
      <c r="H39" s="37">
        <v>0.03</v>
      </c>
      <c r="I39" s="37">
        <v>1.19</v>
      </c>
      <c r="J39" s="38">
        <v>0.49</v>
      </c>
      <c r="K39" s="22"/>
      <c r="L39" s="22"/>
      <c r="M39" s="22"/>
      <c r="N39" s="22"/>
      <c r="O39" s="22"/>
      <c r="P39" s="22"/>
    </row>
    <row r="40" spans="1:16" ht="39" customHeight="1">
      <c r="A40" s="22"/>
      <c r="B40" s="35"/>
      <c r="C40" s="1145" t="s">
        <v>583</v>
      </c>
      <c r="D40" s="1146"/>
      <c r="E40" s="1147"/>
      <c r="F40" s="36">
        <v>0.05</v>
      </c>
      <c r="G40" s="37">
        <v>0.05</v>
      </c>
      <c r="H40" s="37">
        <v>0.04</v>
      </c>
      <c r="I40" s="37">
        <v>0.06</v>
      </c>
      <c r="J40" s="38">
        <v>0.06</v>
      </c>
      <c r="K40" s="22"/>
      <c r="L40" s="22"/>
      <c r="M40" s="22"/>
      <c r="N40" s="22"/>
      <c r="O40" s="22"/>
      <c r="P40" s="22"/>
    </row>
    <row r="41" spans="1:16" ht="39" customHeight="1">
      <c r="A41" s="22"/>
      <c r="B41" s="35"/>
      <c r="C41" s="1145" t="s">
        <v>584</v>
      </c>
      <c r="D41" s="1146"/>
      <c r="E41" s="1147"/>
      <c r="F41" s="36">
        <v>0.01</v>
      </c>
      <c r="G41" s="37">
        <v>0.01</v>
      </c>
      <c r="H41" s="37">
        <v>0.01</v>
      </c>
      <c r="I41" s="37">
        <v>0.01</v>
      </c>
      <c r="J41" s="38">
        <v>0</v>
      </c>
      <c r="K41" s="22"/>
      <c r="L41" s="22"/>
      <c r="M41" s="22"/>
      <c r="N41" s="22"/>
      <c r="O41" s="22"/>
      <c r="P41" s="22"/>
    </row>
    <row r="42" spans="1:16" ht="39" customHeight="1">
      <c r="A42" s="22"/>
      <c r="B42" s="39"/>
      <c r="C42" s="1145" t="s">
        <v>585</v>
      </c>
      <c r="D42" s="1146"/>
      <c r="E42" s="1147"/>
      <c r="F42" s="36" t="s">
        <v>586</v>
      </c>
      <c r="G42" s="37" t="s">
        <v>524</v>
      </c>
      <c r="H42" s="37" t="s">
        <v>524</v>
      </c>
      <c r="I42" s="37" t="s">
        <v>524</v>
      </c>
      <c r="J42" s="38" t="s">
        <v>524</v>
      </c>
      <c r="K42" s="22"/>
      <c r="L42" s="22"/>
      <c r="M42" s="22"/>
      <c r="N42" s="22"/>
      <c r="O42" s="22"/>
      <c r="P42" s="22"/>
    </row>
    <row r="43" spans="1:16" ht="39" customHeight="1" thickBot="1">
      <c r="A43" s="22"/>
      <c r="B43" s="40"/>
      <c r="C43" s="1148" t="s">
        <v>587</v>
      </c>
      <c r="D43" s="1149"/>
      <c r="E43" s="1150"/>
      <c r="F43" s="41">
        <v>0.83</v>
      </c>
      <c r="G43" s="42">
        <v>0.36</v>
      </c>
      <c r="H43" s="42" t="s">
        <v>524</v>
      </c>
      <c r="I43" s="42" t="s">
        <v>524</v>
      </c>
      <c r="J43" s="43" t="s">
        <v>524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PtpjBs48+dyDmKtZTYKQvkWi/DGl1MCCwgdFE7foQzy5rPCi5Q84ERdIDLQHp1R5+AExAngaL3DephXEZ50KDg==" saltValue="8AcGshTuOSIqGIgMD0xy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c r="A45" s="48"/>
      <c r="B45" s="1176" t="s">
        <v>11</v>
      </c>
      <c r="C45" s="1177"/>
      <c r="D45" s="58"/>
      <c r="E45" s="1182" t="s">
        <v>12</v>
      </c>
      <c r="F45" s="1182"/>
      <c r="G45" s="1182"/>
      <c r="H45" s="1182"/>
      <c r="I45" s="1182"/>
      <c r="J45" s="1183"/>
      <c r="K45" s="59">
        <v>963</v>
      </c>
      <c r="L45" s="60">
        <v>1042</v>
      </c>
      <c r="M45" s="60">
        <v>1035</v>
      </c>
      <c r="N45" s="60">
        <v>1058</v>
      </c>
      <c r="O45" s="61">
        <v>1099</v>
      </c>
      <c r="P45" s="48"/>
      <c r="Q45" s="48"/>
      <c r="R45" s="48"/>
      <c r="S45" s="48"/>
      <c r="T45" s="48"/>
      <c r="U45" s="48"/>
    </row>
    <row r="46" spans="1:21" ht="30.75" customHeight="1">
      <c r="A46" s="48"/>
      <c r="B46" s="1178"/>
      <c r="C46" s="1179"/>
      <c r="D46" s="62"/>
      <c r="E46" s="1155" t="s">
        <v>13</v>
      </c>
      <c r="F46" s="1155"/>
      <c r="G46" s="1155"/>
      <c r="H46" s="1155"/>
      <c r="I46" s="1155"/>
      <c r="J46" s="1156"/>
      <c r="K46" s="63" t="s">
        <v>524</v>
      </c>
      <c r="L46" s="64" t="s">
        <v>524</v>
      </c>
      <c r="M46" s="64" t="s">
        <v>524</v>
      </c>
      <c r="N46" s="64" t="s">
        <v>524</v>
      </c>
      <c r="O46" s="65" t="s">
        <v>524</v>
      </c>
      <c r="P46" s="48"/>
      <c r="Q46" s="48"/>
      <c r="R46" s="48"/>
      <c r="S46" s="48"/>
      <c r="T46" s="48"/>
      <c r="U46" s="48"/>
    </row>
    <row r="47" spans="1:21" ht="30.75" customHeight="1">
      <c r="A47" s="48"/>
      <c r="B47" s="1178"/>
      <c r="C47" s="1179"/>
      <c r="D47" s="62"/>
      <c r="E47" s="1155" t="s">
        <v>14</v>
      </c>
      <c r="F47" s="1155"/>
      <c r="G47" s="1155"/>
      <c r="H47" s="1155"/>
      <c r="I47" s="1155"/>
      <c r="J47" s="1156"/>
      <c r="K47" s="63" t="s">
        <v>524</v>
      </c>
      <c r="L47" s="64" t="s">
        <v>524</v>
      </c>
      <c r="M47" s="64" t="s">
        <v>524</v>
      </c>
      <c r="N47" s="64" t="s">
        <v>524</v>
      </c>
      <c r="O47" s="65" t="s">
        <v>524</v>
      </c>
      <c r="P47" s="48"/>
      <c r="Q47" s="48"/>
      <c r="R47" s="48"/>
      <c r="S47" s="48"/>
      <c r="T47" s="48"/>
      <c r="U47" s="48"/>
    </row>
    <row r="48" spans="1:21" ht="30.75" customHeight="1">
      <c r="A48" s="48"/>
      <c r="B48" s="1178"/>
      <c r="C48" s="1179"/>
      <c r="D48" s="62"/>
      <c r="E48" s="1155" t="s">
        <v>15</v>
      </c>
      <c r="F48" s="1155"/>
      <c r="G48" s="1155"/>
      <c r="H48" s="1155"/>
      <c r="I48" s="1155"/>
      <c r="J48" s="1156"/>
      <c r="K48" s="63">
        <v>244</v>
      </c>
      <c r="L48" s="64">
        <v>241</v>
      </c>
      <c r="M48" s="64">
        <v>237</v>
      </c>
      <c r="N48" s="64">
        <v>219</v>
      </c>
      <c r="O48" s="65">
        <v>232</v>
      </c>
      <c r="P48" s="48"/>
      <c r="Q48" s="48"/>
      <c r="R48" s="48"/>
      <c r="S48" s="48"/>
      <c r="T48" s="48"/>
      <c r="U48" s="48"/>
    </row>
    <row r="49" spans="1:21" ht="30.75" customHeight="1">
      <c r="A49" s="48"/>
      <c r="B49" s="1178"/>
      <c r="C49" s="1179"/>
      <c r="D49" s="62"/>
      <c r="E49" s="1155" t="s">
        <v>16</v>
      </c>
      <c r="F49" s="1155"/>
      <c r="G49" s="1155"/>
      <c r="H49" s="1155"/>
      <c r="I49" s="1155"/>
      <c r="J49" s="1156"/>
      <c r="K49" s="63">
        <v>1</v>
      </c>
      <c r="L49" s="64">
        <v>0</v>
      </c>
      <c r="M49" s="64">
        <v>0</v>
      </c>
      <c r="N49" s="64">
        <v>0</v>
      </c>
      <c r="O49" s="65" t="s">
        <v>524</v>
      </c>
      <c r="P49" s="48"/>
      <c r="Q49" s="48"/>
      <c r="R49" s="48"/>
      <c r="S49" s="48"/>
      <c r="T49" s="48"/>
      <c r="U49" s="48"/>
    </row>
    <row r="50" spans="1:21" ht="30.75" customHeight="1">
      <c r="A50" s="48"/>
      <c r="B50" s="1178"/>
      <c r="C50" s="1179"/>
      <c r="D50" s="62"/>
      <c r="E50" s="1155" t="s">
        <v>17</v>
      </c>
      <c r="F50" s="1155"/>
      <c r="G50" s="1155"/>
      <c r="H50" s="1155"/>
      <c r="I50" s="1155"/>
      <c r="J50" s="1156"/>
      <c r="K50" s="63">
        <v>47</v>
      </c>
      <c r="L50" s="64">
        <v>42</v>
      </c>
      <c r="M50" s="64">
        <v>22</v>
      </c>
      <c r="N50" s="64">
        <v>20</v>
      </c>
      <c r="O50" s="65">
        <v>20</v>
      </c>
      <c r="P50" s="48"/>
      <c r="Q50" s="48"/>
      <c r="R50" s="48"/>
      <c r="S50" s="48"/>
      <c r="T50" s="48"/>
      <c r="U50" s="48"/>
    </row>
    <row r="51" spans="1:21" ht="30.75" customHeight="1">
      <c r="A51" s="48"/>
      <c r="B51" s="1180"/>
      <c r="C51" s="1181"/>
      <c r="D51" s="66"/>
      <c r="E51" s="1155" t="s">
        <v>18</v>
      </c>
      <c r="F51" s="1155"/>
      <c r="G51" s="1155"/>
      <c r="H51" s="1155"/>
      <c r="I51" s="1155"/>
      <c r="J51" s="1156"/>
      <c r="K51" s="63" t="s">
        <v>524</v>
      </c>
      <c r="L51" s="64" t="s">
        <v>524</v>
      </c>
      <c r="M51" s="64" t="s">
        <v>524</v>
      </c>
      <c r="N51" s="64" t="s">
        <v>524</v>
      </c>
      <c r="O51" s="65" t="s">
        <v>524</v>
      </c>
      <c r="P51" s="48"/>
      <c r="Q51" s="48"/>
      <c r="R51" s="48"/>
      <c r="S51" s="48"/>
      <c r="T51" s="48"/>
      <c r="U51" s="48"/>
    </row>
    <row r="52" spans="1:21" ht="30.75" customHeight="1">
      <c r="A52" s="48"/>
      <c r="B52" s="1153" t="s">
        <v>19</v>
      </c>
      <c r="C52" s="1154"/>
      <c r="D52" s="66"/>
      <c r="E52" s="1155" t="s">
        <v>20</v>
      </c>
      <c r="F52" s="1155"/>
      <c r="G52" s="1155"/>
      <c r="H52" s="1155"/>
      <c r="I52" s="1155"/>
      <c r="J52" s="1156"/>
      <c r="K52" s="63">
        <v>997</v>
      </c>
      <c r="L52" s="64">
        <v>996</v>
      </c>
      <c r="M52" s="64">
        <v>966</v>
      </c>
      <c r="N52" s="64">
        <v>943</v>
      </c>
      <c r="O52" s="65">
        <v>978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258</v>
      </c>
      <c r="L53" s="69">
        <v>329</v>
      </c>
      <c r="M53" s="69">
        <v>328</v>
      </c>
      <c r="N53" s="69">
        <v>354</v>
      </c>
      <c r="O53" s="70">
        <v>373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588</v>
      </c>
      <c r="P56" s="48"/>
      <c r="Q56" s="48"/>
      <c r="R56" s="48"/>
      <c r="S56" s="48"/>
      <c r="T56" s="48"/>
      <c r="U56" s="48"/>
    </row>
    <row r="57" spans="1:21" ht="31.5" customHeight="1" thickBot="1">
      <c r="A57" s="48"/>
      <c r="B57" s="76"/>
      <c r="C57" s="77"/>
      <c r="D57" s="77"/>
      <c r="E57" s="78"/>
      <c r="F57" s="78"/>
      <c r="G57" s="78"/>
      <c r="H57" s="78"/>
      <c r="I57" s="78"/>
      <c r="J57" s="79" t="s">
        <v>2</v>
      </c>
      <c r="K57" s="80" t="s">
        <v>589</v>
      </c>
      <c r="L57" s="81" t="s">
        <v>590</v>
      </c>
      <c r="M57" s="81" t="s">
        <v>591</v>
      </c>
      <c r="N57" s="81" t="s">
        <v>592</v>
      </c>
      <c r="O57" s="82" t="s">
        <v>593</v>
      </c>
      <c r="P57" s="48"/>
      <c r="Q57" s="48"/>
      <c r="R57" s="48"/>
      <c r="S57" s="48"/>
      <c r="T57" s="48"/>
      <c r="U57" s="48"/>
    </row>
    <row r="58" spans="1:21" ht="31.5" customHeight="1">
      <c r="B58" s="1161" t="s">
        <v>26</v>
      </c>
      <c r="C58" s="1162"/>
      <c r="D58" s="1167" t="s">
        <v>27</v>
      </c>
      <c r="E58" s="1168"/>
      <c r="F58" s="1168"/>
      <c r="G58" s="1168"/>
      <c r="H58" s="1168"/>
      <c r="I58" s="1168"/>
      <c r="J58" s="1169"/>
      <c r="K58" s="83" t="s">
        <v>598</v>
      </c>
      <c r="L58" s="84" t="s">
        <v>599</v>
      </c>
      <c r="M58" s="84" t="s">
        <v>599</v>
      </c>
      <c r="N58" s="84" t="s">
        <v>599</v>
      </c>
      <c r="O58" s="85" t="s">
        <v>598</v>
      </c>
    </row>
    <row r="59" spans="1:21" ht="31.5" customHeight="1">
      <c r="B59" s="1163"/>
      <c r="C59" s="1164"/>
      <c r="D59" s="1170" t="s">
        <v>28</v>
      </c>
      <c r="E59" s="1171"/>
      <c r="F59" s="1171"/>
      <c r="G59" s="1171"/>
      <c r="H59" s="1171"/>
      <c r="I59" s="1171"/>
      <c r="J59" s="1172"/>
      <c r="K59" s="86" t="s">
        <v>598</v>
      </c>
      <c r="L59" s="87" t="s">
        <v>600</v>
      </c>
      <c r="M59" s="87" t="s">
        <v>600</v>
      </c>
      <c r="N59" s="87" t="s">
        <v>600</v>
      </c>
      <c r="O59" s="88" t="s">
        <v>598</v>
      </c>
    </row>
    <row r="60" spans="1:21" ht="31.5" customHeight="1" thickBot="1">
      <c r="B60" s="1165"/>
      <c r="C60" s="1166"/>
      <c r="D60" s="1173" t="s">
        <v>29</v>
      </c>
      <c r="E60" s="1174"/>
      <c r="F60" s="1174"/>
      <c r="G60" s="1174"/>
      <c r="H60" s="1174"/>
      <c r="I60" s="1174"/>
      <c r="J60" s="1175"/>
      <c r="K60" s="89" t="s">
        <v>598</v>
      </c>
      <c r="L60" s="90" t="s">
        <v>598</v>
      </c>
      <c r="M60" s="90" t="s">
        <v>598</v>
      </c>
      <c r="N60" s="90" t="s">
        <v>598</v>
      </c>
      <c r="O60" s="91" t="s">
        <v>601</v>
      </c>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0TZQ8401gDcCsOpmAySwB9D5EHJxYqb/mEswgtlfY63YHDjO9kiz1JBrE7zbdZ4pIPlXqVpdvfYR0WcYy0TChQ==" saltValue="usCf3177TWnc1cDoSYsY6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68" zoomScaleNormal="68"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565</v>
      </c>
      <c r="J40" s="103" t="s">
        <v>566</v>
      </c>
      <c r="K40" s="103" t="s">
        <v>567</v>
      </c>
      <c r="L40" s="103" t="s">
        <v>568</v>
      </c>
      <c r="M40" s="104" t="s">
        <v>569</v>
      </c>
    </row>
    <row r="41" spans="2:13" ht="27.75" customHeight="1">
      <c r="B41" s="1196" t="s">
        <v>32</v>
      </c>
      <c r="C41" s="1197"/>
      <c r="D41" s="105"/>
      <c r="E41" s="1198" t="s">
        <v>33</v>
      </c>
      <c r="F41" s="1198"/>
      <c r="G41" s="1198"/>
      <c r="H41" s="1199"/>
      <c r="I41" s="355">
        <v>11027</v>
      </c>
      <c r="J41" s="356">
        <v>11002</v>
      </c>
      <c r="K41" s="356">
        <v>10630</v>
      </c>
      <c r="L41" s="356">
        <v>10132</v>
      </c>
      <c r="M41" s="357">
        <v>9450</v>
      </c>
    </row>
    <row r="42" spans="2:13" ht="27.75" customHeight="1">
      <c r="B42" s="1186"/>
      <c r="C42" s="1187"/>
      <c r="D42" s="106"/>
      <c r="E42" s="1190" t="s">
        <v>34</v>
      </c>
      <c r="F42" s="1190"/>
      <c r="G42" s="1190"/>
      <c r="H42" s="1191"/>
      <c r="I42" s="358">
        <v>188</v>
      </c>
      <c r="J42" s="359">
        <v>278</v>
      </c>
      <c r="K42" s="359">
        <v>233</v>
      </c>
      <c r="L42" s="359">
        <v>179</v>
      </c>
      <c r="M42" s="360">
        <v>200</v>
      </c>
    </row>
    <row r="43" spans="2:13" ht="27.75" customHeight="1">
      <c r="B43" s="1186"/>
      <c r="C43" s="1187"/>
      <c r="D43" s="106"/>
      <c r="E43" s="1190" t="s">
        <v>35</v>
      </c>
      <c r="F43" s="1190"/>
      <c r="G43" s="1190"/>
      <c r="H43" s="1191"/>
      <c r="I43" s="358">
        <v>3051</v>
      </c>
      <c r="J43" s="359">
        <v>2994</v>
      </c>
      <c r="K43" s="359">
        <v>2866</v>
      </c>
      <c r="L43" s="359">
        <v>2775</v>
      </c>
      <c r="M43" s="360">
        <v>2526</v>
      </c>
    </row>
    <row r="44" spans="2:13" ht="27.75" customHeight="1">
      <c r="B44" s="1186"/>
      <c r="C44" s="1187"/>
      <c r="D44" s="106"/>
      <c r="E44" s="1190" t="s">
        <v>36</v>
      </c>
      <c r="F44" s="1190"/>
      <c r="G44" s="1190"/>
      <c r="H44" s="1191"/>
      <c r="I44" s="358">
        <v>157</v>
      </c>
      <c r="J44" s="359">
        <v>120</v>
      </c>
      <c r="K44" s="359">
        <v>98</v>
      </c>
      <c r="L44" s="359">
        <v>90</v>
      </c>
      <c r="M44" s="360">
        <v>80</v>
      </c>
    </row>
    <row r="45" spans="2:13" ht="27.75" customHeight="1">
      <c r="B45" s="1186"/>
      <c r="C45" s="1187"/>
      <c r="D45" s="106"/>
      <c r="E45" s="1190" t="s">
        <v>37</v>
      </c>
      <c r="F45" s="1190"/>
      <c r="G45" s="1190"/>
      <c r="H45" s="1191"/>
      <c r="I45" s="358">
        <v>2779</v>
      </c>
      <c r="J45" s="359">
        <v>2741</v>
      </c>
      <c r="K45" s="359">
        <v>2704</v>
      </c>
      <c r="L45" s="359">
        <v>2657</v>
      </c>
      <c r="M45" s="360">
        <v>2659</v>
      </c>
    </row>
    <row r="46" spans="2:13" ht="27.75" customHeight="1">
      <c r="B46" s="1186"/>
      <c r="C46" s="1187"/>
      <c r="D46" s="107"/>
      <c r="E46" s="1190" t="s">
        <v>38</v>
      </c>
      <c r="F46" s="1190"/>
      <c r="G46" s="1190"/>
      <c r="H46" s="1191"/>
      <c r="I46" s="358" t="s">
        <v>524</v>
      </c>
      <c r="J46" s="359" t="s">
        <v>524</v>
      </c>
      <c r="K46" s="359" t="s">
        <v>524</v>
      </c>
      <c r="L46" s="359" t="s">
        <v>524</v>
      </c>
      <c r="M46" s="360" t="s">
        <v>524</v>
      </c>
    </row>
    <row r="47" spans="2:13" ht="27.75" customHeight="1">
      <c r="B47" s="1186"/>
      <c r="C47" s="1187"/>
      <c r="D47" s="108"/>
      <c r="E47" s="1200" t="s">
        <v>39</v>
      </c>
      <c r="F47" s="1201"/>
      <c r="G47" s="1201"/>
      <c r="H47" s="1202"/>
      <c r="I47" s="358" t="s">
        <v>524</v>
      </c>
      <c r="J47" s="359" t="s">
        <v>524</v>
      </c>
      <c r="K47" s="359" t="s">
        <v>524</v>
      </c>
      <c r="L47" s="359" t="s">
        <v>524</v>
      </c>
      <c r="M47" s="360" t="s">
        <v>524</v>
      </c>
    </row>
    <row r="48" spans="2:13" ht="27.75" customHeight="1">
      <c r="B48" s="1186"/>
      <c r="C48" s="1187"/>
      <c r="D48" s="106"/>
      <c r="E48" s="1190" t="s">
        <v>40</v>
      </c>
      <c r="F48" s="1190"/>
      <c r="G48" s="1190"/>
      <c r="H48" s="1191"/>
      <c r="I48" s="358" t="s">
        <v>524</v>
      </c>
      <c r="J48" s="359" t="s">
        <v>524</v>
      </c>
      <c r="K48" s="359" t="s">
        <v>524</v>
      </c>
      <c r="L48" s="359" t="s">
        <v>524</v>
      </c>
      <c r="M48" s="360" t="s">
        <v>524</v>
      </c>
    </row>
    <row r="49" spans="2:13" ht="27.75" customHeight="1">
      <c r="B49" s="1188"/>
      <c r="C49" s="1189"/>
      <c r="D49" s="106"/>
      <c r="E49" s="1190" t="s">
        <v>41</v>
      </c>
      <c r="F49" s="1190"/>
      <c r="G49" s="1190"/>
      <c r="H49" s="1191"/>
      <c r="I49" s="358" t="s">
        <v>524</v>
      </c>
      <c r="J49" s="359" t="s">
        <v>524</v>
      </c>
      <c r="K49" s="359" t="s">
        <v>524</v>
      </c>
      <c r="L49" s="359" t="s">
        <v>524</v>
      </c>
      <c r="M49" s="360" t="s">
        <v>524</v>
      </c>
    </row>
    <row r="50" spans="2:13" ht="27.75" customHeight="1">
      <c r="B50" s="1184" t="s">
        <v>42</v>
      </c>
      <c r="C50" s="1185"/>
      <c r="D50" s="109"/>
      <c r="E50" s="1190" t="s">
        <v>43</v>
      </c>
      <c r="F50" s="1190"/>
      <c r="G50" s="1190"/>
      <c r="H50" s="1191"/>
      <c r="I50" s="358">
        <v>11954</v>
      </c>
      <c r="J50" s="359">
        <v>11826</v>
      </c>
      <c r="K50" s="359">
        <v>11708</v>
      </c>
      <c r="L50" s="359">
        <v>11514</v>
      </c>
      <c r="M50" s="360">
        <v>11859</v>
      </c>
    </row>
    <row r="51" spans="2:13" ht="27.75" customHeight="1">
      <c r="B51" s="1186"/>
      <c r="C51" s="1187"/>
      <c r="D51" s="106"/>
      <c r="E51" s="1190" t="s">
        <v>44</v>
      </c>
      <c r="F51" s="1190"/>
      <c r="G51" s="1190"/>
      <c r="H51" s="1191"/>
      <c r="I51" s="358">
        <v>430</v>
      </c>
      <c r="J51" s="359">
        <v>332</v>
      </c>
      <c r="K51" s="359">
        <v>220</v>
      </c>
      <c r="L51" s="359">
        <v>136</v>
      </c>
      <c r="M51" s="360">
        <v>131</v>
      </c>
    </row>
    <row r="52" spans="2:13" ht="27.75" customHeight="1">
      <c r="B52" s="1188"/>
      <c r="C52" s="1189"/>
      <c r="D52" s="106"/>
      <c r="E52" s="1190" t="s">
        <v>45</v>
      </c>
      <c r="F52" s="1190"/>
      <c r="G52" s="1190"/>
      <c r="H52" s="1191"/>
      <c r="I52" s="358">
        <v>9467</v>
      </c>
      <c r="J52" s="359">
        <v>9106</v>
      </c>
      <c r="K52" s="359">
        <v>8959</v>
      </c>
      <c r="L52" s="359">
        <v>8662</v>
      </c>
      <c r="M52" s="360">
        <v>8045</v>
      </c>
    </row>
    <row r="53" spans="2:13" ht="27.75" customHeight="1" thickBot="1">
      <c r="B53" s="1192" t="s">
        <v>46</v>
      </c>
      <c r="C53" s="1193"/>
      <c r="D53" s="110"/>
      <c r="E53" s="1194" t="s">
        <v>47</v>
      </c>
      <c r="F53" s="1194"/>
      <c r="G53" s="1194"/>
      <c r="H53" s="1195"/>
      <c r="I53" s="361">
        <v>-4648</v>
      </c>
      <c r="J53" s="362">
        <v>-4128</v>
      </c>
      <c r="K53" s="362">
        <v>-4355</v>
      </c>
      <c r="L53" s="362">
        <v>-4480</v>
      </c>
      <c r="M53" s="363">
        <v>-5120</v>
      </c>
    </row>
    <row r="54" spans="2:13" ht="27.75" customHeight="1">
      <c r="B54" s="111" t="s">
        <v>48</v>
      </c>
      <c r="C54" s="112"/>
      <c r="D54" s="112"/>
      <c r="E54" s="113"/>
      <c r="F54" s="113"/>
      <c r="G54" s="113"/>
      <c r="H54" s="113"/>
      <c r="I54" s="114"/>
      <c r="J54" s="114"/>
      <c r="K54" s="114"/>
      <c r="L54" s="114"/>
      <c r="M54" s="114"/>
    </row>
    <row r="55" spans="2:13"/>
  </sheetData>
  <sheetProtection algorithmName="SHA-512" hashValue="Tp5oaUmc5SSZgwLM56YCoA2GfQ8+IlSherJh0eByCEpvBMBd+UfsK8LyYk409FXUiRdqSPLCp4QLiyaIw8u5jA==" saltValue="aRiRPdsRKOiF5j18APgOU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567</v>
      </c>
      <c r="G54" s="119" t="s">
        <v>568</v>
      </c>
      <c r="H54" s="120" t="s">
        <v>569</v>
      </c>
    </row>
    <row r="55" spans="2:8" ht="52.5" customHeight="1">
      <c r="B55" s="121"/>
      <c r="C55" s="1211" t="s">
        <v>50</v>
      </c>
      <c r="D55" s="1211"/>
      <c r="E55" s="1212"/>
      <c r="F55" s="122">
        <v>3046</v>
      </c>
      <c r="G55" s="122">
        <v>3046</v>
      </c>
      <c r="H55" s="123">
        <v>3047</v>
      </c>
    </row>
    <row r="56" spans="2:8" ht="52.5" customHeight="1">
      <c r="B56" s="124"/>
      <c r="C56" s="1213" t="s">
        <v>51</v>
      </c>
      <c r="D56" s="1213"/>
      <c r="E56" s="1214"/>
      <c r="F56" s="125">
        <v>400</v>
      </c>
      <c r="G56" s="125">
        <v>481</v>
      </c>
      <c r="H56" s="126">
        <v>481</v>
      </c>
    </row>
    <row r="57" spans="2:8" ht="53.25" customHeight="1">
      <c r="B57" s="124"/>
      <c r="C57" s="1215" t="s">
        <v>52</v>
      </c>
      <c r="D57" s="1215"/>
      <c r="E57" s="1216"/>
      <c r="F57" s="127">
        <v>9759</v>
      </c>
      <c r="G57" s="127">
        <v>9498</v>
      </c>
      <c r="H57" s="128">
        <v>9759</v>
      </c>
    </row>
    <row r="58" spans="2:8" ht="45.75" customHeight="1">
      <c r="B58" s="129"/>
      <c r="C58" s="1203" t="s">
        <v>620</v>
      </c>
      <c r="D58" s="1204"/>
      <c r="E58" s="1205"/>
      <c r="F58" s="130">
        <v>5470</v>
      </c>
      <c r="G58" s="130">
        <v>5344</v>
      </c>
      <c r="H58" s="131">
        <v>5697</v>
      </c>
    </row>
    <row r="59" spans="2:8" ht="45.75" customHeight="1">
      <c r="B59" s="129"/>
      <c r="C59" s="1203" t="s">
        <v>621</v>
      </c>
      <c r="D59" s="1204"/>
      <c r="E59" s="1205"/>
      <c r="F59" s="130">
        <v>1678</v>
      </c>
      <c r="G59" s="130">
        <v>1678</v>
      </c>
      <c r="H59" s="131">
        <v>1666</v>
      </c>
    </row>
    <row r="60" spans="2:8" ht="45.75" customHeight="1">
      <c r="B60" s="129"/>
      <c r="C60" s="1203" t="s">
        <v>622</v>
      </c>
      <c r="D60" s="1204"/>
      <c r="E60" s="1205"/>
      <c r="F60" s="130">
        <v>249</v>
      </c>
      <c r="G60" s="130">
        <v>405</v>
      </c>
      <c r="H60" s="131">
        <v>375</v>
      </c>
    </row>
    <row r="61" spans="2:8" ht="45.75" customHeight="1">
      <c r="B61" s="129"/>
      <c r="C61" s="1203" t="s">
        <v>623</v>
      </c>
      <c r="D61" s="1204"/>
      <c r="E61" s="1205"/>
      <c r="F61" s="130">
        <v>267</v>
      </c>
      <c r="G61" s="130">
        <v>318</v>
      </c>
      <c r="H61" s="131">
        <v>352</v>
      </c>
    </row>
    <row r="62" spans="2:8" ht="45.75" customHeight="1" thickBot="1">
      <c r="B62" s="132"/>
      <c r="C62" s="1206" t="s">
        <v>624</v>
      </c>
      <c r="D62" s="1207"/>
      <c r="E62" s="1208"/>
      <c r="F62" s="133">
        <v>614</v>
      </c>
      <c r="G62" s="133">
        <v>354</v>
      </c>
      <c r="H62" s="134">
        <v>293</v>
      </c>
    </row>
    <row r="63" spans="2:8" ht="52.5" customHeight="1" thickBot="1">
      <c r="B63" s="135"/>
      <c r="C63" s="1209" t="s">
        <v>53</v>
      </c>
      <c r="D63" s="1209"/>
      <c r="E63" s="1210"/>
      <c r="F63" s="136">
        <v>13205</v>
      </c>
      <c r="G63" s="136">
        <v>13025</v>
      </c>
      <c r="H63" s="137">
        <v>13288</v>
      </c>
    </row>
    <row r="64" spans="2:8"/>
  </sheetData>
  <sheetProtection algorithmName="SHA-512" hashValue="8qJmBUmZjPdxFpSoXi2OaXr2CP1P/0x+Ec49YpGPrxj6r59kC3Hipg3+Yt9kK5LoXGLQUadXOvP+umA7VIn5FA==" saltValue="jD3Xykg6HSXDllTpAF9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562</v>
      </c>
      <c r="G2" s="151"/>
      <c r="H2" s="152"/>
    </row>
    <row r="3" spans="1:8">
      <c r="A3" s="148" t="s">
        <v>555</v>
      </c>
      <c r="B3" s="153"/>
      <c r="C3" s="154"/>
      <c r="D3" s="155">
        <v>108135</v>
      </c>
      <c r="E3" s="156"/>
      <c r="F3" s="157">
        <v>53869</v>
      </c>
      <c r="G3" s="158"/>
      <c r="H3" s="159"/>
    </row>
    <row r="4" spans="1:8">
      <c r="A4" s="160"/>
      <c r="B4" s="161"/>
      <c r="C4" s="162"/>
      <c r="D4" s="163">
        <v>79383</v>
      </c>
      <c r="E4" s="164"/>
      <c r="F4" s="165">
        <v>35046</v>
      </c>
      <c r="G4" s="166"/>
      <c r="H4" s="167"/>
    </row>
    <row r="5" spans="1:8">
      <c r="A5" s="148" t="s">
        <v>557</v>
      </c>
      <c r="B5" s="153"/>
      <c r="C5" s="154"/>
      <c r="D5" s="155">
        <v>129401</v>
      </c>
      <c r="E5" s="156"/>
      <c r="F5" s="157">
        <v>59119</v>
      </c>
      <c r="G5" s="158"/>
      <c r="H5" s="159"/>
    </row>
    <row r="6" spans="1:8">
      <c r="A6" s="160"/>
      <c r="B6" s="161"/>
      <c r="C6" s="162"/>
      <c r="D6" s="163">
        <v>57755</v>
      </c>
      <c r="E6" s="164"/>
      <c r="F6" s="165">
        <v>29900</v>
      </c>
      <c r="G6" s="166"/>
      <c r="H6" s="167"/>
    </row>
    <row r="7" spans="1:8">
      <c r="A7" s="148" t="s">
        <v>558</v>
      </c>
      <c r="B7" s="153"/>
      <c r="C7" s="154"/>
      <c r="D7" s="155">
        <v>102539</v>
      </c>
      <c r="E7" s="156"/>
      <c r="F7" s="157">
        <v>84459</v>
      </c>
      <c r="G7" s="158"/>
      <c r="H7" s="159"/>
    </row>
    <row r="8" spans="1:8">
      <c r="A8" s="160"/>
      <c r="B8" s="161"/>
      <c r="C8" s="162"/>
      <c r="D8" s="163">
        <v>74586</v>
      </c>
      <c r="E8" s="164"/>
      <c r="F8" s="165">
        <v>47314</v>
      </c>
      <c r="G8" s="166"/>
      <c r="H8" s="167"/>
    </row>
    <row r="9" spans="1:8">
      <c r="A9" s="148" t="s">
        <v>559</v>
      </c>
      <c r="B9" s="153"/>
      <c r="C9" s="154"/>
      <c r="D9" s="155">
        <v>96765</v>
      </c>
      <c r="E9" s="156"/>
      <c r="F9" s="157">
        <v>74568</v>
      </c>
      <c r="G9" s="158"/>
      <c r="H9" s="159"/>
    </row>
    <row r="10" spans="1:8">
      <c r="A10" s="160"/>
      <c r="B10" s="161"/>
      <c r="C10" s="162"/>
      <c r="D10" s="163">
        <v>54553</v>
      </c>
      <c r="E10" s="164"/>
      <c r="F10" s="165">
        <v>42558</v>
      </c>
      <c r="G10" s="166"/>
      <c r="H10" s="167"/>
    </row>
    <row r="11" spans="1:8">
      <c r="A11" s="148" t="s">
        <v>560</v>
      </c>
      <c r="B11" s="153"/>
      <c r="C11" s="154"/>
      <c r="D11" s="155">
        <v>109264</v>
      </c>
      <c r="E11" s="156"/>
      <c r="F11" s="157">
        <v>73693</v>
      </c>
      <c r="G11" s="158"/>
      <c r="H11" s="159"/>
    </row>
    <row r="12" spans="1:8">
      <c r="A12" s="160"/>
      <c r="B12" s="161"/>
      <c r="C12" s="168"/>
      <c r="D12" s="163">
        <v>50219</v>
      </c>
      <c r="E12" s="164"/>
      <c r="F12" s="165">
        <v>44203</v>
      </c>
      <c r="G12" s="166"/>
      <c r="H12" s="167"/>
    </row>
    <row r="13" spans="1:8">
      <c r="A13" s="148"/>
      <c r="B13" s="153"/>
      <c r="C13" s="169"/>
      <c r="D13" s="170">
        <v>109221</v>
      </c>
      <c r="E13" s="171"/>
      <c r="F13" s="172">
        <v>69142</v>
      </c>
      <c r="G13" s="173"/>
      <c r="H13" s="159"/>
    </row>
    <row r="14" spans="1:8">
      <c r="A14" s="160"/>
      <c r="B14" s="161"/>
      <c r="C14" s="162"/>
      <c r="D14" s="163">
        <v>63299</v>
      </c>
      <c r="E14" s="164"/>
      <c r="F14" s="165">
        <v>39804</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10.56</v>
      </c>
      <c r="C19" s="174">
        <f>ROUND(VALUE(SUBSTITUTE(実質収支比率等に係る経年分析!G$48,"▲","-")),2)</f>
        <v>8.08</v>
      </c>
      <c r="D19" s="174">
        <f>ROUND(VALUE(SUBSTITUTE(実質収支比率等に係る経年分析!H$48,"▲","-")),2)</f>
        <v>8.23</v>
      </c>
      <c r="E19" s="174">
        <f>ROUND(VALUE(SUBSTITUTE(実質収支比率等に係る経年分析!I$48,"▲","-")),2)</f>
        <v>14.84</v>
      </c>
      <c r="F19" s="174">
        <f>ROUND(VALUE(SUBSTITUTE(実質収支比率等に係る経年分析!J$48,"▲","-")),2)</f>
        <v>16</v>
      </c>
    </row>
    <row r="20" spans="1:11">
      <c r="A20" s="174" t="s">
        <v>57</v>
      </c>
      <c r="B20" s="174">
        <f>ROUND(VALUE(SUBSTITUTE(実質収支比率等に係る経年分析!F$47,"▲","-")),2)</f>
        <v>47.97</v>
      </c>
      <c r="C20" s="174">
        <f>ROUND(VALUE(SUBSTITUTE(実質収支比率等に係る経年分析!G$47,"▲","-")),2)</f>
        <v>48.32</v>
      </c>
      <c r="D20" s="174">
        <f>ROUND(VALUE(SUBSTITUTE(実質収支比率等に係る経年分析!H$47,"▲","-")),2)</f>
        <v>45.25</v>
      </c>
      <c r="E20" s="174">
        <f>ROUND(VALUE(SUBSTITUTE(実質収支比率等に係る経年分析!I$47,"▲","-")),2)</f>
        <v>43.55</v>
      </c>
      <c r="F20" s="174">
        <f>ROUND(VALUE(SUBSTITUTE(実質収支比率等に係る経年分析!J$47,"▲","-")),2)</f>
        <v>44.54</v>
      </c>
    </row>
    <row r="21" spans="1:11">
      <c r="A21" s="174" t="s">
        <v>58</v>
      </c>
      <c r="B21" s="174">
        <f>IF(ISNUMBER(VALUE(SUBSTITUTE(実質収支比率等に係る経年分析!F$49,"▲","-"))),ROUND(VALUE(SUBSTITUTE(実質収支比率等に係る経年分析!F$49,"▲","-")),2),NA())</f>
        <v>0.11</v>
      </c>
      <c r="C21" s="174">
        <f>IF(ISNUMBER(VALUE(SUBSTITUTE(実質収支比率等に係る経年分析!G$49,"▲","-"))),ROUND(VALUE(SUBSTITUTE(実質収支比率等に係る経年分析!G$49,"▲","-")),2),NA())</f>
        <v>-2.5</v>
      </c>
      <c r="D21" s="174">
        <f>IF(ISNUMBER(VALUE(SUBSTITUTE(実質収支比率等に係る経年分析!H$49,"▲","-"))),ROUND(VALUE(SUBSTITUTE(実質収支比率等に係る経年分析!H$49,"▲","-")),2),NA())</f>
        <v>-1.79</v>
      </c>
      <c r="E21" s="174">
        <f>IF(ISNUMBER(VALUE(SUBSTITUTE(実質収支比率等に係る経年分析!I$49,"▲","-"))),ROUND(VALUE(SUBSTITUTE(実質収支比率等に係る経年分析!I$49,"▲","-")),2),NA())</f>
        <v>6.93</v>
      </c>
      <c r="F21" s="174">
        <f>IF(ISNUMBER(VALUE(SUBSTITUTE(実質収支比率等に係る経年分析!J$49,"▲","-"))),ROUND(VALUE(SUBSTITUTE(実質収支比率等に係る経年分析!J$49,"▲","-")),2),NA())</f>
        <v>0.84</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0.83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0.36</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f>IF(ROUND(VALUE(SUBSTITUTE(連結実質赤字比率に係る赤字・黒字の構成分析!F$42,"▲", "-")), 2) &lt; 0, ABS(ROUND(VALUE(SUBSTITUTE(連結実質赤字比率に係る赤字・黒字の構成分析!F$42,"▲", "-")), 2)), NA())</f>
        <v>0.03</v>
      </c>
      <c r="C28" s="175" t="e">
        <f>IF(ROUND(VALUE(SUBSTITUTE(連結実質赤字比率に係る赤字・黒字の構成分析!F$42,"▲", "-")), 2) &gt;= 0, ABS(ROUND(VALUE(SUBSTITUTE(連結実質赤字比率に係る赤字・黒字の構成分析!F$42,"▲", "-")), 2)), NA())</f>
        <v>#N/A</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土地取得特別会計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0.05</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0.06</v>
      </c>
    </row>
    <row r="31" spans="1:11">
      <c r="A31" s="175" t="str">
        <f>IF(連結実質赤字比率に係る赤字・黒字の構成分析!C$39="",NA(),連結実質赤字比率に係る赤字・黒字の構成分析!C$39)</f>
        <v>国民健康保険事業特別会計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0.95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1.19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0.49</v>
      </c>
    </row>
    <row r="32" spans="1:11">
      <c r="A32" s="175" t="str">
        <f>IF(連結実質赤字比率に係る赤字・黒字の構成分析!C$38="",NA(),連結実質赤字比率に係る赤字・黒字の構成分析!C$38)</f>
        <v>介護保険事業特別会計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1.1200000000000001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1.34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0.98</v>
      </c>
    </row>
    <row r="33" spans="1:16">
      <c r="A33" s="175" t="str">
        <f>IF(連結実質赤字比率に係る赤字・黒字の構成分析!C$37="",NA(),連結実質赤字比率に係る赤字・黒字の構成分析!C$37)</f>
        <v>下水道事業特別会計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0.98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1.54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2.08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2.27</v>
      </c>
    </row>
    <row r="34" spans="1:16">
      <c r="A34" s="175" t="str">
        <f>IF(連結実質赤字比率に係る赤字・黒字の構成分析!C$36="",NA(),連結実質赤字比率に係る赤字・黒字の構成分析!C$36)</f>
        <v>水道事業特別会計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8.26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8.51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8.74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7.43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7.75</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12.29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9.69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9.4600000000000009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15.8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16.89</v>
      </c>
    </row>
    <row r="36" spans="1:16">
      <c r="A36" s="175" t="str">
        <f>IF(連結実質赤字比率に係る赤字・黒字の構成分析!C$34="",NA(),連結実質赤字比率に係る赤字・黒字の構成分析!C$34)</f>
        <v>住宅新築資金等事業特別会計</v>
      </c>
      <c r="B36" s="175">
        <f>IF(ROUND(VALUE(SUBSTITUTE(連結実質赤字比率に係る赤字・黒字の構成分析!F$34,"▲", "-")), 2) &lt; 0, ABS(ROUND(VALUE(SUBSTITUTE(連結実質赤字比率に係る赤字・黒字の構成分析!F$34,"▲", "-")), 2)), NA())</f>
        <v>1.74</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1.62</v>
      </c>
      <c r="E36" s="175" t="e">
        <f>IF(ROUND(VALUE(SUBSTITUTE(連結実質赤字比率に係る赤字・黒字の構成分析!G$34,"▲", "-")), 2) &gt;= 0, ABS(ROUND(VALUE(SUBSTITUTE(連結実質赤字比率に係る赤字・黒字の構成分析!G$34,"▲", "-")), 2)), NA())</f>
        <v>#N/A</v>
      </c>
      <c r="F36" s="175">
        <f>IF(ROUND(VALUE(SUBSTITUTE(連結実質赤字比率に係る赤字・黒字の構成分析!H$34,"▲", "-")), 2) &lt; 0, ABS(ROUND(VALUE(SUBSTITUTE(連結実質赤字比率に係る赤字・黒字の構成分析!H$34,"▲", "-")), 2)), NA())</f>
        <v>1.25</v>
      </c>
      <c r="G36" s="175" t="e">
        <f>IF(ROUND(VALUE(SUBSTITUTE(連結実質赤字比率に係る赤字・黒字の構成分析!H$34,"▲", "-")), 2) &gt;= 0, ABS(ROUND(VALUE(SUBSTITUTE(連結実質赤字比率に係る赤字・黒字の構成分析!H$34,"▲", "-")), 2)), NA())</f>
        <v>#N/A</v>
      </c>
      <c r="H36" s="175">
        <f>IF(ROUND(VALUE(SUBSTITUTE(連結実質赤字比率に係る赤字・黒字の構成分析!I$34,"▲", "-")), 2) &lt; 0, ABS(ROUND(VALUE(SUBSTITUTE(連結実質赤字比率に係る赤字・黒字の構成分析!I$34,"▲", "-")), 2)), NA())</f>
        <v>0.97</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0.9</v>
      </c>
      <c r="K36" s="175" t="e">
        <f>IF(ROUND(VALUE(SUBSTITUTE(連結実質赤字比率に係る赤字・黒字の構成分析!J$34,"▲", "-")), 2) &gt;= 0, ABS(ROUND(VALUE(SUBSTITUTE(連結実質赤字比率に係る赤字・黒字の構成分析!J$34,"▲", "-")), 2)), NA())</f>
        <v>#N/A</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997</v>
      </c>
      <c r="E42" s="176"/>
      <c r="F42" s="176"/>
      <c r="G42" s="176">
        <f>'実質公債費比率（分子）の構造'!L$52</f>
        <v>996</v>
      </c>
      <c r="H42" s="176"/>
      <c r="I42" s="176"/>
      <c r="J42" s="176">
        <f>'実質公債費比率（分子）の構造'!M$52</f>
        <v>966</v>
      </c>
      <c r="K42" s="176"/>
      <c r="L42" s="176"/>
      <c r="M42" s="176">
        <f>'実質公債費比率（分子）の構造'!N$52</f>
        <v>943</v>
      </c>
      <c r="N42" s="176"/>
      <c r="O42" s="176"/>
      <c r="P42" s="176">
        <f>'実質公債費比率（分子）の構造'!O$52</f>
        <v>978</v>
      </c>
    </row>
    <row r="43" spans="1:16">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f>'実質公債費比率（分子）の構造'!K$50</f>
        <v>47</v>
      </c>
      <c r="C44" s="176"/>
      <c r="D44" s="176"/>
      <c r="E44" s="176">
        <f>'実質公債費比率（分子）の構造'!L$50</f>
        <v>42</v>
      </c>
      <c r="F44" s="176"/>
      <c r="G44" s="176"/>
      <c r="H44" s="176">
        <f>'実質公債費比率（分子）の構造'!M$50</f>
        <v>22</v>
      </c>
      <c r="I44" s="176"/>
      <c r="J44" s="176"/>
      <c r="K44" s="176">
        <f>'実質公債費比率（分子）の構造'!N$50</f>
        <v>20</v>
      </c>
      <c r="L44" s="176"/>
      <c r="M44" s="176"/>
      <c r="N44" s="176">
        <f>'実質公債費比率（分子）の構造'!O$50</f>
        <v>20</v>
      </c>
      <c r="O44" s="176"/>
      <c r="P44" s="176"/>
    </row>
    <row r="45" spans="1:16">
      <c r="A45" s="176" t="s">
        <v>68</v>
      </c>
      <c r="B45" s="176">
        <f>'実質公債費比率（分子）の構造'!K$49</f>
        <v>1</v>
      </c>
      <c r="C45" s="176"/>
      <c r="D45" s="176"/>
      <c r="E45" s="176">
        <f>'実質公債費比率（分子）の構造'!L$49</f>
        <v>0</v>
      </c>
      <c r="F45" s="176"/>
      <c r="G45" s="176"/>
      <c r="H45" s="176">
        <f>'実質公債費比率（分子）の構造'!M$49</f>
        <v>0</v>
      </c>
      <c r="I45" s="176"/>
      <c r="J45" s="176"/>
      <c r="K45" s="176">
        <f>'実質公債費比率（分子）の構造'!N$49</f>
        <v>0</v>
      </c>
      <c r="L45" s="176"/>
      <c r="M45" s="176"/>
      <c r="N45" s="176" t="str">
        <f>'実質公債費比率（分子）の構造'!O$49</f>
        <v>-</v>
      </c>
      <c r="O45" s="176"/>
      <c r="P45" s="176"/>
    </row>
    <row r="46" spans="1:16">
      <c r="A46" s="176" t="s">
        <v>69</v>
      </c>
      <c r="B46" s="176">
        <f>'実質公債費比率（分子）の構造'!K$48</f>
        <v>244</v>
      </c>
      <c r="C46" s="176"/>
      <c r="D46" s="176"/>
      <c r="E46" s="176">
        <f>'実質公債費比率（分子）の構造'!L$48</f>
        <v>241</v>
      </c>
      <c r="F46" s="176"/>
      <c r="G46" s="176"/>
      <c r="H46" s="176">
        <f>'実質公債費比率（分子）の構造'!M$48</f>
        <v>237</v>
      </c>
      <c r="I46" s="176"/>
      <c r="J46" s="176"/>
      <c r="K46" s="176">
        <f>'実質公債費比率（分子）の構造'!N$48</f>
        <v>219</v>
      </c>
      <c r="L46" s="176"/>
      <c r="M46" s="176"/>
      <c r="N46" s="176">
        <f>'実質公債費比率（分子）の構造'!O$48</f>
        <v>232</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963</v>
      </c>
      <c r="C49" s="176"/>
      <c r="D49" s="176"/>
      <c r="E49" s="176">
        <f>'実質公債費比率（分子）の構造'!L$45</f>
        <v>1042</v>
      </c>
      <c r="F49" s="176"/>
      <c r="G49" s="176"/>
      <c r="H49" s="176">
        <f>'実質公債費比率（分子）の構造'!M$45</f>
        <v>1035</v>
      </c>
      <c r="I49" s="176"/>
      <c r="J49" s="176"/>
      <c r="K49" s="176">
        <f>'実質公債費比率（分子）の構造'!N$45</f>
        <v>1058</v>
      </c>
      <c r="L49" s="176"/>
      <c r="M49" s="176"/>
      <c r="N49" s="176">
        <f>'実質公債費比率（分子）の構造'!O$45</f>
        <v>1099</v>
      </c>
      <c r="O49" s="176"/>
      <c r="P49" s="176"/>
    </row>
    <row r="50" spans="1:16">
      <c r="A50" s="176" t="s">
        <v>73</v>
      </c>
      <c r="B50" s="176" t="e">
        <f>NA()</f>
        <v>#N/A</v>
      </c>
      <c r="C50" s="176">
        <f>IF(ISNUMBER('実質公債費比率（分子）の構造'!K$53),'実質公債費比率（分子）の構造'!K$53,NA())</f>
        <v>258</v>
      </c>
      <c r="D50" s="176" t="e">
        <f>NA()</f>
        <v>#N/A</v>
      </c>
      <c r="E50" s="176" t="e">
        <f>NA()</f>
        <v>#N/A</v>
      </c>
      <c r="F50" s="176">
        <f>IF(ISNUMBER('実質公債費比率（分子）の構造'!L$53),'実質公債費比率（分子）の構造'!L$53,NA())</f>
        <v>329</v>
      </c>
      <c r="G50" s="176" t="e">
        <f>NA()</f>
        <v>#N/A</v>
      </c>
      <c r="H50" s="176" t="e">
        <f>NA()</f>
        <v>#N/A</v>
      </c>
      <c r="I50" s="176">
        <f>IF(ISNUMBER('実質公債費比率（分子）の構造'!M$53),'実質公債費比率（分子）の構造'!M$53,NA())</f>
        <v>328</v>
      </c>
      <c r="J50" s="176" t="e">
        <f>NA()</f>
        <v>#N/A</v>
      </c>
      <c r="K50" s="176" t="e">
        <f>NA()</f>
        <v>#N/A</v>
      </c>
      <c r="L50" s="176">
        <f>IF(ISNUMBER('実質公債費比率（分子）の構造'!N$53),'実質公債費比率（分子）の構造'!N$53,NA())</f>
        <v>354</v>
      </c>
      <c r="M50" s="176" t="e">
        <f>NA()</f>
        <v>#N/A</v>
      </c>
      <c r="N50" s="176" t="e">
        <f>NA()</f>
        <v>#N/A</v>
      </c>
      <c r="O50" s="176">
        <f>IF(ISNUMBER('実質公債費比率（分子）の構造'!O$53),'実質公債費比率（分子）の構造'!O$53,NA())</f>
        <v>373</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9467</v>
      </c>
      <c r="E56" s="175"/>
      <c r="F56" s="175"/>
      <c r="G56" s="175">
        <f>'将来負担比率（分子）の構造'!J$52</f>
        <v>9106</v>
      </c>
      <c r="H56" s="175"/>
      <c r="I56" s="175"/>
      <c r="J56" s="175">
        <f>'将来負担比率（分子）の構造'!K$52</f>
        <v>8959</v>
      </c>
      <c r="K56" s="175"/>
      <c r="L56" s="175"/>
      <c r="M56" s="175">
        <f>'将来負担比率（分子）の構造'!L$52</f>
        <v>8662</v>
      </c>
      <c r="N56" s="175"/>
      <c r="O56" s="175"/>
      <c r="P56" s="175">
        <f>'将来負担比率（分子）の構造'!M$52</f>
        <v>8045</v>
      </c>
    </row>
    <row r="57" spans="1:16">
      <c r="A57" s="175" t="s">
        <v>44</v>
      </c>
      <c r="B57" s="175"/>
      <c r="C57" s="175"/>
      <c r="D57" s="175">
        <f>'将来負担比率（分子）の構造'!I$51</f>
        <v>430</v>
      </c>
      <c r="E57" s="175"/>
      <c r="F57" s="175"/>
      <c r="G57" s="175">
        <f>'将来負担比率（分子）の構造'!J$51</f>
        <v>332</v>
      </c>
      <c r="H57" s="175"/>
      <c r="I57" s="175"/>
      <c r="J57" s="175">
        <f>'将来負担比率（分子）の構造'!K$51</f>
        <v>220</v>
      </c>
      <c r="K57" s="175"/>
      <c r="L57" s="175"/>
      <c r="M57" s="175">
        <f>'将来負担比率（分子）の構造'!L$51</f>
        <v>136</v>
      </c>
      <c r="N57" s="175"/>
      <c r="O57" s="175"/>
      <c r="P57" s="175">
        <f>'将来負担比率（分子）の構造'!M$51</f>
        <v>131</v>
      </c>
    </row>
    <row r="58" spans="1:16">
      <c r="A58" s="175" t="s">
        <v>43</v>
      </c>
      <c r="B58" s="175"/>
      <c r="C58" s="175"/>
      <c r="D58" s="175">
        <f>'将来負担比率（分子）の構造'!I$50</f>
        <v>11954</v>
      </c>
      <c r="E58" s="175"/>
      <c r="F58" s="175"/>
      <c r="G58" s="175">
        <f>'将来負担比率（分子）の構造'!J$50</f>
        <v>11826</v>
      </c>
      <c r="H58" s="175"/>
      <c r="I58" s="175"/>
      <c r="J58" s="175">
        <f>'将来負担比率（分子）の構造'!K$50</f>
        <v>11708</v>
      </c>
      <c r="K58" s="175"/>
      <c r="L58" s="175"/>
      <c r="M58" s="175">
        <f>'将来負担比率（分子）の構造'!L$50</f>
        <v>11514</v>
      </c>
      <c r="N58" s="175"/>
      <c r="O58" s="175"/>
      <c r="P58" s="175">
        <f>'将来負担比率（分子）の構造'!M$50</f>
        <v>11859</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2779</v>
      </c>
      <c r="C62" s="175"/>
      <c r="D62" s="175"/>
      <c r="E62" s="175">
        <f>'将来負担比率（分子）の構造'!J$45</f>
        <v>2741</v>
      </c>
      <c r="F62" s="175"/>
      <c r="G62" s="175"/>
      <c r="H62" s="175">
        <f>'将来負担比率（分子）の構造'!K$45</f>
        <v>2704</v>
      </c>
      <c r="I62" s="175"/>
      <c r="J62" s="175"/>
      <c r="K62" s="175">
        <f>'将来負担比率（分子）の構造'!L$45</f>
        <v>2657</v>
      </c>
      <c r="L62" s="175"/>
      <c r="M62" s="175"/>
      <c r="N62" s="175">
        <f>'将来負担比率（分子）の構造'!M$45</f>
        <v>2659</v>
      </c>
      <c r="O62" s="175"/>
      <c r="P62" s="175"/>
    </row>
    <row r="63" spans="1:16">
      <c r="A63" s="175" t="s">
        <v>36</v>
      </c>
      <c r="B63" s="175">
        <f>'将来負担比率（分子）の構造'!I$44</f>
        <v>157</v>
      </c>
      <c r="C63" s="175"/>
      <c r="D63" s="175"/>
      <c r="E63" s="175">
        <f>'将来負担比率（分子）の構造'!J$44</f>
        <v>120</v>
      </c>
      <c r="F63" s="175"/>
      <c r="G63" s="175"/>
      <c r="H63" s="175">
        <f>'将来負担比率（分子）の構造'!K$44</f>
        <v>98</v>
      </c>
      <c r="I63" s="175"/>
      <c r="J63" s="175"/>
      <c r="K63" s="175">
        <f>'将来負担比率（分子）の構造'!L$44</f>
        <v>90</v>
      </c>
      <c r="L63" s="175"/>
      <c r="M63" s="175"/>
      <c r="N63" s="175">
        <f>'将来負担比率（分子）の構造'!M$44</f>
        <v>80</v>
      </c>
      <c r="O63" s="175"/>
      <c r="P63" s="175"/>
    </row>
    <row r="64" spans="1:16">
      <c r="A64" s="175" t="s">
        <v>35</v>
      </c>
      <c r="B64" s="175">
        <f>'将来負担比率（分子）の構造'!I$43</f>
        <v>3051</v>
      </c>
      <c r="C64" s="175"/>
      <c r="D64" s="175"/>
      <c r="E64" s="175">
        <f>'将来負担比率（分子）の構造'!J$43</f>
        <v>2994</v>
      </c>
      <c r="F64" s="175"/>
      <c r="G64" s="175"/>
      <c r="H64" s="175">
        <f>'将来負担比率（分子）の構造'!K$43</f>
        <v>2866</v>
      </c>
      <c r="I64" s="175"/>
      <c r="J64" s="175"/>
      <c r="K64" s="175">
        <f>'将来負担比率（分子）の構造'!L$43</f>
        <v>2775</v>
      </c>
      <c r="L64" s="175"/>
      <c r="M64" s="175"/>
      <c r="N64" s="175">
        <f>'将来負担比率（分子）の構造'!M$43</f>
        <v>2526</v>
      </c>
      <c r="O64" s="175"/>
      <c r="P64" s="175"/>
    </row>
    <row r="65" spans="1:16">
      <c r="A65" s="175" t="s">
        <v>34</v>
      </c>
      <c r="B65" s="175">
        <f>'将来負担比率（分子）の構造'!I$42</f>
        <v>188</v>
      </c>
      <c r="C65" s="175"/>
      <c r="D65" s="175"/>
      <c r="E65" s="175">
        <f>'将来負担比率（分子）の構造'!J$42</f>
        <v>278</v>
      </c>
      <c r="F65" s="175"/>
      <c r="G65" s="175"/>
      <c r="H65" s="175">
        <f>'将来負担比率（分子）の構造'!K$42</f>
        <v>233</v>
      </c>
      <c r="I65" s="175"/>
      <c r="J65" s="175"/>
      <c r="K65" s="175">
        <f>'将来負担比率（分子）の構造'!L$42</f>
        <v>179</v>
      </c>
      <c r="L65" s="175"/>
      <c r="M65" s="175"/>
      <c r="N65" s="175">
        <f>'将来負担比率（分子）の構造'!M$42</f>
        <v>200</v>
      </c>
      <c r="O65" s="175"/>
      <c r="P65" s="175"/>
    </row>
    <row r="66" spans="1:16">
      <c r="A66" s="175" t="s">
        <v>33</v>
      </c>
      <c r="B66" s="175">
        <f>'将来負担比率（分子）の構造'!I$41</f>
        <v>11027</v>
      </c>
      <c r="C66" s="175"/>
      <c r="D66" s="175"/>
      <c r="E66" s="175">
        <f>'将来負担比率（分子）の構造'!J$41</f>
        <v>11002</v>
      </c>
      <c r="F66" s="175"/>
      <c r="G66" s="175"/>
      <c r="H66" s="175">
        <f>'将来負担比率（分子）の構造'!K$41</f>
        <v>10630</v>
      </c>
      <c r="I66" s="175"/>
      <c r="J66" s="175"/>
      <c r="K66" s="175">
        <f>'将来負担比率（分子）の構造'!L$41</f>
        <v>10132</v>
      </c>
      <c r="L66" s="175"/>
      <c r="M66" s="175"/>
      <c r="N66" s="175">
        <f>'将来負担比率（分子）の構造'!M$41</f>
        <v>9450</v>
      </c>
      <c r="O66" s="175"/>
      <c r="P66" s="175"/>
    </row>
    <row r="67" spans="1:16">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3046</v>
      </c>
      <c r="C72" s="179">
        <f>基金残高に係る経年分析!G55</f>
        <v>3046</v>
      </c>
      <c r="D72" s="179">
        <f>基金残高に係る経年分析!H55</f>
        <v>3047</v>
      </c>
    </row>
    <row r="73" spans="1:16">
      <c r="A73" s="178" t="s">
        <v>80</v>
      </c>
      <c r="B73" s="179">
        <f>基金残高に係る経年分析!F56</f>
        <v>400</v>
      </c>
      <c r="C73" s="179">
        <f>基金残高に係る経年分析!G56</f>
        <v>481</v>
      </c>
      <c r="D73" s="179">
        <f>基金残高に係る経年分析!H56</f>
        <v>481</v>
      </c>
    </row>
    <row r="74" spans="1:16">
      <c r="A74" s="178" t="s">
        <v>81</v>
      </c>
      <c r="B74" s="179">
        <f>基金残高に係る経年分析!F57</f>
        <v>9759</v>
      </c>
      <c r="C74" s="179">
        <f>基金残高に係る経年分析!G57</f>
        <v>9498</v>
      </c>
      <c r="D74" s="179">
        <f>基金残高に係る経年分析!H57</f>
        <v>9759</v>
      </c>
    </row>
  </sheetData>
  <sheetProtection algorithmName="SHA-512" hashValue="J6wcMqjsN3WaV6V3Yzn0YzkuVSiRrOJssDryQ6Cszh4UM0eTtT9iA3zqa4MwrYVe+Cb+vYmxQDzpKnVSoCDWCQ==" saltValue="x0kg3WuiShw2uvpzhUjDR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3" t="s">
        <v>218</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219</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220</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c r="B4" s="673" t="s">
        <v>1</v>
      </c>
      <c r="C4" s="674"/>
      <c r="D4" s="674"/>
      <c r="E4" s="674"/>
      <c r="F4" s="674"/>
      <c r="G4" s="674"/>
      <c r="H4" s="674"/>
      <c r="I4" s="674"/>
      <c r="J4" s="674"/>
      <c r="K4" s="674"/>
      <c r="L4" s="674"/>
      <c r="M4" s="674"/>
      <c r="N4" s="674"/>
      <c r="O4" s="674"/>
      <c r="P4" s="674"/>
      <c r="Q4" s="675"/>
      <c r="R4" s="673" t="s">
        <v>221</v>
      </c>
      <c r="S4" s="674"/>
      <c r="T4" s="674"/>
      <c r="U4" s="674"/>
      <c r="V4" s="674"/>
      <c r="W4" s="674"/>
      <c r="X4" s="674"/>
      <c r="Y4" s="675"/>
      <c r="Z4" s="673" t="s">
        <v>222</v>
      </c>
      <c r="AA4" s="674"/>
      <c r="AB4" s="674"/>
      <c r="AC4" s="675"/>
      <c r="AD4" s="673" t="s">
        <v>223</v>
      </c>
      <c r="AE4" s="674"/>
      <c r="AF4" s="674"/>
      <c r="AG4" s="674"/>
      <c r="AH4" s="674"/>
      <c r="AI4" s="674"/>
      <c r="AJ4" s="674"/>
      <c r="AK4" s="675"/>
      <c r="AL4" s="673" t="s">
        <v>222</v>
      </c>
      <c r="AM4" s="674"/>
      <c r="AN4" s="674"/>
      <c r="AO4" s="675"/>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3" t="s">
        <v>227</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c r="B5" s="679" t="s">
        <v>228</v>
      </c>
      <c r="C5" s="680"/>
      <c r="D5" s="680"/>
      <c r="E5" s="680"/>
      <c r="F5" s="680"/>
      <c r="G5" s="680"/>
      <c r="H5" s="680"/>
      <c r="I5" s="680"/>
      <c r="J5" s="680"/>
      <c r="K5" s="680"/>
      <c r="L5" s="680"/>
      <c r="M5" s="680"/>
      <c r="N5" s="680"/>
      <c r="O5" s="680"/>
      <c r="P5" s="680"/>
      <c r="Q5" s="681"/>
      <c r="R5" s="676">
        <v>2051350</v>
      </c>
      <c r="S5" s="677"/>
      <c r="T5" s="677"/>
      <c r="U5" s="677"/>
      <c r="V5" s="677"/>
      <c r="W5" s="677"/>
      <c r="X5" s="677"/>
      <c r="Y5" s="702"/>
      <c r="Z5" s="715">
        <v>14.6</v>
      </c>
      <c r="AA5" s="715"/>
      <c r="AB5" s="715"/>
      <c r="AC5" s="715"/>
      <c r="AD5" s="716">
        <v>2051350</v>
      </c>
      <c r="AE5" s="716"/>
      <c r="AF5" s="716"/>
      <c r="AG5" s="716"/>
      <c r="AH5" s="716"/>
      <c r="AI5" s="716"/>
      <c r="AJ5" s="716"/>
      <c r="AK5" s="716"/>
      <c r="AL5" s="703">
        <v>29.9</v>
      </c>
      <c r="AM5" s="685"/>
      <c r="AN5" s="685"/>
      <c r="AO5" s="704"/>
      <c r="AP5" s="679" t="s">
        <v>229</v>
      </c>
      <c r="AQ5" s="680"/>
      <c r="AR5" s="680"/>
      <c r="AS5" s="680"/>
      <c r="AT5" s="680"/>
      <c r="AU5" s="680"/>
      <c r="AV5" s="680"/>
      <c r="AW5" s="680"/>
      <c r="AX5" s="680"/>
      <c r="AY5" s="680"/>
      <c r="AZ5" s="680"/>
      <c r="BA5" s="680"/>
      <c r="BB5" s="680"/>
      <c r="BC5" s="680"/>
      <c r="BD5" s="680"/>
      <c r="BE5" s="680"/>
      <c r="BF5" s="681"/>
      <c r="BG5" s="621">
        <v>2051350</v>
      </c>
      <c r="BH5" s="622"/>
      <c r="BI5" s="622"/>
      <c r="BJ5" s="622"/>
      <c r="BK5" s="622"/>
      <c r="BL5" s="622"/>
      <c r="BM5" s="622"/>
      <c r="BN5" s="623"/>
      <c r="BO5" s="659">
        <v>100</v>
      </c>
      <c r="BP5" s="659"/>
      <c r="BQ5" s="659"/>
      <c r="BR5" s="659"/>
      <c r="BS5" s="660">
        <v>2268</v>
      </c>
      <c r="BT5" s="660"/>
      <c r="BU5" s="660"/>
      <c r="BV5" s="660"/>
      <c r="BW5" s="660"/>
      <c r="BX5" s="660"/>
      <c r="BY5" s="660"/>
      <c r="BZ5" s="660"/>
      <c r="CA5" s="660"/>
      <c r="CB5" s="700"/>
      <c r="CD5" s="673" t="s">
        <v>224</v>
      </c>
      <c r="CE5" s="674"/>
      <c r="CF5" s="674"/>
      <c r="CG5" s="674"/>
      <c r="CH5" s="674"/>
      <c r="CI5" s="674"/>
      <c r="CJ5" s="674"/>
      <c r="CK5" s="674"/>
      <c r="CL5" s="674"/>
      <c r="CM5" s="674"/>
      <c r="CN5" s="674"/>
      <c r="CO5" s="674"/>
      <c r="CP5" s="674"/>
      <c r="CQ5" s="675"/>
      <c r="CR5" s="673" t="s">
        <v>230</v>
      </c>
      <c r="CS5" s="674"/>
      <c r="CT5" s="674"/>
      <c r="CU5" s="674"/>
      <c r="CV5" s="674"/>
      <c r="CW5" s="674"/>
      <c r="CX5" s="674"/>
      <c r="CY5" s="675"/>
      <c r="CZ5" s="673" t="s">
        <v>222</v>
      </c>
      <c r="DA5" s="674"/>
      <c r="DB5" s="674"/>
      <c r="DC5" s="675"/>
      <c r="DD5" s="673" t="s">
        <v>231</v>
      </c>
      <c r="DE5" s="674"/>
      <c r="DF5" s="674"/>
      <c r="DG5" s="674"/>
      <c r="DH5" s="674"/>
      <c r="DI5" s="674"/>
      <c r="DJ5" s="674"/>
      <c r="DK5" s="674"/>
      <c r="DL5" s="674"/>
      <c r="DM5" s="674"/>
      <c r="DN5" s="674"/>
      <c r="DO5" s="674"/>
      <c r="DP5" s="675"/>
      <c r="DQ5" s="673" t="s">
        <v>232</v>
      </c>
      <c r="DR5" s="674"/>
      <c r="DS5" s="674"/>
      <c r="DT5" s="674"/>
      <c r="DU5" s="674"/>
      <c r="DV5" s="674"/>
      <c r="DW5" s="674"/>
      <c r="DX5" s="674"/>
      <c r="DY5" s="674"/>
      <c r="DZ5" s="674"/>
      <c r="EA5" s="674"/>
      <c r="EB5" s="674"/>
      <c r="EC5" s="675"/>
    </row>
    <row r="6" spans="2:143" ht="11.25" customHeight="1">
      <c r="B6" s="618" t="s">
        <v>233</v>
      </c>
      <c r="C6" s="619"/>
      <c r="D6" s="619"/>
      <c r="E6" s="619"/>
      <c r="F6" s="619"/>
      <c r="G6" s="619"/>
      <c r="H6" s="619"/>
      <c r="I6" s="619"/>
      <c r="J6" s="619"/>
      <c r="K6" s="619"/>
      <c r="L6" s="619"/>
      <c r="M6" s="619"/>
      <c r="N6" s="619"/>
      <c r="O6" s="619"/>
      <c r="P6" s="619"/>
      <c r="Q6" s="620"/>
      <c r="R6" s="621">
        <v>125431</v>
      </c>
      <c r="S6" s="622"/>
      <c r="T6" s="622"/>
      <c r="U6" s="622"/>
      <c r="V6" s="622"/>
      <c r="W6" s="622"/>
      <c r="X6" s="622"/>
      <c r="Y6" s="623"/>
      <c r="Z6" s="659">
        <v>0.9</v>
      </c>
      <c r="AA6" s="659"/>
      <c r="AB6" s="659"/>
      <c r="AC6" s="659"/>
      <c r="AD6" s="660">
        <v>125431</v>
      </c>
      <c r="AE6" s="660"/>
      <c r="AF6" s="660"/>
      <c r="AG6" s="660"/>
      <c r="AH6" s="660"/>
      <c r="AI6" s="660"/>
      <c r="AJ6" s="660"/>
      <c r="AK6" s="660"/>
      <c r="AL6" s="624">
        <v>1.8</v>
      </c>
      <c r="AM6" s="625"/>
      <c r="AN6" s="625"/>
      <c r="AO6" s="661"/>
      <c r="AP6" s="618" t="s">
        <v>234</v>
      </c>
      <c r="AQ6" s="619"/>
      <c r="AR6" s="619"/>
      <c r="AS6" s="619"/>
      <c r="AT6" s="619"/>
      <c r="AU6" s="619"/>
      <c r="AV6" s="619"/>
      <c r="AW6" s="619"/>
      <c r="AX6" s="619"/>
      <c r="AY6" s="619"/>
      <c r="AZ6" s="619"/>
      <c r="BA6" s="619"/>
      <c r="BB6" s="619"/>
      <c r="BC6" s="619"/>
      <c r="BD6" s="619"/>
      <c r="BE6" s="619"/>
      <c r="BF6" s="620"/>
      <c r="BG6" s="621">
        <v>2051350</v>
      </c>
      <c r="BH6" s="622"/>
      <c r="BI6" s="622"/>
      <c r="BJ6" s="622"/>
      <c r="BK6" s="622"/>
      <c r="BL6" s="622"/>
      <c r="BM6" s="622"/>
      <c r="BN6" s="623"/>
      <c r="BO6" s="659">
        <v>100</v>
      </c>
      <c r="BP6" s="659"/>
      <c r="BQ6" s="659"/>
      <c r="BR6" s="659"/>
      <c r="BS6" s="660">
        <v>2268</v>
      </c>
      <c r="BT6" s="660"/>
      <c r="BU6" s="660"/>
      <c r="BV6" s="660"/>
      <c r="BW6" s="660"/>
      <c r="BX6" s="660"/>
      <c r="BY6" s="660"/>
      <c r="BZ6" s="660"/>
      <c r="CA6" s="660"/>
      <c r="CB6" s="700"/>
      <c r="CD6" s="679" t="s">
        <v>235</v>
      </c>
      <c r="CE6" s="680"/>
      <c r="CF6" s="680"/>
      <c r="CG6" s="680"/>
      <c r="CH6" s="680"/>
      <c r="CI6" s="680"/>
      <c r="CJ6" s="680"/>
      <c r="CK6" s="680"/>
      <c r="CL6" s="680"/>
      <c r="CM6" s="680"/>
      <c r="CN6" s="680"/>
      <c r="CO6" s="680"/>
      <c r="CP6" s="680"/>
      <c r="CQ6" s="681"/>
      <c r="CR6" s="621">
        <v>97517</v>
      </c>
      <c r="CS6" s="622"/>
      <c r="CT6" s="622"/>
      <c r="CU6" s="622"/>
      <c r="CV6" s="622"/>
      <c r="CW6" s="622"/>
      <c r="CX6" s="622"/>
      <c r="CY6" s="623"/>
      <c r="CZ6" s="703">
        <v>0.8</v>
      </c>
      <c r="DA6" s="685"/>
      <c r="DB6" s="685"/>
      <c r="DC6" s="705"/>
      <c r="DD6" s="627" t="s">
        <v>139</v>
      </c>
      <c r="DE6" s="622"/>
      <c r="DF6" s="622"/>
      <c r="DG6" s="622"/>
      <c r="DH6" s="622"/>
      <c r="DI6" s="622"/>
      <c r="DJ6" s="622"/>
      <c r="DK6" s="622"/>
      <c r="DL6" s="622"/>
      <c r="DM6" s="622"/>
      <c r="DN6" s="622"/>
      <c r="DO6" s="622"/>
      <c r="DP6" s="623"/>
      <c r="DQ6" s="627">
        <v>97517</v>
      </c>
      <c r="DR6" s="622"/>
      <c r="DS6" s="622"/>
      <c r="DT6" s="622"/>
      <c r="DU6" s="622"/>
      <c r="DV6" s="622"/>
      <c r="DW6" s="622"/>
      <c r="DX6" s="622"/>
      <c r="DY6" s="622"/>
      <c r="DZ6" s="622"/>
      <c r="EA6" s="622"/>
      <c r="EB6" s="622"/>
      <c r="EC6" s="658"/>
    </row>
    <row r="7" spans="2:143" ht="11.25" customHeight="1">
      <c r="B7" s="618" t="s">
        <v>236</v>
      </c>
      <c r="C7" s="619"/>
      <c r="D7" s="619"/>
      <c r="E7" s="619"/>
      <c r="F7" s="619"/>
      <c r="G7" s="619"/>
      <c r="H7" s="619"/>
      <c r="I7" s="619"/>
      <c r="J7" s="619"/>
      <c r="K7" s="619"/>
      <c r="L7" s="619"/>
      <c r="M7" s="619"/>
      <c r="N7" s="619"/>
      <c r="O7" s="619"/>
      <c r="P7" s="619"/>
      <c r="Q7" s="620"/>
      <c r="R7" s="621">
        <v>494</v>
      </c>
      <c r="S7" s="622"/>
      <c r="T7" s="622"/>
      <c r="U7" s="622"/>
      <c r="V7" s="622"/>
      <c r="W7" s="622"/>
      <c r="X7" s="622"/>
      <c r="Y7" s="623"/>
      <c r="Z7" s="659">
        <v>0</v>
      </c>
      <c r="AA7" s="659"/>
      <c r="AB7" s="659"/>
      <c r="AC7" s="659"/>
      <c r="AD7" s="660">
        <v>494</v>
      </c>
      <c r="AE7" s="660"/>
      <c r="AF7" s="660"/>
      <c r="AG7" s="660"/>
      <c r="AH7" s="660"/>
      <c r="AI7" s="660"/>
      <c r="AJ7" s="660"/>
      <c r="AK7" s="660"/>
      <c r="AL7" s="624">
        <v>0</v>
      </c>
      <c r="AM7" s="625"/>
      <c r="AN7" s="625"/>
      <c r="AO7" s="661"/>
      <c r="AP7" s="618" t="s">
        <v>237</v>
      </c>
      <c r="AQ7" s="619"/>
      <c r="AR7" s="619"/>
      <c r="AS7" s="619"/>
      <c r="AT7" s="619"/>
      <c r="AU7" s="619"/>
      <c r="AV7" s="619"/>
      <c r="AW7" s="619"/>
      <c r="AX7" s="619"/>
      <c r="AY7" s="619"/>
      <c r="AZ7" s="619"/>
      <c r="BA7" s="619"/>
      <c r="BB7" s="619"/>
      <c r="BC7" s="619"/>
      <c r="BD7" s="619"/>
      <c r="BE7" s="619"/>
      <c r="BF7" s="620"/>
      <c r="BG7" s="621">
        <v>724171</v>
      </c>
      <c r="BH7" s="622"/>
      <c r="BI7" s="622"/>
      <c r="BJ7" s="622"/>
      <c r="BK7" s="622"/>
      <c r="BL7" s="622"/>
      <c r="BM7" s="622"/>
      <c r="BN7" s="623"/>
      <c r="BO7" s="659">
        <v>35.299999999999997</v>
      </c>
      <c r="BP7" s="659"/>
      <c r="BQ7" s="659"/>
      <c r="BR7" s="659"/>
      <c r="BS7" s="660">
        <v>2268</v>
      </c>
      <c r="BT7" s="660"/>
      <c r="BU7" s="660"/>
      <c r="BV7" s="660"/>
      <c r="BW7" s="660"/>
      <c r="BX7" s="660"/>
      <c r="BY7" s="660"/>
      <c r="BZ7" s="660"/>
      <c r="CA7" s="660"/>
      <c r="CB7" s="700"/>
      <c r="CD7" s="618" t="s">
        <v>238</v>
      </c>
      <c r="CE7" s="619"/>
      <c r="CF7" s="619"/>
      <c r="CG7" s="619"/>
      <c r="CH7" s="619"/>
      <c r="CI7" s="619"/>
      <c r="CJ7" s="619"/>
      <c r="CK7" s="619"/>
      <c r="CL7" s="619"/>
      <c r="CM7" s="619"/>
      <c r="CN7" s="619"/>
      <c r="CO7" s="619"/>
      <c r="CP7" s="619"/>
      <c r="CQ7" s="620"/>
      <c r="CR7" s="621">
        <v>2152604</v>
      </c>
      <c r="CS7" s="622"/>
      <c r="CT7" s="622"/>
      <c r="CU7" s="622"/>
      <c r="CV7" s="622"/>
      <c r="CW7" s="622"/>
      <c r="CX7" s="622"/>
      <c r="CY7" s="623"/>
      <c r="CZ7" s="659">
        <v>16.899999999999999</v>
      </c>
      <c r="DA7" s="659"/>
      <c r="DB7" s="659"/>
      <c r="DC7" s="659"/>
      <c r="DD7" s="627">
        <v>66303</v>
      </c>
      <c r="DE7" s="622"/>
      <c r="DF7" s="622"/>
      <c r="DG7" s="622"/>
      <c r="DH7" s="622"/>
      <c r="DI7" s="622"/>
      <c r="DJ7" s="622"/>
      <c r="DK7" s="622"/>
      <c r="DL7" s="622"/>
      <c r="DM7" s="622"/>
      <c r="DN7" s="622"/>
      <c r="DO7" s="622"/>
      <c r="DP7" s="623"/>
      <c r="DQ7" s="627">
        <v>1930749</v>
      </c>
      <c r="DR7" s="622"/>
      <c r="DS7" s="622"/>
      <c r="DT7" s="622"/>
      <c r="DU7" s="622"/>
      <c r="DV7" s="622"/>
      <c r="DW7" s="622"/>
      <c r="DX7" s="622"/>
      <c r="DY7" s="622"/>
      <c r="DZ7" s="622"/>
      <c r="EA7" s="622"/>
      <c r="EB7" s="622"/>
      <c r="EC7" s="658"/>
    </row>
    <row r="8" spans="2:143" ht="11.25" customHeight="1">
      <c r="B8" s="618" t="s">
        <v>239</v>
      </c>
      <c r="C8" s="619"/>
      <c r="D8" s="619"/>
      <c r="E8" s="619"/>
      <c r="F8" s="619"/>
      <c r="G8" s="619"/>
      <c r="H8" s="619"/>
      <c r="I8" s="619"/>
      <c r="J8" s="619"/>
      <c r="K8" s="619"/>
      <c r="L8" s="619"/>
      <c r="M8" s="619"/>
      <c r="N8" s="619"/>
      <c r="O8" s="619"/>
      <c r="P8" s="619"/>
      <c r="Q8" s="620"/>
      <c r="R8" s="621">
        <v>7930</v>
      </c>
      <c r="S8" s="622"/>
      <c r="T8" s="622"/>
      <c r="U8" s="622"/>
      <c r="V8" s="622"/>
      <c r="W8" s="622"/>
      <c r="X8" s="622"/>
      <c r="Y8" s="623"/>
      <c r="Z8" s="659">
        <v>0.1</v>
      </c>
      <c r="AA8" s="659"/>
      <c r="AB8" s="659"/>
      <c r="AC8" s="659"/>
      <c r="AD8" s="660">
        <v>7930</v>
      </c>
      <c r="AE8" s="660"/>
      <c r="AF8" s="660"/>
      <c r="AG8" s="660"/>
      <c r="AH8" s="660"/>
      <c r="AI8" s="660"/>
      <c r="AJ8" s="660"/>
      <c r="AK8" s="660"/>
      <c r="AL8" s="624">
        <v>0.1</v>
      </c>
      <c r="AM8" s="625"/>
      <c r="AN8" s="625"/>
      <c r="AO8" s="661"/>
      <c r="AP8" s="618" t="s">
        <v>240</v>
      </c>
      <c r="AQ8" s="619"/>
      <c r="AR8" s="619"/>
      <c r="AS8" s="619"/>
      <c r="AT8" s="619"/>
      <c r="AU8" s="619"/>
      <c r="AV8" s="619"/>
      <c r="AW8" s="619"/>
      <c r="AX8" s="619"/>
      <c r="AY8" s="619"/>
      <c r="AZ8" s="619"/>
      <c r="BA8" s="619"/>
      <c r="BB8" s="619"/>
      <c r="BC8" s="619"/>
      <c r="BD8" s="619"/>
      <c r="BE8" s="619"/>
      <c r="BF8" s="620"/>
      <c r="BG8" s="621">
        <v>30679</v>
      </c>
      <c r="BH8" s="622"/>
      <c r="BI8" s="622"/>
      <c r="BJ8" s="622"/>
      <c r="BK8" s="622"/>
      <c r="BL8" s="622"/>
      <c r="BM8" s="622"/>
      <c r="BN8" s="623"/>
      <c r="BO8" s="659">
        <v>1.5</v>
      </c>
      <c r="BP8" s="659"/>
      <c r="BQ8" s="659"/>
      <c r="BR8" s="659"/>
      <c r="BS8" s="660" t="s">
        <v>139</v>
      </c>
      <c r="BT8" s="660"/>
      <c r="BU8" s="660"/>
      <c r="BV8" s="660"/>
      <c r="BW8" s="660"/>
      <c r="BX8" s="660"/>
      <c r="BY8" s="660"/>
      <c r="BZ8" s="660"/>
      <c r="CA8" s="660"/>
      <c r="CB8" s="700"/>
      <c r="CD8" s="618" t="s">
        <v>241</v>
      </c>
      <c r="CE8" s="619"/>
      <c r="CF8" s="619"/>
      <c r="CG8" s="619"/>
      <c r="CH8" s="619"/>
      <c r="CI8" s="619"/>
      <c r="CJ8" s="619"/>
      <c r="CK8" s="619"/>
      <c r="CL8" s="619"/>
      <c r="CM8" s="619"/>
      <c r="CN8" s="619"/>
      <c r="CO8" s="619"/>
      <c r="CP8" s="619"/>
      <c r="CQ8" s="620"/>
      <c r="CR8" s="621">
        <v>3698197</v>
      </c>
      <c r="CS8" s="622"/>
      <c r="CT8" s="622"/>
      <c r="CU8" s="622"/>
      <c r="CV8" s="622"/>
      <c r="CW8" s="622"/>
      <c r="CX8" s="622"/>
      <c r="CY8" s="623"/>
      <c r="CZ8" s="659">
        <v>29</v>
      </c>
      <c r="DA8" s="659"/>
      <c r="DB8" s="659"/>
      <c r="DC8" s="659"/>
      <c r="DD8" s="627">
        <v>11219</v>
      </c>
      <c r="DE8" s="622"/>
      <c r="DF8" s="622"/>
      <c r="DG8" s="622"/>
      <c r="DH8" s="622"/>
      <c r="DI8" s="622"/>
      <c r="DJ8" s="622"/>
      <c r="DK8" s="622"/>
      <c r="DL8" s="622"/>
      <c r="DM8" s="622"/>
      <c r="DN8" s="622"/>
      <c r="DO8" s="622"/>
      <c r="DP8" s="623"/>
      <c r="DQ8" s="627">
        <v>1961359</v>
      </c>
      <c r="DR8" s="622"/>
      <c r="DS8" s="622"/>
      <c r="DT8" s="622"/>
      <c r="DU8" s="622"/>
      <c r="DV8" s="622"/>
      <c r="DW8" s="622"/>
      <c r="DX8" s="622"/>
      <c r="DY8" s="622"/>
      <c r="DZ8" s="622"/>
      <c r="EA8" s="622"/>
      <c r="EB8" s="622"/>
      <c r="EC8" s="658"/>
    </row>
    <row r="9" spans="2:143" ht="11.25" customHeight="1">
      <c r="B9" s="618" t="s">
        <v>242</v>
      </c>
      <c r="C9" s="619"/>
      <c r="D9" s="619"/>
      <c r="E9" s="619"/>
      <c r="F9" s="619"/>
      <c r="G9" s="619"/>
      <c r="H9" s="619"/>
      <c r="I9" s="619"/>
      <c r="J9" s="619"/>
      <c r="K9" s="619"/>
      <c r="L9" s="619"/>
      <c r="M9" s="619"/>
      <c r="N9" s="619"/>
      <c r="O9" s="619"/>
      <c r="P9" s="619"/>
      <c r="Q9" s="620"/>
      <c r="R9" s="621">
        <v>6552</v>
      </c>
      <c r="S9" s="622"/>
      <c r="T9" s="622"/>
      <c r="U9" s="622"/>
      <c r="V9" s="622"/>
      <c r="W9" s="622"/>
      <c r="X9" s="622"/>
      <c r="Y9" s="623"/>
      <c r="Z9" s="659">
        <v>0</v>
      </c>
      <c r="AA9" s="659"/>
      <c r="AB9" s="659"/>
      <c r="AC9" s="659"/>
      <c r="AD9" s="660">
        <v>6552</v>
      </c>
      <c r="AE9" s="660"/>
      <c r="AF9" s="660"/>
      <c r="AG9" s="660"/>
      <c r="AH9" s="660"/>
      <c r="AI9" s="660"/>
      <c r="AJ9" s="660"/>
      <c r="AK9" s="660"/>
      <c r="AL9" s="624">
        <v>0.1</v>
      </c>
      <c r="AM9" s="625"/>
      <c r="AN9" s="625"/>
      <c r="AO9" s="661"/>
      <c r="AP9" s="618" t="s">
        <v>243</v>
      </c>
      <c r="AQ9" s="619"/>
      <c r="AR9" s="619"/>
      <c r="AS9" s="619"/>
      <c r="AT9" s="619"/>
      <c r="AU9" s="619"/>
      <c r="AV9" s="619"/>
      <c r="AW9" s="619"/>
      <c r="AX9" s="619"/>
      <c r="AY9" s="619"/>
      <c r="AZ9" s="619"/>
      <c r="BA9" s="619"/>
      <c r="BB9" s="619"/>
      <c r="BC9" s="619"/>
      <c r="BD9" s="619"/>
      <c r="BE9" s="619"/>
      <c r="BF9" s="620"/>
      <c r="BG9" s="621">
        <v>633627</v>
      </c>
      <c r="BH9" s="622"/>
      <c r="BI9" s="622"/>
      <c r="BJ9" s="622"/>
      <c r="BK9" s="622"/>
      <c r="BL9" s="622"/>
      <c r="BM9" s="622"/>
      <c r="BN9" s="623"/>
      <c r="BO9" s="659">
        <v>30.9</v>
      </c>
      <c r="BP9" s="659"/>
      <c r="BQ9" s="659"/>
      <c r="BR9" s="659"/>
      <c r="BS9" s="660" t="s">
        <v>139</v>
      </c>
      <c r="BT9" s="660"/>
      <c r="BU9" s="660"/>
      <c r="BV9" s="660"/>
      <c r="BW9" s="660"/>
      <c r="BX9" s="660"/>
      <c r="BY9" s="660"/>
      <c r="BZ9" s="660"/>
      <c r="CA9" s="660"/>
      <c r="CB9" s="700"/>
      <c r="CD9" s="618" t="s">
        <v>244</v>
      </c>
      <c r="CE9" s="619"/>
      <c r="CF9" s="619"/>
      <c r="CG9" s="619"/>
      <c r="CH9" s="619"/>
      <c r="CI9" s="619"/>
      <c r="CJ9" s="619"/>
      <c r="CK9" s="619"/>
      <c r="CL9" s="619"/>
      <c r="CM9" s="619"/>
      <c r="CN9" s="619"/>
      <c r="CO9" s="619"/>
      <c r="CP9" s="619"/>
      <c r="CQ9" s="620"/>
      <c r="CR9" s="621">
        <v>1230346</v>
      </c>
      <c r="CS9" s="622"/>
      <c r="CT9" s="622"/>
      <c r="CU9" s="622"/>
      <c r="CV9" s="622"/>
      <c r="CW9" s="622"/>
      <c r="CX9" s="622"/>
      <c r="CY9" s="623"/>
      <c r="CZ9" s="659">
        <v>9.6999999999999993</v>
      </c>
      <c r="DA9" s="659"/>
      <c r="DB9" s="659"/>
      <c r="DC9" s="659"/>
      <c r="DD9" s="627">
        <v>35020</v>
      </c>
      <c r="DE9" s="622"/>
      <c r="DF9" s="622"/>
      <c r="DG9" s="622"/>
      <c r="DH9" s="622"/>
      <c r="DI9" s="622"/>
      <c r="DJ9" s="622"/>
      <c r="DK9" s="622"/>
      <c r="DL9" s="622"/>
      <c r="DM9" s="622"/>
      <c r="DN9" s="622"/>
      <c r="DO9" s="622"/>
      <c r="DP9" s="623"/>
      <c r="DQ9" s="627">
        <v>907039</v>
      </c>
      <c r="DR9" s="622"/>
      <c r="DS9" s="622"/>
      <c r="DT9" s="622"/>
      <c r="DU9" s="622"/>
      <c r="DV9" s="622"/>
      <c r="DW9" s="622"/>
      <c r="DX9" s="622"/>
      <c r="DY9" s="622"/>
      <c r="DZ9" s="622"/>
      <c r="EA9" s="622"/>
      <c r="EB9" s="622"/>
      <c r="EC9" s="658"/>
    </row>
    <row r="10" spans="2:143" ht="11.25" customHeight="1">
      <c r="B10" s="618" t="s">
        <v>245</v>
      </c>
      <c r="C10" s="619"/>
      <c r="D10" s="619"/>
      <c r="E10" s="619"/>
      <c r="F10" s="619"/>
      <c r="G10" s="619"/>
      <c r="H10" s="619"/>
      <c r="I10" s="619"/>
      <c r="J10" s="619"/>
      <c r="K10" s="619"/>
      <c r="L10" s="619"/>
      <c r="M10" s="619"/>
      <c r="N10" s="619"/>
      <c r="O10" s="619"/>
      <c r="P10" s="619"/>
      <c r="Q10" s="620"/>
      <c r="R10" s="621" t="s">
        <v>139</v>
      </c>
      <c r="S10" s="622"/>
      <c r="T10" s="622"/>
      <c r="U10" s="622"/>
      <c r="V10" s="622"/>
      <c r="W10" s="622"/>
      <c r="X10" s="622"/>
      <c r="Y10" s="623"/>
      <c r="Z10" s="659" t="s">
        <v>139</v>
      </c>
      <c r="AA10" s="659"/>
      <c r="AB10" s="659"/>
      <c r="AC10" s="659"/>
      <c r="AD10" s="660" t="s">
        <v>139</v>
      </c>
      <c r="AE10" s="660"/>
      <c r="AF10" s="660"/>
      <c r="AG10" s="660"/>
      <c r="AH10" s="660"/>
      <c r="AI10" s="660"/>
      <c r="AJ10" s="660"/>
      <c r="AK10" s="660"/>
      <c r="AL10" s="624" t="s">
        <v>139</v>
      </c>
      <c r="AM10" s="625"/>
      <c r="AN10" s="625"/>
      <c r="AO10" s="661"/>
      <c r="AP10" s="618" t="s">
        <v>246</v>
      </c>
      <c r="AQ10" s="619"/>
      <c r="AR10" s="619"/>
      <c r="AS10" s="619"/>
      <c r="AT10" s="619"/>
      <c r="AU10" s="619"/>
      <c r="AV10" s="619"/>
      <c r="AW10" s="619"/>
      <c r="AX10" s="619"/>
      <c r="AY10" s="619"/>
      <c r="AZ10" s="619"/>
      <c r="BA10" s="619"/>
      <c r="BB10" s="619"/>
      <c r="BC10" s="619"/>
      <c r="BD10" s="619"/>
      <c r="BE10" s="619"/>
      <c r="BF10" s="620"/>
      <c r="BG10" s="621">
        <v>37847</v>
      </c>
      <c r="BH10" s="622"/>
      <c r="BI10" s="622"/>
      <c r="BJ10" s="622"/>
      <c r="BK10" s="622"/>
      <c r="BL10" s="622"/>
      <c r="BM10" s="622"/>
      <c r="BN10" s="623"/>
      <c r="BO10" s="659">
        <v>1.8</v>
      </c>
      <c r="BP10" s="659"/>
      <c r="BQ10" s="659"/>
      <c r="BR10" s="659"/>
      <c r="BS10" s="660" t="s">
        <v>139</v>
      </c>
      <c r="BT10" s="660"/>
      <c r="BU10" s="660"/>
      <c r="BV10" s="660"/>
      <c r="BW10" s="660"/>
      <c r="BX10" s="660"/>
      <c r="BY10" s="660"/>
      <c r="BZ10" s="660"/>
      <c r="CA10" s="660"/>
      <c r="CB10" s="700"/>
      <c r="CD10" s="618" t="s">
        <v>247</v>
      </c>
      <c r="CE10" s="619"/>
      <c r="CF10" s="619"/>
      <c r="CG10" s="619"/>
      <c r="CH10" s="619"/>
      <c r="CI10" s="619"/>
      <c r="CJ10" s="619"/>
      <c r="CK10" s="619"/>
      <c r="CL10" s="619"/>
      <c r="CM10" s="619"/>
      <c r="CN10" s="619"/>
      <c r="CO10" s="619"/>
      <c r="CP10" s="619"/>
      <c r="CQ10" s="620"/>
      <c r="CR10" s="621">
        <v>8260</v>
      </c>
      <c r="CS10" s="622"/>
      <c r="CT10" s="622"/>
      <c r="CU10" s="622"/>
      <c r="CV10" s="622"/>
      <c r="CW10" s="622"/>
      <c r="CX10" s="622"/>
      <c r="CY10" s="623"/>
      <c r="CZ10" s="659">
        <v>0.1</v>
      </c>
      <c r="DA10" s="659"/>
      <c r="DB10" s="659"/>
      <c r="DC10" s="659"/>
      <c r="DD10" s="627" t="s">
        <v>139</v>
      </c>
      <c r="DE10" s="622"/>
      <c r="DF10" s="622"/>
      <c r="DG10" s="622"/>
      <c r="DH10" s="622"/>
      <c r="DI10" s="622"/>
      <c r="DJ10" s="622"/>
      <c r="DK10" s="622"/>
      <c r="DL10" s="622"/>
      <c r="DM10" s="622"/>
      <c r="DN10" s="622"/>
      <c r="DO10" s="622"/>
      <c r="DP10" s="623"/>
      <c r="DQ10" s="627">
        <v>8260</v>
      </c>
      <c r="DR10" s="622"/>
      <c r="DS10" s="622"/>
      <c r="DT10" s="622"/>
      <c r="DU10" s="622"/>
      <c r="DV10" s="622"/>
      <c r="DW10" s="622"/>
      <c r="DX10" s="622"/>
      <c r="DY10" s="622"/>
      <c r="DZ10" s="622"/>
      <c r="EA10" s="622"/>
      <c r="EB10" s="622"/>
      <c r="EC10" s="658"/>
    </row>
    <row r="11" spans="2:143" ht="11.25" customHeight="1">
      <c r="B11" s="618" t="s">
        <v>248</v>
      </c>
      <c r="C11" s="619"/>
      <c r="D11" s="619"/>
      <c r="E11" s="619"/>
      <c r="F11" s="619"/>
      <c r="G11" s="619"/>
      <c r="H11" s="619"/>
      <c r="I11" s="619"/>
      <c r="J11" s="619"/>
      <c r="K11" s="619"/>
      <c r="L11" s="619"/>
      <c r="M11" s="619"/>
      <c r="N11" s="619"/>
      <c r="O11" s="619"/>
      <c r="P11" s="619"/>
      <c r="Q11" s="620"/>
      <c r="R11" s="621">
        <v>446868</v>
      </c>
      <c r="S11" s="622"/>
      <c r="T11" s="622"/>
      <c r="U11" s="622"/>
      <c r="V11" s="622"/>
      <c r="W11" s="622"/>
      <c r="X11" s="622"/>
      <c r="Y11" s="623"/>
      <c r="Z11" s="624">
        <v>3.2</v>
      </c>
      <c r="AA11" s="625"/>
      <c r="AB11" s="625"/>
      <c r="AC11" s="626"/>
      <c r="AD11" s="627">
        <v>446868</v>
      </c>
      <c r="AE11" s="622"/>
      <c r="AF11" s="622"/>
      <c r="AG11" s="622"/>
      <c r="AH11" s="622"/>
      <c r="AI11" s="622"/>
      <c r="AJ11" s="622"/>
      <c r="AK11" s="623"/>
      <c r="AL11" s="624">
        <v>6.5</v>
      </c>
      <c r="AM11" s="625"/>
      <c r="AN11" s="625"/>
      <c r="AO11" s="661"/>
      <c r="AP11" s="618" t="s">
        <v>249</v>
      </c>
      <c r="AQ11" s="619"/>
      <c r="AR11" s="619"/>
      <c r="AS11" s="619"/>
      <c r="AT11" s="619"/>
      <c r="AU11" s="619"/>
      <c r="AV11" s="619"/>
      <c r="AW11" s="619"/>
      <c r="AX11" s="619"/>
      <c r="AY11" s="619"/>
      <c r="AZ11" s="619"/>
      <c r="BA11" s="619"/>
      <c r="BB11" s="619"/>
      <c r="BC11" s="619"/>
      <c r="BD11" s="619"/>
      <c r="BE11" s="619"/>
      <c r="BF11" s="620"/>
      <c r="BG11" s="621">
        <v>22018</v>
      </c>
      <c r="BH11" s="622"/>
      <c r="BI11" s="622"/>
      <c r="BJ11" s="622"/>
      <c r="BK11" s="622"/>
      <c r="BL11" s="622"/>
      <c r="BM11" s="622"/>
      <c r="BN11" s="623"/>
      <c r="BO11" s="659">
        <v>1.1000000000000001</v>
      </c>
      <c r="BP11" s="659"/>
      <c r="BQ11" s="659"/>
      <c r="BR11" s="659"/>
      <c r="BS11" s="660">
        <v>2268</v>
      </c>
      <c r="BT11" s="660"/>
      <c r="BU11" s="660"/>
      <c r="BV11" s="660"/>
      <c r="BW11" s="660"/>
      <c r="BX11" s="660"/>
      <c r="BY11" s="660"/>
      <c r="BZ11" s="660"/>
      <c r="CA11" s="660"/>
      <c r="CB11" s="700"/>
      <c r="CD11" s="618" t="s">
        <v>250</v>
      </c>
      <c r="CE11" s="619"/>
      <c r="CF11" s="619"/>
      <c r="CG11" s="619"/>
      <c r="CH11" s="619"/>
      <c r="CI11" s="619"/>
      <c r="CJ11" s="619"/>
      <c r="CK11" s="619"/>
      <c r="CL11" s="619"/>
      <c r="CM11" s="619"/>
      <c r="CN11" s="619"/>
      <c r="CO11" s="619"/>
      <c r="CP11" s="619"/>
      <c r="CQ11" s="620"/>
      <c r="CR11" s="621">
        <v>568342</v>
      </c>
      <c r="CS11" s="622"/>
      <c r="CT11" s="622"/>
      <c r="CU11" s="622"/>
      <c r="CV11" s="622"/>
      <c r="CW11" s="622"/>
      <c r="CX11" s="622"/>
      <c r="CY11" s="623"/>
      <c r="CZ11" s="659">
        <v>4.5</v>
      </c>
      <c r="DA11" s="659"/>
      <c r="DB11" s="659"/>
      <c r="DC11" s="659"/>
      <c r="DD11" s="627">
        <v>309945</v>
      </c>
      <c r="DE11" s="622"/>
      <c r="DF11" s="622"/>
      <c r="DG11" s="622"/>
      <c r="DH11" s="622"/>
      <c r="DI11" s="622"/>
      <c r="DJ11" s="622"/>
      <c r="DK11" s="622"/>
      <c r="DL11" s="622"/>
      <c r="DM11" s="622"/>
      <c r="DN11" s="622"/>
      <c r="DO11" s="622"/>
      <c r="DP11" s="623"/>
      <c r="DQ11" s="627">
        <v>249133</v>
      </c>
      <c r="DR11" s="622"/>
      <c r="DS11" s="622"/>
      <c r="DT11" s="622"/>
      <c r="DU11" s="622"/>
      <c r="DV11" s="622"/>
      <c r="DW11" s="622"/>
      <c r="DX11" s="622"/>
      <c r="DY11" s="622"/>
      <c r="DZ11" s="622"/>
      <c r="EA11" s="622"/>
      <c r="EB11" s="622"/>
      <c r="EC11" s="658"/>
    </row>
    <row r="12" spans="2:143" ht="11.25" customHeight="1">
      <c r="B12" s="618" t="s">
        <v>251</v>
      </c>
      <c r="C12" s="619"/>
      <c r="D12" s="619"/>
      <c r="E12" s="619"/>
      <c r="F12" s="619"/>
      <c r="G12" s="619"/>
      <c r="H12" s="619"/>
      <c r="I12" s="619"/>
      <c r="J12" s="619"/>
      <c r="K12" s="619"/>
      <c r="L12" s="619"/>
      <c r="M12" s="619"/>
      <c r="N12" s="619"/>
      <c r="O12" s="619"/>
      <c r="P12" s="619"/>
      <c r="Q12" s="620"/>
      <c r="R12" s="621">
        <v>27977</v>
      </c>
      <c r="S12" s="622"/>
      <c r="T12" s="622"/>
      <c r="U12" s="622"/>
      <c r="V12" s="622"/>
      <c r="W12" s="622"/>
      <c r="X12" s="622"/>
      <c r="Y12" s="623"/>
      <c r="Z12" s="659">
        <v>0.2</v>
      </c>
      <c r="AA12" s="659"/>
      <c r="AB12" s="659"/>
      <c r="AC12" s="659"/>
      <c r="AD12" s="660">
        <v>27977</v>
      </c>
      <c r="AE12" s="660"/>
      <c r="AF12" s="660"/>
      <c r="AG12" s="660"/>
      <c r="AH12" s="660"/>
      <c r="AI12" s="660"/>
      <c r="AJ12" s="660"/>
      <c r="AK12" s="660"/>
      <c r="AL12" s="624">
        <v>0.4</v>
      </c>
      <c r="AM12" s="625"/>
      <c r="AN12" s="625"/>
      <c r="AO12" s="661"/>
      <c r="AP12" s="618" t="s">
        <v>252</v>
      </c>
      <c r="AQ12" s="619"/>
      <c r="AR12" s="619"/>
      <c r="AS12" s="619"/>
      <c r="AT12" s="619"/>
      <c r="AU12" s="619"/>
      <c r="AV12" s="619"/>
      <c r="AW12" s="619"/>
      <c r="AX12" s="619"/>
      <c r="AY12" s="619"/>
      <c r="AZ12" s="619"/>
      <c r="BA12" s="619"/>
      <c r="BB12" s="619"/>
      <c r="BC12" s="619"/>
      <c r="BD12" s="619"/>
      <c r="BE12" s="619"/>
      <c r="BF12" s="620"/>
      <c r="BG12" s="621">
        <v>1083188</v>
      </c>
      <c r="BH12" s="622"/>
      <c r="BI12" s="622"/>
      <c r="BJ12" s="622"/>
      <c r="BK12" s="622"/>
      <c r="BL12" s="622"/>
      <c r="BM12" s="622"/>
      <c r="BN12" s="623"/>
      <c r="BO12" s="659">
        <v>52.8</v>
      </c>
      <c r="BP12" s="659"/>
      <c r="BQ12" s="659"/>
      <c r="BR12" s="659"/>
      <c r="BS12" s="660" t="s">
        <v>139</v>
      </c>
      <c r="BT12" s="660"/>
      <c r="BU12" s="660"/>
      <c r="BV12" s="660"/>
      <c r="BW12" s="660"/>
      <c r="BX12" s="660"/>
      <c r="BY12" s="660"/>
      <c r="BZ12" s="660"/>
      <c r="CA12" s="660"/>
      <c r="CB12" s="700"/>
      <c r="CD12" s="618" t="s">
        <v>253</v>
      </c>
      <c r="CE12" s="619"/>
      <c r="CF12" s="619"/>
      <c r="CG12" s="619"/>
      <c r="CH12" s="619"/>
      <c r="CI12" s="619"/>
      <c r="CJ12" s="619"/>
      <c r="CK12" s="619"/>
      <c r="CL12" s="619"/>
      <c r="CM12" s="619"/>
      <c r="CN12" s="619"/>
      <c r="CO12" s="619"/>
      <c r="CP12" s="619"/>
      <c r="CQ12" s="620"/>
      <c r="CR12" s="621">
        <v>315041</v>
      </c>
      <c r="CS12" s="622"/>
      <c r="CT12" s="622"/>
      <c r="CU12" s="622"/>
      <c r="CV12" s="622"/>
      <c r="CW12" s="622"/>
      <c r="CX12" s="622"/>
      <c r="CY12" s="623"/>
      <c r="CZ12" s="659">
        <v>2.5</v>
      </c>
      <c r="DA12" s="659"/>
      <c r="DB12" s="659"/>
      <c r="DC12" s="659"/>
      <c r="DD12" s="627">
        <v>2292</v>
      </c>
      <c r="DE12" s="622"/>
      <c r="DF12" s="622"/>
      <c r="DG12" s="622"/>
      <c r="DH12" s="622"/>
      <c r="DI12" s="622"/>
      <c r="DJ12" s="622"/>
      <c r="DK12" s="622"/>
      <c r="DL12" s="622"/>
      <c r="DM12" s="622"/>
      <c r="DN12" s="622"/>
      <c r="DO12" s="622"/>
      <c r="DP12" s="623"/>
      <c r="DQ12" s="627">
        <v>304721</v>
      </c>
      <c r="DR12" s="622"/>
      <c r="DS12" s="622"/>
      <c r="DT12" s="622"/>
      <c r="DU12" s="622"/>
      <c r="DV12" s="622"/>
      <c r="DW12" s="622"/>
      <c r="DX12" s="622"/>
      <c r="DY12" s="622"/>
      <c r="DZ12" s="622"/>
      <c r="EA12" s="622"/>
      <c r="EB12" s="622"/>
      <c r="EC12" s="658"/>
    </row>
    <row r="13" spans="2:143" ht="11.25" customHeight="1">
      <c r="B13" s="618" t="s">
        <v>254</v>
      </c>
      <c r="C13" s="619"/>
      <c r="D13" s="619"/>
      <c r="E13" s="619"/>
      <c r="F13" s="619"/>
      <c r="G13" s="619"/>
      <c r="H13" s="619"/>
      <c r="I13" s="619"/>
      <c r="J13" s="619"/>
      <c r="K13" s="619"/>
      <c r="L13" s="619"/>
      <c r="M13" s="619"/>
      <c r="N13" s="619"/>
      <c r="O13" s="619"/>
      <c r="P13" s="619"/>
      <c r="Q13" s="620"/>
      <c r="R13" s="621" t="s">
        <v>139</v>
      </c>
      <c r="S13" s="622"/>
      <c r="T13" s="622"/>
      <c r="U13" s="622"/>
      <c r="V13" s="622"/>
      <c r="W13" s="622"/>
      <c r="X13" s="622"/>
      <c r="Y13" s="623"/>
      <c r="Z13" s="659" t="s">
        <v>139</v>
      </c>
      <c r="AA13" s="659"/>
      <c r="AB13" s="659"/>
      <c r="AC13" s="659"/>
      <c r="AD13" s="660" t="s">
        <v>139</v>
      </c>
      <c r="AE13" s="660"/>
      <c r="AF13" s="660"/>
      <c r="AG13" s="660"/>
      <c r="AH13" s="660"/>
      <c r="AI13" s="660"/>
      <c r="AJ13" s="660"/>
      <c r="AK13" s="660"/>
      <c r="AL13" s="624" t="s">
        <v>139</v>
      </c>
      <c r="AM13" s="625"/>
      <c r="AN13" s="625"/>
      <c r="AO13" s="661"/>
      <c r="AP13" s="618" t="s">
        <v>255</v>
      </c>
      <c r="AQ13" s="619"/>
      <c r="AR13" s="619"/>
      <c r="AS13" s="619"/>
      <c r="AT13" s="619"/>
      <c r="AU13" s="619"/>
      <c r="AV13" s="619"/>
      <c r="AW13" s="619"/>
      <c r="AX13" s="619"/>
      <c r="AY13" s="619"/>
      <c r="AZ13" s="619"/>
      <c r="BA13" s="619"/>
      <c r="BB13" s="619"/>
      <c r="BC13" s="619"/>
      <c r="BD13" s="619"/>
      <c r="BE13" s="619"/>
      <c r="BF13" s="620"/>
      <c r="BG13" s="621">
        <v>1047895</v>
      </c>
      <c r="BH13" s="622"/>
      <c r="BI13" s="622"/>
      <c r="BJ13" s="622"/>
      <c r="BK13" s="622"/>
      <c r="BL13" s="622"/>
      <c r="BM13" s="622"/>
      <c r="BN13" s="623"/>
      <c r="BO13" s="659">
        <v>51.1</v>
      </c>
      <c r="BP13" s="659"/>
      <c r="BQ13" s="659"/>
      <c r="BR13" s="659"/>
      <c r="BS13" s="660" t="s">
        <v>139</v>
      </c>
      <c r="BT13" s="660"/>
      <c r="BU13" s="660"/>
      <c r="BV13" s="660"/>
      <c r="BW13" s="660"/>
      <c r="BX13" s="660"/>
      <c r="BY13" s="660"/>
      <c r="BZ13" s="660"/>
      <c r="CA13" s="660"/>
      <c r="CB13" s="700"/>
      <c r="CD13" s="618" t="s">
        <v>256</v>
      </c>
      <c r="CE13" s="619"/>
      <c r="CF13" s="619"/>
      <c r="CG13" s="619"/>
      <c r="CH13" s="619"/>
      <c r="CI13" s="619"/>
      <c r="CJ13" s="619"/>
      <c r="CK13" s="619"/>
      <c r="CL13" s="619"/>
      <c r="CM13" s="619"/>
      <c r="CN13" s="619"/>
      <c r="CO13" s="619"/>
      <c r="CP13" s="619"/>
      <c r="CQ13" s="620"/>
      <c r="CR13" s="621">
        <v>1479186</v>
      </c>
      <c r="CS13" s="622"/>
      <c r="CT13" s="622"/>
      <c r="CU13" s="622"/>
      <c r="CV13" s="622"/>
      <c r="CW13" s="622"/>
      <c r="CX13" s="622"/>
      <c r="CY13" s="623"/>
      <c r="CZ13" s="659">
        <v>11.6</v>
      </c>
      <c r="DA13" s="659"/>
      <c r="DB13" s="659"/>
      <c r="DC13" s="659"/>
      <c r="DD13" s="627">
        <v>1104649</v>
      </c>
      <c r="DE13" s="622"/>
      <c r="DF13" s="622"/>
      <c r="DG13" s="622"/>
      <c r="DH13" s="622"/>
      <c r="DI13" s="622"/>
      <c r="DJ13" s="622"/>
      <c r="DK13" s="622"/>
      <c r="DL13" s="622"/>
      <c r="DM13" s="622"/>
      <c r="DN13" s="622"/>
      <c r="DO13" s="622"/>
      <c r="DP13" s="623"/>
      <c r="DQ13" s="627">
        <v>957195</v>
      </c>
      <c r="DR13" s="622"/>
      <c r="DS13" s="622"/>
      <c r="DT13" s="622"/>
      <c r="DU13" s="622"/>
      <c r="DV13" s="622"/>
      <c r="DW13" s="622"/>
      <c r="DX13" s="622"/>
      <c r="DY13" s="622"/>
      <c r="DZ13" s="622"/>
      <c r="EA13" s="622"/>
      <c r="EB13" s="622"/>
      <c r="EC13" s="658"/>
    </row>
    <row r="14" spans="2:143" ht="11.25" customHeight="1">
      <c r="B14" s="618" t="s">
        <v>257</v>
      </c>
      <c r="C14" s="619"/>
      <c r="D14" s="619"/>
      <c r="E14" s="619"/>
      <c r="F14" s="619"/>
      <c r="G14" s="619"/>
      <c r="H14" s="619"/>
      <c r="I14" s="619"/>
      <c r="J14" s="619"/>
      <c r="K14" s="619"/>
      <c r="L14" s="619"/>
      <c r="M14" s="619"/>
      <c r="N14" s="619"/>
      <c r="O14" s="619"/>
      <c r="P14" s="619"/>
      <c r="Q14" s="620"/>
      <c r="R14" s="621" t="s">
        <v>139</v>
      </c>
      <c r="S14" s="622"/>
      <c r="T14" s="622"/>
      <c r="U14" s="622"/>
      <c r="V14" s="622"/>
      <c r="W14" s="622"/>
      <c r="X14" s="622"/>
      <c r="Y14" s="623"/>
      <c r="Z14" s="659" t="s">
        <v>139</v>
      </c>
      <c r="AA14" s="659"/>
      <c r="AB14" s="659"/>
      <c r="AC14" s="659"/>
      <c r="AD14" s="660" t="s">
        <v>139</v>
      </c>
      <c r="AE14" s="660"/>
      <c r="AF14" s="660"/>
      <c r="AG14" s="660"/>
      <c r="AH14" s="660"/>
      <c r="AI14" s="660"/>
      <c r="AJ14" s="660"/>
      <c r="AK14" s="660"/>
      <c r="AL14" s="624" t="s">
        <v>139</v>
      </c>
      <c r="AM14" s="625"/>
      <c r="AN14" s="625"/>
      <c r="AO14" s="661"/>
      <c r="AP14" s="618" t="s">
        <v>258</v>
      </c>
      <c r="AQ14" s="619"/>
      <c r="AR14" s="619"/>
      <c r="AS14" s="619"/>
      <c r="AT14" s="619"/>
      <c r="AU14" s="619"/>
      <c r="AV14" s="619"/>
      <c r="AW14" s="619"/>
      <c r="AX14" s="619"/>
      <c r="AY14" s="619"/>
      <c r="AZ14" s="619"/>
      <c r="BA14" s="619"/>
      <c r="BB14" s="619"/>
      <c r="BC14" s="619"/>
      <c r="BD14" s="619"/>
      <c r="BE14" s="619"/>
      <c r="BF14" s="620"/>
      <c r="BG14" s="621">
        <v>83063</v>
      </c>
      <c r="BH14" s="622"/>
      <c r="BI14" s="622"/>
      <c r="BJ14" s="622"/>
      <c r="BK14" s="622"/>
      <c r="BL14" s="622"/>
      <c r="BM14" s="622"/>
      <c r="BN14" s="623"/>
      <c r="BO14" s="659">
        <v>4</v>
      </c>
      <c r="BP14" s="659"/>
      <c r="BQ14" s="659"/>
      <c r="BR14" s="659"/>
      <c r="BS14" s="660" t="s">
        <v>139</v>
      </c>
      <c r="BT14" s="660"/>
      <c r="BU14" s="660"/>
      <c r="BV14" s="660"/>
      <c r="BW14" s="660"/>
      <c r="BX14" s="660"/>
      <c r="BY14" s="660"/>
      <c r="BZ14" s="660"/>
      <c r="CA14" s="660"/>
      <c r="CB14" s="700"/>
      <c r="CD14" s="618" t="s">
        <v>259</v>
      </c>
      <c r="CE14" s="619"/>
      <c r="CF14" s="619"/>
      <c r="CG14" s="619"/>
      <c r="CH14" s="619"/>
      <c r="CI14" s="619"/>
      <c r="CJ14" s="619"/>
      <c r="CK14" s="619"/>
      <c r="CL14" s="619"/>
      <c r="CM14" s="619"/>
      <c r="CN14" s="619"/>
      <c r="CO14" s="619"/>
      <c r="CP14" s="619"/>
      <c r="CQ14" s="620"/>
      <c r="CR14" s="621">
        <v>420917</v>
      </c>
      <c r="CS14" s="622"/>
      <c r="CT14" s="622"/>
      <c r="CU14" s="622"/>
      <c r="CV14" s="622"/>
      <c r="CW14" s="622"/>
      <c r="CX14" s="622"/>
      <c r="CY14" s="623"/>
      <c r="CZ14" s="659">
        <v>3.3</v>
      </c>
      <c r="DA14" s="659"/>
      <c r="DB14" s="659"/>
      <c r="DC14" s="659"/>
      <c r="DD14" s="627">
        <v>44426</v>
      </c>
      <c r="DE14" s="622"/>
      <c r="DF14" s="622"/>
      <c r="DG14" s="622"/>
      <c r="DH14" s="622"/>
      <c r="DI14" s="622"/>
      <c r="DJ14" s="622"/>
      <c r="DK14" s="622"/>
      <c r="DL14" s="622"/>
      <c r="DM14" s="622"/>
      <c r="DN14" s="622"/>
      <c r="DO14" s="622"/>
      <c r="DP14" s="623"/>
      <c r="DQ14" s="627">
        <v>375051</v>
      </c>
      <c r="DR14" s="622"/>
      <c r="DS14" s="622"/>
      <c r="DT14" s="622"/>
      <c r="DU14" s="622"/>
      <c r="DV14" s="622"/>
      <c r="DW14" s="622"/>
      <c r="DX14" s="622"/>
      <c r="DY14" s="622"/>
      <c r="DZ14" s="622"/>
      <c r="EA14" s="622"/>
      <c r="EB14" s="622"/>
      <c r="EC14" s="658"/>
    </row>
    <row r="15" spans="2:143" ht="11.25" customHeight="1">
      <c r="B15" s="618" t="s">
        <v>260</v>
      </c>
      <c r="C15" s="619"/>
      <c r="D15" s="619"/>
      <c r="E15" s="619"/>
      <c r="F15" s="619"/>
      <c r="G15" s="619"/>
      <c r="H15" s="619"/>
      <c r="I15" s="619"/>
      <c r="J15" s="619"/>
      <c r="K15" s="619"/>
      <c r="L15" s="619"/>
      <c r="M15" s="619"/>
      <c r="N15" s="619"/>
      <c r="O15" s="619"/>
      <c r="P15" s="619"/>
      <c r="Q15" s="620"/>
      <c r="R15" s="621" t="s">
        <v>139</v>
      </c>
      <c r="S15" s="622"/>
      <c r="T15" s="622"/>
      <c r="U15" s="622"/>
      <c r="V15" s="622"/>
      <c r="W15" s="622"/>
      <c r="X15" s="622"/>
      <c r="Y15" s="623"/>
      <c r="Z15" s="659" t="s">
        <v>139</v>
      </c>
      <c r="AA15" s="659"/>
      <c r="AB15" s="659"/>
      <c r="AC15" s="659"/>
      <c r="AD15" s="660" t="s">
        <v>139</v>
      </c>
      <c r="AE15" s="660"/>
      <c r="AF15" s="660"/>
      <c r="AG15" s="660"/>
      <c r="AH15" s="660"/>
      <c r="AI15" s="660"/>
      <c r="AJ15" s="660"/>
      <c r="AK15" s="660"/>
      <c r="AL15" s="624" t="s">
        <v>139</v>
      </c>
      <c r="AM15" s="625"/>
      <c r="AN15" s="625"/>
      <c r="AO15" s="661"/>
      <c r="AP15" s="618" t="s">
        <v>261</v>
      </c>
      <c r="AQ15" s="619"/>
      <c r="AR15" s="619"/>
      <c r="AS15" s="619"/>
      <c r="AT15" s="619"/>
      <c r="AU15" s="619"/>
      <c r="AV15" s="619"/>
      <c r="AW15" s="619"/>
      <c r="AX15" s="619"/>
      <c r="AY15" s="619"/>
      <c r="AZ15" s="619"/>
      <c r="BA15" s="619"/>
      <c r="BB15" s="619"/>
      <c r="BC15" s="619"/>
      <c r="BD15" s="619"/>
      <c r="BE15" s="619"/>
      <c r="BF15" s="620"/>
      <c r="BG15" s="621">
        <v>160917</v>
      </c>
      <c r="BH15" s="622"/>
      <c r="BI15" s="622"/>
      <c r="BJ15" s="622"/>
      <c r="BK15" s="622"/>
      <c r="BL15" s="622"/>
      <c r="BM15" s="622"/>
      <c r="BN15" s="623"/>
      <c r="BO15" s="659">
        <v>7.8</v>
      </c>
      <c r="BP15" s="659"/>
      <c r="BQ15" s="659"/>
      <c r="BR15" s="659"/>
      <c r="BS15" s="660" t="s">
        <v>139</v>
      </c>
      <c r="BT15" s="660"/>
      <c r="BU15" s="660"/>
      <c r="BV15" s="660"/>
      <c r="BW15" s="660"/>
      <c r="BX15" s="660"/>
      <c r="BY15" s="660"/>
      <c r="BZ15" s="660"/>
      <c r="CA15" s="660"/>
      <c r="CB15" s="700"/>
      <c r="CD15" s="618" t="s">
        <v>262</v>
      </c>
      <c r="CE15" s="619"/>
      <c r="CF15" s="619"/>
      <c r="CG15" s="619"/>
      <c r="CH15" s="619"/>
      <c r="CI15" s="619"/>
      <c r="CJ15" s="619"/>
      <c r="CK15" s="619"/>
      <c r="CL15" s="619"/>
      <c r="CM15" s="619"/>
      <c r="CN15" s="619"/>
      <c r="CO15" s="619"/>
      <c r="CP15" s="619"/>
      <c r="CQ15" s="620"/>
      <c r="CR15" s="621">
        <v>1559284</v>
      </c>
      <c r="CS15" s="622"/>
      <c r="CT15" s="622"/>
      <c r="CU15" s="622"/>
      <c r="CV15" s="622"/>
      <c r="CW15" s="622"/>
      <c r="CX15" s="622"/>
      <c r="CY15" s="623"/>
      <c r="CZ15" s="659">
        <v>12.2</v>
      </c>
      <c r="DA15" s="659"/>
      <c r="DB15" s="659"/>
      <c r="DC15" s="659"/>
      <c r="DD15" s="627">
        <v>434860</v>
      </c>
      <c r="DE15" s="622"/>
      <c r="DF15" s="622"/>
      <c r="DG15" s="622"/>
      <c r="DH15" s="622"/>
      <c r="DI15" s="622"/>
      <c r="DJ15" s="622"/>
      <c r="DK15" s="622"/>
      <c r="DL15" s="622"/>
      <c r="DM15" s="622"/>
      <c r="DN15" s="622"/>
      <c r="DO15" s="622"/>
      <c r="DP15" s="623"/>
      <c r="DQ15" s="627">
        <v>1080017</v>
      </c>
      <c r="DR15" s="622"/>
      <c r="DS15" s="622"/>
      <c r="DT15" s="622"/>
      <c r="DU15" s="622"/>
      <c r="DV15" s="622"/>
      <c r="DW15" s="622"/>
      <c r="DX15" s="622"/>
      <c r="DY15" s="622"/>
      <c r="DZ15" s="622"/>
      <c r="EA15" s="622"/>
      <c r="EB15" s="622"/>
      <c r="EC15" s="658"/>
    </row>
    <row r="16" spans="2:143" ht="11.25" customHeight="1">
      <c r="B16" s="618" t="s">
        <v>263</v>
      </c>
      <c r="C16" s="619"/>
      <c r="D16" s="619"/>
      <c r="E16" s="619"/>
      <c r="F16" s="619"/>
      <c r="G16" s="619"/>
      <c r="H16" s="619"/>
      <c r="I16" s="619"/>
      <c r="J16" s="619"/>
      <c r="K16" s="619"/>
      <c r="L16" s="619"/>
      <c r="M16" s="619"/>
      <c r="N16" s="619"/>
      <c r="O16" s="619"/>
      <c r="P16" s="619"/>
      <c r="Q16" s="620"/>
      <c r="R16" s="621">
        <v>15749</v>
      </c>
      <c r="S16" s="622"/>
      <c r="T16" s="622"/>
      <c r="U16" s="622"/>
      <c r="V16" s="622"/>
      <c r="W16" s="622"/>
      <c r="X16" s="622"/>
      <c r="Y16" s="623"/>
      <c r="Z16" s="659">
        <v>0.1</v>
      </c>
      <c r="AA16" s="659"/>
      <c r="AB16" s="659"/>
      <c r="AC16" s="659"/>
      <c r="AD16" s="660">
        <v>15749</v>
      </c>
      <c r="AE16" s="660"/>
      <c r="AF16" s="660"/>
      <c r="AG16" s="660"/>
      <c r="AH16" s="660"/>
      <c r="AI16" s="660"/>
      <c r="AJ16" s="660"/>
      <c r="AK16" s="660"/>
      <c r="AL16" s="624">
        <v>0.2</v>
      </c>
      <c r="AM16" s="625"/>
      <c r="AN16" s="625"/>
      <c r="AO16" s="661"/>
      <c r="AP16" s="618" t="s">
        <v>264</v>
      </c>
      <c r="AQ16" s="619"/>
      <c r="AR16" s="619"/>
      <c r="AS16" s="619"/>
      <c r="AT16" s="619"/>
      <c r="AU16" s="619"/>
      <c r="AV16" s="619"/>
      <c r="AW16" s="619"/>
      <c r="AX16" s="619"/>
      <c r="AY16" s="619"/>
      <c r="AZ16" s="619"/>
      <c r="BA16" s="619"/>
      <c r="BB16" s="619"/>
      <c r="BC16" s="619"/>
      <c r="BD16" s="619"/>
      <c r="BE16" s="619"/>
      <c r="BF16" s="620"/>
      <c r="BG16" s="621">
        <v>11</v>
      </c>
      <c r="BH16" s="622"/>
      <c r="BI16" s="622"/>
      <c r="BJ16" s="622"/>
      <c r="BK16" s="622"/>
      <c r="BL16" s="622"/>
      <c r="BM16" s="622"/>
      <c r="BN16" s="623"/>
      <c r="BO16" s="659">
        <v>0</v>
      </c>
      <c r="BP16" s="659"/>
      <c r="BQ16" s="659"/>
      <c r="BR16" s="659"/>
      <c r="BS16" s="660" t="s">
        <v>139</v>
      </c>
      <c r="BT16" s="660"/>
      <c r="BU16" s="660"/>
      <c r="BV16" s="660"/>
      <c r="BW16" s="660"/>
      <c r="BX16" s="660"/>
      <c r="BY16" s="660"/>
      <c r="BZ16" s="660"/>
      <c r="CA16" s="660"/>
      <c r="CB16" s="700"/>
      <c r="CD16" s="618" t="s">
        <v>265</v>
      </c>
      <c r="CE16" s="619"/>
      <c r="CF16" s="619"/>
      <c r="CG16" s="619"/>
      <c r="CH16" s="619"/>
      <c r="CI16" s="619"/>
      <c r="CJ16" s="619"/>
      <c r="CK16" s="619"/>
      <c r="CL16" s="619"/>
      <c r="CM16" s="619"/>
      <c r="CN16" s="619"/>
      <c r="CO16" s="619"/>
      <c r="CP16" s="619"/>
      <c r="CQ16" s="620"/>
      <c r="CR16" s="621">
        <v>114000</v>
      </c>
      <c r="CS16" s="622"/>
      <c r="CT16" s="622"/>
      <c r="CU16" s="622"/>
      <c r="CV16" s="622"/>
      <c r="CW16" s="622"/>
      <c r="CX16" s="622"/>
      <c r="CY16" s="623"/>
      <c r="CZ16" s="659">
        <v>0.9</v>
      </c>
      <c r="DA16" s="659"/>
      <c r="DB16" s="659"/>
      <c r="DC16" s="659"/>
      <c r="DD16" s="627" t="s">
        <v>139</v>
      </c>
      <c r="DE16" s="622"/>
      <c r="DF16" s="622"/>
      <c r="DG16" s="622"/>
      <c r="DH16" s="622"/>
      <c r="DI16" s="622"/>
      <c r="DJ16" s="622"/>
      <c r="DK16" s="622"/>
      <c r="DL16" s="622"/>
      <c r="DM16" s="622"/>
      <c r="DN16" s="622"/>
      <c r="DO16" s="622"/>
      <c r="DP16" s="623"/>
      <c r="DQ16" s="627">
        <v>33851</v>
      </c>
      <c r="DR16" s="622"/>
      <c r="DS16" s="622"/>
      <c r="DT16" s="622"/>
      <c r="DU16" s="622"/>
      <c r="DV16" s="622"/>
      <c r="DW16" s="622"/>
      <c r="DX16" s="622"/>
      <c r="DY16" s="622"/>
      <c r="DZ16" s="622"/>
      <c r="EA16" s="622"/>
      <c r="EB16" s="622"/>
      <c r="EC16" s="658"/>
    </row>
    <row r="17" spans="2:133" ht="11.25" customHeight="1">
      <c r="B17" s="618" t="s">
        <v>266</v>
      </c>
      <c r="C17" s="619"/>
      <c r="D17" s="619"/>
      <c r="E17" s="619"/>
      <c r="F17" s="619"/>
      <c r="G17" s="619"/>
      <c r="H17" s="619"/>
      <c r="I17" s="619"/>
      <c r="J17" s="619"/>
      <c r="K17" s="619"/>
      <c r="L17" s="619"/>
      <c r="M17" s="619"/>
      <c r="N17" s="619"/>
      <c r="O17" s="619"/>
      <c r="P17" s="619"/>
      <c r="Q17" s="620"/>
      <c r="R17" s="621">
        <v>32841</v>
      </c>
      <c r="S17" s="622"/>
      <c r="T17" s="622"/>
      <c r="U17" s="622"/>
      <c r="V17" s="622"/>
      <c r="W17" s="622"/>
      <c r="X17" s="622"/>
      <c r="Y17" s="623"/>
      <c r="Z17" s="659">
        <v>0.2</v>
      </c>
      <c r="AA17" s="659"/>
      <c r="AB17" s="659"/>
      <c r="AC17" s="659"/>
      <c r="AD17" s="660">
        <v>32841</v>
      </c>
      <c r="AE17" s="660"/>
      <c r="AF17" s="660"/>
      <c r="AG17" s="660"/>
      <c r="AH17" s="660"/>
      <c r="AI17" s="660"/>
      <c r="AJ17" s="660"/>
      <c r="AK17" s="660"/>
      <c r="AL17" s="624">
        <v>0.5</v>
      </c>
      <c r="AM17" s="625"/>
      <c r="AN17" s="625"/>
      <c r="AO17" s="661"/>
      <c r="AP17" s="618" t="s">
        <v>267</v>
      </c>
      <c r="AQ17" s="619"/>
      <c r="AR17" s="619"/>
      <c r="AS17" s="619"/>
      <c r="AT17" s="619"/>
      <c r="AU17" s="619"/>
      <c r="AV17" s="619"/>
      <c r="AW17" s="619"/>
      <c r="AX17" s="619"/>
      <c r="AY17" s="619"/>
      <c r="AZ17" s="619"/>
      <c r="BA17" s="619"/>
      <c r="BB17" s="619"/>
      <c r="BC17" s="619"/>
      <c r="BD17" s="619"/>
      <c r="BE17" s="619"/>
      <c r="BF17" s="620"/>
      <c r="BG17" s="621" t="s">
        <v>139</v>
      </c>
      <c r="BH17" s="622"/>
      <c r="BI17" s="622"/>
      <c r="BJ17" s="622"/>
      <c r="BK17" s="622"/>
      <c r="BL17" s="622"/>
      <c r="BM17" s="622"/>
      <c r="BN17" s="623"/>
      <c r="BO17" s="659" t="s">
        <v>139</v>
      </c>
      <c r="BP17" s="659"/>
      <c r="BQ17" s="659"/>
      <c r="BR17" s="659"/>
      <c r="BS17" s="660" t="s">
        <v>139</v>
      </c>
      <c r="BT17" s="660"/>
      <c r="BU17" s="660"/>
      <c r="BV17" s="660"/>
      <c r="BW17" s="660"/>
      <c r="BX17" s="660"/>
      <c r="BY17" s="660"/>
      <c r="BZ17" s="660"/>
      <c r="CA17" s="660"/>
      <c r="CB17" s="700"/>
      <c r="CD17" s="618" t="s">
        <v>268</v>
      </c>
      <c r="CE17" s="619"/>
      <c r="CF17" s="619"/>
      <c r="CG17" s="619"/>
      <c r="CH17" s="619"/>
      <c r="CI17" s="619"/>
      <c r="CJ17" s="619"/>
      <c r="CK17" s="619"/>
      <c r="CL17" s="619"/>
      <c r="CM17" s="619"/>
      <c r="CN17" s="619"/>
      <c r="CO17" s="619"/>
      <c r="CP17" s="619"/>
      <c r="CQ17" s="620"/>
      <c r="CR17" s="621">
        <v>1099191</v>
      </c>
      <c r="CS17" s="622"/>
      <c r="CT17" s="622"/>
      <c r="CU17" s="622"/>
      <c r="CV17" s="622"/>
      <c r="CW17" s="622"/>
      <c r="CX17" s="622"/>
      <c r="CY17" s="623"/>
      <c r="CZ17" s="659">
        <v>8.6</v>
      </c>
      <c r="DA17" s="659"/>
      <c r="DB17" s="659"/>
      <c r="DC17" s="659"/>
      <c r="DD17" s="627" t="s">
        <v>139</v>
      </c>
      <c r="DE17" s="622"/>
      <c r="DF17" s="622"/>
      <c r="DG17" s="622"/>
      <c r="DH17" s="622"/>
      <c r="DI17" s="622"/>
      <c r="DJ17" s="622"/>
      <c r="DK17" s="622"/>
      <c r="DL17" s="622"/>
      <c r="DM17" s="622"/>
      <c r="DN17" s="622"/>
      <c r="DO17" s="622"/>
      <c r="DP17" s="623"/>
      <c r="DQ17" s="627">
        <v>1065004</v>
      </c>
      <c r="DR17" s="622"/>
      <c r="DS17" s="622"/>
      <c r="DT17" s="622"/>
      <c r="DU17" s="622"/>
      <c r="DV17" s="622"/>
      <c r="DW17" s="622"/>
      <c r="DX17" s="622"/>
      <c r="DY17" s="622"/>
      <c r="DZ17" s="622"/>
      <c r="EA17" s="622"/>
      <c r="EB17" s="622"/>
      <c r="EC17" s="658"/>
    </row>
    <row r="18" spans="2:133" ht="11.25" customHeight="1">
      <c r="B18" s="618" t="s">
        <v>269</v>
      </c>
      <c r="C18" s="619"/>
      <c r="D18" s="619"/>
      <c r="E18" s="619"/>
      <c r="F18" s="619"/>
      <c r="G18" s="619"/>
      <c r="H18" s="619"/>
      <c r="I18" s="619"/>
      <c r="J18" s="619"/>
      <c r="K18" s="619"/>
      <c r="L18" s="619"/>
      <c r="M18" s="619"/>
      <c r="N18" s="619"/>
      <c r="O18" s="619"/>
      <c r="P18" s="619"/>
      <c r="Q18" s="620"/>
      <c r="R18" s="621">
        <v>11287</v>
      </c>
      <c r="S18" s="622"/>
      <c r="T18" s="622"/>
      <c r="U18" s="622"/>
      <c r="V18" s="622"/>
      <c r="W18" s="622"/>
      <c r="X18" s="622"/>
      <c r="Y18" s="623"/>
      <c r="Z18" s="659">
        <v>0.1</v>
      </c>
      <c r="AA18" s="659"/>
      <c r="AB18" s="659"/>
      <c r="AC18" s="659"/>
      <c r="AD18" s="660">
        <v>11287</v>
      </c>
      <c r="AE18" s="660"/>
      <c r="AF18" s="660"/>
      <c r="AG18" s="660"/>
      <c r="AH18" s="660"/>
      <c r="AI18" s="660"/>
      <c r="AJ18" s="660"/>
      <c r="AK18" s="660"/>
      <c r="AL18" s="624">
        <v>0.2</v>
      </c>
      <c r="AM18" s="625"/>
      <c r="AN18" s="625"/>
      <c r="AO18" s="661"/>
      <c r="AP18" s="618" t="s">
        <v>270</v>
      </c>
      <c r="AQ18" s="619"/>
      <c r="AR18" s="619"/>
      <c r="AS18" s="619"/>
      <c r="AT18" s="619"/>
      <c r="AU18" s="619"/>
      <c r="AV18" s="619"/>
      <c r="AW18" s="619"/>
      <c r="AX18" s="619"/>
      <c r="AY18" s="619"/>
      <c r="AZ18" s="619"/>
      <c r="BA18" s="619"/>
      <c r="BB18" s="619"/>
      <c r="BC18" s="619"/>
      <c r="BD18" s="619"/>
      <c r="BE18" s="619"/>
      <c r="BF18" s="620"/>
      <c r="BG18" s="621" t="s">
        <v>139</v>
      </c>
      <c r="BH18" s="622"/>
      <c r="BI18" s="622"/>
      <c r="BJ18" s="622"/>
      <c r="BK18" s="622"/>
      <c r="BL18" s="622"/>
      <c r="BM18" s="622"/>
      <c r="BN18" s="623"/>
      <c r="BO18" s="659" t="s">
        <v>139</v>
      </c>
      <c r="BP18" s="659"/>
      <c r="BQ18" s="659"/>
      <c r="BR18" s="659"/>
      <c r="BS18" s="660" t="s">
        <v>139</v>
      </c>
      <c r="BT18" s="660"/>
      <c r="BU18" s="660"/>
      <c r="BV18" s="660"/>
      <c r="BW18" s="660"/>
      <c r="BX18" s="660"/>
      <c r="BY18" s="660"/>
      <c r="BZ18" s="660"/>
      <c r="CA18" s="660"/>
      <c r="CB18" s="700"/>
      <c r="CD18" s="618" t="s">
        <v>271</v>
      </c>
      <c r="CE18" s="619"/>
      <c r="CF18" s="619"/>
      <c r="CG18" s="619"/>
      <c r="CH18" s="619"/>
      <c r="CI18" s="619"/>
      <c r="CJ18" s="619"/>
      <c r="CK18" s="619"/>
      <c r="CL18" s="619"/>
      <c r="CM18" s="619"/>
      <c r="CN18" s="619"/>
      <c r="CO18" s="619"/>
      <c r="CP18" s="619"/>
      <c r="CQ18" s="620"/>
      <c r="CR18" s="621" t="s">
        <v>139</v>
      </c>
      <c r="CS18" s="622"/>
      <c r="CT18" s="622"/>
      <c r="CU18" s="622"/>
      <c r="CV18" s="622"/>
      <c r="CW18" s="622"/>
      <c r="CX18" s="622"/>
      <c r="CY18" s="623"/>
      <c r="CZ18" s="659" t="s">
        <v>139</v>
      </c>
      <c r="DA18" s="659"/>
      <c r="DB18" s="659"/>
      <c r="DC18" s="659"/>
      <c r="DD18" s="627" t="s">
        <v>139</v>
      </c>
      <c r="DE18" s="622"/>
      <c r="DF18" s="622"/>
      <c r="DG18" s="622"/>
      <c r="DH18" s="622"/>
      <c r="DI18" s="622"/>
      <c r="DJ18" s="622"/>
      <c r="DK18" s="622"/>
      <c r="DL18" s="622"/>
      <c r="DM18" s="622"/>
      <c r="DN18" s="622"/>
      <c r="DO18" s="622"/>
      <c r="DP18" s="623"/>
      <c r="DQ18" s="627" t="s">
        <v>139</v>
      </c>
      <c r="DR18" s="622"/>
      <c r="DS18" s="622"/>
      <c r="DT18" s="622"/>
      <c r="DU18" s="622"/>
      <c r="DV18" s="622"/>
      <c r="DW18" s="622"/>
      <c r="DX18" s="622"/>
      <c r="DY18" s="622"/>
      <c r="DZ18" s="622"/>
      <c r="EA18" s="622"/>
      <c r="EB18" s="622"/>
      <c r="EC18" s="658"/>
    </row>
    <row r="19" spans="2:133" ht="11.25" customHeight="1">
      <c r="B19" s="618" t="s">
        <v>272</v>
      </c>
      <c r="C19" s="619"/>
      <c r="D19" s="619"/>
      <c r="E19" s="619"/>
      <c r="F19" s="619"/>
      <c r="G19" s="619"/>
      <c r="H19" s="619"/>
      <c r="I19" s="619"/>
      <c r="J19" s="619"/>
      <c r="K19" s="619"/>
      <c r="L19" s="619"/>
      <c r="M19" s="619"/>
      <c r="N19" s="619"/>
      <c r="O19" s="619"/>
      <c r="P19" s="619"/>
      <c r="Q19" s="620"/>
      <c r="R19" s="621">
        <v>11287</v>
      </c>
      <c r="S19" s="622"/>
      <c r="T19" s="622"/>
      <c r="U19" s="622"/>
      <c r="V19" s="622"/>
      <c r="W19" s="622"/>
      <c r="X19" s="622"/>
      <c r="Y19" s="623"/>
      <c r="Z19" s="659">
        <v>0.1</v>
      </c>
      <c r="AA19" s="659"/>
      <c r="AB19" s="659"/>
      <c r="AC19" s="659"/>
      <c r="AD19" s="660">
        <v>11287</v>
      </c>
      <c r="AE19" s="660"/>
      <c r="AF19" s="660"/>
      <c r="AG19" s="660"/>
      <c r="AH19" s="660"/>
      <c r="AI19" s="660"/>
      <c r="AJ19" s="660"/>
      <c r="AK19" s="660"/>
      <c r="AL19" s="624">
        <v>0.2</v>
      </c>
      <c r="AM19" s="625"/>
      <c r="AN19" s="625"/>
      <c r="AO19" s="661"/>
      <c r="AP19" s="618" t="s">
        <v>273</v>
      </c>
      <c r="AQ19" s="619"/>
      <c r="AR19" s="619"/>
      <c r="AS19" s="619"/>
      <c r="AT19" s="619"/>
      <c r="AU19" s="619"/>
      <c r="AV19" s="619"/>
      <c r="AW19" s="619"/>
      <c r="AX19" s="619"/>
      <c r="AY19" s="619"/>
      <c r="AZ19" s="619"/>
      <c r="BA19" s="619"/>
      <c r="BB19" s="619"/>
      <c r="BC19" s="619"/>
      <c r="BD19" s="619"/>
      <c r="BE19" s="619"/>
      <c r="BF19" s="620"/>
      <c r="BG19" s="621" t="s">
        <v>139</v>
      </c>
      <c r="BH19" s="622"/>
      <c r="BI19" s="622"/>
      <c r="BJ19" s="622"/>
      <c r="BK19" s="622"/>
      <c r="BL19" s="622"/>
      <c r="BM19" s="622"/>
      <c r="BN19" s="623"/>
      <c r="BO19" s="659" t="s">
        <v>139</v>
      </c>
      <c r="BP19" s="659"/>
      <c r="BQ19" s="659"/>
      <c r="BR19" s="659"/>
      <c r="BS19" s="660" t="s">
        <v>139</v>
      </c>
      <c r="BT19" s="660"/>
      <c r="BU19" s="660"/>
      <c r="BV19" s="660"/>
      <c r="BW19" s="660"/>
      <c r="BX19" s="660"/>
      <c r="BY19" s="660"/>
      <c r="BZ19" s="660"/>
      <c r="CA19" s="660"/>
      <c r="CB19" s="700"/>
      <c r="CD19" s="618" t="s">
        <v>274</v>
      </c>
      <c r="CE19" s="619"/>
      <c r="CF19" s="619"/>
      <c r="CG19" s="619"/>
      <c r="CH19" s="619"/>
      <c r="CI19" s="619"/>
      <c r="CJ19" s="619"/>
      <c r="CK19" s="619"/>
      <c r="CL19" s="619"/>
      <c r="CM19" s="619"/>
      <c r="CN19" s="619"/>
      <c r="CO19" s="619"/>
      <c r="CP19" s="619"/>
      <c r="CQ19" s="620"/>
      <c r="CR19" s="621" t="s">
        <v>139</v>
      </c>
      <c r="CS19" s="622"/>
      <c r="CT19" s="622"/>
      <c r="CU19" s="622"/>
      <c r="CV19" s="622"/>
      <c r="CW19" s="622"/>
      <c r="CX19" s="622"/>
      <c r="CY19" s="623"/>
      <c r="CZ19" s="659" t="s">
        <v>139</v>
      </c>
      <c r="DA19" s="659"/>
      <c r="DB19" s="659"/>
      <c r="DC19" s="659"/>
      <c r="DD19" s="627" t="s">
        <v>139</v>
      </c>
      <c r="DE19" s="622"/>
      <c r="DF19" s="622"/>
      <c r="DG19" s="622"/>
      <c r="DH19" s="622"/>
      <c r="DI19" s="622"/>
      <c r="DJ19" s="622"/>
      <c r="DK19" s="622"/>
      <c r="DL19" s="622"/>
      <c r="DM19" s="622"/>
      <c r="DN19" s="622"/>
      <c r="DO19" s="622"/>
      <c r="DP19" s="623"/>
      <c r="DQ19" s="627" t="s">
        <v>139</v>
      </c>
      <c r="DR19" s="622"/>
      <c r="DS19" s="622"/>
      <c r="DT19" s="622"/>
      <c r="DU19" s="622"/>
      <c r="DV19" s="622"/>
      <c r="DW19" s="622"/>
      <c r="DX19" s="622"/>
      <c r="DY19" s="622"/>
      <c r="DZ19" s="622"/>
      <c r="EA19" s="622"/>
      <c r="EB19" s="622"/>
      <c r="EC19" s="658"/>
    </row>
    <row r="20" spans="2:133" ht="11.25" customHeight="1">
      <c r="B20" s="688" t="s">
        <v>275</v>
      </c>
      <c r="C20" s="689"/>
      <c r="D20" s="689"/>
      <c r="E20" s="689"/>
      <c r="F20" s="689"/>
      <c r="G20" s="689"/>
      <c r="H20" s="689"/>
      <c r="I20" s="689"/>
      <c r="J20" s="689"/>
      <c r="K20" s="689"/>
      <c r="L20" s="689"/>
      <c r="M20" s="689"/>
      <c r="N20" s="689"/>
      <c r="O20" s="689"/>
      <c r="P20" s="689"/>
      <c r="Q20" s="690"/>
      <c r="R20" s="621" t="s">
        <v>139</v>
      </c>
      <c r="S20" s="622"/>
      <c r="T20" s="622"/>
      <c r="U20" s="622"/>
      <c r="V20" s="622"/>
      <c r="W20" s="622"/>
      <c r="X20" s="622"/>
      <c r="Y20" s="623"/>
      <c r="Z20" s="659" t="s">
        <v>139</v>
      </c>
      <c r="AA20" s="659"/>
      <c r="AB20" s="659"/>
      <c r="AC20" s="659"/>
      <c r="AD20" s="660" t="s">
        <v>139</v>
      </c>
      <c r="AE20" s="660"/>
      <c r="AF20" s="660"/>
      <c r="AG20" s="660"/>
      <c r="AH20" s="660"/>
      <c r="AI20" s="660"/>
      <c r="AJ20" s="660"/>
      <c r="AK20" s="660"/>
      <c r="AL20" s="624" t="s">
        <v>139</v>
      </c>
      <c r="AM20" s="625"/>
      <c r="AN20" s="625"/>
      <c r="AO20" s="661"/>
      <c r="AP20" s="618" t="s">
        <v>276</v>
      </c>
      <c r="AQ20" s="619"/>
      <c r="AR20" s="619"/>
      <c r="AS20" s="619"/>
      <c r="AT20" s="619"/>
      <c r="AU20" s="619"/>
      <c r="AV20" s="619"/>
      <c r="AW20" s="619"/>
      <c r="AX20" s="619"/>
      <c r="AY20" s="619"/>
      <c r="AZ20" s="619"/>
      <c r="BA20" s="619"/>
      <c r="BB20" s="619"/>
      <c r="BC20" s="619"/>
      <c r="BD20" s="619"/>
      <c r="BE20" s="619"/>
      <c r="BF20" s="620"/>
      <c r="BG20" s="621" t="s">
        <v>139</v>
      </c>
      <c r="BH20" s="622"/>
      <c r="BI20" s="622"/>
      <c r="BJ20" s="622"/>
      <c r="BK20" s="622"/>
      <c r="BL20" s="622"/>
      <c r="BM20" s="622"/>
      <c r="BN20" s="623"/>
      <c r="BO20" s="659" t="s">
        <v>139</v>
      </c>
      <c r="BP20" s="659"/>
      <c r="BQ20" s="659"/>
      <c r="BR20" s="659"/>
      <c r="BS20" s="660" t="s">
        <v>139</v>
      </c>
      <c r="BT20" s="660"/>
      <c r="BU20" s="660"/>
      <c r="BV20" s="660"/>
      <c r="BW20" s="660"/>
      <c r="BX20" s="660"/>
      <c r="BY20" s="660"/>
      <c r="BZ20" s="660"/>
      <c r="CA20" s="660"/>
      <c r="CB20" s="700"/>
      <c r="CD20" s="618" t="s">
        <v>277</v>
      </c>
      <c r="CE20" s="619"/>
      <c r="CF20" s="619"/>
      <c r="CG20" s="619"/>
      <c r="CH20" s="619"/>
      <c r="CI20" s="619"/>
      <c r="CJ20" s="619"/>
      <c r="CK20" s="619"/>
      <c r="CL20" s="619"/>
      <c r="CM20" s="619"/>
      <c r="CN20" s="619"/>
      <c r="CO20" s="619"/>
      <c r="CP20" s="619"/>
      <c r="CQ20" s="620"/>
      <c r="CR20" s="621">
        <v>12742885</v>
      </c>
      <c r="CS20" s="622"/>
      <c r="CT20" s="622"/>
      <c r="CU20" s="622"/>
      <c r="CV20" s="622"/>
      <c r="CW20" s="622"/>
      <c r="CX20" s="622"/>
      <c r="CY20" s="623"/>
      <c r="CZ20" s="659">
        <v>100</v>
      </c>
      <c r="DA20" s="659"/>
      <c r="DB20" s="659"/>
      <c r="DC20" s="659"/>
      <c r="DD20" s="627">
        <v>2008714</v>
      </c>
      <c r="DE20" s="622"/>
      <c r="DF20" s="622"/>
      <c r="DG20" s="622"/>
      <c r="DH20" s="622"/>
      <c r="DI20" s="622"/>
      <c r="DJ20" s="622"/>
      <c r="DK20" s="622"/>
      <c r="DL20" s="622"/>
      <c r="DM20" s="622"/>
      <c r="DN20" s="622"/>
      <c r="DO20" s="622"/>
      <c r="DP20" s="623"/>
      <c r="DQ20" s="627">
        <v>8969896</v>
      </c>
      <c r="DR20" s="622"/>
      <c r="DS20" s="622"/>
      <c r="DT20" s="622"/>
      <c r="DU20" s="622"/>
      <c r="DV20" s="622"/>
      <c r="DW20" s="622"/>
      <c r="DX20" s="622"/>
      <c r="DY20" s="622"/>
      <c r="DZ20" s="622"/>
      <c r="EA20" s="622"/>
      <c r="EB20" s="622"/>
      <c r="EC20" s="658"/>
    </row>
    <row r="21" spans="2:133" ht="11.25" customHeight="1">
      <c r="B21" s="618" t="s">
        <v>278</v>
      </c>
      <c r="C21" s="619"/>
      <c r="D21" s="619"/>
      <c r="E21" s="619"/>
      <c r="F21" s="619"/>
      <c r="G21" s="619"/>
      <c r="H21" s="619"/>
      <c r="I21" s="619"/>
      <c r="J21" s="619"/>
      <c r="K21" s="619"/>
      <c r="L21" s="619"/>
      <c r="M21" s="619"/>
      <c r="N21" s="619"/>
      <c r="O21" s="619"/>
      <c r="P21" s="619"/>
      <c r="Q21" s="620"/>
      <c r="R21" s="621">
        <v>4946014</v>
      </c>
      <c r="S21" s="622"/>
      <c r="T21" s="622"/>
      <c r="U21" s="622"/>
      <c r="V21" s="622"/>
      <c r="W21" s="622"/>
      <c r="X21" s="622"/>
      <c r="Y21" s="623"/>
      <c r="Z21" s="659">
        <v>35.299999999999997</v>
      </c>
      <c r="AA21" s="659"/>
      <c r="AB21" s="659"/>
      <c r="AC21" s="659"/>
      <c r="AD21" s="660">
        <v>4103364</v>
      </c>
      <c r="AE21" s="660"/>
      <c r="AF21" s="660"/>
      <c r="AG21" s="660"/>
      <c r="AH21" s="660"/>
      <c r="AI21" s="660"/>
      <c r="AJ21" s="660"/>
      <c r="AK21" s="660"/>
      <c r="AL21" s="624">
        <v>59.8</v>
      </c>
      <c r="AM21" s="625"/>
      <c r="AN21" s="625"/>
      <c r="AO21" s="661"/>
      <c r="AP21" s="618" t="s">
        <v>279</v>
      </c>
      <c r="AQ21" s="698"/>
      <c r="AR21" s="698"/>
      <c r="AS21" s="698"/>
      <c r="AT21" s="698"/>
      <c r="AU21" s="698"/>
      <c r="AV21" s="698"/>
      <c r="AW21" s="698"/>
      <c r="AX21" s="698"/>
      <c r="AY21" s="698"/>
      <c r="AZ21" s="698"/>
      <c r="BA21" s="698"/>
      <c r="BB21" s="698"/>
      <c r="BC21" s="698"/>
      <c r="BD21" s="698"/>
      <c r="BE21" s="698"/>
      <c r="BF21" s="699"/>
      <c r="BG21" s="621" t="s">
        <v>139</v>
      </c>
      <c r="BH21" s="622"/>
      <c r="BI21" s="622"/>
      <c r="BJ21" s="622"/>
      <c r="BK21" s="622"/>
      <c r="BL21" s="622"/>
      <c r="BM21" s="622"/>
      <c r="BN21" s="623"/>
      <c r="BO21" s="659" t="s">
        <v>139</v>
      </c>
      <c r="BP21" s="659"/>
      <c r="BQ21" s="659"/>
      <c r="BR21" s="659"/>
      <c r="BS21" s="660" t="s">
        <v>139</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18" t="s">
        <v>280</v>
      </c>
      <c r="C22" s="619"/>
      <c r="D22" s="619"/>
      <c r="E22" s="619"/>
      <c r="F22" s="619"/>
      <c r="G22" s="619"/>
      <c r="H22" s="619"/>
      <c r="I22" s="619"/>
      <c r="J22" s="619"/>
      <c r="K22" s="619"/>
      <c r="L22" s="619"/>
      <c r="M22" s="619"/>
      <c r="N22" s="619"/>
      <c r="O22" s="619"/>
      <c r="P22" s="619"/>
      <c r="Q22" s="620"/>
      <c r="R22" s="621">
        <v>4103364</v>
      </c>
      <c r="S22" s="622"/>
      <c r="T22" s="622"/>
      <c r="U22" s="622"/>
      <c r="V22" s="622"/>
      <c r="W22" s="622"/>
      <c r="X22" s="622"/>
      <c r="Y22" s="623"/>
      <c r="Z22" s="659">
        <v>29.3</v>
      </c>
      <c r="AA22" s="659"/>
      <c r="AB22" s="659"/>
      <c r="AC22" s="659"/>
      <c r="AD22" s="660">
        <v>4103364</v>
      </c>
      <c r="AE22" s="660"/>
      <c r="AF22" s="660"/>
      <c r="AG22" s="660"/>
      <c r="AH22" s="660"/>
      <c r="AI22" s="660"/>
      <c r="AJ22" s="660"/>
      <c r="AK22" s="660"/>
      <c r="AL22" s="624">
        <v>59.8</v>
      </c>
      <c r="AM22" s="625"/>
      <c r="AN22" s="625"/>
      <c r="AO22" s="661"/>
      <c r="AP22" s="618" t="s">
        <v>281</v>
      </c>
      <c r="AQ22" s="698"/>
      <c r="AR22" s="698"/>
      <c r="AS22" s="698"/>
      <c r="AT22" s="698"/>
      <c r="AU22" s="698"/>
      <c r="AV22" s="698"/>
      <c r="AW22" s="698"/>
      <c r="AX22" s="698"/>
      <c r="AY22" s="698"/>
      <c r="AZ22" s="698"/>
      <c r="BA22" s="698"/>
      <c r="BB22" s="698"/>
      <c r="BC22" s="698"/>
      <c r="BD22" s="698"/>
      <c r="BE22" s="698"/>
      <c r="BF22" s="699"/>
      <c r="BG22" s="621" t="s">
        <v>139</v>
      </c>
      <c r="BH22" s="622"/>
      <c r="BI22" s="622"/>
      <c r="BJ22" s="622"/>
      <c r="BK22" s="622"/>
      <c r="BL22" s="622"/>
      <c r="BM22" s="622"/>
      <c r="BN22" s="623"/>
      <c r="BO22" s="659" t="s">
        <v>139</v>
      </c>
      <c r="BP22" s="659"/>
      <c r="BQ22" s="659"/>
      <c r="BR22" s="659"/>
      <c r="BS22" s="660" t="s">
        <v>139</v>
      </c>
      <c r="BT22" s="660"/>
      <c r="BU22" s="660"/>
      <c r="BV22" s="660"/>
      <c r="BW22" s="660"/>
      <c r="BX22" s="660"/>
      <c r="BY22" s="660"/>
      <c r="BZ22" s="660"/>
      <c r="CA22" s="660"/>
      <c r="CB22" s="700"/>
      <c r="CD22" s="673" t="s">
        <v>282</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c r="B23" s="618" t="s">
        <v>283</v>
      </c>
      <c r="C23" s="619"/>
      <c r="D23" s="619"/>
      <c r="E23" s="619"/>
      <c r="F23" s="619"/>
      <c r="G23" s="619"/>
      <c r="H23" s="619"/>
      <c r="I23" s="619"/>
      <c r="J23" s="619"/>
      <c r="K23" s="619"/>
      <c r="L23" s="619"/>
      <c r="M23" s="619"/>
      <c r="N23" s="619"/>
      <c r="O23" s="619"/>
      <c r="P23" s="619"/>
      <c r="Q23" s="620"/>
      <c r="R23" s="621">
        <v>842650</v>
      </c>
      <c r="S23" s="622"/>
      <c r="T23" s="622"/>
      <c r="U23" s="622"/>
      <c r="V23" s="622"/>
      <c r="W23" s="622"/>
      <c r="X23" s="622"/>
      <c r="Y23" s="623"/>
      <c r="Z23" s="659">
        <v>6</v>
      </c>
      <c r="AA23" s="659"/>
      <c r="AB23" s="659"/>
      <c r="AC23" s="659"/>
      <c r="AD23" s="660" t="s">
        <v>139</v>
      </c>
      <c r="AE23" s="660"/>
      <c r="AF23" s="660"/>
      <c r="AG23" s="660"/>
      <c r="AH23" s="660"/>
      <c r="AI23" s="660"/>
      <c r="AJ23" s="660"/>
      <c r="AK23" s="660"/>
      <c r="AL23" s="624" t="s">
        <v>139</v>
      </c>
      <c r="AM23" s="625"/>
      <c r="AN23" s="625"/>
      <c r="AO23" s="661"/>
      <c r="AP23" s="618" t="s">
        <v>284</v>
      </c>
      <c r="AQ23" s="698"/>
      <c r="AR23" s="698"/>
      <c r="AS23" s="698"/>
      <c r="AT23" s="698"/>
      <c r="AU23" s="698"/>
      <c r="AV23" s="698"/>
      <c r="AW23" s="698"/>
      <c r="AX23" s="698"/>
      <c r="AY23" s="698"/>
      <c r="AZ23" s="698"/>
      <c r="BA23" s="698"/>
      <c r="BB23" s="698"/>
      <c r="BC23" s="698"/>
      <c r="BD23" s="698"/>
      <c r="BE23" s="698"/>
      <c r="BF23" s="699"/>
      <c r="BG23" s="621" t="s">
        <v>139</v>
      </c>
      <c r="BH23" s="622"/>
      <c r="BI23" s="622"/>
      <c r="BJ23" s="622"/>
      <c r="BK23" s="622"/>
      <c r="BL23" s="622"/>
      <c r="BM23" s="622"/>
      <c r="BN23" s="623"/>
      <c r="BO23" s="659" t="s">
        <v>139</v>
      </c>
      <c r="BP23" s="659"/>
      <c r="BQ23" s="659"/>
      <c r="BR23" s="659"/>
      <c r="BS23" s="660" t="s">
        <v>139</v>
      </c>
      <c r="BT23" s="660"/>
      <c r="BU23" s="660"/>
      <c r="BV23" s="660"/>
      <c r="BW23" s="660"/>
      <c r="BX23" s="660"/>
      <c r="BY23" s="660"/>
      <c r="BZ23" s="660"/>
      <c r="CA23" s="660"/>
      <c r="CB23" s="700"/>
      <c r="CD23" s="673" t="s">
        <v>224</v>
      </c>
      <c r="CE23" s="674"/>
      <c r="CF23" s="674"/>
      <c r="CG23" s="674"/>
      <c r="CH23" s="674"/>
      <c r="CI23" s="674"/>
      <c r="CJ23" s="674"/>
      <c r="CK23" s="674"/>
      <c r="CL23" s="674"/>
      <c r="CM23" s="674"/>
      <c r="CN23" s="674"/>
      <c r="CO23" s="674"/>
      <c r="CP23" s="674"/>
      <c r="CQ23" s="675"/>
      <c r="CR23" s="673" t="s">
        <v>285</v>
      </c>
      <c r="CS23" s="674"/>
      <c r="CT23" s="674"/>
      <c r="CU23" s="674"/>
      <c r="CV23" s="674"/>
      <c r="CW23" s="674"/>
      <c r="CX23" s="674"/>
      <c r="CY23" s="675"/>
      <c r="CZ23" s="673" t="s">
        <v>286</v>
      </c>
      <c r="DA23" s="674"/>
      <c r="DB23" s="674"/>
      <c r="DC23" s="675"/>
      <c r="DD23" s="673" t="s">
        <v>287</v>
      </c>
      <c r="DE23" s="674"/>
      <c r="DF23" s="674"/>
      <c r="DG23" s="674"/>
      <c r="DH23" s="674"/>
      <c r="DI23" s="674"/>
      <c r="DJ23" s="674"/>
      <c r="DK23" s="675"/>
      <c r="DL23" s="711" t="s">
        <v>288</v>
      </c>
      <c r="DM23" s="712"/>
      <c r="DN23" s="712"/>
      <c r="DO23" s="712"/>
      <c r="DP23" s="712"/>
      <c r="DQ23" s="712"/>
      <c r="DR23" s="712"/>
      <c r="DS23" s="712"/>
      <c r="DT23" s="712"/>
      <c r="DU23" s="712"/>
      <c r="DV23" s="713"/>
      <c r="DW23" s="673" t="s">
        <v>289</v>
      </c>
      <c r="DX23" s="674"/>
      <c r="DY23" s="674"/>
      <c r="DZ23" s="674"/>
      <c r="EA23" s="674"/>
      <c r="EB23" s="674"/>
      <c r="EC23" s="675"/>
    </row>
    <row r="24" spans="2:133" ht="11.25" customHeight="1">
      <c r="B24" s="618" t="s">
        <v>290</v>
      </c>
      <c r="C24" s="619"/>
      <c r="D24" s="619"/>
      <c r="E24" s="619"/>
      <c r="F24" s="619"/>
      <c r="G24" s="619"/>
      <c r="H24" s="619"/>
      <c r="I24" s="619"/>
      <c r="J24" s="619"/>
      <c r="K24" s="619"/>
      <c r="L24" s="619"/>
      <c r="M24" s="619"/>
      <c r="N24" s="619"/>
      <c r="O24" s="619"/>
      <c r="P24" s="619"/>
      <c r="Q24" s="620"/>
      <c r="R24" s="621" t="s">
        <v>139</v>
      </c>
      <c r="S24" s="622"/>
      <c r="T24" s="622"/>
      <c r="U24" s="622"/>
      <c r="V24" s="622"/>
      <c r="W24" s="622"/>
      <c r="X24" s="622"/>
      <c r="Y24" s="623"/>
      <c r="Z24" s="659" t="s">
        <v>139</v>
      </c>
      <c r="AA24" s="659"/>
      <c r="AB24" s="659"/>
      <c r="AC24" s="659"/>
      <c r="AD24" s="660" t="s">
        <v>139</v>
      </c>
      <c r="AE24" s="660"/>
      <c r="AF24" s="660"/>
      <c r="AG24" s="660"/>
      <c r="AH24" s="660"/>
      <c r="AI24" s="660"/>
      <c r="AJ24" s="660"/>
      <c r="AK24" s="660"/>
      <c r="AL24" s="624" t="s">
        <v>139</v>
      </c>
      <c r="AM24" s="625"/>
      <c r="AN24" s="625"/>
      <c r="AO24" s="661"/>
      <c r="AP24" s="618" t="s">
        <v>291</v>
      </c>
      <c r="AQ24" s="698"/>
      <c r="AR24" s="698"/>
      <c r="AS24" s="698"/>
      <c r="AT24" s="698"/>
      <c r="AU24" s="698"/>
      <c r="AV24" s="698"/>
      <c r="AW24" s="698"/>
      <c r="AX24" s="698"/>
      <c r="AY24" s="698"/>
      <c r="AZ24" s="698"/>
      <c r="BA24" s="698"/>
      <c r="BB24" s="698"/>
      <c r="BC24" s="698"/>
      <c r="BD24" s="698"/>
      <c r="BE24" s="698"/>
      <c r="BF24" s="699"/>
      <c r="BG24" s="621" t="s">
        <v>139</v>
      </c>
      <c r="BH24" s="622"/>
      <c r="BI24" s="622"/>
      <c r="BJ24" s="622"/>
      <c r="BK24" s="622"/>
      <c r="BL24" s="622"/>
      <c r="BM24" s="622"/>
      <c r="BN24" s="623"/>
      <c r="BO24" s="659" t="s">
        <v>139</v>
      </c>
      <c r="BP24" s="659"/>
      <c r="BQ24" s="659"/>
      <c r="BR24" s="659"/>
      <c r="BS24" s="660" t="s">
        <v>139</v>
      </c>
      <c r="BT24" s="660"/>
      <c r="BU24" s="660"/>
      <c r="BV24" s="660"/>
      <c r="BW24" s="660"/>
      <c r="BX24" s="660"/>
      <c r="BY24" s="660"/>
      <c r="BZ24" s="660"/>
      <c r="CA24" s="660"/>
      <c r="CB24" s="700"/>
      <c r="CD24" s="679" t="s">
        <v>292</v>
      </c>
      <c r="CE24" s="680"/>
      <c r="CF24" s="680"/>
      <c r="CG24" s="680"/>
      <c r="CH24" s="680"/>
      <c r="CI24" s="680"/>
      <c r="CJ24" s="680"/>
      <c r="CK24" s="680"/>
      <c r="CL24" s="680"/>
      <c r="CM24" s="680"/>
      <c r="CN24" s="680"/>
      <c r="CO24" s="680"/>
      <c r="CP24" s="680"/>
      <c r="CQ24" s="681"/>
      <c r="CR24" s="676">
        <v>5033713</v>
      </c>
      <c r="CS24" s="677"/>
      <c r="CT24" s="677"/>
      <c r="CU24" s="677"/>
      <c r="CV24" s="677"/>
      <c r="CW24" s="677"/>
      <c r="CX24" s="677"/>
      <c r="CY24" s="702"/>
      <c r="CZ24" s="703">
        <v>39.5</v>
      </c>
      <c r="DA24" s="685"/>
      <c r="DB24" s="685"/>
      <c r="DC24" s="705"/>
      <c r="DD24" s="701">
        <v>3402604</v>
      </c>
      <c r="DE24" s="677"/>
      <c r="DF24" s="677"/>
      <c r="DG24" s="677"/>
      <c r="DH24" s="677"/>
      <c r="DI24" s="677"/>
      <c r="DJ24" s="677"/>
      <c r="DK24" s="702"/>
      <c r="DL24" s="701">
        <v>3289823</v>
      </c>
      <c r="DM24" s="677"/>
      <c r="DN24" s="677"/>
      <c r="DO24" s="677"/>
      <c r="DP24" s="677"/>
      <c r="DQ24" s="677"/>
      <c r="DR24" s="677"/>
      <c r="DS24" s="677"/>
      <c r="DT24" s="677"/>
      <c r="DU24" s="677"/>
      <c r="DV24" s="702"/>
      <c r="DW24" s="703">
        <v>47.3</v>
      </c>
      <c r="DX24" s="685"/>
      <c r="DY24" s="685"/>
      <c r="DZ24" s="685"/>
      <c r="EA24" s="685"/>
      <c r="EB24" s="685"/>
      <c r="EC24" s="704"/>
    </row>
    <row r="25" spans="2:133" ht="11.25" customHeight="1">
      <c r="B25" s="618" t="s">
        <v>293</v>
      </c>
      <c r="C25" s="619"/>
      <c r="D25" s="619"/>
      <c r="E25" s="619"/>
      <c r="F25" s="619"/>
      <c r="G25" s="619"/>
      <c r="H25" s="619"/>
      <c r="I25" s="619"/>
      <c r="J25" s="619"/>
      <c r="K25" s="619"/>
      <c r="L25" s="619"/>
      <c r="M25" s="619"/>
      <c r="N25" s="619"/>
      <c r="O25" s="619"/>
      <c r="P25" s="619"/>
      <c r="Q25" s="620"/>
      <c r="R25" s="621">
        <v>7672493</v>
      </c>
      <c r="S25" s="622"/>
      <c r="T25" s="622"/>
      <c r="U25" s="622"/>
      <c r="V25" s="622"/>
      <c r="W25" s="622"/>
      <c r="X25" s="622"/>
      <c r="Y25" s="623"/>
      <c r="Z25" s="659">
        <v>54.8</v>
      </c>
      <c r="AA25" s="659"/>
      <c r="AB25" s="659"/>
      <c r="AC25" s="659"/>
      <c r="AD25" s="660">
        <v>6829843</v>
      </c>
      <c r="AE25" s="660"/>
      <c r="AF25" s="660"/>
      <c r="AG25" s="660"/>
      <c r="AH25" s="660"/>
      <c r="AI25" s="660"/>
      <c r="AJ25" s="660"/>
      <c r="AK25" s="660"/>
      <c r="AL25" s="624">
        <v>99.5</v>
      </c>
      <c r="AM25" s="625"/>
      <c r="AN25" s="625"/>
      <c r="AO25" s="661"/>
      <c r="AP25" s="618" t="s">
        <v>294</v>
      </c>
      <c r="AQ25" s="698"/>
      <c r="AR25" s="698"/>
      <c r="AS25" s="698"/>
      <c r="AT25" s="698"/>
      <c r="AU25" s="698"/>
      <c r="AV25" s="698"/>
      <c r="AW25" s="698"/>
      <c r="AX25" s="698"/>
      <c r="AY25" s="698"/>
      <c r="AZ25" s="698"/>
      <c r="BA25" s="698"/>
      <c r="BB25" s="698"/>
      <c r="BC25" s="698"/>
      <c r="BD25" s="698"/>
      <c r="BE25" s="698"/>
      <c r="BF25" s="699"/>
      <c r="BG25" s="621" t="s">
        <v>139</v>
      </c>
      <c r="BH25" s="622"/>
      <c r="BI25" s="622"/>
      <c r="BJ25" s="622"/>
      <c r="BK25" s="622"/>
      <c r="BL25" s="622"/>
      <c r="BM25" s="622"/>
      <c r="BN25" s="623"/>
      <c r="BO25" s="659" t="s">
        <v>139</v>
      </c>
      <c r="BP25" s="659"/>
      <c r="BQ25" s="659"/>
      <c r="BR25" s="659"/>
      <c r="BS25" s="660" t="s">
        <v>139</v>
      </c>
      <c r="BT25" s="660"/>
      <c r="BU25" s="660"/>
      <c r="BV25" s="660"/>
      <c r="BW25" s="660"/>
      <c r="BX25" s="660"/>
      <c r="BY25" s="660"/>
      <c r="BZ25" s="660"/>
      <c r="CA25" s="660"/>
      <c r="CB25" s="700"/>
      <c r="CD25" s="618" t="s">
        <v>295</v>
      </c>
      <c r="CE25" s="619"/>
      <c r="CF25" s="619"/>
      <c r="CG25" s="619"/>
      <c r="CH25" s="619"/>
      <c r="CI25" s="619"/>
      <c r="CJ25" s="619"/>
      <c r="CK25" s="619"/>
      <c r="CL25" s="619"/>
      <c r="CM25" s="619"/>
      <c r="CN25" s="619"/>
      <c r="CO25" s="619"/>
      <c r="CP25" s="619"/>
      <c r="CQ25" s="620"/>
      <c r="CR25" s="621">
        <v>1926982</v>
      </c>
      <c r="CS25" s="634"/>
      <c r="CT25" s="634"/>
      <c r="CU25" s="634"/>
      <c r="CV25" s="634"/>
      <c r="CW25" s="634"/>
      <c r="CX25" s="634"/>
      <c r="CY25" s="635"/>
      <c r="CZ25" s="624">
        <v>15.1</v>
      </c>
      <c r="DA25" s="636"/>
      <c r="DB25" s="636"/>
      <c r="DC25" s="637"/>
      <c r="DD25" s="627">
        <v>1720132</v>
      </c>
      <c r="DE25" s="634"/>
      <c r="DF25" s="634"/>
      <c r="DG25" s="634"/>
      <c r="DH25" s="634"/>
      <c r="DI25" s="634"/>
      <c r="DJ25" s="634"/>
      <c r="DK25" s="635"/>
      <c r="DL25" s="627">
        <v>1703470</v>
      </c>
      <c r="DM25" s="634"/>
      <c r="DN25" s="634"/>
      <c r="DO25" s="634"/>
      <c r="DP25" s="634"/>
      <c r="DQ25" s="634"/>
      <c r="DR25" s="634"/>
      <c r="DS25" s="634"/>
      <c r="DT25" s="634"/>
      <c r="DU25" s="634"/>
      <c r="DV25" s="635"/>
      <c r="DW25" s="624">
        <v>24.5</v>
      </c>
      <c r="DX25" s="636"/>
      <c r="DY25" s="636"/>
      <c r="DZ25" s="636"/>
      <c r="EA25" s="636"/>
      <c r="EB25" s="636"/>
      <c r="EC25" s="648"/>
    </row>
    <row r="26" spans="2:133" ht="11.25" customHeight="1">
      <c r="B26" s="618" t="s">
        <v>296</v>
      </c>
      <c r="C26" s="619"/>
      <c r="D26" s="619"/>
      <c r="E26" s="619"/>
      <c r="F26" s="619"/>
      <c r="G26" s="619"/>
      <c r="H26" s="619"/>
      <c r="I26" s="619"/>
      <c r="J26" s="619"/>
      <c r="K26" s="619"/>
      <c r="L26" s="619"/>
      <c r="M26" s="619"/>
      <c r="N26" s="619"/>
      <c r="O26" s="619"/>
      <c r="P26" s="619"/>
      <c r="Q26" s="620"/>
      <c r="R26" s="621">
        <v>3437</v>
      </c>
      <c r="S26" s="622"/>
      <c r="T26" s="622"/>
      <c r="U26" s="622"/>
      <c r="V26" s="622"/>
      <c r="W26" s="622"/>
      <c r="X26" s="622"/>
      <c r="Y26" s="623"/>
      <c r="Z26" s="659">
        <v>0</v>
      </c>
      <c r="AA26" s="659"/>
      <c r="AB26" s="659"/>
      <c r="AC26" s="659"/>
      <c r="AD26" s="660">
        <v>3437</v>
      </c>
      <c r="AE26" s="660"/>
      <c r="AF26" s="660"/>
      <c r="AG26" s="660"/>
      <c r="AH26" s="660"/>
      <c r="AI26" s="660"/>
      <c r="AJ26" s="660"/>
      <c r="AK26" s="660"/>
      <c r="AL26" s="624">
        <v>0.1</v>
      </c>
      <c r="AM26" s="625"/>
      <c r="AN26" s="625"/>
      <c r="AO26" s="661"/>
      <c r="AP26" s="618" t="s">
        <v>297</v>
      </c>
      <c r="AQ26" s="698"/>
      <c r="AR26" s="698"/>
      <c r="AS26" s="698"/>
      <c r="AT26" s="698"/>
      <c r="AU26" s="698"/>
      <c r="AV26" s="698"/>
      <c r="AW26" s="698"/>
      <c r="AX26" s="698"/>
      <c r="AY26" s="698"/>
      <c r="AZ26" s="698"/>
      <c r="BA26" s="698"/>
      <c r="BB26" s="698"/>
      <c r="BC26" s="698"/>
      <c r="BD26" s="698"/>
      <c r="BE26" s="698"/>
      <c r="BF26" s="699"/>
      <c r="BG26" s="621" t="s">
        <v>139</v>
      </c>
      <c r="BH26" s="622"/>
      <c r="BI26" s="622"/>
      <c r="BJ26" s="622"/>
      <c r="BK26" s="622"/>
      <c r="BL26" s="622"/>
      <c r="BM26" s="622"/>
      <c r="BN26" s="623"/>
      <c r="BO26" s="659" t="s">
        <v>139</v>
      </c>
      <c r="BP26" s="659"/>
      <c r="BQ26" s="659"/>
      <c r="BR26" s="659"/>
      <c r="BS26" s="660" t="s">
        <v>139</v>
      </c>
      <c r="BT26" s="660"/>
      <c r="BU26" s="660"/>
      <c r="BV26" s="660"/>
      <c r="BW26" s="660"/>
      <c r="BX26" s="660"/>
      <c r="BY26" s="660"/>
      <c r="BZ26" s="660"/>
      <c r="CA26" s="660"/>
      <c r="CB26" s="700"/>
      <c r="CD26" s="618" t="s">
        <v>298</v>
      </c>
      <c r="CE26" s="619"/>
      <c r="CF26" s="619"/>
      <c r="CG26" s="619"/>
      <c r="CH26" s="619"/>
      <c r="CI26" s="619"/>
      <c r="CJ26" s="619"/>
      <c r="CK26" s="619"/>
      <c r="CL26" s="619"/>
      <c r="CM26" s="619"/>
      <c r="CN26" s="619"/>
      <c r="CO26" s="619"/>
      <c r="CP26" s="619"/>
      <c r="CQ26" s="620"/>
      <c r="CR26" s="621">
        <v>1116014</v>
      </c>
      <c r="CS26" s="622"/>
      <c r="CT26" s="622"/>
      <c r="CU26" s="622"/>
      <c r="CV26" s="622"/>
      <c r="CW26" s="622"/>
      <c r="CX26" s="622"/>
      <c r="CY26" s="623"/>
      <c r="CZ26" s="624">
        <v>8.8000000000000007</v>
      </c>
      <c r="DA26" s="636"/>
      <c r="DB26" s="636"/>
      <c r="DC26" s="637"/>
      <c r="DD26" s="627">
        <v>966208</v>
      </c>
      <c r="DE26" s="622"/>
      <c r="DF26" s="622"/>
      <c r="DG26" s="622"/>
      <c r="DH26" s="622"/>
      <c r="DI26" s="622"/>
      <c r="DJ26" s="622"/>
      <c r="DK26" s="623"/>
      <c r="DL26" s="627" t="s">
        <v>139</v>
      </c>
      <c r="DM26" s="622"/>
      <c r="DN26" s="622"/>
      <c r="DO26" s="622"/>
      <c r="DP26" s="622"/>
      <c r="DQ26" s="622"/>
      <c r="DR26" s="622"/>
      <c r="DS26" s="622"/>
      <c r="DT26" s="622"/>
      <c r="DU26" s="622"/>
      <c r="DV26" s="623"/>
      <c r="DW26" s="624" t="s">
        <v>139</v>
      </c>
      <c r="DX26" s="636"/>
      <c r="DY26" s="636"/>
      <c r="DZ26" s="636"/>
      <c r="EA26" s="636"/>
      <c r="EB26" s="636"/>
      <c r="EC26" s="648"/>
    </row>
    <row r="27" spans="2:133" ht="11.25" customHeight="1">
      <c r="B27" s="618" t="s">
        <v>299</v>
      </c>
      <c r="C27" s="619"/>
      <c r="D27" s="619"/>
      <c r="E27" s="619"/>
      <c r="F27" s="619"/>
      <c r="G27" s="619"/>
      <c r="H27" s="619"/>
      <c r="I27" s="619"/>
      <c r="J27" s="619"/>
      <c r="K27" s="619"/>
      <c r="L27" s="619"/>
      <c r="M27" s="619"/>
      <c r="N27" s="619"/>
      <c r="O27" s="619"/>
      <c r="P27" s="619"/>
      <c r="Q27" s="620"/>
      <c r="R27" s="621">
        <v>50603</v>
      </c>
      <c r="S27" s="622"/>
      <c r="T27" s="622"/>
      <c r="U27" s="622"/>
      <c r="V27" s="622"/>
      <c r="W27" s="622"/>
      <c r="X27" s="622"/>
      <c r="Y27" s="623"/>
      <c r="Z27" s="659">
        <v>0.4</v>
      </c>
      <c r="AA27" s="659"/>
      <c r="AB27" s="659"/>
      <c r="AC27" s="659"/>
      <c r="AD27" s="660" t="s">
        <v>139</v>
      </c>
      <c r="AE27" s="660"/>
      <c r="AF27" s="660"/>
      <c r="AG27" s="660"/>
      <c r="AH27" s="660"/>
      <c r="AI27" s="660"/>
      <c r="AJ27" s="660"/>
      <c r="AK27" s="660"/>
      <c r="AL27" s="624" t="s">
        <v>139</v>
      </c>
      <c r="AM27" s="625"/>
      <c r="AN27" s="625"/>
      <c r="AO27" s="661"/>
      <c r="AP27" s="618" t="s">
        <v>300</v>
      </c>
      <c r="AQ27" s="619"/>
      <c r="AR27" s="619"/>
      <c r="AS27" s="619"/>
      <c r="AT27" s="619"/>
      <c r="AU27" s="619"/>
      <c r="AV27" s="619"/>
      <c r="AW27" s="619"/>
      <c r="AX27" s="619"/>
      <c r="AY27" s="619"/>
      <c r="AZ27" s="619"/>
      <c r="BA27" s="619"/>
      <c r="BB27" s="619"/>
      <c r="BC27" s="619"/>
      <c r="BD27" s="619"/>
      <c r="BE27" s="619"/>
      <c r="BF27" s="620"/>
      <c r="BG27" s="621">
        <v>2051350</v>
      </c>
      <c r="BH27" s="622"/>
      <c r="BI27" s="622"/>
      <c r="BJ27" s="622"/>
      <c r="BK27" s="622"/>
      <c r="BL27" s="622"/>
      <c r="BM27" s="622"/>
      <c r="BN27" s="623"/>
      <c r="BO27" s="659">
        <v>100</v>
      </c>
      <c r="BP27" s="659"/>
      <c r="BQ27" s="659"/>
      <c r="BR27" s="659"/>
      <c r="BS27" s="660">
        <v>2268</v>
      </c>
      <c r="BT27" s="660"/>
      <c r="BU27" s="660"/>
      <c r="BV27" s="660"/>
      <c r="BW27" s="660"/>
      <c r="BX27" s="660"/>
      <c r="BY27" s="660"/>
      <c r="BZ27" s="660"/>
      <c r="CA27" s="660"/>
      <c r="CB27" s="700"/>
      <c r="CD27" s="618" t="s">
        <v>301</v>
      </c>
      <c r="CE27" s="619"/>
      <c r="CF27" s="619"/>
      <c r="CG27" s="619"/>
      <c r="CH27" s="619"/>
      <c r="CI27" s="619"/>
      <c r="CJ27" s="619"/>
      <c r="CK27" s="619"/>
      <c r="CL27" s="619"/>
      <c r="CM27" s="619"/>
      <c r="CN27" s="619"/>
      <c r="CO27" s="619"/>
      <c r="CP27" s="619"/>
      <c r="CQ27" s="620"/>
      <c r="CR27" s="621">
        <v>2007540</v>
      </c>
      <c r="CS27" s="634"/>
      <c r="CT27" s="634"/>
      <c r="CU27" s="634"/>
      <c r="CV27" s="634"/>
      <c r="CW27" s="634"/>
      <c r="CX27" s="634"/>
      <c r="CY27" s="635"/>
      <c r="CZ27" s="624">
        <v>15.8</v>
      </c>
      <c r="DA27" s="636"/>
      <c r="DB27" s="636"/>
      <c r="DC27" s="637"/>
      <c r="DD27" s="627">
        <v>617468</v>
      </c>
      <c r="DE27" s="634"/>
      <c r="DF27" s="634"/>
      <c r="DG27" s="634"/>
      <c r="DH27" s="634"/>
      <c r="DI27" s="634"/>
      <c r="DJ27" s="634"/>
      <c r="DK27" s="635"/>
      <c r="DL27" s="627">
        <v>521349</v>
      </c>
      <c r="DM27" s="634"/>
      <c r="DN27" s="634"/>
      <c r="DO27" s="634"/>
      <c r="DP27" s="634"/>
      <c r="DQ27" s="634"/>
      <c r="DR27" s="634"/>
      <c r="DS27" s="634"/>
      <c r="DT27" s="634"/>
      <c r="DU27" s="634"/>
      <c r="DV27" s="635"/>
      <c r="DW27" s="624">
        <v>7.5</v>
      </c>
      <c r="DX27" s="636"/>
      <c r="DY27" s="636"/>
      <c r="DZ27" s="636"/>
      <c r="EA27" s="636"/>
      <c r="EB27" s="636"/>
      <c r="EC27" s="648"/>
    </row>
    <row r="28" spans="2:133" ht="11.25" customHeight="1">
      <c r="B28" s="618" t="s">
        <v>302</v>
      </c>
      <c r="C28" s="619"/>
      <c r="D28" s="619"/>
      <c r="E28" s="619"/>
      <c r="F28" s="619"/>
      <c r="G28" s="619"/>
      <c r="H28" s="619"/>
      <c r="I28" s="619"/>
      <c r="J28" s="619"/>
      <c r="K28" s="619"/>
      <c r="L28" s="619"/>
      <c r="M28" s="619"/>
      <c r="N28" s="619"/>
      <c r="O28" s="619"/>
      <c r="P28" s="619"/>
      <c r="Q28" s="620"/>
      <c r="R28" s="621">
        <v>126986</v>
      </c>
      <c r="S28" s="622"/>
      <c r="T28" s="622"/>
      <c r="U28" s="622"/>
      <c r="V28" s="622"/>
      <c r="W28" s="622"/>
      <c r="X28" s="622"/>
      <c r="Y28" s="623"/>
      <c r="Z28" s="659">
        <v>0.9</v>
      </c>
      <c r="AA28" s="659"/>
      <c r="AB28" s="659"/>
      <c r="AC28" s="659"/>
      <c r="AD28" s="660">
        <v>5570</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303</v>
      </c>
      <c r="CE28" s="619"/>
      <c r="CF28" s="619"/>
      <c r="CG28" s="619"/>
      <c r="CH28" s="619"/>
      <c r="CI28" s="619"/>
      <c r="CJ28" s="619"/>
      <c r="CK28" s="619"/>
      <c r="CL28" s="619"/>
      <c r="CM28" s="619"/>
      <c r="CN28" s="619"/>
      <c r="CO28" s="619"/>
      <c r="CP28" s="619"/>
      <c r="CQ28" s="620"/>
      <c r="CR28" s="621">
        <v>1099191</v>
      </c>
      <c r="CS28" s="622"/>
      <c r="CT28" s="622"/>
      <c r="CU28" s="622"/>
      <c r="CV28" s="622"/>
      <c r="CW28" s="622"/>
      <c r="CX28" s="622"/>
      <c r="CY28" s="623"/>
      <c r="CZ28" s="624">
        <v>8.6</v>
      </c>
      <c r="DA28" s="636"/>
      <c r="DB28" s="636"/>
      <c r="DC28" s="637"/>
      <c r="DD28" s="627">
        <v>1065004</v>
      </c>
      <c r="DE28" s="622"/>
      <c r="DF28" s="622"/>
      <c r="DG28" s="622"/>
      <c r="DH28" s="622"/>
      <c r="DI28" s="622"/>
      <c r="DJ28" s="622"/>
      <c r="DK28" s="623"/>
      <c r="DL28" s="627">
        <v>1065004</v>
      </c>
      <c r="DM28" s="622"/>
      <c r="DN28" s="622"/>
      <c r="DO28" s="622"/>
      <c r="DP28" s="622"/>
      <c r="DQ28" s="622"/>
      <c r="DR28" s="622"/>
      <c r="DS28" s="622"/>
      <c r="DT28" s="622"/>
      <c r="DU28" s="622"/>
      <c r="DV28" s="623"/>
      <c r="DW28" s="624">
        <v>15.3</v>
      </c>
      <c r="DX28" s="636"/>
      <c r="DY28" s="636"/>
      <c r="DZ28" s="636"/>
      <c r="EA28" s="636"/>
      <c r="EB28" s="636"/>
      <c r="EC28" s="648"/>
    </row>
    <row r="29" spans="2:133" ht="11.25" customHeight="1">
      <c r="B29" s="618" t="s">
        <v>304</v>
      </c>
      <c r="C29" s="619"/>
      <c r="D29" s="619"/>
      <c r="E29" s="619"/>
      <c r="F29" s="619"/>
      <c r="G29" s="619"/>
      <c r="H29" s="619"/>
      <c r="I29" s="619"/>
      <c r="J29" s="619"/>
      <c r="K29" s="619"/>
      <c r="L29" s="619"/>
      <c r="M29" s="619"/>
      <c r="N29" s="619"/>
      <c r="O29" s="619"/>
      <c r="P29" s="619"/>
      <c r="Q29" s="620"/>
      <c r="R29" s="621">
        <v>31148</v>
      </c>
      <c r="S29" s="622"/>
      <c r="T29" s="622"/>
      <c r="U29" s="622"/>
      <c r="V29" s="622"/>
      <c r="W29" s="622"/>
      <c r="X29" s="622"/>
      <c r="Y29" s="623"/>
      <c r="Z29" s="659">
        <v>0.2</v>
      </c>
      <c r="AA29" s="659"/>
      <c r="AB29" s="659"/>
      <c r="AC29" s="659"/>
      <c r="AD29" s="660" t="s">
        <v>139</v>
      </c>
      <c r="AE29" s="660"/>
      <c r="AF29" s="660"/>
      <c r="AG29" s="660"/>
      <c r="AH29" s="660"/>
      <c r="AI29" s="660"/>
      <c r="AJ29" s="660"/>
      <c r="AK29" s="660"/>
      <c r="AL29" s="624" t="s">
        <v>139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305</v>
      </c>
      <c r="CE29" s="641"/>
      <c r="CF29" s="618" t="s">
        <v>306</v>
      </c>
      <c r="CG29" s="619"/>
      <c r="CH29" s="619"/>
      <c r="CI29" s="619"/>
      <c r="CJ29" s="619"/>
      <c r="CK29" s="619"/>
      <c r="CL29" s="619"/>
      <c r="CM29" s="619"/>
      <c r="CN29" s="619"/>
      <c r="CO29" s="619"/>
      <c r="CP29" s="619"/>
      <c r="CQ29" s="620"/>
      <c r="CR29" s="621">
        <v>1099191</v>
      </c>
      <c r="CS29" s="634"/>
      <c r="CT29" s="634"/>
      <c r="CU29" s="634"/>
      <c r="CV29" s="634"/>
      <c r="CW29" s="634"/>
      <c r="CX29" s="634"/>
      <c r="CY29" s="635"/>
      <c r="CZ29" s="624">
        <v>8.6</v>
      </c>
      <c r="DA29" s="636"/>
      <c r="DB29" s="636"/>
      <c r="DC29" s="637"/>
      <c r="DD29" s="627">
        <v>1065004</v>
      </c>
      <c r="DE29" s="634"/>
      <c r="DF29" s="634"/>
      <c r="DG29" s="634"/>
      <c r="DH29" s="634"/>
      <c r="DI29" s="634"/>
      <c r="DJ29" s="634"/>
      <c r="DK29" s="635"/>
      <c r="DL29" s="627">
        <v>1065004</v>
      </c>
      <c r="DM29" s="634"/>
      <c r="DN29" s="634"/>
      <c r="DO29" s="634"/>
      <c r="DP29" s="634"/>
      <c r="DQ29" s="634"/>
      <c r="DR29" s="634"/>
      <c r="DS29" s="634"/>
      <c r="DT29" s="634"/>
      <c r="DU29" s="634"/>
      <c r="DV29" s="635"/>
      <c r="DW29" s="624">
        <v>15.3</v>
      </c>
      <c r="DX29" s="636"/>
      <c r="DY29" s="636"/>
      <c r="DZ29" s="636"/>
      <c r="EA29" s="636"/>
      <c r="EB29" s="636"/>
      <c r="EC29" s="648"/>
    </row>
    <row r="30" spans="2:133" ht="11.25" customHeight="1">
      <c r="B30" s="618" t="s">
        <v>307</v>
      </c>
      <c r="C30" s="619"/>
      <c r="D30" s="619"/>
      <c r="E30" s="619"/>
      <c r="F30" s="619"/>
      <c r="G30" s="619"/>
      <c r="H30" s="619"/>
      <c r="I30" s="619"/>
      <c r="J30" s="619"/>
      <c r="K30" s="619"/>
      <c r="L30" s="619"/>
      <c r="M30" s="619"/>
      <c r="N30" s="619"/>
      <c r="O30" s="619"/>
      <c r="P30" s="619"/>
      <c r="Q30" s="620"/>
      <c r="R30" s="621">
        <v>2226661</v>
      </c>
      <c r="S30" s="622"/>
      <c r="T30" s="622"/>
      <c r="U30" s="622"/>
      <c r="V30" s="622"/>
      <c r="W30" s="622"/>
      <c r="X30" s="622"/>
      <c r="Y30" s="623"/>
      <c r="Z30" s="659">
        <v>15.9</v>
      </c>
      <c r="AA30" s="659"/>
      <c r="AB30" s="659"/>
      <c r="AC30" s="659"/>
      <c r="AD30" s="660" t="s">
        <v>139</v>
      </c>
      <c r="AE30" s="660"/>
      <c r="AF30" s="660"/>
      <c r="AG30" s="660"/>
      <c r="AH30" s="660"/>
      <c r="AI30" s="660"/>
      <c r="AJ30" s="660"/>
      <c r="AK30" s="660"/>
      <c r="AL30" s="624" t="s">
        <v>139</v>
      </c>
      <c r="AM30" s="625"/>
      <c r="AN30" s="625"/>
      <c r="AO30" s="661"/>
      <c r="AP30" s="673" t="s">
        <v>224</v>
      </c>
      <c r="AQ30" s="674"/>
      <c r="AR30" s="674"/>
      <c r="AS30" s="674"/>
      <c r="AT30" s="674"/>
      <c r="AU30" s="674"/>
      <c r="AV30" s="674"/>
      <c r="AW30" s="674"/>
      <c r="AX30" s="674"/>
      <c r="AY30" s="674"/>
      <c r="AZ30" s="674"/>
      <c r="BA30" s="674"/>
      <c r="BB30" s="674"/>
      <c r="BC30" s="674"/>
      <c r="BD30" s="674"/>
      <c r="BE30" s="674"/>
      <c r="BF30" s="675"/>
      <c r="BG30" s="673" t="s">
        <v>308</v>
      </c>
      <c r="BH30" s="691"/>
      <c r="BI30" s="691"/>
      <c r="BJ30" s="691"/>
      <c r="BK30" s="691"/>
      <c r="BL30" s="691"/>
      <c r="BM30" s="691"/>
      <c r="BN30" s="691"/>
      <c r="BO30" s="691"/>
      <c r="BP30" s="691"/>
      <c r="BQ30" s="692"/>
      <c r="BR30" s="673" t="s">
        <v>309</v>
      </c>
      <c r="BS30" s="691"/>
      <c r="BT30" s="691"/>
      <c r="BU30" s="691"/>
      <c r="BV30" s="691"/>
      <c r="BW30" s="691"/>
      <c r="BX30" s="691"/>
      <c r="BY30" s="691"/>
      <c r="BZ30" s="691"/>
      <c r="CA30" s="691"/>
      <c r="CB30" s="692"/>
      <c r="CD30" s="642"/>
      <c r="CE30" s="643"/>
      <c r="CF30" s="618" t="s">
        <v>310</v>
      </c>
      <c r="CG30" s="619"/>
      <c r="CH30" s="619"/>
      <c r="CI30" s="619"/>
      <c r="CJ30" s="619"/>
      <c r="CK30" s="619"/>
      <c r="CL30" s="619"/>
      <c r="CM30" s="619"/>
      <c r="CN30" s="619"/>
      <c r="CO30" s="619"/>
      <c r="CP30" s="619"/>
      <c r="CQ30" s="620"/>
      <c r="CR30" s="621">
        <v>1054092</v>
      </c>
      <c r="CS30" s="622"/>
      <c r="CT30" s="622"/>
      <c r="CU30" s="622"/>
      <c r="CV30" s="622"/>
      <c r="CW30" s="622"/>
      <c r="CX30" s="622"/>
      <c r="CY30" s="623"/>
      <c r="CZ30" s="624">
        <v>8.3000000000000007</v>
      </c>
      <c r="DA30" s="636"/>
      <c r="DB30" s="636"/>
      <c r="DC30" s="637"/>
      <c r="DD30" s="627">
        <v>1019905</v>
      </c>
      <c r="DE30" s="622"/>
      <c r="DF30" s="622"/>
      <c r="DG30" s="622"/>
      <c r="DH30" s="622"/>
      <c r="DI30" s="622"/>
      <c r="DJ30" s="622"/>
      <c r="DK30" s="623"/>
      <c r="DL30" s="627">
        <v>1019905</v>
      </c>
      <c r="DM30" s="622"/>
      <c r="DN30" s="622"/>
      <c r="DO30" s="622"/>
      <c r="DP30" s="622"/>
      <c r="DQ30" s="622"/>
      <c r="DR30" s="622"/>
      <c r="DS30" s="622"/>
      <c r="DT30" s="622"/>
      <c r="DU30" s="622"/>
      <c r="DV30" s="623"/>
      <c r="DW30" s="624">
        <v>14.7</v>
      </c>
      <c r="DX30" s="636"/>
      <c r="DY30" s="636"/>
      <c r="DZ30" s="636"/>
      <c r="EA30" s="636"/>
      <c r="EB30" s="636"/>
      <c r="EC30" s="648"/>
    </row>
    <row r="31" spans="2:133" ht="11.25" customHeight="1">
      <c r="B31" s="688" t="s">
        <v>311</v>
      </c>
      <c r="C31" s="689"/>
      <c r="D31" s="689"/>
      <c r="E31" s="689"/>
      <c r="F31" s="689"/>
      <c r="G31" s="689"/>
      <c r="H31" s="689"/>
      <c r="I31" s="689"/>
      <c r="J31" s="689"/>
      <c r="K31" s="689"/>
      <c r="L31" s="689"/>
      <c r="M31" s="689"/>
      <c r="N31" s="689"/>
      <c r="O31" s="689"/>
      <c r="P31" s="689"/>
      <c r="Q31" s="690"/>
      <c r="R31" s="621">
        <v>22981</v>
      </c>
      <c r="S31" s="622"/>
      <c r="T31" s="622"/>
      <c r="U31" s="622"/>
      <c r="V31" s="622"/>
      <c r="W31" s="622"/>
      <c r="X31" s="622"/>
      <c r="Y31" s="623"/>
      <c r="Z31" s="659">
        <v>0.2</v>
      </c>
      <c r="AA31" s="659"/>
      <c r="AB31" s="659"/>
      <c r="AC31" s="659"/>
      <c r="AD31" s="660">
        <v>22981</v>
      </c>
      <c r="AE31" s="660"/>
      <c r="AF31" s="660"/>
      <c r="AG31" s="660"/>
      <c r="AH31" s="660"/>
      <c r="AI31" s="660"/>
      <c r="AJ31" s="660"/>
      <c r="AK31" s="660"/>
      <c r="AL31" s="624">
        <v>0.3</v>
      </c>
      <c r="AM31" s="625"/>
      <c r="AN31" s="625"/>
      <c r="AO31" s="661"/>
      <c r="AP31" s="693" t="s">
        <v>312</v>
      </c>
      <c r="AQ31" s="694"/>
      <c r="AR31" s="694"/>
      <c r="AS31" s="694"/>
      <c r="AT31" s="695" t="s">
        <v>313</v>
      </c>
      <c r="AU31" s="218"/>
      <c r="AV31" s="218"/>
      <c r="AW31" s="218"/>
      <c r="AX31" s="679" t="s">
        <v>190</v>
      </c>
      <c r="AY31" s="680"/>
      <c r="AZ31" s="680"/>
      <c r="BA31" s="680"/>
      <c r="BB31" s="680"/>
      <c r="BC31" s="680"/>
      <c r="BD31" s="680"/>
      <c r="BE31" s="680"/>
      <c r="BF31" s="681"/>
      <c r="BG31" s="683">
        <v>99</v>
      </c>
      <c r="BH31" s="684"/>
      <c r="BI31" s="684"/>
      <c r="BJ31" s="684"/>
      <c r="BK31" s="684"/>
      <c r="BL31" s="684"/>
      <c r="BM31" s="685">
        <v>95.6</v>
      </c>
      <c r="BN31" s="684"/>
      <c r="BO31" s="684"/>
      <c r="BP31" s="684"/>
      <c r="BQ31" s="686"/>
      <c r="BR31" s="683">
        <v>99</v>
      </c>
      <c r="BS31" s="684"/>
      <c r="BT31" s="684"/>
      <c r="BU31" s="684"/>
      <c r="BV31" s="684"/>
      <c r="BW31" s="684"/>
      <c r="BX31" s="685">
        <v>95.1</v>
      </c>
      <c r="BY31" s="684"/>
      <c r="BZ31" s="684"/>
      <c r="CA31" s="684"/>
      <c r="CB31" s="686"/>
      <c r="CD31" s="642"/>
      <c r="CE31" s="643"/>
      <c r="CF31" s="618" t="s">
        <v>314</v>
      </c>
      <c r="CG31" s="619"/>
      <c r="CH31" s="619"/>
      <c r="CI31" s="619"/>
      <c r="CJ31" s="619"/>
      <c r="CK31" s="619"/>
      <c r="CL31" s="619"/>
      <c r="CM31" s="619"/>
      <c r="CN31" s="619"/>
      <c r="CO31" s="619"/>
      <c r="CP31" s="619"/>
      <c r="CQ31" s="620"/>
      <c r="CR31" s="621">
        <v>45099</v>
      </c>
      <c r="CS31" s="634"/>
      <c r="CT31" s="634"/>
      <c r="CU31" s="634"/>
      <c r="CV31" s="634"/>
      <c r="CW31" s="634"/>
      <c r="CX31" s="634"/>
      <c r="CY31" s="635"/>
      <c r="CZ31" s="624">
        <v>0.4</v>
      </c>
      <c r="DA31" s="636"/>
      <c r="DB31" s="636"/>
      <c r="DC31" s="637"/>
      <c r="DD31" s="627">
        <v>45099</v>
      </c>
      <c r="DE31" s="634"/>
      <c r="DF31" s="634"/>
      <c r="DG31" s="634"/>
      <c r="DH31" s="634"/>
      <c r="DI31" s="634"/>
      <c r="DJ31" s="634"/>
      <c r="DK31" s="635"/>
      <c r="DL31" s="627">
        <v>45099</v>
      </c>
      <c r="DM31" s="634"/>
      <c r="DN31" s="634"/>
      <c r="DO31" s="634"/>
      <c r="DP31" s="634"/>
      <c r="DQ31" s="634"/>
      <c r="DR31" s="634"/>
      <c r="DS31" s="634"/>
      <c r="DT31" s="634"/>
      <c r="DU31" s="634"/>
      <c r="DV31" s="635"/>
      <c r="DW31" s="624">
        <v>0.6</v>
      </c>
      <c r="DX31" s="636"/>
      <c r="DY31" s="636"/>
      <c r="DZ31" s="636"/>
      <c r="EA31" s="636"/>
      <c r="EB31" s="636"/>
      <c r="EC31" s="648"/>
    </row>
    <row r="32" spans="2:133" ht="11.25" customHeight="1">
      <c r="B32" s="618" t="s">
        <v>315</v>
      </c>
      <c r="C32" s="619"/>
      <c r="D32" s="619"/>
      <c r="E32" s="619"/>
      <c r="F32" s="619"/>
      <c r="G32" s="619"/>
      <c r="H32" s="619"/>
      <c r="I32" s="619"/>
      <c r="J32" s="619"/>
      <c r="K32" s="619"/>
      <c r="L32" s="619"/>
      <c r="M32" s="619"/>
      <c r="N32" s="619"/>
      <c r="O32" s="619"/>
      <c r="P32" s="619"/>
      <c r="Q32" s="620"/>
      <c r="R32" s="621">
        <v>1004522</v>
      </c>
      <c r="S32" s="622"/>
      <c r="T32" s="622"/>
      <c r="U32" s="622"/>
      <c r="V32" s="622"/>
      <c r="W32" s="622"/>
      <c r="X32" s="622"/>
      <c r="Y32" s="623"/>
      <c r="Z32" s="659">
        <v>7.2</v>
      </c>
      <c r="AA32" s="659"/>
      <c r="AB32" s="659"/>
      <c r="AC32" s="659"/>
      <c r="AD32" s="660" t="s">
        <v>139</v>
      </c>
      <c r="AE32" s="660"/>
      <c r="AF32" s="660"/>
      <c r="AG32" s="660"/>
      <c r="AH32" s="660"/>
      <c r="AI32" s="660"/>
      <c r="AJ32" s="660"/>
      <c r="AK32" s="660"/>
      <c r="AL32" s="624" t="s">
        <v>139</v>
      </c>
      <c r="AM32" s="625"/>
      <c r="AN32" s="625"/>
      <c r="AO32" s="661"/>
      <c r="AP32" s="662"/>
      <c r="AQ32" s="663"/>
      <c r="AR32" s="663"/>
      <c r="AS32" s="663"/>
      <c r="AT32" s="696"/>
      <c r="AU32" s="214" t="s">
        <v>316</v>
      </c>
      <c r="AX32" s="618" t="s">
        <v>317</v>
      </c>
      <c r="AY32" s="619"/>
      <c r="AZ32" s="619"/>
      <c r="BA32" s="619"/>
      <c r="BB32" s="619"/>
      <c r="BC32" s="619"/>
      <c r="BD32" s="619"/>
      <c r="BE32" s="619"/>
      <c r="BF32" s="620"/>
      <c r="BG32" s="687">
        <v>98.8</v>
      </c>
      <c r="BH32" s="634"/>
      <c r="BI32" s="634"/>
      <c r="BJ32" s="634"/>
      <c r="BK32" s="634"/>
      <c r="BL32" s="634"/>
      <c r="BM32" s="625">
        <v>96.4</v>
      </c>
      <c r="BN32" s="634"/>
      <c r="BO32" s="634"/>
      <c r="BP32" s="634"/>
      <c r="BQ32" s="657"/>
      <c r="BR32" s="687">
        <v>99</v>
      </c>
      <c r="BS32" s="634"/>
      <c r="BT32" s="634"/>
      <c r="BU32" s="634"/>
      <c r="BV32" s="634"/>
      <c r="BW32" s="634"/>
      <c r="BX32" s="625">
        <v>96.4</v>
      </c>
      <c r="BY32" s="634"/>
      <c r="BZ32" s="634"/>
      <c r="CA32" s="634"/>
      <c r="CB32" s="657"/>
      <c r="CD32" s="644"/>
      <c r="CE32" s="645"/>
      <c r="CF32" s="618" t="s">
        <v>318</v>
      </c>
      <c r="CG32" s="619"/>
      <c r="CH32" s="619"/>
      <c r="CI32" s="619"/>
      <c r="CJ32" s="619"/>
      <c r="CK32" s="619"/>
      <c r="CL32" s="619"/>
      <c r="CM32" s="619"/>
      <c r="CN32" s="619"/>
      <c r="CO32" s="619"/>
      <c r="CP32" s="619"/>
      <c r="CQ32" s="620"/>
      <c r="CR32" s="621" t="s">
        <v>139</v>
      </c>
      <c r="CS32" s="622"/>
      <c r="CT32" s="622"/>
      <c r="CU32" s="622"/>
      <c r="CV32" s="622"/>
      <c r="CW32" s="622"/>
      <c r="CX32" s="622"/>
      <c r="CY32" s="623"/>
      <c r="CZ32" s="624" t="s">
        <v>139</v>
      </c>
      <c r="DA32" s="636"/>
      <c r="DB32" s="636"/>
      <c r="DC32" s="637"/>
      <c r="DD32" s="627" t="s">
        <v>139</v>
      </c>
      <c r="DE32" s="622"/>
      <c r="DF32" s="622"/>
      <c r="DG32" s="622"/>
      <c r="DH32" s="622"/>
      <c r="DI32" s="622"/>
      <c r="DJ32" s="622"/>
      <c r="DK32" s="623"/>
      <c r="DL32" s="627" t="s">
        <v>139</v>
      </c>
      <c r="DM32" s="622"/>
      <c r="DN32" s="622"/>
      <c r="DO32" s="622"/>
      <c r="DP32" s="622"/>
      <c r="DQ32" s="622"/>
      <c r="DR32" s="622"/>
      <c r="DS32" s="622"/>
      <c r="DT32" s="622"/>
      <c r="DU32" s="622"/>
      <c r="DV32" s="623"/>
      <c r="DW32" s="624" t="s">
        <v>139</v>
      </c>
      <c r="DX32" s="636"/>
      <c r="DY32" s="636"/>
      <c r="DZ32" s="636"/>
      <c r="EA32" s="636"/>
      <c r="EB32" s="636"/>
      <c r="EC32" s="648"/>
    </row>
    <row r="33" spans="2:133" ht="11.25" customHeight="1">
      <c r="B33" s="618" t="s">
        <v>319</v>
      </c>
      <c r="C33" s="619"/>
      <c r="D33" s="619"/>
      <c r="E33" s="619"/>
      <c r="F33" s="619"/>
      <c r="G33" s="619"/>
      <c r="H33" s="619"/>
      <c r="I33" s="619"/>
      <c r="J33" s="619"/>
      <c r="K33" s="619"/>
      <c r="L33" s="619"/>
      <c r="M33" s="619"/>
      <c r="N33" s="619"/>
      <c r="O33" s="619"/>
      <c r="P33" s="619"/>
      <c r="Q33" s="620"/>
      <c r="R33" s="621">
        <v>7615</v>
      </c>
      <c r="S33" s="622"/>
      <c r="T33" s="622"/>
      <c r="U33" s="622"/>
      <c r="V33" s="622"/>
      <c r="W33" s="622"/>
      <c r="X33" s="622"/>
      <c r="Y33" s="623"/>
      <c r="Z33" s="659">
        <v>0.1</v>
      </c>
      <c r="AA33" s="659"/>
      <c r="AB33" s="659"/>
      <c r="AC33" s="659"/>
      <c r="AD33" s="660">
        <v>2305</v>
      </c>
      <c r="AE33" s="660"/>
      <c r="AF33" s="660"/>
      <c r="AG33" s="660"/>
      <c r="AH33" s="660"/>
      <c r="AI33" s="660"/>
      <c r="AJ33" s="660"/>
      <c r="AK33" s="660"/>
      <c r="AL33" s="624">
        <v>0</v>
      </c>
      <c r="AM33" s="625"/>
      <c r="AN33" s="625"/>
      <c r="AO33" s="661"/>
      <c r="AP33" s="664"/>
      <c r="AQ33" s="665"/>
      <c r="AR33" s="665"/>
      <c r="AS33" s="665"/>
      <c r="AT33" s="697"/>
      <c r="AU33" s="219"/>
      <c r="AV33" s="219"/>
      <c r="AW33" s="219"/>
      <c r="AX33" s="602" t="s">
        <v>320</v>
      </c>
      <c r="AY33" s="603"/>
      <c r="AZ33" s="603"/>
      <c r="BA33" s="603"/>
      <c r="BB33" s="603"/>
      <c r="BC33" s="603"/>
      <c r="BD33" s="603"/>
      <c r="BE33" s="603"/>
      <c r="BF33" s="604"/>
      <c r="BG33" s="682">
        <v>98.9</v>
      </c>
      <c r="BH33" s="606"/>
      <c r="BI33" s="606"/>
      <c r="BJ33" s="606"/>
      <c r="BK33" s="606"/>
      <c r="BL33" s="606"/>
      <c r="BM33" s="652">
        <v>94.5</v>
      </c>
      <c r="BN33" s="606"/>
      <c r="BO33" s="606"/>
      <c r="BP33" s="606"/>
      <c r="BQ33" s="669"/>
      <c r="BR33" s="682">
        <v>98.9</v>
      </c>
      <c r="BS33" s="606"/>
      <c r="BT33" s="606"/>
      <c r="BU33" s="606"/>
      <c r="BV33" s="606"/>
      <c r="BW33" s="606"/>
      <c r="BX33" s="652">
        <v>93.4</v>
      </c>
      <c r="BY33" s="606"/>
      <c r="BZ33" s="606"/>
      <c r="CA33" s="606"/>
      <c r="CB33" s="669"/>
      <c r="CD33" s="618" t="s">
        <v>321</v>
      </c>
      <c r="CE33" s="619"/>
      <c r="CF33" s="619"/>
      <c r="CG33" s="619"/>
      <c r="CH33" s="619"/>
      <c r="CI33" s="619"/>
      <c r="CJ33" s="619"/>
      <c r="CK33" s="619"/>
      <c r="CL33" s="619"/>
      <c r="CM33" s="619"/>
      <c r="CN33" s="619"/>
      <c r="CO33" s="619"/>
      <c r="CP33" s="619"/>
      <c r="CQ33" s="620"/>
      <c r="CR33" s="621">
        <v>5586458</v>
      </c>
      <c r="CS33" s="634"/>
      <c r="CT33" s="634"/>
      <c r="CU33" s="634"/>
      <c r="CV33" s="634"/>
      <c r="CW33" s="634"/>
      <c r="CX33" s="634"/>
      <c r="CY33" s="635"/>
      <c r="CZ33" s="624">
        <v>43.8</v>
      </c>
      <c r="DA33" s="636"/>
      <c r="DB33" s="636"/>
      <c r="DC33" s="637"/>
      <c r="DD33" s="627">
        <v>4516446</v>
      </c>
      <c r="DE33" s="634"/>
      <c r="DF33" s="634"/>
      <c r="DG33" s="634"/>
      <c r="DH33" s="634"/>
      <c r="DI33" s="634"/>
      <c r="DJ33" s="634"/>
      <c r="DK33" s="635"/>
      <c r="DL33" s="627">
        <v>2812837</v>
      </c>
      <c r="DM33" s="634"/>
      <c r="DN33" s="634"/>
      <c r="DO33" s="634"/>
      <c r="DP33" s="634"/>
      <c r="DQ33" s="634"/>
      <c r="DR33" s="634"/>
      <c r="DS33" s="634"/>
      <c r="DT33" s="634"/>
      <c r="DU33" s="634"/>
      <c r="DV33" s="635"/>
      <c r="DW33" s="624">
        <v>40.5</v>
      </c>
      <c r="DX33" s="636"/>
      <c r="DY33" s="636"/>
      <c r="DZ33" s="636"/>
      <c r="EA33" s="636"/>
      <c r="EB33" s="636"/>
      <c r="EC33" s="648"/>
    </row>
    <row r="34" spans="2:133" ht="11.25" customHeight="1">
      <c r="B34" s="618" t="s">
        <v>322</v>
      </c>
      <c r="C34" s="619"/>
      <c r="D34" s="619"/>
      <c r="E34" s="619"/>
      <c r="F34" s="619"/>
      <c r="G34" s="619"/>
      <c r="H34" s="619"/>
      <c r="I34" s="619"/>
      <c r="J34" s="619"/>
      <c r="K34" s="619"/>
      <c r="L34" s="619"/>
      <c r="M34" s="619"/>
      <c r="N34" s="619"/>
      <c r="O34" s="619"/>
      <c r="P34" s="619"/>
      <c r="Q34" s="620"/>
      <c r="R34" s="621">
        <v>100615</v>
      </c>
      <c r="S34" s="622"/>
      <c r="T34" s="622"/>
      <c r="U34" s="622"/>
      <c r="V34" s="622"/>
      <c r="W34" s="622"/>
      <c r="X34" s="622"/>
      <c r="Y34" s="623"/>
      <c r="Z34" s="659">
        <v>0.7</v>
      </c>
      <c r="AA34" s="659"/>
      <c r="AB34" s="659"/>
      <c r="AC34" s="659"/>
      <c r="AD34" s="660" t="s">
        <v>139</v>
      </c>
      <c r="AE34" s="660"/>
      <c r="AF34" s="660"/>
      <c r="AG34" s="660"/>
      <c r="AH34" s="660"/>
      <c r="AI34" s="660"/>
      <c r="AJ34" s="660"/>
      <c r="AK34" s="660"/>
      <c r="AL34" s="624" t="s">
        <v>139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323</v>
      </c>
      <c r="CE34" s="619"/>
      <c r="CF34" s="619"/>
      <c r="CG34" s="619"/>
      <c r="CH34" s="619"/>
      <c r="CI34" s="619"/>
      <c r="CJ34" s="619"/>
      <c r="CK34" s="619"/>
      <c r="CL34" s="619"/>
      <c r="CM34" s="619"/>
      <c r="CN34" s="619"/>
      <c r="CO34" s="619"/>
      <c r="CP34" s="619"/>
      <c r="CQ34" s="620"/>
      <c r="CR34" s="621">
        <v>1912764</v>
      </c>
      <c r="CS34" s="622"/>
      <c r="CT34" s="622"/>
      <c r="CU34" s="622"/>
      <c r="CV34" s="622"/>
      <c r="CW34" s="622"/>
      <c r="CX34" s="622"/>
      <c r="CY34" s="623"/>
      <c r="CZ34" s="624">
        <v>15</v>
      </c>
      <c r="DA34" s="636"/>
      <c r="DB34" s="636"/>
      <c r="DC34" s="637"/>
      <c r="DD34" s="627">
        <v>1379483</v>
      </c>
      <c r="DE34" s="622"/>
      <c r="DF34" s="622"/>
      <c r="DG34" s="622"/>
      <c r="DH34" s="622"/>
      <c r="DI34" s="622"/>
      <c r="DJ34" s="622"/>
      <c r="DK34" s="623"/>
      <c r="DL34" s="627">
        <v>1080265</v>
      </c>
      <c r="DM34" s="622"/>
      <c r="DN34" s="622"/>
      <c r="DO34" s="622"/>
      <c r="DP34" s="622"/>
      <c r="DQ34" s="622"/>
      <c r="DR34" s="622"/>
      <c r="DS34" s="622"/>
      <c r="DT34" s="622"/>
      <c r="DU34" s="622"/>
      <c r="DV34" s="623"/>
      <c r="DW34" s="624">
        <v>15.5</v>
      </c>
      <c r="DX34" s="636"/>
      <c r="DY34" s="636"/>
      <c r="DZ34" s="636"/>
      <c r="EA34" s="636"/>
      <c r="EB34" s="636"/>
      <c r="EC34" s="648"/>
    </row>
    <row r="35" spans="2:133" ht="11.25" customHeight="1">
      <c r="B35" s="618" t="s">
        <v>324</v>
      </c>
      <c r="C35" s="619"/>
      <c r="D35" s="619"/>
      <c r="E35" s="619"/>
      <c r="F35" s="619"/>
      <c r="G35" s="619"/>
      <c r="H35" s="619"/>
      <c r="I35" s="619"/>
      <c r="J35" s="619"/>
      <c r="K35" s="619"/>
      <c r="L35" s="619"/>
      <c r="M35" s="619"/>
      <c r="N35" s="619"/>
      <c r="O35" s="619"/>
      <c r="P35" s="619"/>
      <c r="Q35" s="620"/>
      <c r="R35" s="621">
        <v>565244</v>
      </c>
      <c r="S35" s="622"/>
      <c r="T35" s="622"/>
      <c r="U35" s="622"/>
      <c r="V35" s="622"/>
      <c r="W35" s="622"/>
      <c r="X35" s="622"/>
      <c r="Y35" s="623"/>
      <c r="Z35" s="659">
        <v>4</v>
      </c>
      <c r="AA35" s="659"/>
      <c r="AB35" s="659"/>
      <c r="AC35" s="659"/>
      <c r="AD35" s="660" t="s">
        <v>139</v>
      </c>
      <c r="AE35" s="660"/>
      <c r="AF35" s="660"/>
      <c r="AG35" s="660"/>
      <c r="AH35" s="660"/>
      <c r="AI35" s="660"/>
      <c r="AJ35" s="660"/>
      <c r="AK35" s="660"/>
      <c r="AL35" s="624" t="s">
        <v>139</v>
      </c>
      <c r="AM35" s="625"/>
      <c r="AN35" s="625"/>
      <c r="AO35" s="661"/>
      <c r="AP35" s="222"/>
      <c r="AQ35" s="673" t="s">
        <v>325</v>
      </c>
      <c r="AR35" s="674"/>
      <c r="AS35" s="674"/>
      <c r="AT35" s="674"/>
      <c r="AU35" s="674"/>
      <c r="AV35" s="674"/>
      <c r="AW35" s="674"/>
      <c r="AX35" s="674"/>
      <c r="AY35" s="674"/>
      <c r="AZ35" s="674"/>
      <c r="BA35" s="674"/>
      <c r="BB35" s="674"/>
      <c r="BC35" s="674"/>
      <c r="BD35" s="674"/>
      <c r="BE35" s="674"/>
      <c r="BF35" s="675"/>
      <c r="BG35" s="673" t="s">
        <v>326</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327</v>
      </c>
      <c r="CE35" s="619"/>
      <c r="CF35" s="619"/>
      <c r="CG35" s="619"/>
      <c r="CH35" s="619"/>
      <c r="CI35" s="619"/>
      <c r="CJ35" s="619"/>
      <c r="CK35" s="619"/>
      <c r="CL35" s="619"/>
      <c r="CM35" s="619"/>
      <c r="CN35" s="619"/>
      <c r="CO35" s="619"/>
      <c r="CP35" s="619"/>
      <c r="CQ35" s="620"/>
      <c r="CR35" s="621">
        <v>37804</v>
      </c>
      <c r="CS35" s="634"/>
      <c r="CT35" s="634"/>
      <c r="CU35" s="634"/>
      <c r="CV35" s="634"/>
      <c r="CW35" s="634"/>
      <c r="CX35" s="634"/>
      <c r="CY35" s="635"/>
      <c r="CZ35" s="624">
        <v>0.3</v>
      </c>
      <c r="DA35" s="636"/>
      <c r="DB35" s="636"/>
      <c r="DC35" s="637"/>
      <c r="DD35" s="627">
        <v>30041</v>
      </c>
      <c r="DE35" s="634"/>
      <c r="DF35" s="634"/>
      <c r="DG35" s="634"/>
      <c r="DH35" s="634"/>
      <c r="DI35" s="634"/>
      <c r="DJ35" s="634"/>
      <c r="DK35" s="635"/>
      <c r="DL35" s="627">
        <v>30041</v>
      </c>
      <c r="DM35" s="634"/>
      <c r="DN35" s="634"/>
      <c r="DO35" s="634"/>
      <c r="DP35" s="634"/>
      <c r="DQ35" s="634"/>
      <c r="DR35" s="634"/>
      <c r="DS35" s="634"/>
      <c r="DT35" s="634"/>
      <c r="DU35" s="634"/>
      <c r="DV35" s="635"/>
      <c r="DW35" s="624">
        <v>0.4</v>
      </c>
      <c r="DX35" s="636"/>
      <c r="DY35" s="636"/>
      <c r="DZ35" s="636"/>
      <c r="EA35" s="636"/>
      <c r="EB35" s="636"/>
      <c r="EC35" s="648"/>
    </row>
    <row r="36" spans="2:133" ht="11.25" customHeight="1">
      <c r="B36" s="618" t="s">
        <v>328</v>
      </c>
      <c r="C36" s="619"/>
      <c r="D36" s="619"/>
      <c r="E36" s="619"/>
      <c r="F36" s="619"/>
      <c r="G36" s="619"/>
      <c r="H36" s="619"/>
      <c r="I36" s="619"/>
      <c r="J36" s="619"/>
      <c r="K36" s="619"/>
      <c r="L36" s="619"/>
      <c r="M36" s="619"/>
      <c r="N36" s="619"/>
      <c r="O36" s="619"/>
      <c r="P36" s="619"/>
      <c r="Q36" s="620"/>
      <c r="R36" s="621">
        <v>1594645</v>
      </c>
      <c r="S36" s="622"/>
      <c r="T36" s="622"/>
      <c r="U36" s="622"/>
      <c r="V36" s="622"/>
      <c r="W36" s="622"/>
      <c r="X36" s="622"/>
      <c r="Y36" s="623"/>
      <c r="Z36" s="659">
        <v>11.4</v>
      </c>
      <c r="AA36" s="659"/>
      <c r="AB36" s="659"/>
      <c r="AC36" s="659"/>
      <c r="AD36" s="660" t="s">
        <v>139</v>
      </c>
      <c r="AE36" s="660"/>
      <c r="AF36" s="660"/>
      <c r="AG36" s="660"/>
      <c r="AH36" s="660"/>
      <c r="AI36" s="660"/>
      <c r="AJ36" s="660"/>
      <c r="AK36" s="660"/>
      <c r="AL36" s="624" t="s">
        <v>139</v>
      </c>
      <c r="AM36" s="625"/>
      <c r="AN36" s="625"/>
      <c r="AO36" s="661"/>
      <c r="AP36" s="222"/>
      <c r="AQ36" s="670" t="s">
        <v>329</v>
      </c>
      <c r="AR36" s="671"/>
      <c r="AS36" s="671"/>
      <c r="AT36" s="671"/>
      <c r="AU36" s="671"/>
      <c r="AV36" s="671"/>
      <c r="AW36" s="671"/>
      <c r="AX36" s="671"/>
      <c r="AY36" s="672"/>
      <c r="AZ36" s="676">
        <v>1528639</v>
      </c>
      <c r="BA36" s="677"/>
      <c r="BB36" s="677"/>
      <c r="BC36" s="677"/>
      <c r="BD36" s="677"/>
      <c r="BE36" s="677"/>
      <c r="BF36" s="678"/>
      <c r="BG36" s="679" t="s">
        <v>330</v>
      </c>
      <c r="BH36" s="680"/>
      <c r="BI36" s="680"/>
      <c r="BJ36" s="680"/>
      <c r="BK36" s="680"/>
      <c r="BL36" s="680"/>
      <c r="BM36" s="680"/>
      <c r="BN36" s="680"/>
      <c r="BO36" s="680"/>
      <c r="BP36" s="680"/>
      <c r="BQ36" s="680"/>
      <c r="BR36" s="680"/>
      <c r="BS36" s="680"/>
      <c r="BT36" s="680"/>
      <c r="BU36" s="681"/>
      <c r="BV36" s="676">
        <v>33681</v>
      </c>
      <c r="BW36" s="677"/>
      <c r="BX36" s="677"/>
      <c r="BY36" s="677"/>
      <c r="BZ36" s="677"/>
      <c r="CA36" s="677"/>
      <c r="CB36" s="678"/>
      <c r="CD36" s="618" t="s">
        <v>331</v>
      </c>
      <c r="CE36" s="619"/>
      <c r="CF36" s="619"/>
      <c r="CG36" s="619"/>
      <c r="CH36" s="619"/>
      <c r="CI36" s="619"/>
      <c r="CJ36" s="619"/>
      <c r="CK36" s="619"/>
      <c r="CL36" s="619"/>
      <c r="CM36" s="619"/>
      <c r="CN36" s="619"/>
      <c r="CO36" s="619"/>
      <c r="CP36" s="619"/>
      <c r="CQ36" s="620"/>
      <c r="CR36" s="621">
        <v>1660631</v>
      </c>
      <c r="CS36" s="622"/>
      <c r="CT36" s="622"/>
      <c r="CU36" s="622"/>
      <c r="CV36" s="622"/>
      <c r="CW36" s="622"/>
      <c r="CX36" s="622"/>
      <c r="CY36" s="623"/>
      <c r="CZ36" s="624">
        <v>13</v>
      </c>
      <c r="DA36" s="636"/>
      <c r="DB36" s="636"/>
      <c r="DC36" s="637"/>
      <c r="DD36" s="627">
        <v>1424801</v>
      </c>
      <c r="DE36" s="622"/>
      <c r="DF36" s="622"/>
      <c r="DG36" s="622"/>
      <c r="DH36" s="622"/>
      <c r="DI36" s="622"/>
      <c r="DJ36" s="622"/>
      <c r="DK36" s="623"/>
      <c r="DL36" s="627">
        <v>849324</v>
      </c>
      <c r="DM36" s="622"/>
      <c r="DN36" s="622"/>
      <c r="DO36" s="622"/>
      <c r="DP36" s="622"/>
      <c r="DQ36" s="622"/>
      <c r="DR36" s="622"/>
      <c r="DS36" s="622"/>
      <c r="DT36" s="622"/>
      <c r="DU36" s="622"/>
      <c r="DV36" s="623"/>
      <c r="DW36" s="624">
        <v>12.2</v>
      </c>
      <c r="DX36" s="636"/>
      <c r="DY36" s="636"/>
      <c r="DZ36" s="636"/>
      <c r="EA36" s="636"/>
      <c r="EB36" s="636"/>
      <c r="EC36" s="648"/>
    </row>
    <row r="37" spans="2:133" ht="11.25" customHeight="1">
      <c r="B37" s="618" t="s">
        <v>332</v>
      </c>
      <c r="C37" s="619"/>
      <c r="D37" s="619"/>
      <c r="E37" s="619"/>
      <c r="F37" s="619"/>
      <c r="G37" s="619"/>
      <c r="H37" s="619"/>
      <c r="I37" s="619"/>
      <c r="J37" s="619"/>
      <c r="K37" s="619"/>
      <c r="L37" s="619"/>
      <c r="M37" s="619"/>
      <c r="N37" s="619"/>
      <c r="O37" s="619"/>
      <c r="P37" s="619"/>
      <c r="Q37" s="620"/>
      <c r="R37" s="621">
        <v>223258</v>
      </c>
      <c r="S37" s="622"/>
      <c r="T37" s="622"/>
      <c r="U37" s="622"/>
      <c r="V37" s="622"/>
      <c r="W37" s="622"/>
      <c r="X37" s="622"/>
      <c r="Y37" s="623"/>
      <c r="Z37" s="659">
        <v>1.6</v>
      </c>
      <c r="AA37" s="659"/>
      <c r="AB37" s="659"/>
      <c r="AC37" s="659"/>
      <c r="AD37" s="660">
        <v>2746</v>
      </c>
      <c r="AE37" s="660"/>
      <c r="AF37" s="660"/>
      <c r="AG37" s="660"/>
      <c r="AH37" s="660"/>
      <c r="AI37" s="660"/>
      <c r="AJ37" s="660"/>
      <c r="AK37" s="660"/>
      <c r="AL37" s="624">
        <v>0</v>
      </c>
      <c r="AM37" s="625"/>
      <c r="AN37" s="625"/>
      <c r="AO37" s="661"/>
      <c r="AQ37" s="654" t="s">
        <v>333</v>
      </c>
      <c r="AR37" s="655"/>
      <c r="AS37" s="655"/>
      <c r="AT37" s="655"/>
      <c r="AU37" s="655"/>
      <c r="AV37" s="655"/>
      <c r="AW37" s="655"/>
      <c r="AX37" s="655"/>
      <c r="AY37" s="656"/>
      <c r="AZ37" s="621">
        <v>324448</v>
      </c>
      <c r="BA37" s="622"/>
      <c r="BB37" s="622"/>
      <c r="BC37" s="622"/>
      <c r="BD37" s="634"/>
      <c r="BE37" s="634"/>
      <c r="BF37" s="657"/>
      <c r="BG37" s="618" t="s">
        <v>334</v>
      </c>
      <c r="BH37" s="619"/>
      <c r="BI37" s="619"/>
      <c r="BJ37" s="619"/>
      <c r="BK37" s="619"/>
      <c r="BL37" s="619"/>
      <c r="BM37" s="619"/>
      <c r="BN37" s="619"/>
      <c r="BO37" s="619"/>
      <c r="BP37" s="619"/>
      <c r="BQ37" s="619"/>
      <c r="BR37" s="619"/>
      <c r="BS37" s="619"/>
      <c r="BT37" s="619"/>
      <c r="BU37" s="620"/>
      <c r="BV37" s="621">
        <v>-376</v>
      </c>
      <c r="BW37" s="622"/>
      <c r="BX37" s="622"/>
      <c r="BY37" s="622"/>
      <c r="BZ37" s="622"/>
      <c r="CA37" s="622"/>
      <c r="CB37" s="658"/>
      <c r="CD37" s="618" t="s">
        <v>335</v>
      </c>
      <c r="CE37" s="619"/>
      <c r="CF37" s="619"/>
      <c r="CG37" s="619"/>
      <c r="CH37" s="619"/>
      <c r="CI37" s="619"/>
      <c r="CJ37" s="619"/>
      <c r="CK37" s="619"/>
      <c r="CL37" s="619"/>
      <c r="CM37" s="619"/>
      <c r="CN37" s="619"/>
      <c r="CO37" s="619"/>
      <c r="CP37" s="619"/>
      <c r="CQ37" s="620"/>
      <c r="CR37" s="621">
        <v>495406</v>
      </c>
      <c r="CS37" s="634"/>
      <c r="CT37" s="634"/>
      <c r="CU37" s="634"/>
      <c r="CV37" s="634"/>
      <c r="CW37" s="634"/>
      <c r="CX37" s="634"/>
      <c r="CY37" s="635"/>
      <c r="CZ37" s="624">
        <v>3.9</v>
      </c>
      <c r="DA37" s="636"/>
      <c r="DB37" s="636"/>
      <c r="DC37" s="637"/>
      <c r="DD37" s="627">
        <v>495406</v>
      </c>
      <c r="DE37" s="634"/>
      <c r="DF37" s="634"/>
      <c r="DG37" s="634"/>
      <c r="DH37" s="634"/>
      <c r="DI37" s="634"/>
      <c r="DJ37" s="634"/>
      <c r="DK37" s="635"/>
      <c r="DL37" s="627">
        <v>460597</v>
      </c>
      <c r="DM37" s="634"/>
      <c r="DN37" s="634"/>
      <c r="DO37" s="634"/>
      <c r="DP37" s="634"/>
      <c r="DQ37" s="634"/>
      <c r="DR37" s="634"/>
      <c r="DS37" s="634"/>
      <c r="DT37" s="634"/>
      <c r="DU37" s="634"/>
      <c r="DV37" s="635"/>
      <c r="DW37" s="624">
        <v>6.6</v>
      </c>
      <c r="DX37" s="636"/>
      <c r="DY37" s="636"/>
      <c r="DZ37" s="636"/>
      <c r="EA37" s="636"/>
      <c r="EB37" s="636"/>
      <c r="EC37" s="648"/>
    </row>
    <row r="38" spans="2:133" ht="11.25" customHeight="1">
      <c r="B38" s="618" t="s">
        <v>336</v>
      </c>
      <c r="C38" s="619"/>
      <c r="D38" s="619"/>
      <c r="E38" s="619"/>
      <c r="F38" s="619"/>
      <c r="G38" s="619"/>
      <c r="H38" s="619"/>
      <c r="I38" s="619"/>
      <c r="J38" s="619"/>
      <c r="K38" s="619"/>
      <c r="L38" s="619"/>
      <c r="M38" s="619"/>
      <c r="N38" s="619"/>
      <c r="O38" s="619"/>
      <c r="P38" s="619"/>
      <c r="Q38" s="620"/>
      <c r="R38" s="621">
        <v>372527</v>
      </c>
      <c r="S38" s="622"/>
      <c r="T38" s="622"/>
      <c r="U38" s="622"/>
      <c r="V38" s="622"/>
      <c r="W38" s="622"/>
      <c r="X38" s="622"/>
      <c r="Y38" s="623"/>
      <c r="Z38" s="659">
        <v>2.7</v>
      </c>
      <c r="AA38" s="659"/>
      <c r="AB38" s="659"/>
      <c r="AC38" s="659"/>
      <c r="AD38" s="660" t="s">
        <v>139</v>
      </c>
      <c r="AE38" s="660"/>
      <c r="AF38" s="660"/>
      <c r="AG38" s="660"/>
      <c r="AH38" s="660"/>
      <c r="AI38" s="660"/>
      <c r="AJ38" s="660"/>
      <c r="AK38" s="660"/>
      <c r="AL38" s="624" t="s">
        <v>139</v>
      </c>
      <c r="AM38" s="625"/>
      <c r="AN38" s="625"/>
      <c r="AO38" s="661"/>
      <c r="AQ38" s="654" t="s">
        <v>337</v>
      </c>
      <c r="AR38" s="655"/>
      <c r="AS38" s="655"/>
      <c r="AT38" s="655"/>
      <c r="AU38" s="655"/>
      <c r="AV38" s="655"/>
      <c r="AW38" s="655"/>
      <c r="AX38" s="655"/>
      <c r="AY38" s="656"/>
      <c r="AZ38" s="621">
        <v>93796</v>
      </c>
      <c r="BA38" s="622"/>
      <c r="BB38" s="622"/>
      <c r="BC38" s="622"/>
      <c r="BD38" s="634"/>
      <c r="BE38" s="634"/>
      <c r="BF38" s="657"/>
      <c r="BG38" s="618" t="s">
        <v>338</v>
      </c>
      <c r="BH38" s="619"/>
      <c r="BI38" s="619"/>
      <c r="BJ38" s="619"/>
      <c r="BK38" s="619"/>
      <c r="BL38" s="619"/>
      <c r="BM38" s="619"/>
      <c r="BN38" s="619"/>
      <c r="BO38" s="619"/>
      <c r="BP38" s="619"/>
      <c r="BQ38" s="619"/>
      <c r="BR38" s="619"/>
      <c r="BS38" s="619"/>
      <c r="BT38" s="619"/>
      <c r="BU38" s="620"/>
      <c r="BV38" s="621">
        <v>2801</v>
      </c>
      <c r="BW38" s="622"/>
      <c r="BX38" s="622"/>
      <c r="BY38" s="622"/>
      <c r="BZ38" s="622"/>
      <c r="CA38" s="622"/>
      <c r="CB38" s="658"/>
      <c r="CD38" s="618" t="s">
        <v>339</v>
      </c>
      <c r="CE38" s="619"/>
      <c r="CF38" s="619"/>
      <c r="CG38" s="619"/>
      <c r="CH38" s="619"/>
      <c r="CI38" s="619"/>
      <c r="CJ38" s="619"/>
      <c r="CK38" s="619"/>
      <c r="CL38" s="619"/>
      <c r="CM38" s="619"/>
      <c r="CN38" s="619"/>
      <c r="CO38" s="619"/>
      <c r="CP38" s="619"/>
      <c r="CQ38" s="620"/>
      <c r="CR38" s="621">
        <v>1109225</v>
      </c>
      <c r="CS38" s="622"/>
      <c r="CT38" s="622"/>
      <c r="CU38" s="622"/>
      <c r="CV38" s="622"/>
      <c r="CW38" s="622"/>
      <c r="CX38" s="622"/>
      <c r="CY38" s="623"/>
      <c r="CZ38" s="624">
        <v>8.6999999999999993</v>
      </c>
      <c r="DA38" s="636"/>
      <c r="DB38" s="636"/>
      <c r="DC38" s="637"/>
      <c r="DD38" s="627">
        <v>928184</v>
      </c>
      <c r="DE38" s="622"/>
      <c r="DF38" s="622"/>
      <c r="DG38" s="622"/>
      <c r="DH38" s="622"/>
      <c r="DI38" s="622"/>
      <c r="DJ38" s="622"/>
      <c r="DK38" s="623"/>
      <c r="DL38" s="627">
        <v>851210</v>
      </c>
      <c r="DM38" s="622"/>
      <c r="DN38" s="622"/>
      <c r="DO38" s="622"/>
      <c r="DP38" s="622"/>
      <c r="DQ38" s="622"/>
      <c r="DR38" s="622"/>
      <c r="DS38" s="622"/>
      <c r="DT38" s="622"/>
      <c r="DU38" s="622"/>
      <c r="DV38" s="623"/>
      <c r="DW38" s="624">
        <v>12.2</v>
      </c>
      <c r="DX38" s="636"/>
      <c r="DY38" s="636"/>
      <c r="DZ38" s="636"/>
      <c r="EA38" s="636"/>
      <c r="EB38" s="636"/>
      <c r="EC38" s="648"/>
    </row>
    <row r="39" spans="2:133" ht="11.25" customHeight="1">
      <c r="B39" s="618" t="s">
        <v>340</v>
      </c>
      <c r="C39" s="619"/>
      <c r="D39" s="619"/>
      <c r="E39" s="619"/>
      <c r="F39" s="619"/>
      <c r="G39" s="619"/>
      <c r="H39" s="619"/>
      <c r="I39" s="619"/>
      <c r="J39" s="619"/>
      <c r="K39" s="619"/>
      <c r="L39" s="619"/>
      <c r="M39" s="619"/>
      <c r="N39" s="619"/>
      <c r="O39" s="619"/>
      <c r="P39" s="619"/>
      <c r="Q39" s="620"/>
      <c r="R39" s="621" t="s">
        <v>139</v>
      </c>
      <c r="S39" s="622"/>
      <c r="T39" s="622"/>
      <c r="U39" s="622"/>
      <c r="V39" s="622"/>
      <c r="W39" s="622"/>
      <c r="X39" s="622"/>
      <c r="Y39" s="623"/>
      <c r="Z39" s="659" t="s">
        <v>139</v>
      </c>
      <c r="AA39" s="659"/>
      <c r="AB39" s="659"/>
      <c r="AC39" s="659"/>
      <c r="AD39" s="660" t="s">
        <v>139</v>
      </c>
      <c r="AE39" s="660"/>
      <c r="AF39" s="660"/>
      <c r="AG39" s="660"/>
      <c r="AH39" s="660"/>
      <c r="AI39" s="660"/>
      <c r="AJ39" s="660"/>
      <c r="AK39" s="660"/>
      <c r="AL39" s="624" t="s">
        <v>139</v>
      </c>
      <c r="AM39" s="625"/>
      <c r="AN39" s="625"/>
      <c r="AO39" s="661"/>
      <c r="AQ39" s="654" t="s">
        <v>341</v>
      </c>
      <c r="AR39" s="655"/>
      <c r="AS39" s="655"/>
      <c r="AT39" s="655"/>
      <c r="AU39" s="655"/>
      <c r="AV39" s="655"/>
      <c r="AW39" s="655"/>
      <c r="AX39" s="655"/>
      <c r="AY39" s="656"/>
      <c r="AZ39" s="621">
        <v>1170</v>
      </c>
      <c r="BA39" s="622"/>
      <c r="BB39" s="622"/>
      <c r="BC39" s="622"/>
      <c r="BD39" s="634"/>
      <c r="BE39" s="634"/>
      <c r="BF39" s="657"/>
      <c r="BG39" s="618" t="s">
        <v>342</v>
      </c>
      <c r="BH39" s="619"/>
      <c r="BI39" s="619"/>
      <c r="BJ39" s="619"/>
      <c r="BK39" s="619"/>
      <c r="BL39" s="619"/>
      <c r="BM39" s="619"/>
      <c r="BN39" s="619"/>
      <c r="BO39" s="619"/>
      <c r="BP39" s="619"/>
      <c r="BQ39" s="619"/>
      <c r="BR39" s="619"/>
      <c r="BS39" s="619"/>
      <c r="BT39" s="619"/>
      <c r="BU39" s="620"/>
      <c r="BV39" s="621">
        <v>4314</v>
      </c>
      <c r="BW39" s="622"/>
      <c r="BX39" s="622"/>
      <c r="BY39" s="622"/>
      <c r="BZ39" s="622"/>
      <c r="CA39" s="622"/>
      <c r="CB39" s="658"/>
      <c r="CD39" s="618" t="s">
        <v>343</v>
      </c>
      <c r="CE39" s="619"/>
      <c r="CF39" s="619"/>
      <c r="CG39" s="619"/>
      <c r="CH39" s="619"/>
      <c r="CI39" s="619"/>
      <c r="CJ39" s="619"/>
      <c r="CK39" s="619"/>
      <c r="CL39" s="619"/>
      <c r="CM39" s="619"/>
      <c r="CN39" s="619"/>
      <c r="CO39" s="619"/>
      <c r="CP39" s="619"/>
      <c r="CQ39" s="620"/>
      <c r="CR39" s="621">
        <v>827487</v>
      </c>
      <c r="CS39" s="634"/>
      <c r="CT39" s="634"/>
      <c r="CU39" s="634"/>
      <c r="CV39" s="634"/>
      <c r="CW39" s="634"/>
      <c r="CX39" s="634"/>
      <c r="CY39" s="635"/>
      <c r="CZ39" s="624">
        <v>6.5</v>
      </c>
      <c r="DA39" s="636"/>
      <c r="DB39" s="636"/>
      <c r="DC39" s="637"/>
      <c r="DD39" s="627">
        <v>742440</v>
      </c>
      <c r="DE39" s="634"/>
      <c r="DF39" s="634"/>
      <c r="DG39" s="634"/>
      <c r="DH39" s="634"/>
      <c r="DI39" s="634"/>
      <c r="DJ39" s="634"/>
      <c r="DK39" s="635"/>
      <c r="DL39" s="627" t="s">
        <v>139</v>
      </c>
      <c r="DM39" s="634"/>
      <c r="DN39" s="634"/>
      <c r="DO39" s="634"/>
      <c r="DP39" s="634"/>
      <c r="DQ39" s="634"/>
      <c r="DR39" s="634"/>
      <c r="DS39" s="634"/>
      <c r="DT39" s="634"/>
      <c r="DU39" s="634"/>
      <c r="DV39" s="635"/>
      <c r="DW39" s="624" t="s">
        <v>139</v>
      </c>
      <c r="DX39" s="636"/>
      <c r="DY39" s="636"/>
      <c r="DZ39" s="636"/>
      <c r="EA39" s="636"/>
      <c r="EB39" s="636"/>
      <c r="EC39" s="648"/>
    </row>
    <row r="40" spans="2:133" ht="11.25" customHeight="1">
      <c r="B40" s="618" t="s">
        <v>344</v>
      </c>
      <c r="C40" s="619"/>
      <c r="D40" s="619"/>
      <c r="E40" s="619"/>
      <c r="F40" s="619"/>
      <c r="G40" s="619"/>
      <c r="H40" s="619"/>
      <c r="I40" s="619"/>
      <c r="J40" s="619"/>
      <c r="K40" s="619"/>
      <c r="L40" s="619"/>
      <c r="M40" s="619"/>
      <c r="N40" s="619"/>
      <c r="O40" s="619"/>
      <c r="P40" s="619"/>
      <c r="Q40" s="620"/>
      <c r="R40" s="621">
        <v>82327</v>
      </c>
      <c r="S40" s="622"/>
      <c r="T40" s="622"/>
      <c r="U40" s="622"/>
      <c r="V40" s="622"/>
      <c r="W40" s="622"/>
      <c r="X40" s="622"/>
      <c r="Y40" s="623"/>
      <c r="Z40" s="659">
        <v>0.6</v>
      </c>
      <c r="AA40" s="659"/>
      <c r="AB40" s="659"/>
      <c r="AC40" s="659"/>
      <c r="AD40" s="660" t="s">
        <v>139</v>
      </c>
      <c r="AE40" s="660"/>
      <c r="AF40" s="660"/>
      <c r="AG40" s="660"/>
      <c r="AH40" s="660"/>
      <c r="AI40" s="660"/>
      <c r="AJ40" s="660"/>
      <c r="AK40" s="660"/>
      <c r="AL40" s="624" t="s">
        <v>139</v>
      </c>
      <c r="AM40" s="625"/>
      <c r="AN40" s="625"/>
      <c r="AO40" s="661"/>
      <c r="AQ40" s="654" t="s">
        <v>345</v>
      </c>
      <c r="AR40" s="655"/>
      <c r="AS40" s="655"/>
      <c r="AT40" s="655"/>
      <c r="AU40" s="655"/>
      <c r="AV40" s="655"/>
      <c r="AW40" s="655"/>
      <c r="AX40" s="655"/>
      <c r="AY40" s="656"/>
      <c r="AZ40" s="621" t="s">
        <v>139</v>
      </c>
      <c r="BA40" s="622"/>
      <c r="BB40" s="622"/>
      <c r="BC40" s="622"/>
      <c r="BD40" s="634"/>
      <c r="BE40" s="634"/>
      <c r="BF40" s="657"/>
      <c r="BG40" s="662" t="s">
        <v>346</v>
      </c>
      <c r="BH40" s="663"/>
      <c r="BI40" s="663"/>
      <c r="BJ40" s="663"/>
      <c r="BK40" s="663"/>
      <c r="BL40" s="223"/>
      <c r="BM40" s="619" t="s">
        <v>347</v>
      </c>
      <c r="BN40" s="619"/>
      <c r="BO40" s="619"/>
      <c r="BP40" s="619"/>
      <c r="BQ40" s="619"/>
      <c r="BR40" s="619"/>
      <c r="BS40" s="619"/>
      <c r="BT40" s="619"/>
      <c r="BU40" s="620"/>
      <c r="BV40" s="621">
        <v>80</v>
      </c>
      <c r="BW40" s="622"/>
      <c r="BX40" s="622"/>
      <c r="BY40" s="622"/>
      <c r="BZ40" s="622"/>
      <c r="CA40" s="622"/>
      <c r="CB40" s="658"/>
      <c r="CD40" s="618" t="s">
        <v>348</v>
      </c>
      <c r="CE40" s="619"/>
      <c r="CF40" s="619"/>
      <c r="CG40" s="619"/>
      <c r="CH40" s="619"/>
      <c r="CI40" s="619"/>
      <c r="CJ40" s="619"/>
      <c r="CK40" s="619"/>
      <c r="CL40" s="619"/>
      <c r="CM40" s="619"/>
      <c r="CN40" s="619"/>
      <c r="CO40" s="619"/>
      <c r="CP40" s="619"/>
      <c r="CQ40" s="620"/>
      <c r="CR40" s="621">
        <v>38547</v>
      </c>
      <c r="CS40" s="622"/>
      <c r="CT40" s="622"/>
      <c r="CU40" s="622"/>
      <c r="CV40" s="622"/>
      <c r="CW40" s="622"/>
      <c r="CX40" s="622"/>
      <c r="CY40" s="623"/>
      <c r="CZ40" s="624">
        <v>0.3</v>
      </c>
      <c r="DA40" s="636"/>
      <c r="DB40" s="636"/>
      <c r="DC40" s="637"/>
      <c r="DD40" s="627">
        <v>11497</v>
      </c>
      <c r="DE40" s="622"/>
      <c r="DF40" s="622"/>
      <c r="DG40" s="622"/>
      <c r="DH40" s="622"/>
      <c r="DI40" s="622"/>
      <c r="DJ40" s="622"/>
      <c r="DK40" s="623"/>
      <c r="DL40" s="627">
        <v>1997</v>
      </c>
      <c r="DM40" s="622"/>
      <c r="DN40" s="622"/>
      <c r="DO40" s="622"/>
      <c r="DP40" s="622"/>
      <c r="DQ40" s="622"/>
      <c r="DR40" s="622"/>
      <c r="DS40" s="622"/>
      <c r="DT40" s="622"/>
      <c r="DU40" s="622"/>
      <c r="DV40" s="623"/>
      <c r="DW40" s="624">
        <v>0</v>
      </c>
      <c r="DX40" s="636"/>
      <c r="DY40" s="636"/>
      <c r="DZ40" s="636"/>
      <c r="EA40" s="636"/>
      <c r="EB40" s="636"/>
      <c r="EC40" s="648"/>
    </row>
    <row r="41" spans="2:133" ht="11.25" customHeight="1">
      <c r="B41" s="602" t="s">
        <v>349</v>
      </c>
      <c r="C41" s="603"/>
      <c r="D41" s="603"/>
      <c r="E41" s="603"/>
      <c r="F41" s="603"/>
      <c r="G41" s="603"/>
      <c r="H41" s="603"/>
      <c r="I41" s="603"/>
      <c r="J41" s="603"/>
      <c r="K41" s="603"/>
      <c r="L41" s="603"/>
      <c r="M41" s="603"/>
      <c r="N41" s="603"/>
      <c r="O41" s="603"/>
      <c r="P41" s="603"/>
      <c r="Q41" s="604"/>
      <c r="R41" s="605">
        <v>14002735</v>
      </c>
      <c r="S41" s="646"/>
      <c r="T41" s="646"/>
      <c r="U41" s="646"/>
      <c r="V41" s="646"/>
      <c r="W41" s="646"/>
      <c r="X41" s="646"/>
      <c r="Y41" s="649"/>
      <c r="Z41" s="650">
        <v>100</v>
      </c>
      <c r="AA41" s="650"/>
      <c r="AB41" s="650"/>
      <c r="AC41" s="650"/>
      <c r="AD41" s="651">
        <v>6866882</v>
      </c>
      <c r="AE41" s="651"/>
      <c r="AF41" s="651"/>
      <c r="AG41" s="651"/>
      <c r="AH41" s="651"/>
      <c r="AI41" s="651"/>
      <c r="AJ41" s="651"/>
      <c r="AK41" s="651"/>
      <c r="AL41" s="608">
        <v>100</v>
      </c>
      <c r="AM41" s="652"/>
      <c r="AN41" s="652"/>
      <c r="AO41" s="653"/>
      <c r="AQ41" s="654" t="s">
        <v>350</v>
      </c>
      <c r="AR41" s="655"/>
      <c r="AS41" s="655"/>
      <c r="AT41" s="655"/>
      <c r="AU41" s="655"/>
      <c r="AV41" s="655"/>
      <c r="AW41" s="655"/>
      <c r="AX41" s="655"/>
      <c r="AY41" s="656"/>
      <c r="AZ41" s="621">
        <v>214867</v>
      </c>
      <c r="BA41" s="622"/>
      <c r="BB41" s="622"/>
      <c r="BC41" s="622"/>
      <c r="BD41" s="634"/>
      <c r="BE41" s="634"/>
      <c r="BF41" s="657"/>
      <c r="BG41" s="662"/>
      <c r="BH41" s="663"/>
      <c r="BI41" s="663"/>
      <c r="BJ41" s="663"/>
      <c r="BK41" s="663"/>
      <c r="BL41" s="223"/>
      <c r="BM41" s="619" t="s">
        <v>351</v>
      </c>
      <c r="BN41" s="619"/>
      <c r="BO41" s="619"/>
      <c r="BP41" s="619"/>
      <c r="BQ41" s="619"/>
      <c r="BR41" s="619"/>
      <c r="BS41" s="619"/>
      <c r="BT41" s="619"/>
      <c r="BU41" s="620"/>
      <c r="BV41" s="621" t="s">
        <v>352</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352</v>
      </c>
      <c r="CS41" s="634"/>
      <c r="CT41" s="634"/>
      <c r="CU41" s="634"/>
      <c r="CV41" s="634"/>
      <c r="CW41" s="634"/>
      <c r="CX41" s="634"/>
      <c r="CY41" s="635"/>
      <c r="CZ41" s="624" t="s">
        <v>352</v>
      </c>
      <c r="DA41" s="636"/>
      <c r="DB41" s="636"/>
      <c r="DC41" s="637"/>
      <c r="DD41" s="627" t="s">
        <v>139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66" t="s">
        <v>354</v>
      </c>
      <c r="AR42" s="667"/>
      <c r="AS42" s="667"/>
      <c r="AT42" s="667"/>
      <c r="AU42" s="667"/>
      <c r="AV42" s="667"/>
      <c r="AW42" s="667"/>
      <c r="AX42" s="667"/>
      <c r="AY42" s="668"/>
      <c r="AZ42" s="605">
        <v>894358</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382</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2122714</v>
      </c>
      <c r="CS42" s="634"/>
      <c r="CT42" s="634"/>
      <c r="CU42" s="634"/>
      <c r="CV42" s="634"/>
      <c r="CW42" s="634"/>
      <c r="CX42" s="634"/>
      <c r="CY42" s="635"/>
      <c r="CZ42" s="624">
        <v>16.7</v>
      </c>
      <c r="DA42" s="636"/>
      <c r="DB42" s="636"/>
      <c r="DC42" s="637"/>
      <c r="DD42" s="627">
        <v>1050846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214" t="s">
        <v>357</v>
      </c>
      <c r="CD43" s="618" t="s">
        <v>358</v>
      </c>
      <c r="CE43" s="619"/>
      <c r="CF43" s="619"/>
      <c r="CG43" s="619"/>
      <c r="CH43" s="619"/>
      <c r="CI43" s="619"/>
      <c r="CJ43" s="619"/>
      <c r="CK43" s="619"/>
      <c r="CL43" s="619"/>
      <c r="CM43" s="619"/>
      <c r="CN43" s="619"/>
      <c r="CO43" s="619"/>
      <c r="CP43" s="619"/>
      <c r="CQ43" s="620"/>
      <c r="CR43" s="621">
        <v>23600</v>
      </c>
      <c r="CS43" s="634"/>
      <c r="CT43" s="634"/>
      <c r="CU43" s="634"/>
      <c r="CV43" s="634"/>
      <c r="CW43" s="634"/>
      <c r="CX43" s="634"/>
      <c r="CY43" s="635"/>
      <c r="CZ43" s="624">
        <v>0.2</v>
      </c>
      <c r="DA43" s="636"/>
      <c r="DB43" s="636"/>
      <c r="DC43" s="637"/>
      <c r="DD43" s="627">
        <v>23600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360</v>
      </c>
      <c r="CG44" s="619"/>
      <c r="CH44" s="619"/>
      <c r="CI44" s="619"/>
      <c r="CJ44" s="619"/>
      <c r="CK44" s="619"/>
      <c r="CL44" s="619"/>
      <c r="CM44" s="619"/>
      <c r="CN44" s="619"/>
      <c r="CO44" s="619"/>
      <c r="CP44" s="619"/>
      <c r="CQ44" s="620"/>
      <c r="CR44" s="621">
        <v>2008714</v>
      </c>
      <c r="CS44" s="622"/>
      <c r="CT44" s="622"/>
      <c r="CU44" s="622"/>
      <c r="CV44" s="622"/>
      <c r="CW44" s="622"/>
      <c r="CX44" s="622"/>
      <c r="CY44" s="623"/>
      <c r="CZ44" s="624">
        <v>15.8</v>
      </c>
      <c r="DA44" s="625"/>
      <c r="DB44" s="625"/>
      <c r="DC44" s="626"/>
      <c r="DD44" s="627">
        <v>1016995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1085485</v>
      </c>
      <c r="CS45" s="634"/>
      <c r="CT45" s="634"/>
      <c r="CU45" s="634"/>
      <c r="CV45" s="634"/>
      <c r="CW45" s="634"/>
      <c r="CX45" s="634"/>
      <c r="CY45" s="635"/>
      <c r="CZ45" s="624">
        <v>8.5</v>
      </c>
      <c r="DA45" s="636"/>
      <c r="DB45" s="636"/>
      <c r="DC45" s="637"/>
      <c r="DD45" s="627">
        <v>471854</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225"/>
      <c r="CD46" s="642"/>
      <c r="CE46" s="643"/>
      <c r="CF46" s="618" t="s">
        <v>363</v>
      </c>
      <c r="CG46" s="619"/>
      <c r="CH46" s="619"/>
      <c r="CI46" s="619"/>
      <c r="CJ46" s="619"/>
      <c r="CK46" s="619"/>
      <c r="CL46" s="619"/>
      <c r="CM46" s="619"/>
      <c r="CN46" s="619"/>
      <c r="CO46" s="619"/>
      <c r="CP46" s="619"/>
      <c r="CQ46" s="620"/>
      <c r="CR46" s="621">
        <v>923229</v>
      </c>
      <c r="CS46" s="622"/>
      <c r="CT46" s="622"/>
      <c r="CU46" s="622"/>
      <c r="CV46" s="622"/>
      <c r="CW46" s="622"/>
      <c r="CX46" s="622"/>
      <c r="CY46" s="623"/>
      <c r="CZ46" s="624">
        <v>7.2</v>
      </c>
      <c r="DA46" s="625"/>
      <c r="DB46" s="625"/>
      <c r="DC46" s="626"/>
      <c r="DD46" s="627">
        <v>545141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225"/>
      <c r="CD47" s="642"/>
      <c r="CE47" s="643"/>
      <c r="CF47" s="618" t="s">
        <v>364</v>
      </c>
      <c r="CG47" s="619"/>
      <c r="CH47" s="619"/>
      <c r="CI47" s="619"/>
      <c r="CJ47" s="619"/>
      <c r="CK47" s="619"/>
      <c r="CL47" s="619"/>
      <c r="CM47" s="619"/>
      <c r="CN47" s="619"/>
      <c r="CO47" s="619"/>
      <c r="CP47" s="619"/>
      <c r="CQ47" s="620"/>
      <c r="CR47" s="621">
        <v>114000</v>
      </c>
      <c r="CS47" s="634"/>
      <c r="CT47" s="634"/>
      <c r="CU47" s="634"/>
      <c r="CV47" s="634"/>
      <c r="CW47" s="634"/>
      <c r="CX47" s="634"/>
      <c r="CY47" s="635"/>
      <c r="CZ47" s="624">
        <v>0.9</v>
      </c>
      <c r="DA47" s="636"/>
      <c r="DB47" s="636"/>
      <c r="DC47" s="637"/>
      <c r="DD47" s="627">
        <v>33851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c r="B48" s="225"/>
      <c r="CD48" s="644"/>
      <c r="CE48" s="645"/>
      <c r="CF48" s="618" t="s">
        <v>365</v>
      </c>
      <c r="CG48" s="619"/>
      <c r="CH48" s="619"/>
      <c r="CI48" s="619"/>
      <c r="CJ48" s="619"/>
      <c r="CK48" s="619"/>
      <c r="CL48" s="619"/>
      <c r="CM48" s="619"/>
      <c r="CN48" s="619"/>
      <c r="CO48" s="619"/>
      <c r="CP48" s="619"/>
      <c r="CQ48" s="620"/>
      <c r="CR48" s="621" t="s">
        <v>352</v>
      </c>
      <c r="CS48" s="622"/>
      <c r="CT48" s="622"/>
      <c r="CU48" s="622"/>
      <c r="CV48" s="622"/>
      <c r="CW48" s="622"/>
      <c r="CX48" s="622"/>
      <c r="CY48" s="623"/>
      <c r="CZ48" s="624" t="s">
        <v>352</v>
      </c>
      <c r="DA48" s="625"/>
      <c r="DB48" s="625"/>
      <c r="DC48" s="626"/>
      <c r="DD48" s="627" t="s">
        <v>352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225"/>
      <c r="CD49" s="602" t="s">
        <v>366</v>
      </c>
      <c r="CE49" s="603"/>
      <c r="CF49" s="603"/>
      <c r="CG49" s="603"/>
      <c r="CH49" s="603"/>
      <c r="CI49" s="603"/>
      <c r="CJ49" s="603"/>
      <c r="CK49" s="603"/>
      <c r="CL49" s="603"/>
      <c r="CM49" s="603"/>
      <c r="CN49" s="603"/>
      <c r="CO49" s="603"/>
      <c r="CP49" s="603"/>
      <c r="CQ49" s="604"/>
      <c r="CR49" s="605">
        <v>12742885</v>
      </c>
      <c r="CS49" s="606"/>
      <c r="CT49" s="606"/>
      <c r="CU49" s="606"/>
      <c r="CV49" s="606"/>
      <c r="CW49" s="606"/>
      <c r="CX49" s="606"/>
      <c r="CY49" s="607"/>
      <c r="CZ49" s="608">
        <v>100</v>
      </c>
      <c r="DA49" s="609"/>
      <c r="DB49" s="609"/>
      <c r="DC49" s="610"/>
      <c r="DD49" s="611">
        <v>8969896</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seH3UxPGEFBnStO8xQIA/bHp3P5xZvt5KH7siQIMZ1Gg+1eE3/fdYdRCvZcO/VPrV0k1D6EFtG8CDInWtiZVRA==" saltValue="b444OI4H6nqygcY3DJfDX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090" t="s">
        <v>367</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368</v>
      </c>
      <c r="DK2" s="1092"/>
      <c r="DL2" s="1092"/>
      <c r="DM2" s="1092"/>
      <c r="DN2" s="1092"/>
      <c r="DO2" s="1093"/>
      <c r="DP2" s="228"/>
      <c r="DQ2" s="1091" t="s">
        <v>369</v>
      </c>
      <c r="DR2" s="1092"/>
      <c r="DS2" s="1092"/>
      <c r="DT2" s="1092"/>
      <c r="DU2" s="1092"/>
      <c r="DV2" s="1092"/>
      <c r="DW2" s="1092"/>
      <c r="DX2" s="1092"/>
      <c r="DY2" s="1092"/>
      <c r="DZ2" s="1093"/>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094"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084" t="s">
        <v>386</v>
      </c>
      <c r="DH5" s="1085"/>
      <c r="DI5" s="1085"/>
      <c r="DJ5" s="1085"/>
      <c r="DK5" s="1086"/>
      <c r="DL5" s="1084" t="s">
        <v>387</v>
      </c>
      <c r="DM5" s="1085"/>
      <c r="DN5" s="1085"/>
      <c r="DO5" s="1085"/>
      <c r="DP5" s="1086"/>
      <c r="DQ5" s="1001" t="s">
        <v>388</v>
      </c>
      <c r="DR5" s="1002"/>
      <c r="DS5" s="1002"/>
      <c r="DT5" s="1002"/>
      <c r="DU5" s="1003"/>
      <c r="DV5" s="1001" t="s">
        <v>379</v>
      </c>
      <c r="DW5" s="1002"/>
      <c r="DX5" s="1002"/>
      <c r="DY5" s="1002"/>
      <c r="DZ5" s="1015"/>
      <c r="EA5" s="234"/>
    </row>
    <row r="6" spans="1:131" s="235"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c r="A7" s="236">
        <v>1</v>
      </c>
      <c r="B7" s="1047" t="s">
        <v>389</v>
      </c>
      <c r="C7" s="1048"/>
      <c r="D7" s="1048"/>
      <c r="E7" s="1048"/>
      <c r="F7" s="1048"/>
      <c r="G7" s="1048"/>
      <c r="H7" s="1048"/>
      <c r="I7" s="1048"/>
      <c r="J7" s="1048"/>
      <c r="K7" s="1048"/>
      <c r="L7" s="1048"/>
      <c r="M7" s="1048"/>
      <c r="N7" s="1048"/>
      <c r="O7" s="1048"/>
      <c r="P7" s="1049"/>
      <c r="Q7" s="1102">
        <v>14062</v>
      </c>
      <c r="R7" s="1103"/>
      <c r="S7" s="1103"/>
      <c r="T7" s="1103"/>
      <c r="U7" s="1103"/>
      <c r="V7" s="1103">
        <v>12741</v>
      </c>
      <c r="W7" s="1103"/>
      <c r="X7" s="1103"/>
      <c r="Y7" s="1103"/>
      <c r="Z7" s="1103"/>
      <c r="AA7" s="1103">
        <v>1321</v>
      </c>
      <c r="AB7" s="1103"/>
      <c r="AC7" s="1103"/>
      <c r="AD7" s="1103"/>
      <c r="AE7" s="1104"/>
      <c r="AF7" s="1105">
        <v>1156</v>
      </c>
      <c r="AG7" s="1106"/>
      <c r="AH7" s="1106"/>
      <c r="AI7" s="1106"/>
      <c r="AJ7" s="1107"/>
      <c r="AK7" s="1108">
        <v>565</v>
      </c>
      <c r="AL7" s="1109"/>
      <c r="AM7" s="1109"/>
      <c r="AN7" s="1109"/>
      <c r="AO7" s="1109"/>
      <c r="AP7" s="1109">
        <v>9450</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594</v>
      </c>
      <c r="BT7" s="1100"/>
      <c r="BU7" s="1100"/>
      <c r="BV7" s="1100"/>
      <c r="BW7" s="1100"/>
      <c r="BX7" s="1100"/>
      <c r="BY7" s="1100"/>
      <c r="BZ7" s="1100"/>
      <c r="CA7" s="1100"/>
      <c r="CB7" s="1100"/>
      <c r="CC7" s="1100"/>
      <c r="CD7" s="1100"/>
      <c r="CE7" s="1100"/>
      <c r="CF7" s="1100"/>
      <c r="CG7" s="1112"/>
      <c r="CH7" s="1096">
        <v>-1</v>
      </c>
      <c r="CI7" s="1097"/>
      <c r="CJ7" s="1097"/>
      <c r="CK7" s="1097"/>
      <c r="CL7" s="1098"/>
      <c r="CM7" s="1096">
        <v>22</v>
      </c>
      <c r="CN7" s="1097"/>
      <c r="CO7" s="1097"/>
      <c r="CP7" s="1097"/>
      <c r="CQ7" s="1098"/>
      <c r="CR7" s="1096">
        <v>3</v>
      </c>
      <c r="CS7" s="1097"/>
      <c r="CT7" s="1097"/>
      <c r="CU7" s="1097"/>
      <c r="CV7" s="1098"/>
      <c r="CW7" s="1096" t="s">
        <v>619</v>
      </c>
      <c r="CX7" s="1097"/>
      <c r="CY7" s="1097"/>
      <c r="CZ7" s="1097"/>
      <c r="DA7" s="1098"/>
      <c r="DB7" s="1096">
        <v>20</v>
      </c>
      <c r="DC7" s="1097"/>
      <c r="DD7" s="1097"/>
      <c r="DE7" s="1097"/>
      <c r="DF7" s="1098"/>
      <c r="DG7" s="1096" t="s">
        <v>619</v>
      </c>
      <c r="DH7" s="1097"/>
      <c r="DI7" s="1097"/>
      <c r="DJ7" s="1097"/>
      <c r="DK7" s="1098"/>
      <c r="DL7" s="1096" t="s">
        <v>619</v>
      </c>
      <c r="DM7" s="1097"/>
      <c r="DN7" s="1097"/>
      <c r="DO7" s="1097"/>
      <c r="DP7" s="1098"/>
      <c r="DQ7" s="1096" t="s">
        <v>619</v>
      </c>
      <c r="DR7" s="1097"/>
      <c r="DS7" s="1097"/>
      <c r="DT7" s="1097"/>
      <c r="DU7" s="1098"/>
      <c r="DV7" s="1099"/>
      <c r="DW7" s="1100"/>
      <c r="DX7" s="1100"/>
      <c r="DY7" s="1100"/>
      <c r="DZ7" s="1101"/>
      <c r="EA7" s="234"/>
    </row>
    <row r="8" spans="1:131" s="235" customFormat="1" ht="26.25" customHeight="1">
      <c r="A8" s="238">
        <v>2</v>
      </c>
      <c r="B8" s="1030" t="s">
        <v>390</v>
      </c>
      <c r="C8" s="1031"/>
      <c r="D8" s="1031"/>
      <c r="E8" s="1031"/>
      <c r="F8" s="1031"/>
      <c r="G8" s="1031"/>
      <c r="H8" s="1031"/>
      <c r="I8" s="1031"/>
      <c r="J8" s="1031"/>
      <c r="K8" s="1031"/>
      <c r="L8" s="1031"/>
      <c r="M8" s="1031"/>
      <c r="N8" s="1031"/>
      <c r="O8" s="1031"/>
      <c r="P8" s="1032"/>
      <c r="Q8" s="1038">
        <v>8</v>
      </c>
      <c r="R8" s="1039"/>
      <c r="S8" s="1039"/>
      <c r="T8" s="1039"/>
      <c r="U8" s="1039"/>
      <c r="V8" s="1039">
        <v>69</v>
      </c>
      <c r="W8" s="1039"/>
      <c r="X8" s="1039"/>
      <c r="Y8" s="1039"/>
      <c r="Z8" s="1039"/>
      <c r="AA8" s="1039">
        <v>-62</v>
      </c>
      <c r="AB8" s="1039"/>
      <c r="AC8" s="1039"/>
      <c r="AD8" s="1039"/>
      <c r="AE8" s="1040"/>
      <c r="AF8" s="1035">
        <v>-62</v>
      </c>
      <c r="AG8" s="1036"/>
      <c r="AH8" s="1036"/>
      <c r="AI8" s="1036"/>
      <c r="AJ8" s="1037"/>
      <c r="AK8" s="1080" t="s">
        <v>619</v>
      </c>
      <c r="AL8" s="1081"/>
      <c r="AM8" s="1081"/>
      <c r="AN8" s="1081"/>
      <c r="AO8" s="1081"/>
      <c r="AP8" s="1081" t="s">
        <v>619</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595</v>
      </c>
      <c r="BT8" s="993"/>
      <c r="BU8" s="993"/>
      <c r="BV8" s="993"/>
      <c r="BW8" s="993"/>
      <c r="BX8" s="993"/>
      <c r="BY8" s="993"/>
      <c r="BZ8" s="993"/>
      <c r="CA8" s="993"/>
      <c r="CB8" s="993"/>
      <c r="CC8" s="993"/>
      <c r="CD8" s="993"/>
      <c r="CE8" s="993"/>
      <c r="CF8" s="993"/>
      <c r="CG8" s="1014"/>
      <c r="CH8" s="989">
        <v>5</v>
      </c>
      <c r="CI8" s="990"/>
      <c r="CJ8" s="990"/>
      <c r="CK8" s="990"/>
      <c r="CL8" s="991"/>
      <c r="CM8" s="989">
        <v>17</v>
      </c>
      <c r="CN8" s="990"/>
      <c r="CO8" s="990"/>
      <c r="CP8" s="990"/>
      <c r="CQ8" s="991"/>
      <c r="CR8" s="989">
        <v>2</v>
      </c>
      <c r="CS8" s="990"/>
      <c r="CT8" s="990"/>
      <c r="CU8" s="990"/>
      <c r="CV8" s="991"/>
      <c r="CW8" s="989" t="s">
        <v>619</v>
      </c>
      <c r="CX8" s="990"/>
      <c r="CY8" s="990"/>
      <c r="CZ8" s="990"/>
      <c r="DA8" s="991"/>
      <c r="DB8" s="989">
        <v>8</v>
      </c>
      <c r="DC8" s="990"/>
      <c r="DD8" s="990"/>
      <c r="DE8" s="990"/>
      <c r="DF8" s="991"/>
      <c r="DG8" s="989" t="s">
        <v>619</v>
      </c>
      <c r="DH8" s="990"/>
      <c r="DI8" s="990"/>
      <c r="DJ8" s="990"/>
      <c r="DK8" s="991"/>
      <c r="DL8" s="989" t="s">
        <v>619</v>
      </c>
      <c r="DM8" s="990"/>
      <c r="DN8" s="990"/>
      <c r="DO8" s="990"/>
      <c r="DP8" s="991"/>
      <c r="DQ8" s="989" t="s">
        <v>619</v>
      </c>
      <c r="DR8" s="990"/>
      <c r="DS8" s="990"/>
      <c r="DT8" s="990"/>
      <c r="DU8" s="991"/>
      <c r="DV8" s="992"/>
      <c r="DW8" s="993"/>
      <c r="DX8" s="993"/>
      <c r="DY8" s="993"/>
      <c r="DZ8" s="994"/>
      <c r="EA8" s="234"/>
    </row>
    <row r="9" spans="1:131" s="235" customFormat="1" ht="26.25" customHeight="1">
      <c r="A9" s="238">
        <v>3</v>
      </c>
      <c r="B9" s="1030" t="s">
        <v>391</v>
      </c>
      <c r="C9" s="1031"/>
      <c r="D9" s="1031"/>
      <c r="E9" s="1031"/>
      <c r="F9" s="1031"/>
      <c r="G9" s="1031"/>
      <c r="H9" s="1031"/>
      <c r="I9" s="1031"/>
      <c r="J9" s="1031"/>
      <c r="K9" s="1031"/>
      <c r="L9" s="1031"/>
      <c r="M9" s="1031"/>
      <c r="N9" s="1031"/>
      <c r="O9" s="1031"/>
      <c r="P9" s="1032"/>
      <c r="Q9" s="1038">
        <v>1</v>
      </c>
      <c r="R9" s="1039"/>
      <c r="S9" s="1039"/>
      <c r="T9" s="1039"/>
      <c r="U9" s="1039"/>
      <c r="V9" s="1039">
        <v>1</v>
      </c>
      <c r="W9" s="1039"/>
      <c r="X9" s="1039"/>
      <c r="Y9" s="1039"/>
      <c r="Z9" s="1039"/>
      <c r="AA9" s="1039">
        <v>0</v>
      </c>
      <c r="AB9" s="1039"/>
      <c r="AC9" s="1039"/>
      <c r="AD9" s="1039"/>
      <c r="AE9" s="1040"/>
      <c r="AF9" s="1035" t="s">
        <v>392</v>
      </c>
      <c r="AG9" s="1036"/>
      <c r="AH9" s="1036"/>
      <c r="AI9" s="1036"/>
      <c r="AJ9" s="1037"/>
      <c r="AK9" s="1080" t="s">
        <v>619</v>
      </c>
      <c r="AL9" s="1081"/>
      <c r="AM9" s="1081"/>
      <c r="AN9" s="1081"/>
      <c r="AO9" s="1081"/>
      <c r="AP9" s="1081" t="s">
        <v>619</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596</v>
      </c>
      <c r="BT9" s="993"/>
      <c r="BU9" s="993"/>
      <c r="BV9" s="993"/>
      <c r="BW9" s="993"/>
      <c r="BX9" s="993"/>
      <c r="BY9" s="993"/>
      <c r="BZ9" s="993"/>
      <c r="CA9" s="993"/>
      <c r="CB9" s="993"/>
      <c r="CC9" s="993"/>
      <c r="CD9" s="993"/>
      <c r="CE9" s="993"/>
      <c r="CF9" s="993"/>
      <c r="CG9" s="1014"/>
      <c r="CH9" s="989">
        <v>1</v>
      </c>
      <c r="CI9" s="990"/>
      <c r="CJ9" s="990"/>
      <c r="CK9" s="990"/>
      <c r="CL9" s="991"/>
      <c r="CM9" s="989">
        <v>48</v>
      </c>
      <c r="CN9" s="990"/>
      <c r="CO9" s="990"/>
      <c r="CP9" s="990"/>
      <c r="CQ9" s="991"/>
      <c r="CR9" s="989">
        <v>3</v>
      </c>
      <c r="CS9" s="990"/>
      <c r="CT9" s="990"/>
      <c r="CU9" s="990"/>
      <c r="CV9" s="991"/>
      <c r="CW9" s="989" t="s">
        <v>619</v>
      </c>
      <c r="CX9" s="990"/>
      <c r="CY9" s="990"/>
      <c r="CZ9" s="990"/>
      <c r="DA9" s="991"/>
      <c r="DB9" s="989" t="s">
        <v>619</v>
      </c>
      <c r="DC9" s="990"/>
      <c r="DD9" s="990"/>
      <c r="DE9" s="990"/>
      <c r="DF9" s="991"/>
      <c r="DG9" s="989" t="s">
        <v>619</v>
      </c>
      <c r="DH9" s="990"/>
      <c r="DI9" s="990"/>
      <c r="DJ9" s="990"/>
      <c r="DK9" s="991"/>
      <c r="DL9" s="989" t="s">
        <v>619</v>
      </c>
      <c r="DM9" s="990"/>
      <c r="DN9" s="990"/>
      <c r="DO9" s="990"/>
      <c r="DP9" s="991"/>
      <c r="DQ9" s="989" t="s">
        <v>619</v>
      </c>
      <c r="DR9" s="990"/>
      <c r="DS9" s="990"/>
      <c r="DT9" s="990"/>
      <c r="DU9" s="991"/>
      <c r="DV9" s="992"/>
      <c r="DW9" s="993"/>
      <c r="DX9" s="993"/>
      <c r="DY9" s="993"/>
      <c r="DZ9" s="994"/>
      <c r="EA9" s="234"/>
    </row>
    <row r="10" spans="1:131" s="235" customFormat="1" ht="26.25" customHeight="1">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c r="A23" s="240" t="s">
        <v>394</v>
      </c>
      <c r="B23" s="937" t="s">
        <v>395</v>
      </c>
      <c r="C23" s="938"/>
      <c r="D23" s="938"/>
      <c r="E23" s="938"/>
      <c r="F23" s="938"/>
      <c r="G23" s="938"/>
      <c r="H23" s="938"/>
      <c r="I23" s="938"/>
      <c r="J23" s="938"/>
      <c r="K23" s="938"/>
      <c r="L23" s="938"/>
      <c r="M23" s="938"/>
      <c r="N23" s="938"/>
      <c r="O23" s="938"/>
      <c r="P23" s="948"/>
      <c r="Q23" s="1067">
        <v>14003</v>
      </c>
      <c r="R23" s="1061"/>
      <c r="S23" s="1061"/>
      <c r="T23" s="1061"/>
      <c r="U23" s="1061"/>
      <c r="V23" s="1061">
        <v>12743</v>
      </c>
      <c r="W23" s="1061"/>
      <c r="X23" s="1061"/>
      <c r="Y23" s="1061"/>
      <c r="Z23" s="1061"/>
      <c r="AA23" s="1061">
        <v>1260</v>
      </c>
      <c r="AB23" s="1061"/>
      <c r="AC23" s="1061"/>
      <c r="AD23" s="1061"/>
      <c r="AE23" s="1068"/>
      <c r="AF23" s="1069">
        <v>1095</v>
      </c>
      <c r="AG23" s="1061"/>
      <c r="AH23" s="1061"/>
      <c r="AI23" s="1061"/>
      <c r="AJ23" s="1070"/>
      <c r="AK23" s="1071"/>
      <c r="AL23" s="1072"/>
      <c r="AM23" s="1072"/>
      <c r="AN23" s="1072"/>
      <c r="AO23" s="1072"/>
      <c r="AP23" s="1061">
        <v>9450</v>
      </c>
      <c r="AQ23" s="1061"/>
      <c r="AR23" s="1061"/>
      <c r="AS23" s="1061"/>
      <c r="AT23" s="1061"/>
      <c r="AU23" s="1062"/>
      <c r="AV23" s="1062"/>
      <c r="AW23" s="1062"/>
      <c r="AX23" s="1062"/>
      <c r="AY23" s="1063"/>
      <c r="AZ23" s="1064" t="s">
        <v>392</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c r="A26" s="995" t="s">
        <v>372</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55" t="s">
        <v>401</v>
      </c>
      <c r="AG26" s="1008"/>
      <c r="AH26" s="1008"/>
      <c r="AI26" s="1008"/>
      <c r="AJ26" s="1056"/>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379</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c r="A28" s="242">
        <v>1</v>
      </c>
      <c r="B28" s="1047" t="s">
        <v>406</v>
      </c>
      <c r="C28" s="1048"/>
      <c r="D28" s="1048"/>
      <c r="E28" s="1048"/>
      <c r="F28" s="1048"/>
      <c r="G28" s="1048"/>
      <c r="H28" s="1048"/>
      <c r="I28" s="1048"/>
      <c r="J28" s="1048"/>
      <c r="K28" s="1048"/>
      <c r="L28" s="1048"/>
      <c r="M28" s="1048"/>
      <c r="N28" s="1048"/>
      <c r="O28" s="1048"/>
      <c r="P28" s="1049"/>
      <c r="Q28" s="1050">
        <v>2366</v>
      </c>
      <c r="R28" s="1051"/>
      <c r="S28" s="1051"/>
      <c r="T28" s="1051"/>
      <c r="U28" s="1051"/>
      <c r="V28" s="1051">
        <v>2332</v>
      </c>
      <c r="W28" s="1051"/>
      <c r="X28" s="1051"/>
      <c r="Y28" s="1051"/>
      <c r="Z28" s="1051"/>
      <c r="AA28" s="1051">
        <v>34</v>
      </c>
      <c r="AB28" s="1051"/>
      <c r="AC28" s="1051"/>
      <c r="AD28" s="1051"/>
      <c r="AE28" s="1052"/>
      <c r="AF28" s="1053">
        <v>34</v>
      </c>
      <c r="AG28" s="1051"/>
      <c r="AH28" s="1051"/>
      <c r="AI28" s="1051"/>
      <c r="AJ28" s="1054"/>
      <c r="AK28" s="1042">
        <v>215</v>
      </c>
      <c r="AL28" s="1043"/>
      <c r="AM28" s="1043"/>
      <c r="AN28" s="1043"/>
      <c r="AO28" s="1043"/>
      <c r="AP28" s="1043" t="s">
        <v>619</v>
      </c>
      <c r="AQ28" s="1043"/>
      <c r="AR28" s="1043"/>
      <c r="AS28" s="1043"/>
      <c r="AT28" s="1043"/>
      <c r="AU28" s="1043" t="s">
        <v>619</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c r="A29" s="242">
        <v>2</v>
      </c>
      <c r="B29" s="1030" t="s">
        <v>407</v>
      </c>
      <c r="C29" s="1031"/>
      <c r="D29" s="1031"/>
      <c r="E29" s="1031"/>
      <c r="F29" s="1031"/>
      <c r="G29" s="1031"/>
      <c r="H29" s="1031"/>
      <c r="I29" s="1031"/>
      <c r="J29" s="1031"/>
      <c r="K29" s="1031"/>
      <c r="L29" s="1031"/>
      <c r="M29" s="1031"/>
      <c r="N29" s="1031"/>
      <c r="O29" s="1031"/>
      <c r="P29" s="1032"/>
      <c r="Q29" s="1038">
        <v>400</v>
      </c>
      <c r="R29" s="1039"/>
      <c r="S29" s="1039"/>
      <c r="T29" s="1039"/>
      <c r="U29" s="1039"/>
      <c r="V29" s="1039">
        <v>395</v>
      </c>
      <c r="W29" s="1039"/>
      <c r="X29" s="1039"/>
      <c r="Y29" s="1039"/>
      <c r="Z29" s="1039"/>
      <c r="AA29" s="1039">
        <v>5</v>
      </c>
      <c r="AB29" s="1039"/>
      <c r="AC29" s="1039"/>
      <c r="AD29" s="1039"/>
      <c r="AE29" s="1040"/>
      <c r="AF29" s="1035">
        <v>5</v>
      </c>
      <c r="AG29" s="1036"/>
      <c r="AH29" s="1036"/>
      <c r="AI29" s="1036"/>
      <c r="AJ29" s="1037"/>
      <c r="AK29" s="980">
        <v>113</v>
      </c>
      <c r="AL29" s="971"/>
      <c r="AM29" s="971"/>
      <c r="AN29" s="971"/>
      <c r="AO29" s="971"/>
      <c r="AP29" s="971" t="s">
        <v>619</v>
      </c>
      <c r="AQ29" s="971"/>
      <c r="AR29" s="971"/>
      <c r="AS29" s="971"/>
      <c r="AT29" s="971"/>
      <c r="AU29" s="971" t="s">
        <v>619</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c r="A30" s="242">
        <v>3</v>
      </c>
      <c r="B30" s="1030" t="s">
        <v>408</v>
      </c>
      <c r="C30" s="1031"/>
      <c r="D30" s="1031"/>
      <c r="E30" s="1031"/>
      <c r="F30" s="1031"/>
      <c r="G30" s="1031"/>
      <c r="H30" s="1031"/>
      <c r="I30" s="1031"/>
      <c r="J30" s="1031"/>
      <c r="K30" s="1031"/>
      <c r="L30" s="1031"/>
      <c r="M30" s="1031"/>
      <c r="N30" s="1031"/>
      <c r="O30" s="1031"/>
      <c r="P30" s="1032"/>
      <c r="Q30" s="1038">
        <v>2673</v>
      </c>
      <c r="R30" s="1039"/>
      <c r="S30" s="1039"/>
      <c r="T30" s="1039"/>
      <c r="U30" s="1039"/>
      <c r="V30" s="1039">
        <v>2606</v>
      </c>
      <c r="W30" s="1039"/>
      <c r="X30" s="1039"/>
      <c r="Y30" s="1039"/>
      <c r="Z30" s="1039"/>
      <c r="AA30" s="1039">
        <v>67</v>
      </c>
      <c r="AB30" s="1039"/>
      <c r="AC30" s="1039"/>
      <c r="AD30" s="1039"/>
      <c r="AE30" s="1040"/>
      <c r="AF30" s="1035">
        <v>67</v>
      </c>
      <c r="AG30" s="1036"/>
      <c r="AH30" s="1036"/>
      <c r="AI30" s="1036"/>
      <c r="AJ30" s="1037"/>
      <c r="AK30" s="980">
        <v>423</v>
      </c>
      <c r="AL30" s="971"/>
      <c r="AM30" s="971"/>
      <c r="AN30" s="971"/>
      <c r="AO30" s="971"/>
      <c r="AP30" s="971" t="s">
        <v>619</v>
      </c>
      <c r="AQ30" s="971"/>
      <c r="AR30" s="971"/>
      <c r="AS30" s="971"/>
      <c r="AT30" s="971"/>
      <c r="AU30" s="971" t="s">
        <v>619</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c r="A31" s="242">
        <v>4</v>
      </c>
      <c r="B31" s="1030" t="s">
        <v>409</v>
      </c>
      <c r="C31" s="1031"/>
      <c r="D31" s="1031"/>
      <c r="E31" s="1031"/>
      <c r="F31" s="1031"/>
      <c r="G31" s="1031"/>
      <c r="H31" s="1031"/>
      <c r="I31" s="1031"/>
      <c r="J31" s="1031"/>
      <c r="K31" s="1031"/>
      <c r="L31" s="1031"/>
      <c r="M31" s="1031"/>
      <c r="N31" s="1031"/>
      <c r="O31" s="1031"/>
      <c r="P31" s="1032"/>
      <c r="Q31" s="1038">
        <v>495</v>
      </c>
      <c r="R31" s="1039"/>
      <c r="S31" s="1039"/>
      <c r="T31" s="1039"/>
      <c r="U31" s="1039"/>
      <c r="V31" s="1039">
        <v>478</v>
      </c>
      <c r="W31" s="1039"/>
      <c r="X31" s="1039"/>
      <c r="Y31" s="1039"/>
      <c r="Z31" s="1039"/>
      <c r="AA31" s="1039">
        <v>18</v>
      </c>
      <c r="AB31" s="1039"/>
      <c r="AC31" s="1039"/>
      <c r="AD31" s="1039"/>
      <c r="AE31" s="1040"/>
      <c r="AF31" s="1035">
        <v>531</v>
      </c>
      <c r="AG31" s="1036"/>
      <c r="AH31" s="1036"/>
      <c r="AI31" s="1036"/>
      <c r="AJ31" s="1037"/>
      <c r="AK31" s="980">
        <v>325</v>
      </c>
      <c r="AL31" s="971"/>
      <c r="AM31" s="971"/>
      <c r="AN31" s="971"/>
      <c r="AO31" s="971"/>
      <c r="AP31" s="971">
        <v>2416</v>
      </c>
      <c r="AQ31" s="971"/>
      <c r="AR31" s="971"/>
      <c r="AS31" s="971"/>
      <c r="AT31" s="971"/>
      <c r="AU31" s="971">
        <v>2140</v>
      </c>
      <c r="AV31" s="971"/>
      <c r="AW31" s="971"/>
      <c r="AX31" s="971"/>
      <c r="AY31" s="971"/>
      <c r="AZ31" s="1041"/>
      <c r="BA31" s="1041"/>
      <c r="BB31" s="1041"/>
      <c r="BC31" s="1041"/>
      <c r="BD31" s="1041"/>
      <c r="BE31" s="972" t="s">
        <v>410</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c r="A32" s="242">
        <v>5</v>
      </c>
      <c r="B32" s="1030" t="s">
        <v>411</v>
      </c>
      <c r="C32" s="1031"/>
      <c r="D32" s="1031"/>
      <c r="E32" s="1031"/>
      <c r="F32" s="1031"/>
      <c r="G32" s="1031"/>
      <c r="H32" s="1031"/>
      <c r="I32" s="1031"/>
      <c r="J32" s="1031"/>
      <c r="K32" s="1031"/>
      <c r="L32" s="1031"/>
      <c r="M32" s="1031"/>
      <c r="N32" s="1031"/>
      <c r="O32" s="1031"/>
      <c r="P32" s="1032"/>
      <c r="Q32" s="1038">
        <v>244</v>
      </c>
      <c r="R32" s="1039"/>
      <c r="S32" s="1039"/>
      <c r="T32" s="1039"/>
      <c r="U32" s="1039"/>
      <c r="V32" s="1039">
        <v>228</v>
      </c>
      <c r="W32" s="1039"/>
      <c r="X32" s="1039"/>
      <c r="Y32" s="1039"/>
      <c r="Z32" s="1039"/>
      <c r="AA32" s="1039">
        <v>15</v>
      </c>
      <c r="AB32" s="1039"/>
      <c r="AC32" s="1039"/>
      <c r="AD32" s="1039"/>
      <c r="AE32" s="1040"/>
      <c r="AF32" s="1035">
        <v>156</v>
      </c>
      <c r="AG32" s="1036"/>
      <c r="AH32" s="1036"/>
      <c r="AI32" s="1036"/>
      <c r="AJ32" s="1037"/>
      <c r="AK32" s="980">
        <v>94</v>
      </c>
      <c r="AL32" s="971"/>
      <c r="AM32" s="971"/>
      <c r="AN32" s="971"/>
      <c r="AO32" s="971"/>
      <c r="AP32" s="971">
        <v>482</v>
      </c>
      <c r="AQ32" s="971"/>
      <c r="AR32" s="971"/>
      <c r="AS32" s="971"/>
      <c r="AT32" s="971"/>
      <c r="AU32" s="971">
        <v>386</v>
      </c>
      <c r="AV32" s="971"/>
      <c r="AW32" s="971"/>
      <c r="AX32" s="971"/>
      <c r="AY32" s="971"/>
      <c r="AZ32" s="1041"/>
      <c r="BA32" s="1041"/>
      <c r="BB32" s="1041"/>
      <c r="BC32" s="1041"/>
      <c r="BD32" s="1041"/>
      <c r="BE32" s="972" t="s">
        <v>410</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412</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c r="A63" s="240" t="s">
        <v>394</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792</v>
      </c>
      <c r="AG63" s="959"/>
      <c r="AH63" s="959"/>
      <c r="AI63" s="959"/>
      <c r="AJ63" s="1022"/>
      <c r="AK63" s="1023"/>
      <c r="AL63" s="963"/>
      <c r="AM63" s="963"/>
      <c r="AN63" s="963"/>
      <c r="AO63" s="963"/>
      <c r="AP63" s="959">
        <v>2898</v>
      </c>
      <c r="AQ63" s="959"/>
      <c r="AR63" s="959"/>
      <c r="AS63" s="959"/>
      <c r="AT63" s="959"/>
      <c r="AU63" s="959">
        <v>2526</v>
      </c>
      <c r="AV63" s="959"/>
      <c r="AW63" s="959"/>
      <c r="AX63" s="959"/>
      <c r="AY63" s="959"/>
      <c r="AZ63" s="1017"/>
      <c r="BA63" s="1017"/>
      <c r="BB63" s="1017"/>
      <c r="BC63" s="1017"/>
      <c r="BD63" s="1017"/>
      <c r="BE63" s="960"/>
      <c r="BF63" s="960"/>
      <c r="BG63" s="960"/>
      <c r="BH63" s="960"/>
      <c r="BI63" s="961"/>
      <c r="BJ63" s="1018" t="s">
        <v>414</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c r="A66" s="995" t="s">
        <v>416</v>
      </c>
      <c r="B66" s="996"/>
      <c r="C66" s="996"/>
      <c r="D66" s="996"/>
      <c r="E66" s="996"/>
      <c r="F66" s="996"/>
      <c r="G66" s="996"/>
      <c r="H66" s="996"/>
      <c r="I66" s="996"/>
      <c r="J66" s="996"/>
      <c r="K66" s="996"/>
      <c r="L66" s="996"/>
      <c r="M66" s="996"/>
      <c r="N66" s="996"/>
      <c r="O66" s="996"/>
      <c r="P66" s="997"/>
      <c r="Q66" s="1001" t="s">
        <v>398</v>
      </c>
      <c r="R66" s="1002"/>
      <c r="S66" s="1002"/>
      <c r="T66" s="1002"/>
      <c r="U66" s="1003"/>
      <c r="V66" s="1001" t="s">
        <v>417</v>
      </c>
      <c r="W66" s="1002"/>
      <c r="X66" s="1002"/>
      <c r="Y66" s="1002"/>
      <c r="Z66" s="1003"/>
      <c r="AA66" s="1001" t="s">
        <v>418</v>
      </c>
      <c r="AB66" s="1002"/>
      <c r="AC66" s="1002"/>
      <c r="AD66" s="1002"/>
      <c r="AE66" s="1003"/>
      <c r="AF66" s="1007" t="s">
        <v>419</v>
      </c>
      <c r="AG66" s="1008"/>
      <c r="AH66" s="1008"/>
      <c r="AI66" s="1008"/>
      <c r="AJ66" s="1009"/>
      <c r="AK66" s="1001" t="s">
        <v>420</v>
      </c>
      <c r="AL66" s="996"/>
      <c r="AM66" s="996"/>
      <c r="AN66" s="996"/>
      <c r="AO66" s="997"/>
      <c r="AP66" s="1001" t="s">
        <v>421</v>
      </c>
      <c r="AQ66" s="1002"/>
      <c r="AR66" s="1002"/>
      <c r="AS66" s="1002"/>
      <c r="AT66" s="1003"/>
      <c r="AU66" s="1001" t="s">
        <v>422</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85" t="s">
        <v>607</v>
      </c>
      <c r="C68" s="986"/>
      <c r="D68" s="986"/>
      <c r="E68" s="986"/>
      <c r="F68" s="986"/>
      <c r="G68" s="986"/>
      <c r="H68" s="986"/>
      <c r="I68" s="986"/>
      <c r="J68" s="986"/>
      <c r="K68" s="986"/>
      <c r="L68" s="986"/>
      <c r="M68" s="986"/>
      <c r="N68" s="986"/>
      <c r="O68" s="986"/>
      <c r="P68" s="987"/>
      <c r="Q68" s="988">
        <v>88</v>
      </c>
      <c r="R68" s="982"/>
      <c r="S68" s="982"/>
      <c r="T68" s="982"/>
      <c r="U68" s="982"/>
      <c r="V68" s="982">
        <v>86</v>
      </c>
      <c r="W68" s="982"/>
      <c r="X68" s="982"/>
      <c r="Y68" s="982"/>
      <c r="Z68" s="982"/>
      <c r="AA68" s="982">
        <v>3</v>
      </c>
      <c r="AB68" s="982"/>
      <c r="AC68" s="982"/>
      <c r="AD68" s="982"/>
      <c r="AE68" s="982"/>
      <c r="AF68" s="982">
        <v>3</v>
      </c>
      <c r="AG68" s="982"/>
      <c r="AH68" s="982"/>
      <c r="AI68" s="982"/>
      <c r="AJ68" s="982"/>
      <c r="AK68" s="982" t="s">
        <v>602</v>
      </c>
      <c r="AL68" s="982"/>
      <c r="AM68" s="982"/>
      <c r="AN68" s="982"/>
      <c r="AO68" s="982"/>
      <c r="AP68" s="982" t="s">
        <v>604</v>
      </c>
      <c r="AQ68" s="982"/>
      <c r="AR68" s="982"/>
      <c r="AS68" s="982"/>
      <c r="AT68" s="982"/>
      <c r="AU68" s="982" t="s">
        <v>619</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4" t="s">
        <v>608</v>
      </c>
      <c r="C69" s="975"/>
      <c r="D69" s="975"/>
      <c r="E69" s="975"/>
      <c r="F69" s="975"/>
      <c r="G69" s="975"/>
      <c r="H69" s="975"/>
      <c r="I69" s="975"/>
      <c r="J69" s="975"/>
      <c r="K69" s="975"/>
      <c r="L69" s="975"/>
      <c r="M69" s="975"/>
      <c r="N69" s="975"/>
      <c r="O69" s="975"/>
      <c r="P69" s="976"/>
      <c r="Q69" s="977">
        <v>7567</v>
      </c>
      <c r="R69" s="971"/>
      <c r="S69" s="971"/>
      <c r="T69" s="971"/>
      <c r="U69" s="971"/>
      <c r="V69" s="971">
        <v>7557</v>
      </c>
      <c r="W69" s="971"/>
      <c r="X69" s="971"/>
      <c r="Y69" s="971"/>
      <c r="Z69" s="971"/>
      <c r="AA69" s="971">
        <v>10</v>
      </c>
      <c r="AB69" s="971"/>
      <c r="AC69" s="971"/>
      <c r="AD69" s="971"/>
      <c r="AE69" s="971"/>
      <c r="AF69" s="971">
        <v>10</v>
      </c>
      <c r="AG69" s="971"/>
      <c r="AH69" s="971"/>
      <c r="AI69" s="971"/>
      <c r="AJ69" s="971"/>
      <c r="AK69" s="971" t="s">
        <v>603</v>
      </c>
      <c r="AL69" s="971"/>
      <c r="AM69" s="971"/>
      <c r="AN69" s="971"/>
      <c r="AO69" s="971"/>
      <c r="AP69" s="971" t="s">
        <v>605</v>
      </c>
      <c r="AQ69" s="971"/>
      <c r="AR69" s="971"/>
      <c r="AS69" s="971"/>
      <c r="AT69" s="971"/>
      <c r="AU69" s="971" t="s">
        <v>619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4" t="s">
        <v>609</v>
      </c>
      <c r="C70" s="975"/>
      <c r="D70" s="975"/>
      <c r="E70" s="975"/>
      <c r="F70" s="975"/>
      <c r="G70" s="975"/>
      <c r="H70" s="975"/>
      <c r="I70" s="975"/>
      <c r="J70" s="975"/>
      <c r="K70" s="975"/>
      <c r="L70" s="975"/>
      <c r="M70" s="975"/>
      <c r="N70" s="975"/>
      <c r="O70" s="975"/>
      <c r="P70" s="976"/>
      <c r="Q70" s="977">
        <v>74</v>
      </c>
      <c r="R70" s="971"/>
      <c r="S70" s="971"/>
      <c r="T70" s="971"/>
      <c r="U70" s="971"/>
      <c r="V70" s="971">
        <v>74</v>
      </c>
      <c r="W70" s="971"/>
      <c r="X70" s="971"/>
      <c r="Y70" s="971"/>
      <c r="Z70" s="971"/>
      <c r="AA70" s="971">
        <v>0</v>
      </c>
      <c r="AB70" s="971"/>
      <c r="AC70" s="971"/>
      <c r="AD70" s="971"/>
      <c r="AE70" s="971"/>
      <c r="AF70" s="971">
        <v>0</v>
      </c>
      <c r="AG70" s="971"/>
      <c r="AH70" s="971"/>
      <c r="AI70" s="971"/>
      <c r="AJ70" s="971"/>
      <c r="AK70" s="971" t="s">
        <v>603</v>
      </c>
      <c r="AL70" s="971"/>
      <c r="AM70" s="971"/>
      <c r="AN70" s="971"/>
      <c r="AO70" s="971"/>
      <c r="AP70" s="971" t="s">
        <v>605</v>
      </c>
      <c r="AQ70" s="971"/>
      <c r="AR70" s="971"/>
      <c r="AS70" s="971"/>
      <c r="AT70" s="971"/>
      <c r="AU70" s="971" t="s">
        <v>619</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4" t="s">
        <v>610</v>
      </c>
      <c r="C71" s="975"/>
      <c r="D71" s="975"/>
      <c r="E71" s="975"/>
      <c r="F71" s="975"/>
      <c r="G71" s="975"/>
      <c r="H71" s="975"/>
      <c r="I71" s="975"/>
      <c r="J71" s="975"/>
      <c r="K71" s="975"/>
      <c r="L71" s="975"/>
      <c r="M71" s="975"/>
      <c r="N71" s="975"/>
      <c r="O71" s="975"/>
      <c r="P71" s="976"/>
      <c r="Q71" s="977">
        <v>203</v>
      </c>
      <c r="R71" s="971"/>
      <c r="S71" s="971"/>
      <c r="T71" s="971"/>
      <c r="U71" s="971"/>
      <c r="V71" s="971">
        <v>193</v>
      </c>
      <c r="W71" s="971"/>
      <c r="X71" s="971"/>
      <c r="Y71" s="971"/>
      <c r="Z71" s="971"/>
      <c r="AA71" s="971">
        <v>11</v>
      </c>
      <c r="AB71" s="971"/>
      <c r="AC71" s="971"/>
      <c r="AD71" s="971"/>
      <c r="AE71" s="971"/>
      <c r="AF71" s="971">
        <v>11</v>
      </c>
      <c r="AG71" s="971"/>
      <c r="AH71" s="971"/>
      <c r="AI71" s="971"/>
      <c r="AJ71" s="971"/>
      <c r="AK71" s="971" t="s">
        <v>603</v>
      </c>
      <c r="AL71" s="971"/>
      <c r="AM71" s="971"/>
      <c r="AN71" s="971"/>
      <c r="AO71" s="971"/>
      <c r="AP71" s="971" t="s">
        <v>605</v>
      </c>
      <c r="AQ71" s="971"/>
      <c r="AR71" s="971"/>
      <c r="AS71" s="971"/>
      <c r="AT71" s="971"/>
      <c r="AU71" s="971" t="s">
        <v>619</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4" t="s">
        <v>611</v>
      </c>
      <c r="C72" s="975"/>
      <c r="D72" s="975"/>
      <c r="E72" s="975"/>
      <c r="F72" s="975"/>
      <c r="G72" s="975"/>
      <c r="H72" s="975"/>
      <c r="I72" s="975"/>
      <c r="J72" s="975"/>
      <c r="K72" s="975"/>
      <c r="L72" s="975"/>
      <c r="M72" s="975"/>
      <c r="N72" s="975"/>
      <c r="O72" s="975"/>
      <c r="P72" s="976"/>
      <c r="Q72" s="977">
        <v>1374</v>
      </c>
      <c r="R72" s="971"/>
      <c r="S72" s="971"/>
      <c r="T72" s="971"/>
      <c r="U72" s="971"/>
      <c r="V72" s="971">
        <v>1355</v>
      </c>
      <c r="W72" s="971"/>
      <c r="X72" s="971"/>
      <c r="Y72" s="971"/>
      <c r="Z72" s="971"/>
      <c r="AA72" s="971">
        <v>19</v>
      </c>
      <c r="AB72" s="971"/>
      <c r="AC72" s="971"/>
      <c r="AD72" s="971"/>
      <c r="AE72" s="971"/>
      <c r="AF72" s="971">
        <v>14</v>
      </c>
      <c r="AG72" s="971"/>
      <c r="AH72" s="971"/>
      <c r="AI72" s="971"/>
      <c r="AJ72" s="971"/>
      <c r="AK72" s="971">
        <v>40</v>
      </c>
      <c r="AL72" s="971"/>
      <c r="AM72" s="971"/>
      <c r="AN72" s="971"/>
      <c r="AO72" s="971"/>
      <c r="AP72" s="971">
        <v>313</v>
      </c>
      <c r="AQ72" s="971"/>
      <c r="AR72" s="971"/>
      <c r="AS72" s="971"/>
      <c r="AT72" s="971"/>
      <c r="AU72" s="971" t="s">
        <v>619</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4" t="s">
        <v>612</v>
      </c>
      <c r="C73" s="975"/>
      <c r="D73" s="975"/>
      <c r="E73" s="975"/>
      <c r="F73" s="975"/>
      <c r="G73" s="975"/>
      <c r="H73" s="975"/>
      <c r="I73" s="975"/>
      <c r="J73" s="975"/>
      <c r="K73" s="975"/>
      <c r="L73" s="975"/>
      <c r="M73" s="975"/>
      <c r="N73" s="975"/>
      <c r="O73" s="975"/>
      <c r="P73" s="976"/>
      <c r="Q73" s="977">
        <v>906</v>
      </c>
      <c r="R73" s="971"/>
      <c r="S73" s="971"/>
      <c r="T73" s="971"/>
      <c r="U73" s="971"/>
      <c r="V73" s="971">
        <v>839</v>
      </c>
      <c r="W73" s="971"/>
      <c r="X73" s="971"/>
      <c r="Y73" s="971"/>
      <c r="Z73" s="971"/>
      <c r="AA73" s="971">
        <v>67</v>
      </c>
      <c r="AB73" s="971"/>
      <c r="AC73" s="971"/>
      <c r="AD73" s="971"/>
      <c r="AE73" s="971"/>
      <c r="AF73" s="971">
        <v>67</v>
      </c>
      <c r="AG73" s="971"/>
      <c r="AH73" s="971"/>
      <c r="AI73" s="971"/>
      <c r="AJ73" s="971"/>
      <c r="AK73" s="971" t="s">
        <v>602</v>
      </c>
      <c r="AL73" s="971"/>
      <c r="AM73" s="971"/>
      <c r="AN73" s="971"/>
      <c r="AO73" s="971"/>
      <c r="AP73" s="971" t="s">
        <v>604</v>
      </c>
      <c r="AQ73" s="971"/>
      <c r="AR73" s="971"/>
      <c r="AS73" s="971"/>
      <c r="AT73" s="971"/>
      <c r="AU73" s="971" t="s">
        <v>619</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4" t="s">
        <v>613</v>
      </c>
      <c r="C74" s="975"/>
      <c r="D74" s="975"/>
      <c r="E74" s="975"/>
      <c r="F74" s="975"/>
      <c r="G74" s="975"/>
      <c r="H74" s="975"/>
      <c r="I74" s="975"/>
      <c r="J74" s="975"/>
      <c r="K74" s="975"/>
      <c r="L74" s="975"/>
      <c r="M74" s="975"/>
      <c r="N74" s="975"/>
      <c r="O74" s="975"/>
      <c r="P74" s="976"/>
      <c r="Q74" s="977">
        <v>495</v>
      </c>
      <c r="R74" s="971"/>
      <c r="S74" s="971"/>
      <c r="T74" s="971"/>
      <c r="U74" s="971"/>
      <c r="V74" s="971">
        <v>493</v>
      </c>
      <c r="W74" s="971"/>
      <c r="X74" s="971"/>
      <c r="Y74" s="971"/>
      <c r="Z74" s="971"/>
      <c r="AA74" s="971">
        <v>1</v>
      </c>
      <c r="AB74" s="971"/>
      <c r="AC74" s="971"/>
      <c r="AD74" s="971"/>
      <c r="AE74" s="971"/>
      <c r="AF74" s="971">
        <v>1</v>
      </c>
      <c r="AG74" s="971"/>
      <c r="AH74" s="971"/>
      <c r="AI74" s="971"/>
      <c r="AJ74" s="971"/>
      <c r="AK74" s="971">
        <v>298</v>
      </c>
      <c r="AL74" s="971"/>
      <c r="AM74" s="971"/>
      <c r="AN74" s="971"/>
      <c r="AO74" s="971"/>
      <c r="AP74" s="971" t="s">
        <v>604</v>
      </c>
      <c r="AQ74" s="971"/>
      <c r="AR74" s="971"/>
      <c r="AS74" s="971"/>
      <c r="AT74" s="971"/>
      <c r="AU74" s="971" t="s">
        <v>619</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4" t="s">
        <v>614</v>
      </c>
      <c r="C75" s="975"/>
      <c r="D75" s="975"/>
      <c r="E75" s="975"/>
      <c r="F75" s="975"/>
      <c r="G75" s="975"/>
      <c r="H75" s="975"/>
      <c r="I75" s="975"/>
      <c r="J75" s="975"/>
      <c r="K75" s="975"/>
      <c r="L75" s="975"/>
      <c r="M75" s="975"/>
      <c r="N75" s="975"/>
      <c r="O75" s="975"/>
      <c r="P75" s="976"/>
      <c r="Q75" s="981">
        <v>68</v>
      </c>
      <c r="R75" s="979"/>
      <c r="S75" s="979"/>
      <c r="T75" s="979"/>
      <c r="U75" s="980"/>
      <c r="V75" s="978">
        <v>68</v>
      </c>
      <c r="W75" s="979"/>
      <c r="X75" s="979"/>
      <c r="Y75" s="979"/>
      <c r="Z75" s="980"/>
      <c r="AA75" s="978">
        <v>0</v>
      </c>
      <c r="AB75" s="979"/>
      <c r="AC75" s="979"/>
      <c r="AD75" s="979"/>
      <c r="AE75" s="980"/>
      <c r="AF75" s="978">
        <v>0</v>
      </c>
      <c r="AG75" s="979"/>
      <c r="AH75" s="979"/>
      <c r="AI75" s="979"/>
      <c r="AJ75" s="980"/>
      <c r="AK75" s="978" t="s">
        <v>606</v>
      </c>
      <c r="AL75" s="979"/>
      <c r="AM75" s="979"/>
      <c r="AN75" s="979"/>
      <c r="AO75" s="980"/>
      <c r="AP75" s="971" t="s">
        <v>604</v>
      </c>
      <c r="AQ75" s="971"/>
      <c r="AR75" s="971"/>
      <c r="AS75" s="971"/>
      <c r="AT75" s="971"/>
      <c r="AU75" s="978" t="s">
        <v>619</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4" t="s">
        <v>615</v>
      </c>
      <c r="C76" s="975"/>
      <c r="D76" s="975"/>
      <c r="E76" s="975"/>
      <c r="F76" s="975"/>
      <c r="G76" s="975"/>
      <c r="H76" s="975"/>
      <c r="I76" s="975"/>
      <c r="J76" s="975"/>
      <c r="K76" s="975"/>
      <c r="L76" s="975"/>
      <c r="M76" s="975"/>
      <c r="N76" s="975"/>
      <c r="O76" s="975"/>
      <c r="P76" s="976"/>
      <c r="Q76" s="981">
        <v>990</v>
      </c>
      <c r="R76" s="979"/>
      <c r="S76" s="979"/>
      <c r="T76" s="979"/>
      <c r="U76" s="980"/>
      <c r="V76" s="978">
        <v>895</v>
      </c>
      <c r="W76" s="979"/>
      <c r="X76" s="979"/>
      <c r="Y76" s="979"/>
      <c r="Z76" s="980"/>
      <c r="AA76" s="978">
        <v>96</v>
      </c>
      <c r="AB76" s="979"/>
      <c r="AC76" s="979"/>
      <c r="AD76" s="979"/>
      <c r="AE76" s="980"/>
      <c r="AF76" s="978">
        <v>1165</v>
      </c>
      <c r="AG76" s="979"/>
      <c r="AH76" s="979"/>
      <c r="AI76" s="979"/>
      <c r="AJ76" s="980"/>
      <c r="AK76" s="978">
        <v>2</v>
      </c>
      <c r="AL76" s="979"/>
      <c r="AM76" s="979"/>
      <c r="AN76" s="979"/>
      <c r="AO76" s="980"/>
      <c r="AP76" s="978">
        <v>2919</v>
      </c>
      <c r="AQ76" s="979"/>
      <c r="AR76" s="979"/>
      <c r="AS76" s="979"/>
      <c r="AT76" s="980"/>
      <c r="AU76" s="978" t="s">
        <v>619</v>
      </c>
      <c r="AV76" s="979"/>
      <c r="AW76" s="979"/>
      <c r="AX76" s="979"/>
      <c r="AY76" s="980"/>
      <c r="AZ76" s="972" t="s">
        <v>618</v>
      </c>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4" t="s">
        <v>616</v>
      </c>
      <c r="C77" s="975"/>
      <c r="D77" s="975"/>
      <c r="E77" s="975"/>
      <c r="F77" s="975"/>
      <c r="G77" s="975"/>
      <c r="H77" s="975"/>
      <c r="I77" s="975"/>
      <c r="J77" s="975"/>
      <c r="K77" s="975"/>
      <c r="L77" s="975"/>
      <c r="M77" s="975"/>
      <c r="N77" s="975"/>
      <c r="O77" s="975"/>
      <c r="P77" s="976"/>
      <c r="Q77" s="981">
        <v>217</v>
      </c>
      <c r="R77" s="979"/>
      <c r="S77" s="979"/>
      <c r="T77" s="979"/>
      <c r="U77" s="980"/>
      <c r="V77" s="978">
        <v>191</v>
      </c>
      <c r="W77" s="979"/>
      <c r="X77" s="979"/>
      <c r="Y77" s="979"/>
      <c r="Z77" s="980"/>
      <c r="AA77" s="978">
        <v>25</v>
      </c>
      <c r="AB77" s="979"/>
      <c r="AC77" s="979"/>
      <c r="AD77" s="979"/>
      <c r="AE77" s="980"/>
      <c r="AF77" s="978">
        <v>25</v>
      </c>
      <c r="AG77" s="979"/>
      <c r="AH77" s="979"/>
      <c r="AI77" s="979"/>
      <c r="AJ77" s="980"/>
      <c r="AK77" s="978" t="s">
        <v>606</v>
      </c>
      <c r="AL77" s="979"/>
      <c r="AM77" s="979"/>
      <c r="AN77" s="979"/>
      <c r="AO77" s="980"/>
      <c r="AP77" s="978" t="s">
        <v>606</v>
      </c>
      <c r="AQ77" s="979"/>
      <c r="AR77" s="979"/>
      <c r="AS77" s="979"/>
      <c r="AT77" s="980"/>
      <c r="AU77" s="978" t="s">
        <v>619</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4" t="s">
        <v>617</v>
      </c>
      <c r="C78" s="975"/>
      <c r="D78" s="975"/>
      <c r="E78" s="975"/>
      <c r="F78" s="975"/>
      <c r="G78" s="975"/>
      <c r="H78" s="975"/>
      <c r="I78" s="975"/>
      <c r="J78" s="975"/>
      <c r="K78" s="975"/>
      <c r="L78" s="975"/>
      <c r="M78" s="975"/>
      <c r="N78" s="975"/>
      <c r="O78" s="975"/>
      <c r="P78" s="976"/>
      <c r="Q78" s="977">
        <v>823874</v>
      </c>
      <c r="R78" s="971"/>
      <c r="S78" s="971"/>
      <c r="T78" s="971"/>
      <c r="U78" s="971"/>
      <c r="V78" s="971">
        <v>808406</v>
      </c>
      <c r="W78" s="971"/>
      <c r="X78" s="971"/>
      <c r="Y78" s="971"/>
      <c r="Z78" s="971"/>
      <c r="AA78" s="971">
        <v>15468</v>
      </c>
      <c r="AB78" s="971"/>
      <c r="AC78" s="971"/>
      <c r="AD78" s="971"/>
      <c r="AE78" s="971"/>
      <c r="AF78" s="971">
        <v>15468</v>
      </c>
      <c r="AG78" s="971"/>
      <c r="AH78" s="971"/>
      <c r="AI78" s="971"/>
      <c r="AJ78" s="971"/>
      <c r="AK78" s="978" t="s">
        <v>606</v>
      </c>
      <c r="AL78" s="979"/>
      <c r="AM78" s="979"/>
      <c r="AN78" s="979"/>
      <c r="AO78" s="980"/>
      <c r="AP78" s="978" t="s">
        <v>606</v>
      </c>
      <c r="AQ78" s="979"/>
      <c r="AR78" s="979"/>
      <c r="AS78" s="979"/>
      <c r="AT78" s="980"/>
      <c r="AU78" s="971" t="s">
        <v>619</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4" t="s">
        <v>625</v>
      </c>
      <c r="C79" s="975"/>
      <c r="D79" s="975"/>
      <c r="E79" s="975"/>
      <c r="F79" s="975"/>
      <c r="G79" s="975"/>
      <c r="H79" s="975"/>
      <c r="I79" s="975"/>
      <c r="J79" s="975"/>
      <c r="K79" s="975"/>
      <c r="L79" s="975"/>
      <c r="M79" s="975"/>
      <c r="N79" s="975"/>
      <c r="O79" s="975"/>
      <c r="P79" s="976"/>
      <c r="Q79" s="977">
        <v>509</v>
      </c>
      <c r="R79" s="971"/>
      <c r="S79" s="971"/>
      <c r="T79" s="971"/>
      <c r="U79" s="971"/>
      <c r="V79" s="971">
        <v>371</v>
      </c>
      <c r="W79" s="971"/>
      <c r="X79" s="971"/>
      <c r="Y79" s="971"/>
      <c r="Z79" s="971"/>
      <c r="AA79" s="971">
        <v>138</v>
      </c>
      <c r="AB79" s="971"/>
      <c r="AC79" s="971"/>
      <c r="AD79" s="971"/>
      <c r="AE79" s="971"/>
      <c r="AF79" s="971">
        <v>138</v>
      </c>
      <c r="AG79" s="971"/>
      <c r="AH79" s="971"/>
      <c r="AI79" s="971"/>
      <c r="AJ79" s="971"/>
      <c r="AK79" s="971">
        <v>7</v>
      </c>
      <c r="AL79" s="971"/>
      <c r="AM79" s="971"/>
      <c r="AN79" s="971"/>
      <c r="AO79" s="971"/>
      <c r="AP79" s="978" t="s">
        <v>598</v>
      </c>
      <c r="AQ79" s="979"/>
      <c r="AR79" s="979"/>
      <c r="AS79" s="979"/>
      <c r="AT79" s="980"/>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394</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f>SUM(AF68:AJ87)</f>
        <v>16902</v>
      </c>
      <c r="AG88" s="959"/>
      <c r="AH88" s="959"/>
      <c r="AI88" s="959"/>
      <c r="AJ88" s="959"/>
      <c r="AK88" s="963"/>
      <c r="AL88" s="963"/>
      <c r="AM88" s="963"/>
      <c r="AN88" s="963"/>
      <c r="AO88" s="963"/>
      <c r="AP88" s="959">
        <f>SUM(AP68:AT87)</f>
        <v>3232</v>
      </c>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8</v>
      </c>
      <c r="CS102" s="953"/>
      <c r="CT102" s="953"/>
      <c r="CU102" s="953"/>
      <c r="CV102" s="954"/>
      <c r="CW102" s="952"/>
      <c r="CX102" s="953"/>
      <c r="CY102" s="953"/>
      <c r="CZ102" s="953"/>
      <c r="DA102" s="954"/>
      <c r="DB102" s="952">
        <v>28</v>
      </c>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308</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308</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308</v>
      </c>
      <c r="DR109" s="896"/>
      <c r="DS109" s="896"/>
      <c r="DT109" s="896"/>
      <c r="DU109" s="897"/>
      <c r="DV109" s="898" t="s">
        <v>434</v>
      </c>
      <c r="DW109" s="896"/>
      <c r="DX109" s="896"/>
      <c r="DY109" s="896"/>
      <c r="DZ109" s="929"/>
    </row>
    <row r="110" spans="1:131" s="230" customFormat="1" ht="26.25" customHeight="1">
      <c r="A110" s="807" t="s">
        <v>436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1034640</v>
      </c>
      <c r="AB110" s="889"/>
      <c r="AC110" s="889"/>
      <c r="AD110" s="889"/>
      <c r="AE110" s="890"/>
      <c r="AF110" s="891">
        <v>1057899</v>
      </c>
      <c r="AG110" s="889"/>
      <c r="AH110" s="889"/>
      <c r="AI110" s="889"/>
      <c r="AJ110" s="890"/>
      <c r="AK110" s="891">
        <v>1099191</v>
      </c>
      <c r="AL110" s="889"/>
      <c r="AM110" s="889"/>
      <c r="AN110" s="889"/>
      <c r="AO110" s="890"/>
      <c r="AP110" s="892">
        <v>18.600000000000001</v>
      </c>
      <c r="AQ110" s="893"/>
      <c r="AR110" s="893"/>
      <c r="AS110" s="893"/>
      <c r="AT110" s="894"/>
      <c r="AU110" s="930" t="s">
        <v>75</v>
      </c>
      <c r="AV110" s="931"/>
      <c r="AW110" s="931"/>
      <c r="AX110" s="931"/>
      <c r="AY110" s="931"/>
      <c r="AZ110" s="860" t="s">
        <v>437</v>
      </c>
      <c r="BA110" s="808"/>
      <c r="BB110" s="808"/>
      <c r="BC110" s="808"/>
      <c r="BD110" s="808"/>
      <c r="BE110" s="808"/>
      <c r="BF110" s="808"/>
      <c r="BG110" s="808"/>
      <c r="BH110" s="808"/>
      <c r="BI110" s="808"/>
      <c r="BJ110" s="808"/>
      <c r="BK110" s="808"/>
      <c r="BL110" s="808"/>
      <c r="BM110" s="808"/>
      <c r="BN110" s="808"/>
      <c r="BO110" s="808"/>
      <c r="BP110" s="809"/>
      <c r="BQ110" s="861">
        <v>10630292</v>
      </c>
      <c r="BR110" s="842"/>
      <c r="BS110" s="842"/>
      <c r="BT110" s="842"/>
      <c r="BU110" s="842"/>
      <c r="BV110" s="842">
        <v>10131571</v>
      </c>
      <c r="BW110" s="842"/>
      <c r="BX110" s="842"/>
      <c r="BY110" s="842"/>
      <c r="BZ110" s="842"/>
      <c r="CA110" s="842">
        <v>9450006</v>
      </c>
      <c r="CB110" s="842"/>
      <c r="CC110" s="842"/>
      <c r="CD110" s="842"/>
      <c r="CE110" s="842"/>
      <c r="CF110" s="866">
        <v>160.19999999999999</v>
      </c>
      <c r="CG110" s="867"/>
      <c r="CH110" s="867"/>
      <c r="CI110" s="867"/>
      <c r="CJ110" s="867"/>
      <c r="CK110" s="926" t="s">
        <v>438</v>
      </c>
      <c r="CL110" s="819"/>
      <c r="CM110" s="860" t="s">
        <v>439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139</v>
      </c>
      <c r="DH110" s="842"/>
      <c r="DI110" s="842"/>
      <c r="DJ110" s="842"/>
      <c r="DK110" s="842"/>
      <c r="DL110" s="842" t="s">
        <v>139</v>
      </c>
      <c r="DM110" s="842"/>
      <c r="DN110" s="842"/>
      <c r="DO110" s="842"/>
      <c r="DP110" s="842"/>
      <c r="DQ110" s="842" t="s">
        <v>440</v>
      </c>
      <c r="DR110" s="842"/>
      <c r="DS110" s="842"/>
      <c r="DT110" s="842"/>
      <c r="DU110" s="842"/>
      <c r="DV110" s="843" t="s">
        <v>441</v>
      </c>
      <c r="DW110" s="843"/>
      <c r="DX110" s="843"/>
      <c r="DY110" s="843"/>
      <c r="DZ110" s="844"/>
    </row>
    <row r="111" spans="1:131" s="230" customFormat="1" ht="26.25" customHeight="1">
      <c r="A111" s="774" t="s">
        <v>442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441</v>
      </c>
      <c r="AB111" s="919"/>
      <c r="AC111" s="919"/>
      <c r="AD111" s="919"/>
      <c r="AE111" s="920"/>
      <c r="AF111" s="921" t="s">
        <v>441</v>
      </c>
      <c r="AG111" s="919"/>
      <c r="AH111" s="919"/>
      <c r="AI111" s="919"/>
      <c r="AJ111" s="920"/>
      <c r="AK111" s="921" t="s">
        <v>441</v>
      </c>
      <c r="AL111" s="919"/>
      <c r="AM111" s="919"/>
      <c r="AN111" s="919"/>
      <c r="AO111" s="920"/>
      <c r="AP111" s="922" t="s">
        <v>441</v>
      </c>
      <c r="AQ111" s="923"/>
      <c r="AR111" s="923"/>
      <c r="AS111" s="923"/>
      <c r="AT111" s="924"/>
      <c r="AU111" s="932"/>
      <c r="AV111" s="933"/>
      <c r="AW111" s="933"/>
      <c r="AX111" s="933"/>
      <c r="AY111" s="933"/>
      <c r="AZ111" s="815" t="s">
        <v>443</v>
      </c>
      <c r="BA111" s="752"/>
      <c r="BB111" s="752"/>
      <c r="BC111" s="752"/>
      <c r="BD111" s="752"/>
      <c r="BE111" s="752"/>
      <c r="BF111" s="752"/>
      <c r="BG111" s="752"/>
      <c r="BH111" s="752"/>
      <c r="BI111" s="752"/>
      <c r="BJ111" s="752"/>
      <c r="BK111" s="752"/>
      <c r="BL111" s="752"/>
      <c r="BM111" s="752"/>
      <c r="BN111" s="752"/>
      <c r="BO111" s="752"/>
      <c r="BP111" s="753"/>
      <c r="BQ111" s="816">
        <v>233289</v>
      </c>
      <c r="BR111" s="817"/>
      <c r="BS111" s="817"/>
      <c r="BT111" s="817"/>
      <c r="BU111" s="817"/>
      <c r="BV111" s="817">
        <v>178523</v>
      </c>
      <c r="BW111" s="817"/>
      <c r="BX111" s="817"/>
      <c r="BY111" s="817"/>
      <c r="BZ111" s="817"/>
      <c r="CA111" s="817">
        <v>199569</v>
      </c>
      <c r="CB111" s="817"/>
      <c r="CC111" s="817"/>
      <c r="CD111" s="817"/>
      <c r="CE111" s="817"/>
      <c r="CF111" s="875">
        <v>3.4</v>
      </c>
      <c r="CG111" s="876"/>
      <c r="CH111" s="876"/>
      <c r="CI111" s="876"/>
      <c r="CJ111" s="876"/>
      <c r="CK111" s="927"/>
      <c r="CL111" s="821"/>
      <c r="CM111" s="815" t="s">
        <v>444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441</v>
      </c>
      <c r="DH111" s="817"/>
      <c r="DI111" s="817"/>
      <c r="DJ111" s="817"/>
      <c r="DK111" s="817"/>
      <c r="DL111" s="817" t="s">
        <v>441</v>
      </c>
      <c r="DM111" s="817"/>
      <c r="DN111" s="817"/>
      <c r="DO111" s="817"/>
      <c r="DP111" s="817"/>
      <c r="DQ111" s="817" t="s">
        <v>441</v>
      </c>
      <c r="DR111" s="817"/>
      <c r="DS111" s="817"/>
      <c r="DT111" s="817"/>
      <c r="DU111" s="817"/>
      <c r="DV111" s="794" t="s">
        <v>445</v>
      </c>
      <c r="DW111" s="794"/>
      <c r="DX111" s="794"/>
      <c r="DY111" s="794"/>
      <c r="DZ111" s="795"/>
    </row>
    <row r="112" spans="1:131" s="230" customFormat="1" ht="26.25" customHeight="1">
      <c r="A112" s="912" t="s">
        <v>446</v>
      </c>
      <c r="B112" s="913"/>
      <c r="C112" s="752" t="s">
        <v>447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441</v>
      </c>
      <c r="AB112" s="780"/>
      <c r="AC112" s="780"/>
      <c r="AD112" s="780"/>
      <c r="AE112" s="781"/>
      <c r="AF112" s="782" t="s">
        <v>441</v>
      </c>
      <c r="AG112" s="780"/>
      <c r="AH112" s="780"/>
      <c r="AI112" s="780"/>
      <c r="AJ112" s="781"/>
      <c r="AK112" s="782" t="s">
        <v>441</v>
      </c>
      <c r="AL112" s="780"/>
      <c r="AM112" s="780"/>
      <c r="AN112" s="780"/>
      <c r="AO112" s="781"/>
      <c r="AP112" s="824" t="s">
        <v>441</v>
      </c>
      <c r="AQ112" s="825"/>
      <c r="AR112" s="825"/>
      <c r="AS112" s="825"/>
      <c r="AT112" s="826"/>
      <c r="AU112" s="932"/>
      <c r="AV112" s="933"/>
      <c r="AW112" s="933"/>
      <c r="AX112" s="933"/>
      <c r="AY112" s="933"/>
      <c r="AZ112" s="815" t="s">
        <v>448</v>
      </c>
      <c r="BA112" s="752"/>
      <c r="BB112" s="752"/>
      <c r="BC112" s="752"/>
      <c r="BD112" s="752"/>
      <c r="BE112" s="752"/>
      <c r="BF112" s="752"/>
      <c r="BG112" s="752"/>
      <c r="BH112" s="752"/>
      <c r="BI112" s="752"/>
      <c r="BJ112" s="752"/>
      <c r="BK112" s="752"/>
      <c r="BL112" s="752"/>
      <c r="BM112" s="752"/>
      <c r="BN112" s="752"/>
      <c r="BO112" s="752"/>
      <c r="BP112" s="753"/>
      <c r="BQ112" s="816">
        <v>2865977</v>
      </c>
      <c r="BR112" s="817"/>
      <c r="BS112" s="817"/>
      <c r="BT112" s="817"/>
      <c r="BU112" s="817"/>
      <c r="BV112" s="817">
        <v>2774722</v>
      </c>
      <c r="BW112" s="817"/>
      <c r="BX112" s="817"/>
      <c r="BY112" s="817"/>
      <c r="BZ112" s="817"/>
      <c r="CA112" s="817">
        <v>2525767</v>
      </c>
      <c r="CB112" s="817"/>
      <c r="CC112" s="817"/>
      <c r="CD112" s="817"/>
      <c r="CE112" s="817"/>
      <c r="CF112" s="875">
        <v>42.8</v>
      </c>
      <c r="CG112" s="876"/>
      <c r="CH112" s="876"/>
      <c r="CI112" s="876"/>
      <c r="CJ112" s="876"/>
      <c r="CK112" s="927"/>
      <c r="CL112" s="821"/>
      <c r="CM112" s="815" t="s">
        <v>449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441</v>
      </c>
      <c r="DH112" s="817"/>
      <c r="DI112" s="817"/>
      <c r="DJ112" s="817"/>
      <c r="DK112" s="817"/>
      <c r="DL112" s="817" t="s">
        <v>441</v>
      </c>
      <c r="DM112" s="817"/>
      <c r="DN112" s="817"/>
      <c r="DO112" s="817"/>
      <c r="DP112" s="817"/>
      <c r="DQ112" s="817" t="s">
        <v>445</v>
      </c>
      <c r="DR112" s="817"/>
      <c r="DS112" s="817"/>
      <c r="DT112" s="817"/>
      <c r="DU112" s="817"/>
      <c r="DV112" s="794" t="s">
        <v>441</v>
      </c>
      <c r="DW112" s="794"/>
      <c r="DX112" s="794"/>
      <c r="DY112" s="794"/>
      <c r="DZ112" s="795"/>
    </row>
    <row r="113" spans="1:130" s="230" customFormat="1" ht="26.25" customHeight="1">
      <c r="A113" s="914"/>
      <c r="B113" s="915"/>
      <c r="C113" s="752" t="s">
        <v>450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236706</v>
      </c>
      <c r="AB113" s="919"/>
      <c r="AC113" s="919"/>
      <c r="AD113" s="919"/>
      <c r="AE113" s="920"/>
      <c r="AF113" s="921">
        <v>218892</v>
      </c>
      <c r="AG113" s="919"/>
      <c r="AH113" s="919"/>
      <c r="AI113" s="919"/>
      <c r="AJ113" s="920"/>
      <c r="AK113" s="921">
        <v>231891</v>
      </c>
      <c r="AL113" s="919"/>
      <c r="AM113" s="919"/>
      <c r="AN113" s="919"/>
      <c r="AO113" s="920"/>
      <c r="AP113" s="922">
        <v>3.9</v>
      </c>
      <c r="AQ113" s="923"/>
      <c r="AR113" s="923"/>
      <c r="AS113" s="923"/>
      <c r="AT113" s="924"/>
      <c r="AU113" s="932"/>
      <c r="AV113" s="933"/>
      <c r="AW113" s="933"/>
      <c r="AX113" s="933"/>
      <c r="AY113" s="933"/>
      <c r="AZ113" s="815" t="s">
        <v>451</v>
      </c>
      <c r="BA113" s="752"/>
      <c r="BB113" s="752"/>
      <c r="BC113" s="752"/>
      <c r="BD113" s="752"/>
      <c r="BE113" s="752"/>
      <c r="BF113" s="752"/>
      <c r="BG113" s="752"/>
      <c r="BH113" s="752"/>
      <c r="BI113" s="752"/>
      <c r="BJ113" s="752"/>
      <c r="BK113" s="752"/>
      <c r="BL113" s="752"/>
      <c r="BM113" s="752"/>
      <c r="BN113" s="752"/>
      <c r="BO113" s="752"/>
      <c r="BP113" s="753"/>
      <c r="BQ113" s="816">
        <v>97888</v>
      </c>
      <c r="BR113" s="817"/>
      <c r="BS113" s="817"/>
      <c r="BT113" s="817"/>
      <c r="BU113" s="817"/>
      <c r="BV113" s="817">
        <v>89697</v>
      </c>
      <c r="BW113" s="817"/>
      <c r="BX113" s="817"/>
      <c r="BY113" s="817"/>
      <c r="BZ113" s="817"/>
      <c r="CA113" s="817">
        <v>79955</v>
      </c>
      <c r="CB113" s="817"/>
      <c r="CC113" s="817"/>
      <c r="CD113" s="817"/>
      <c r="CE113" s="817"/>
      <c r="CF113" s="875">
        <v>1.4</v>
      </c>
      <c r="CG113" s="876"/>
      <c r="CH113" s="876"/>
      <c r="CI113" s="876"/>
      <c r="CJ113" s="876"/>
      <c r="CK113" s="927"/>
      <c r="CL113" s="821"/>
      <c r="CM113" s="815" t="s">
        <v>452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453</v>
      </c>
      <c r="DH113" s="780"/>
      <c r="DI113" s="780"/>
      <c r="DJ113" s="780"/>
      <c r="DK113" s="781"/>
      <c r="DL113" s="782" t="s">
        <v>441</v>
      </c>
      <c r="DM113" s="780"/>
      <c r="DN113" s="780"/>
      <c r="DO113" s="780"/>
      <c r="DP113" s="781"/>
      <c r="DQ113" s="782" t="s">
        <v>445</v>
      </c>
      <c r="DR113" s="780"/>
      <c r="DS113" s="780"/>
      <c r="DT113" s="780"/>
      <c r="DU113" s="781"/>
      <c r="DV113" s="824" t="s">
        <v>441</v>
      </c>
      <c r="DW113" s="825"/>
      <c r="DX113" s="825"/>
      <c r="DY113" s="825"/>
      <c r="DZ113" s="826"/>
    </row>
    <row r="114" spans="1:130" s="230" customFormat="1" ht="26.25" customHeight="1">
      <c r="A114" s="914"/>
      <c r="B114" s="915"/>
      <c r="C114" s="752" t="s">
        <v>454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485</v>
      </c>
      <c r="AB114" s="780"/>
      <c r="AC114" s="780"/>
      <c r="AD114" s="780"/>
      <c r="AE114" s="781"/>
      <c r="AF114" s="782">
        <v>182</v>
      </c>
      <c r="AG114" s="780"/>
      <c r="AH114" s="780"/>
      <c r="AI114" s="780"/>
      <c r="AJ114" s="781"/>
      <c r="AK114" s="782" t="s">
        <v>453</v>
      </c>
      <c r="AL114" s="780"/>
      <c r="AM114" s="780"/>
      <c r="AN114" s="780"/>
      <c r="AO114" s="781"/>
      <c r="AP114" s="824" t="s">
        <v>445</v>
      </c>
      <c r="AQ114" s="825"/>
      <c r="AR114" s="825"/>
      <c r="AS114" s="825"/>
      <c r="AT114" s="826"/>
      <c r="AU114" s="932"/>
      <c r="AV114" s="933"/>
      <c r="AW114" s="933"/>
      <c r="AX114" s="933"/>
      <c r="AY114" s="933"/>
      <c r="AZ114" s="815" t="s">
        <v>455</v>
      </c>
      <c r="BA114" s="752"/>
      <c r="BB114" s="752"/>
      <c r="BC114" s="752"/>
      <c r="BD114" s="752"/>
      <c r="BE114" s="752"/>
      <c r="BF114" s="752"/>
      <c r="BG114" s="752"/>
      <c r="BH114" s="752"/>
      <c r="BI114" s="752"/>
      <c r="BJ114" s="752"/>
      <c r="BK114" s="752"/>
      <c r="BL114" s="752"/>
      <c r="BM114" s="752"/>
      <c r="BN114" s="752"/>
      <c r="BO114" s="752"/>
      <c r="BP114" s="753"/>
      <c r="BQ114" s="816">
        <v>2703945</v>
      </c>
      <c r="BR114" s="817"/>
      <c r="BS114" s="817"/>
      <c r="BT114" s="817"/>
      <c r="BU114" s="817"/>
      <c r="BV114" s="817">
        <v>2657156</v>
      </c>
      <c r="BW114" s="817"/>
      <c r="BX114" s="817"/>
      <c r="BY114" s="817"/>
      <c r="BZ114" s="817"/>
      <c r="CA114" s="817">
        <v>2659242</v>
      </c>
      <c r="CB114" s="817"/>
      <c r="CC114" s="817"/>
      <c r="CD114" s="817"/>
      <c r="CE114" s="817"/>
      <c r="CF114" s="875">
        <v>45.1</v>
      </c>
      <c r="CG114" s="876"/>
      <c r="CH114" s="876"/>
      <c r="CI114" s="876"/>
      <c r="CJ114" s="876"/>
      <c r="CK114" s="927"/>
      <c r="CL114" s="821"/>
      <c r="CM114" s="815" t="s">
        <v>456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453</v>
      </c>
      <c r="DH114" s="780"/>
      <c r="DI114" s="780"/>
      <c r="DJ114" s="780"/>
      <c r="DK114" s="781"/>
      <c r="DL114" s="782" t="s">
        <v>445</v>
      </c>
      <c r="DM114" s="780"/>
      <c r="DN114" s="780"/>
      <c r="DO114" s="780"/>
      <c r="DP114" s="781"/>
      <c r="DQ114" s="782" t="s">
        <v>441</v>
      </c>
      <c r="DR114" s="780"/>
      <c r="DS114" s="780"/>
      <c r="DT114" s="780"/>
      <c r="DU114" s="781"/>
      <c r="DV114" s="824" t="s">
        <v>441</v>
      </c>
      <c r="DW114" s="825"/>
      <c r="DX114" s="825"/>
      <c r="DY114" s="825"/>
      <c r="DZ114" s="826"/>
    </row>
    <row r="115" spans="1:130" s="230" customFormat="1" ht="26.25" customHeight="1">
      <c r="A115" s="914"/>
      <c r="B115" s="915"/>
      <c r="C115" s="752" t="s">
        <v>457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22291</v>
      </c>
      <c r="AB115" s="919"/>
      <c r="AC115" s="919"/>
      <c r="AD115" s="919"/>
      <c r="AE115" s="920"/>
      <c r="AF115" s="921">
        <v>20136</v>
      </c>
      <c r="AG115" s="919"/>
      <c r="AH115" s="919"/>
      <c r="AI115" s="919"/>
      <c r="AJ115" s="920"/>
      <c r="AK115" s="921">
        <v>19782</v>
      </c>
      <c r="AL115" s="919"/>
      <c r="AM115" s="919"/>
      <c r="AN115" s="919"/>
      <c r="AO115" s="920"/>
      <c r="AP115" s="922">
        <v>0.3</v>
      </c>
      <c r="AQ115" s="923"/>
      <c r="AR115" s="923"/>
      <c r="AS115" s="923"/>
      <c r="AT115" s="924"/>
      <c r="AU115" s="932"/>
      <c r="AV115" s="933"/>
      <c r="AW115" s="933"/>
      <c r="AX115" s="933"/>
      <c r="AY115" s="933"/>
      <c r="AZ115" s="815" t="s">
        <v>458</v>
      </c>
      <c r="BA115" s="752"/>
      <c r="BB115" s="752"/>
      <c r="BC115" s="752"/>
      <c r="BD115" s="752"/>
      <c r="BE115" s="752"/>
      <c r="BF115" s="752"/>
      <c r="BG115" s="752"/>
      <c r="BH115" s="752"/>
      <c r="BI115" s="752"/>
      <c r="BJ115" s="752"/>
      <c r="BK115" s="752"/>
      <c r="BL115" s="752"/>
      <c r="BM115" s="752"/>
      <c r="BN115" s="752"/>
      <c r="BO115" s="752"/>
      <c r="BP115" s="753"/>
      <c r="BQ115" s="816" t="s">
        <v>441</v>
      </c>
      <c r="BR115" s="817"/>
      <c r="BS115" s="817"/>
      <c r="BT115" s="817"/>
      <c r="BU115" s="817"/>
      <c r="BV115" s="817" t="s">
        <v>441</v>
      </c>
      <c r="BW115" s="817"/>
      <c r="BX115" s="817"/>
      <c r="BY115" s="817"/>
      <c r="BZ115" s="817"/>
      <c r="CA115" s="817" t="s">
        <v>441</v>
      </c>
      <c r="CB115" s="817"/>
      <c r="CC115" s="817"/>
      <c r="CD115" s="817"/>
      <c r="CE115" s="817"/>
      <c r="CF115" s="875" t="s">
        <v>445</v>
      </c>
      <c r="CG115" s="876"/>
      <c r="CH115" s="876"/>
      <c r="CI115" s="876"/>
      <c r="CJ115" s="876"/>
      <c r="CK115" s="927"/>
      <c r="CL115" s="821"/>
      <c r="CM115" s="815" t="s">
        <v>459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445</v>
      </c>
      <c r="DH115" s="780"/>
      <c r="DI115" s="780"/>
      <c r="DJ115" s="780"/>
      <c r="DK115" s="781"/>
      <c r="DL115" s="782" t="s">
        <v>441</v>
      </c>
      <c r="DM115" s="780"/>
      <c r="DN115" s="780"/>
      <c r="DO115" s="780"/>
      <c r="DP115" s="781"/>
      <c r="DQ115" s="782" t="s">
        <v>445</v>
      </c>
      <c r="DR115" s="780"/>
      <c r="DS115" s="780"/>
      <c r="DT115" s="780"/>
      <c r="DU115" s="781"/>
      <c r="DV115" s="824" t="s">
        <v>460</v>
      </c>
      <c r="DW115" s="825"/>
      <c r="DX115" s="825"/>
      <c r="DY115" s="825"/>
      <c r="DZ115" s="826"/>
    </row>
    <row r="116" spans="1:130" s="230" customFormat="1" ht="26.25" customHeight="1">
      <c r="A116" s="916"/>
      <c r="B116" s="917"/>
      <c r="C116" s="839" t="s">
        <v>461</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445</v>
      </c>
      <c r="AB116" s="780"/>
      <c r="AC116" s="780"/>
      <c r="AD116" s="780"/>
      <c r="AE116" s="781"/>
      <c r="AF116" s="782" t="s">
        <v>441</v>
      </c>
      <c r="AG116" s="780"/>
      <c r="AH116" s="780"/>
      <c r="AI116" s="780"/>
      <c r="AJ116" s="781"/>
      <c r="AK116" s="782" t="s">
        <v>453</v>
      </c>
      <c r="AL116" s="780"/>
      <c r="AM116" s="780"/>
      <c r="AN116" s="780"/>
      <c r="AO116" s="781"/>
      <c r="AP116" s="824" t="s">
        <v>445</v>
      </c>
      <c r="AQ116" s="825"/>
      <c r="AR116" s="825"/>
      <c r="AS116" s="825"/>
      <c r="AT116" s="826"/>
      <c r="AU116" s="932"/>
      <c r="AV116" s="933"/>
      <c r="AW116" s="933"/>
      <c r="AX116" s="933"/>
      <c r="AY116" s="933"/>
      <c r="AZ116" s="909" t="s">
        <v>462</v>
      </c>
      <c r="BA116" s="910"/>
      <c r="BB116" s="910"/>
      <c r="BC116" s="910"/>
      <c r="BD116" s="910"/>
      <c r="BE116" s="910"/>
      <c r="BF116" s="910"/>
      <c r="BG116" s="910"/>
      <c r="BH116" s="910"/>
      <c r="BI116" s="910"/>
      <c r="BJ116" s="910"/>
      <c r="BK116" s="910"/>
      <c r="BL116" s="910"/>
      <c r="BM116" s="910"/>
      <c r="BN116" s="910"/>
      <c r="BO116" s="910"/>
      <c r="BP116" s="911"/>
      <c r="BQ116" s="816" t="s">
        <v>441</v>
      </c>
      <c r="BR116" s="817"/>
      <c r="BS116" s="817"/>
      <c r="BT116" s="817"/>
      <c r="BU116" s="817"/>
      <c r="BV116" s="817" t="s">
        <v>441</v>
      </c>
      <c r="BW116" s="817"/>
      <c r="BX116" s="817"/>
      <c r="BY116" s="817"/>
      <c r="BZ116" s="817"/>
      <c r="CA116" s="817" t="s">
        <v>453</v>
      </c>
      <c r="CB116" s="817"/>
      <c r="CC116" s="817"/>
      <c r="CD116" s="817"/>
      <c r="CE116" s="817"/>
      <c r="CF116" s="875" t="s">
        <v>445</v>
      </c>
      <c r="CG116" s="876"/>
      <c r="CH116" s="876"/>
      <c r="CI116" s="876"/>
      <c r="CJ116" s="876"/>
      <c r="CK116" s="927"/>
      <c r="CL116" s="821"/>
      <c r="CM116" s="815" t="s">
        <v>463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453</v>
      </c>
      <c r="DH116" s="780"/>
      <c r="DI116" s="780"/>
      <c r="DJ116" s="780"/>
      <c r="DK116" s="781"/>
      <c r="DL116" s="782" t="s">
        <v>441</v>
      </c>
      <c r="DM116" s="780"/>
      <c r="DN116" s="780"/>
      <c r="DO116" s="780"/>
      <c r="DP116" s="781"/>
      <c r="DQ116" s="782" t="s">
        <v>445</v>
      </c>
      <c r="DR116" s="780"/>
      <c r="DS116" s="780"/>
      <c r="DT116" s="780"/>
      <c r="DU116" s="781"/>
      <c r="DV116" s="824" t="s">
        <v>441</v>
      </c>
      <c r="DW116" s="825"/>
      <c r="DX116" s="825"/>
      <c r="DY116" s="825"/>
      <c r="DZ116" s="826"/>
    </row>
    <row r="117" spans="1:130" s="230" customFormat="1" ht="26.25" customHeight="1">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464</v>
      </c>
      <c r="Z117" s="897"/>
      <c r="AA117" s="902">
        <v>1294122</v>
      </c>
      <c r="AB117" s="903"/>
      <c r="AC117" s="903"/>
      <c r="AD117" s="903"/>
      <c r="AE117" s="904"/>
      <c r="AF117" s="905">
        <v>1297109</v>
      </c>
      <c r="AG117" s="903"/>
      <c r="AH117" s="903"/>
      <c r="AI117" s="903"/>
      <c r="AJ117" s="904"/>
      <c r="AK117" s="905">
        <v>1350864</v>
      </c>
      <c r="AL117" s="903"/>
      <c r="AM117" s="903"/>
      <c r="AN117" s="903"/>
      <c r="AO117" s="904"/>
      <c r="AP117" s="906"/>
      <c r="AQ117" s="907"/>
      <c r="AR117" s="907"/>
      <c r="AS117" s="907"/>
      <c r="AT117" s="908"/>
      <c r="AU117" s="932"/>
      <c r="AV117" s="933"/>
      <c r="AW117" s="933"/>
      <c r="AX117" s="933"/>
      <c r="AY117" s="933"/>
      <c r="AZ117" s="863" t="s">
        <v>465</v>
      </c>
      <c r="BA117" s="864"/>
      <c r="BB117" s="864"/>
      <c r="BC117" s="864"/>
      <c r="BD117" s="864"/>
      <c r="BE117" s="864"/>
      <c r="BF117" s="864"/>
      <c r="BG117" s="864"/>
      <c r="BH117" s="864"/>
      <c r="BI117" s="864"/>
      <c r="BJ117" s="864"/>
      <c r="BK117" s="864"/>
      <c r="BL117" s="864"/>
      <c r="BM117" s="864"/>
      <c r="BN117" s="864"/>
      <c r="BO117" s="864"/>
      <c r="BP117" s="865"/>
      <c r="BQ117" s="816" t="s">
        <v>441</v>
      </c>
      <c r="BR117" s="817"/>
      <c r="BS117" s="817"/>
      <c r="BT117" s="817"/>
      <c r="BU117" s="817"/>
      <c r="BV117" s="817" t="s">
        <v>441</v>
      </c>
      <c r="BW117" s="817"/>
      <c r="BX117" s="817"/>
      <c r="BY117" s="817"/>
      <c r="BZ117" s="817"/>
      <c r="CA117" s="817" t="s">
        <v>441</v>
      </c>
      <c r="CB117" s="817"/>
      <c r="CC117" s="817"/>
      <c r="CD117" s="817"/>
      <c r="CE117" s="817"/>
      <c r="CF117" s="875" t="s">
        <v>441</v>
      </c>
      <c r="CG117" s="876"/>
      <c r="CH117" s="876"/>
      <c r="CI117" s="876"/>
      <c r="CJ117" s="876"/>
      <c r="CK117" s="927"/>
      <c r="CL117" s="821"/>
      <c r="CM117" s="815" t="s">
        <v>466</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441</v>
      </c>
      <c r="DH117" s="780"/>
      <c r="DI117" s="780"/>
      <c r="DJ117" s="780"/>
      <c r="DK117" s="781"/>
      <c r="DL117" s="782" t="s">
        <v>441</v>
      </c>
      <c r="DM117" s="780"/>
      <c r="DN117" s="780"/>
      <c r="DO117" s="780"/>
      <c r="DP117" s="781"/>
      <c r="DQ117" s="782" t="s">
        <v>441</v>
      </c>
      <c r="DR117" s="780"/>
      <c r="DS117" s="780"/>
      <c r="DT117" s="780"/>
      <c r="DU117" s="781"/>
      <c r="DV117" s="824" t="s">
        <v>441</v>
      </c>
      <c r="DW117" s="825"/>
      <c r="DX117" s="825"/>
      <c r="DY117" s="825"/>
      <c r="DZ117" s="826"/>
    </row>
    <row r="118" spans="1:130" s="230" customFormat="1" ht="26.25" customHeight="1">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308</v>
      </c>
      <c r="AL118" s="896"/>
      <c r="AM118" s="896"/>
      <c r="AN118" s="896"/>
      <c r="AO118" s="897"/>
      <c r="AP118" s="899" t="s">
        <v>434</v>
      </c>
      <c r="AQ118" s="900"/>
      <c r="AR118" s="900"/>
      <c r="AS118" s="900"/>
      <c r="AT118" s="901"/>
      <c r="AU118" s="932"/>
      <c r="AV118" s="933"/>
      <c r="AW118" s="933"/>
      <c r="AX118" s="933"/>
      <c r="AY118" s="933"/>
      <c r="AZ118" s="838" t="s">
        <v>467</v>
      </c>
      <c r="BA118" s="839"/>
      <c r="BB118" s="839"/>
      <c r="BC118" s="839"/>
      <c r="BD118" s="839"/>
      <c r="BE118" s="839"/>
      <c r="BF118" s="839"/>
      <c r="BG118" s="839"/>
      <c r="BH118" s="839"/>
      <c r="BI118" s="839"/>
      <c r="BJ118" s="839"/>
      <c r="BK118" s="839"/>
      <c r="BL118" s="839"/>
      <c r="BM118" s="839"/>
      <c r="BN118" s="839"/>
      <c r="BO118" s="839"/>
      <c r="BP118" s="840"/>
      <c r="BQ118" s="879" t="s">
        <v>468</v>
      </c>
      <c r="BR118" s="845"/>
      <c r="BS118" s="845"/>
      <c r="BT118" s="845"/>
      <c r="BU118" s="845"/>
      <c r="BV118" s="845" t="s">
        <v>468</v>
      </c>
      <c r="BW118" s="845"/>
      <c r="BX118" s="845"/>
      <c r="BY118" s="845"/>
      <c r="BZ118" s="845"/>
      <c r="CA118" s="845" t="s">
        <v>468</v>
      </c>
      <c r="CB118" s="845"/>
      <c r="CC118" s="845"/>
      <c r="CD118" s="845"/>
      <c r="CE118" s="845"/>
      <c r="CF118" s="875" t="s">
        <v>469</v>
      </c>
      <c r="CG118" s="876"/>
      <c r="CH118" s="876"/>
      <c r="CI118" s="876"/>
      <c r="CJ118" s="876"/>
      <c r="CK118" s="927"/>
      <c r="CL118" s="821"/>
      <c r="CM118" s="815" t="s">
        <v>470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471</v>
      </c>
      <c r="DH118" s="780"/>
      <c r="DI118" s="780"/>
      <c r="DJ118" s="780"/>
      <c r="DK118" s="781"/>
      <c r="DL118" s="782" t="s">
        <v>468</v>
      </c>
      <c r="DM118" s="780"/>
      <c r="DN118" s="780"/>
      <c r="DO118" s="780"/>
      <c r="DP118" s="781"/>
      <c r="DQ118" s="782" t="s">
        <v>471</v>
      </c>
      <c r="DR118" s="780"/>
      <c r="DS118" s="780"/>
      <c r="DT118" s="780"/>
      <c r="DU118" s="781"/>
      <c r="DV118" s="824" t="s">
        <v>471</v>
      </c>
      <c r="DW118" s="825"/>
      <c r="DX118" s="825"/>
      <c r="DY118" s="825"/>
      <c r="DZ118" s="826"/>
    </row>
    <row r="119" spans="1:130" s="230" customFormat="1" ht="26.25" customHeight="1">
      <c r="A119" s="818" t="s">
        <v>438</v>
      </c>
      <c r="B119" s="819"/>
      <c r="C119" s="860" t="s">
        <v>439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139</v>
      </c>
      <c r="AB119" s="889"/>
      <c r="AC119" s="889"/>
      <c r="AD119" s="889"/>
      <c r="AE119" s="890"/>
      <c r="AF119" s="891" t="s">
        <v>472</v>
      </c>
      <c r="AG119" s="889"/>
      <c r="AH119" s="889"/>
      <c r="AI119" s="889"/>
      <c r="AJ119" s="890"/>
      <c r="AK119" s="891" t="s">
        <v>473</v>
      </c>
      <c r="AL119" s="889"/>
      <c r="AM119" s="889"/>
      <c r="AN119" s="889"/>
      <c r="AO119" s="890"/>
      <c r="AP119" s="892" t="s">
        <v>474</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475</v>
      </c>
      <c r="BP119" s="878"/>
      <c r="BQ119" s="879">
        <v>16531391</v>
      </c>
      <c r="BR119" s="845"/>
      <c r="BS119" s="845"/>
      <c r="BT119" s="845"/>
      <c r="BU119" s="845"/>
      <c r="BV119" s="845">
        <v>15831669</v>
      </c>
      <c r="BW119" s="845"/>
      <c r="BX119" s="845"/>
      <c r="BY119" s="845"/>
      <c r="BZ119" s="845"/>
      <c r="CA119" s="845">
        <v>14914539</v>
      </c>
      <c r="CB119" s="845"/>
      <c r="CC119" s="845"/>
      <c r="CD119" s="845"/>
      <c r="CE119" s="845"/>
      <c r="CF119" s="748"/>
      <c r="CG119" s="749"/>
      <c r="CH119" s="749"/>
      <c r="CI119" s="749"/>
      <c r="CJ119" s="834"/>
      <c r="CK119" s="928"/>
      <c r="CL119" s="823"/>
      <c r="CM119" s="838" t="s">
        <v>476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233289</v>
      </c>
      <c r="DH119" s="764"/>
      <c r="DI119" s="764"/>
      <c r="DJ119" s="764"/>
      <c r="DK119" s="765"/>
      <c r="DL119" s="766">
        <v>178523</v>
      </c>
      <c r="DM119" s="764"/>
      <c r="DN119" s="764"/>
      <c r="DO119" s="764"/>
      <c r="DP119" s="765"/>
      <c r="DQ119" s="766">
        <v>199569</v>
      </c>
      <c r="DR119" s="764"/>
      <c r="DS119" s="764"/>
      <c r="DT119" s="764"/>
      <c r="DU119" s="765"/>
      <c r="DV119" s="848">
        <v>3.4</v>
      </c>
      <c r="DW119" s="849"/>
      <c r="DX119" s="849"/>
      <c r="DY119" s="849"/>
      <c r="DZ119" s="850"/>
    </row>
    <row r="120" spans="1:130" s="230" customFormat="1" ht="26.25" customHeight="1">
      <c r="A120" s="820"/>
      <c r="B120" s="821"/>
      <c r="C120" s="815" t="s">
        <v>444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471</v>
      </c>
      <c r="AB120" s="780"/>
      <c r="AC120" s="780"/>
      <c r="AD120" s="780"/>
      <c r="AE120" s="781"/>
      <c r="AF120" s="782" t="s">
        <v>474</v>
      </c>
      <c r="AG120" s="780"/>
      <c r="AH120" s="780"/>
      <c r="AI120" s="780"/>
      <c r="AJ120" s="781"/>
      <c r="AK120" s="782" t="s">
        <v>472</v>
      </c>
      <c r="AL120" s="780"/>
      <c r="AM120" s="780"/>
      <c r="AN120" s="780"/>
      <c r="AO120" s="781"/>
      <c r="AP120" s="824" t="s">
        <v>468</v>
      </c>
      <c r="AQ120" s="825"/>
      <c r="AR120" s="825"/>
      <c r="AS120" s="825"/>
      <c r="AT120" s="826"/>
      <c r="AU120" s="880" t="s">
        <v>477</v>
      </c>
      <c r="AV120" s="881"/>
      <c r="AW120" s="881"/>
      <c r="AX120" s="881"/>
      <c r="AY120" s="882"/>
      <c r="AZ120" s="860" t="s">
        <v>478</v>
      </c>
      <c r="BA120" s="808"/>
      <c r="BB120" s="808"/>
      <c r="BC120" s="808"/>
      <c r="BD120" s="808"/>
      <c r="BE120" s="808"/>
      <c r="BF120" s="808"/>
      <c r="BG120" s="808"/>
      <c r="BH120" s="808"/>
      <c r="BI120" s="808"/>
      <c r="BJ120" s="808"/>
      <c r="BK120" s="808"/>
      <c r="BL120" s="808"/>
      <c r="BM120" s="808"/>
      <c r="BN120" s="808"/>
      <c r="BO120" s="808"/>
      <c r="BP120" s="809"/>
      <c r="BQ120" s="861">
        <v>11707636</v>
      </c>
      <c r="BR120" s="842"/>
      <c r="BS120" s="842"/>
      <c r="BT120" s="842"/>
      <c r="BU120" s="842"/>
      <c r="BV120" s="842">
        <v>11514049</v>
      </c>
      <c r="BW120" s="842"/>
      <c r="BX120" s="842"/>
      <c r="BY120" s="842"/>
      <c r="BZ120" s="842"/>
      <c r="CA120" s="842">
        <v>11858543</v>
      </c>
      <c r="CB120" s="842"/>
      <c r="CC120" s="842"/>
      <c r="CD120" s="842"/>
      <c r="CE120" s="842"/>
      <c r="CF120" s="866">
        <v>201.1</v>
      </c>
      <c r="CG120" s="867"/>
      <c r="CH120" s="867"/>
      <c r="CI120" s="867"/>
      <c r="CJ120" s="867"/>
      <c r="CK120" s="868" t="s">
        <v>479</v>
      </c>
      <c r="CL120" s="852"/>
      <c r="CM120" s="852"/>
      <c r="CN120" s="852"/>
      <c r="CO120" s="853"/>
      <c r="CP120" s="872" t="s">
        <v>480</v>
      </c>
      <c r="CQ120" s="873"/>
      <c r="CR120" s="873"/>
      <c r="CS120" s="873"/>
      <c r="CT120" s="873"/>
      <c r="CU120" s="873"/>
      <c r="CV120" s="873"/>
      <c r="CW120" s="873"/>
      <c r="CX120" s="873"/>
      <c r="CY120" s="873"/>
      <c r="CZ120" s="873"/>
      <c r="DA120" s="873"/>
      <c r="DB120" s="873"/>
      <c r="DC120" s="873"/>
      <c r="DD120" s="873"/>
      <c r="DE120" s="873"/>
      <c r="DF120" s="874"/>
      <c r="DG120" s="861">
        <v>2382435</v>
      </c>
      <c r="DH120" s="842"/>
      <c r="DI120" s="842"/>
      <c r="DJ120" s="842"/>
      <c r="DK120" s="842"/>
      <c r="DL120" s="842">
        <v>2270725</v>
      </c>
      <c r="DM120" s="842"/>
      <c r="DN120" s="842"/>
      <c r="DO120" s="842"/>
      <c r="DP120" s="842"/>
      <c r="DQ120" s="842">
        <v>2140257</v>
      </c>
      <c r="DR120" s="842"/>
      <c r="DS120" s="842"/>
      <c r="DT120" s="842"/>
      <c r="DU120" s="842"/>
      <c r="DV120" s="843">
        <v>36.299999999999997</v>
      </c>
      <c r="DW120" s="843"/>
      <c r="DX120" s="843"/>
      <c r="DY120" s="843"/>
      <c r="DZ120" s="844"/>
    </row>
    <row r="121" spans="1:130" s="230" customFormat="1" ht="26.25" customHeight="1">
      <c r="A121" s="820"/>
      <c r="B121" s="821"/>
      <c r="C121" s="863" t="s">
        <v>481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482</v>
      </c>
      <c r="AB121" s="780"/>
      <c r="AC121" s="780"/>
      <c r="AD121" s="780"/>
      <c r="AE121" s="781"/>
      <c r="AF121" s="782" t="s">
        <v>469</v>
      </c>
      <c r="AG121" s="780"/>
      <c r="AH121" s="780"/>
      <c r="AI121" s="780"/>
      <c r="AJ121" s="781"/>
      <c r="AK121" s="782" t="s">
        <v>468</v>
      </c>
      <c r="AL121" s="780"/>
      <c r="AM121" s="780"/>
      <c r="AN121" s="780"/>
      <c r="AO121" s="781"/>
      <c r="AP121" s="824" t="s">
        <v>468</v>
      </c>
      <c r="AQ121" s="825"/>
      <c r="AR121" s="825"/>
      <c r="AS121" s="825"/>
      <c r="AT121" s="826"/>
      <c r="AU121" s="883"/>
      <c r="AV121" s="884"/>
      <c r="AW121" s="884"/>
      <c r="AX121" s="884"/>
      <c r="AY121" s="885"/>
      <c r="AZ121" s="815" t="s">
        <v>483</v>
      </c>
      <c r="BA121" s="752"/>
      <c r="BB121" s="752"/>
      <c r="BC121" s="752"/>
      <c r="BD121" s="752"/>
      <c r="BE121" s="752"/>
      <c r="BF121" s="752"/>
      <c r="BG121" s="752"/>
      <c r="BH121" s="752"/>
      <c r="BI121" s="752"/>
      <c r="BJ121" s="752"/>
      <c r="BK121" s="752"/>
      <c r="BL121" s="752"/>
      <c r="BM121" s="752"/>
      <c r="BN121" s="752"/>
      <c r="BO121" s="752"/>
      <c r="BP121" s="753"/>
      <c r="BQ121" s="816">
        <v>219859</v>
      </c>
      <c r="BR121" s="817"/>
      <c r="BS121" s="817"/>
      <c r="BT121" s="817"/>
      <c r="BU121" s="817"/>
      <c r="BV121" s="817">
        <v>136142</v>
      </c>
      <c r="BW121" s="817"/>
      <c r="BX121" s="817"/>
      <c r="BY121" s="817"/>
      <c r="BZ121" s="817"/>
      <c r="CA121" s="817">
        <v>131235</v>
      </c>
      <c r="CB121" s="817"/>
      <c r="CC121" s="817"/>
      <c r="CD121" s="817"/>
      <c r="CE121" s="817"/>
      <c r="CF121" s="875">
        <v>2.2000000000000002</v>
      </c>
      <c r="CG121" s="876"/>
      <c r="CH121" s="876"/>
      <c r="CI121" s="876"/>
      <c r="CJ121" s="876"/>
      <c r="CK121" s="869"/>
      <c r="CL121" s="855"/>
      <c r="CM121" s="855"/>
      <c r="CN121" s="855"/>
      <c r="CO121" s="856"/>
      <c r="CP121" s="835" t="s">
        <v>484</v>
      </c>
      <c r="CQ121" s="836"/>
      <c r="CR121" s="836"/>
      <c r="CS121" s="836"/>
      <c r="CT121" s="836"/>
      <c r="CU121" s="836"/>
      <c r="CV121" s="836"/>
      <c r="CW121" s="836"/>
      <c r="CX121" s="836"/>
      <c r="CY121" s="836"/>
      <c r="CZ121" s="836"/>
      <c r="DA121" s="836"/>
      <c r="DB121" s="836"/>
      <c r="DC121" s="836"/>
      <c r="DD121" s="836"/>
      <c r="DE121" s="836"/>
      <c r="DF121" s="837"/>
      <c r="DG121" s="816">
        <v>483542</v>
      </c>
      <c r="DH121" s="817"/>
      <c r="DI121" s="817"/>
      <c r="DJ121" s="817"/>
      <c r="DK121" s="817"/>
      <c r="DL121" s="817">
        <v>503997</v>
      </c>
      <c r="DM121" s="817"/>
      <c r="DN121" s="817"/>
      <c r="DO121" s="817"/>
      <c r="DP121" s="817"/>
      <c r="DQ121" s="817">
        <v>385510</v>
      </c>
      <c r="DR121" s="817"/>
      <c r="DS121" s="817"/>
      <c r="DT121" s="817"/>
      <c r="DU121" s="817"/>
      <c r="DV121" s="794">
        <v>6.5</v>
      </c>
      <c r="DW121" s="794"/>
      <c r="DX121" s="794"/>
      <c r="DY121" s="794"/>
      <c r="DZ121" s="795"/>
    </row>
    <row r="122" spans="1:130" s="230" customFormat="1" ht="26.25" customHeight="1">
      <c r="A122" s="820"/>
      <c r="B122" s="821"/>
      <c r="C122" s="815" t="s">
        <v>456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469</v>
      </c>
      <c r="AB122" s="780"/>
      <c r="AC122" s="780"/>
      <c r="AD122" s="780"/>
      <c r="AE122" s="781"/>
      <c r="AF122" s="782" t="s">
        <v>468</v>
      </c>
      <c r="AG122" s="780"/>
      <c r="AH122" s="780"/>
      <c r="AI122" s="780"/>
      <c r="AJ122" s="781"/>
      <c r="AK122" s="782" t="s">
        <v>139</v>
      </c>
      <c r="AL122" s="780"/>
      <c r="AM122" s="780"/>
      <c r="AN122" s="780"/>
      <c r="AO122" s="781"/>
      <c r="AP122" s="824" t="s">
        <v>468</v>
      </c>
      <c r="AQ122" s="825"/>
      <c r="AR122" s="825"/>
      <c r="AS122" s="825"/>
      <c r="AT122" s="826"/>
      <c r="AU122" s="883"/>
      <c r="AV122" s="884"/>
      <c r="AW122" s="884"/>
      <c r="AX122" s="884"/>
      <c r="AY122" s="885"/>
      <c r="AZ122" s="838" t="s">
        <v>485</v>
      </c>
      <c r="BA122" s="839"/>
      <c r="BB122" s="839"/>
      <c r="BC122" s="839"/>
      <c r="BD122" s="839"/>
      <c r="BE122" s="839"/>
      <c r="BF122" s="839"/>
      <c r="BG122" s="839"/>
      <c r="BH122" s="839"/>
      <c r="BI122" s="839"/>
      <c r="BJ122" s="839"/>
      <c r="BK122" s="839"/>
      <c r="BL122" s="839"/>
      <c r="BM122" s="839"/>
      <c r="BN122" s="839"/>
      <c r="BO122" s="839"/>
      <c r="BP122" s="840"/>
      <c r="BQ122" s="879">
        <v>8958900</v>
      </c>
      <c r="BR122" s="845"/>
      <c r="BS122" s="845"/>
      <c r="BT122" s="845"/>
      <c r="BU122" s="845"/>
      <c r="BV122" s="845">
        <v>8661807</v>
      </c>
      <c r="BW122" s="845"/>
      <c r="BX122" s="845"/>
      <c r="BY122" s="845"/>
      <c r="BZ122" s="845"/>
      <c r="CA122" s="845">
        <v>8044949</v>
      </c>
      <c r="CB122" s="845"/>
      <c r="CC122" s="845"/>
      <c r="CD122" s="845"/>
      <c r="CE122" s="845"/>
      <c r="CF122" s="846">
        <v>136.4</v>
      </c>
      <c r="CG122" s="847"/>
      <c r="CH122" s="847"/>
      <c r="CI122" s="847"/>
      <c r="CJ122" s="847"/>
      <c r="CK122" s="869"/>
      <c r="CL122" s="855"/>
      <c r="CM122" s="855"/>
      <c r="CN122" s="855"/>
      <c r="CO122" s="856"/>
      <c r="CP122" s="835"/>
      <c r="CQ122" s="836"/>
      <c r="CR122" s="836"/>
      <c r="CS122" s="836"/>
      <c r="CT122" s="836"/>
      <c r="CU122" s="836"/>
      <c r="CV122" s="836"/>
      <c r="CW122" s="836"/>
      <c r="CX122" s="836"/>
      <c r="CY122" s="836"/>
      <c r="CZ122" s="836"/>
      <c r="DA122" s="836"/>
      <c r="DB122" s="836"/>
      <c r="DC122" s="836"/>
      <c r="DD122" s="836"/>
      <c r="DE122" s="836"/>
      <c r="DF122" s="837"/>
      <c r="DG122" s="816"/>
      <c r="DH122" s="817"/>
      <c r="DI122" s="817"/>
      <c r="DJ122" s="817"/>
      <c r="DK122" s="817"/>
      <c r="DL122" s="817"/>
      <c r="DM122" s="817"/>
      <c r="DN122" s="817"/>
      <c r="DO122" s="817"/>
      <c r="DP122" s="817"/>
      <c r="DQ122" s="817"/>
      <c r="DR122" s="817"/>
      <c r="DS122" s="817"/>
      <c r="DT122" s="817"/>
      <c r="DU122" s="817"/>
      <c r="DV122" s="794"/>
      <c r="DW122" s="794"/>
      <c r="DX122" s="794"/>
      <c r="DY122" s="794"/>
      <c r="DZ122" s="795"/>
    </row>
    <row r="123" spans="1:130" s="230" customFormat="1" ht="26.25" customHeight="1">
      <c r="A123" s="820"/>
      <c r="B123" s="821"/>
      <c r="C123" s="815" t="s">
        <v>463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471</v>
      </c>
      <c r="AB123" s="780"/>
      <c r="AC123" s="780"/>
      <c r="AD123" s="780"/>
      <c r="AE123" s="781"/>
      <c r="AF123" s="782" t="s">
        <v>473</v>
      </c>
      <c r="AG123" s="780"/>
      <c r="AH123" s="780"/>
      <c r="AI123" s="780"/>
      <c r="AJ123" s="781"/>
      <c r="AK123" s="782" t="s">
        <v>469</v>
      </c>
      <c r="AL123" s="780"/>
      <c r="AM123" s="780"/>
      <c r="AN123" s="780"/>
      <c r="AO123" s="781"/>
      <c r="AP123" s="824" t="s">
        <v>468</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486</v>
      </c>
      <c r="BP123" s="878"/>
      <c r="BQ123" s="832">
        <v>20886395</v>
      </c>
      <c r="BR123" s="833"/>
      <c r="BS123" s="833"/>
      <c r="BT123" s="833"/>
      <c r="BU123" s="833"/>
      <c r="BV123" s="833">
        <v>20311998</v>
      </c>
      <c r="BW123" s="833"/>
      <c r="BX123" s="833"/>
      <c r="BY123" s="833"/>
      <c r="BZ123" s="833"/>
      <c r="CA123" s="833">
        <v>20034727</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c r="A124" s="820"/>
      <c r="B124" s="821"/>
      <c r="C124" s="815" t="s">
        <v>466</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468</v>
      </c>
      <c r="AB124" s="780"/>
      <c r="AC124" s="780"/>
      <c r="AD124" s="780"/>
      <c r="AE124" s="781"/>
      <c r="AF124" s="782" t="s">
        <v>471</v>
      </c>
      <c r="AG124" s="780"/>
      <c r="AH124" s="780"/>
      <c r="AI124" s="780"/>
      <c r="AJ124" s="781"/>
      <c r="AK124" s="782" t="s">
        <v>472</v>
      </c>
      <c r="AL124" s="780"/>
      <c r="AM124" s="780"/>
      <c r="AN124" s="780"/>
      <c r="AO124" s="781"/>
      <c r="AP124" s="824" t="s">
        <v>473</v>
      </c>
      <c r="AQ124" s="825"/>
      <c r="AR124" s="825"/>
      <c r="AS124" s="825"/>
      <c r="AT124" s="826"/>
      <c r="AU124" s="827" t="s">
        <v>487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482</v>
      </c>
      <c r="BR124" s="831"/>
      <c r="BS124" s="831"/>
      <c r="BT124" s="831"/>
      <c r="BU124" s="831"/>
      <c r="BV124" s="831" t="s">
        <v>468</v>
      </c>
      <c r="BW124" s="831"/>
      <c r="BX124" s="831"/>
      <c r="BY124" s="831"/>
      <c r="BZ124" s="831"/>
      <c r="CA124" s="831" t="s">
        <v>471</v>
      </c>
      <c r="CB124" s="831"/>
      <c r="CC124" s="831"/>
      <c r="CD124" s="831"/>
      <c r="CE124" s="831"/>
      <c r="CF124" s="726"/>
      <c r="CG124" s="727"/>
      <c r="CH124" s="727"/>
      <c r="CI124" s="727"/>
      <c r="CJ124" s="862"/>
      <c r="CK124" s="870"/>
      <c r="CL124" s="870"/>
      <c r="CM124" s="870"/>
      <c r="CN124" s="870"/>
      <c r="CO124" s="871"/>
      <c r="CP124" s="835" t="s">
        <v>488</v>
      </c>
      <c r="CQ124" s="836"/>
      <c r="CR124" s="836"/>
      <c r="CS124" s="836"/>
      <c r="CT124" s="836"/>
      <c r="CU124" s="836"/>
      <c r="CV124" s="836"/>
      <c r="CW124" s="836"/>
      <c r="CX124" s="836"/>
      <c r="CY124" s="836"/>
      <c r="CZ124" s="836"/>
      <c r="DA124" s="836"/>
      <c r="DB124" s="836"/>
      <c r="DC124" s="836"/>
      <c r="DD124" s="836"/>
      <c r="DE124" s="836"/>
      <c r="DF124" s="837"/>
      <c r="DG124" s="763" t="s">
        <v>469</v>
      </c>
      <c r="DH124" s="764"/>
      <c r="DI124" s="764"/>
      <c r="DJ124" s="764"/>
      <c r="DK124" s="765"/>
      <c r="DL124" s="766" t="s">
        <v>471</v>
      </c>
      <c r="DM124" s="764"/>
      <c r="DN124" s="764"/>
      <c r="DO124" s="764"/>
      <c r="DP124" s="765"/>
      <c r="DQ124" s="766" t="s">
        <v>471</v>
      </c>
      <c r="DR124" s="764"/>
      <c r="DS124" s="764"/>
      <c r="DT124" s="764"/>
      <c r="DU124" s="765"/>
      <c r="DV124" s="848" t="s">
        <v>473</v>
      </c>
      <c r="DW124" s="849"/>
      <c r="DX124" s="849"/>
      <c r="DY124" s="849"/>
      <c r="DZ124" s="850"/>
    </row>
    <row r="125" spans="1:130" s="230" customFormat="1" ht="26.25" customHeight="1">
      <c r="A125" s="820"/>
      <c r="B125" s="821"/>
      <c r="C125" s="815" t="s">
        <v>470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473</v>
      </c>
      <c r="AB125" s="780"/>
      <c r="AC125" s="780"/>
      <c r="AD125" s="780"/>
      <c r="AE125" s="781"/>
      <c r="AF125" s="782" t="s">
        <v>472</v>
      </c>
      <c r="AG125" s="780"/>
      <c r="AH125" s="780"/>
      <c r="AI125" s="780"/>
      <c r="AJ125" s="781"/>
      <c r="AK125" s="782" t="s">
        <v>471</v>
      </c>
      <c r="AL125" s="780"/>
      <c r="AM125" s="780"/>
      <c r="AN125" s="780"/>
      <c r="AO125" s="781"/>
      <c r="AP125" s="824" t="s">
        <v>472</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489</v>
      </c>
      <c r="CL125" s="852"/>
      <c r="CM125" s="852"/>
      <c r="CN125" s="852"/>
      <c r="CO125" s="853"/>
      <c r="CP125" s="860" t="s">
        <v>490</v>
      </c>
      <c r="CQ125" s="808"/>
      <c r="CR125" s="808"/>
      <c r="CS125" s="808"/>
      <c r="CT125" s="808"/>
      <c r="CU125" s="808"/>
      <c r="CV125" s="808"/>
      <c r="CW125" s="808"/>
      <c r="CX125" s="808"/>
      <c r="CY125" s="808"/>
      <c r="CZ125" s="808"/>
      <c r="DA125" s="808"/>
      <c r="DB125" s="808"/>
      <c r="DC125" s="808"/>
      <c r="DD125" s="808"/>
      <c r="DE125" s="808"/>
      <c r="DF125" s="809"/>
      <c r="DG125" s="861" t="s">
        <v>139</v>
      </c>
      <c r="DH125" s="842"/>
      <c r="DI125" s="842"/>
      <c r="DJ125" s="842"/>
      <c r="DK125" s="842"/>
      <c r="DL125" s="842" t="s">
        <v>468</v>
      </c>
      <c r="DM125" s="842"/>
      <c r="DN125" s="842"/>
      <c r="DO125" s="842"/>
      <c r="DP125" s="842"/>
      <c r="DQ125" s="842" t="s">
        <v>472</v>
      </c>
      <c r="DR125" s="842"/>
      <c r="DS125" s="842"/>
      <c r="DT125" s="842"/>
      <c r="DU125" s="842"/>
      <c r="DV125" s="843" t="s">
        <v>471</v>
      </c>
      <c r="DW125" s="843"/>
      <c r="DX125" s="843"/>
      <c r="DY125" s="843"/>
      <c r="DZ125" s="844"/>
    </row>
    <row r="126" spans="1:130" s="230" customFormat="1" ht="26.25" customHeight="1" thickBot="1">
      <c r="A126" s="820"/>
      <c r="B126" s="821"/>
      <c r="C126" s="815" t="s">
        <v>476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468</v>
      </c>
      <c r="AB126" s="780"/>
      <c r="AC126" s="780"/>
      <c r="AD126" s="780"/>
      <c r="AE126" s="781"/>
      <c r="AF126" s="782" t="s">
        <v>471</v>
      </c>
      <c r="AG126" s="780"/>
      <c r="AH126" s="780"/>
      <c r="AI126" s="780"/>
      <c r="AJ126" s="781"/>
      <c r="AK126" s="782" t="s">
        <v>473</v>
      </c>
      <c r="AL126" s="780"/>
      <c r="AM126" s="780"/>
      <c r="AN126" s="780"/>
      <c r="AO126" s="781"/>
      <c r="AP126" s="824" t="s">
        <v>468</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491</v>
      </c>
      <c r="CQ126" s="752"/>
      <c r="CR126" s="752"/>
      <c r="CS126" s="752"/>
      <c r="CT126" s="752"/>
      <c r="CU126" s="752"/>
      <c r="CV126" s="752"/>
      <c r="CW126" s="752"/>
      <c r="CX126" s="752"/>
      <c r="CY126" s="752"/>
      <c r="CZ126" s="752"/>
      <c r="DA126" s="752"/>
      <c r="DB126" s="752"/>
      <c r="DC126" s="752"/>
      <c r="DD126" s="752"/>
      <c r="DE126" s="752"/>
      <c r="DF126" s="753"/>
      <c r="DG126" s="816" t="s">
        <v>472</v>
      </c>
      <c r="DH126" s="817"/>
      <c r="DI126" s="817"/>
      <c r="DJ126" s="817"/>
      <c r="DK126" s="817"/>
      <c r="DL126" s="817" t="s">
        <v>468</v>
      </c>
      <c r="DM126" s="817"/>
      <c r="DN126" s="817"/>
      <c r="DO126" s="817"/>
      <c r="DP126" s="817"/>
      <c r="DQ126" s="817" t="s">
        <v>471</v>
      </c>
      <c r="DR126" s="817"/>
      <c r="DS126" s="817"/>
      <c r="DT126" s="817"/>
      <c r="DU126" s="817"/>
      <c r="DV126" s="794" t="s">
        <v>472</v>
      </c>
      <c r="DW126" s="794"/>
      <c r="DX126" s="794"/>
      <c r="DY126" s="794"/>
      <c r="DZ126" s="795"/>
    </row>
    <row r="127" spans="1:130" s="230" customFormat="1" ht="26.25" customHeight="1">
      <c r="A127" s="822"/>
      <c r="B127" s="823"/>
      <c r="C127" s="838" t="s">
        <v>492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22291</v>
      </c>
      <c r="AB127" s="780"/>
      <c r="AC127" s="780"/>
      <c r="AD127" s="780"/>
      <c r="AE127" s="781"/>
      <c r="AF127" s="782">
        <v>20136</v>
      </c>
      <c r="AG127" s="780"/>
      <c r="AH127" s="780"/>
      <c r="AI127" s="780"/>
      <c r="AJ127" s="781"/>
      <c r="AK127" s="782">
        <v>19782</v>
      </c>
      <c r="AL127" s="780"/>
      <c r="AM127" s="780"/>
      <c r="AN127" s="780"/>
      <c r="AO127" s="781"/>
      <c r="AP127" s="824">
        <v>0.3</v>
      </c>
      <c r="AQ127" s="825"/>
      <c r="AR127" s="825"/>
      <c r="AS127" s="825"/>
      <c r="AT127" s="826"/>
      <c r="AU127" s="232"/>
      <c r="AV127" s="232"/>
      <c r="AW127" s="232"/>
      <c r="AX127" s="841" t="s">
        <v>493</v>
      </c>
      <c r="AY127" s="812"/>
      <c r="AZ127" s="812"/>
      <c r="BA127" s="812"/>
      <c r="BB127" s="812"/>
      <c r="BC127" s="812"/>
      <c r="BD127" s="812"/>
      <c r="BE127" s="813"/>
      <c r="BF127" s="811" t="s">
        <v>494</v>
      </c>
      <c r="BG127" s="812"/>
      <c r="BH127" s="812"/>
      <c r="BI127" s="812"/>
      <c r="BJ127" s="812"/>
      <c r="BK127" s="812"/>
      <c r="BL127" s="813"/>
      <c r="BM127" s="811" t="s">
        <v>495</v>
      </c>
      <c r="BN127" s="812"/>
      <c r="BO127" s="812"/>
      <c r="BP127" s="812"/>
      <c r="BQ127" s="812"/>
      <c r="BR127" s="812"/>
      <c r="BS127" s="813"/>
      <c r="BT127" s="811" t="s">
        <v>496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497</v>
      </c>
      <c r="CQ127" s="752"/>
      <c r="CR127" s="752"/>
      <c r="CS127" s="752"/>
      <c r="CT127" s="752"/>
      <c r="CU127" s="752"/>
      <c r="CV127" s="752"/>
      <c r="CW127" s="752"/>
      <c r="CX127" s="752"/>
      <c r="CY127" s="752"/>
      <c r="CZ127" s="752"/>
      <c r="DA127" s="752"/>
      <c r="DB127" s="752"/>
      <c r="DC127" s="752"/>
      <c r="DD127" s="752"/>
      <c r="DE127" s="752"/>
      <c r="DF127" s="753"/>
      <c r="DG127" s="816" t="s">
        <v>469</v>
      </c>
      <c r="DH127" s="817"/>
      <c r="DI127" s="817"/>
      <c r="DJ127" s="817"/>
      <c r="DK127" s="817"/>
      <c r="DL127" s="817" t="s">
        <v>472</v>
      </c>
      <c r="DM127" s="817"/>
      <c r="DN127" s="817"/>
      <c r="DO127" s="817"/>
      <c r="DP127" s="817"/>
      <c r="DQ127" s="817" t="s">
        <v>471</v>
      </c>
      <c r="DR127" s="817"/>
      <c r="DS127" s="817"/>
      <c r="DT127" s="817"/>
      <c r="DU127" s="817"/>
      <c r="DV127" s="794" t="s">
        <v>469</v>
      </c>
      <c r="DW127" s="794"/>
      <c r="DX127" s="794"/>
      <c r="DY127" s="794"/>
      <c r="DZ127" s="795"/>
    </row>
    <row r="128" spans="1:130" s="230" customFormat="1" ht="26.25" customHeight="1" thickBot="1">
      <c r="A128" s="796" t="s">
        <v>498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499</v>
      </c>
      <c r="X128" s="798"/>
      <c r="Y128" s="798"/>
      <c r="Z128" s="799"/>
      <c r="AA128" s="800">
        <v>14651</v>
      </c>
      <c r="AB128" s="801"/>
      <c r="AC128" s="801"/>
      <c r="AD128" s="801"/>
      <c r="AE128" s="802"/>
      <c r="AF128" s="803">
        <v>7959</v>
      </c>
      <c r="AG128" s="801"/>
      <c r="AH128" s="801"/>
      <c r="AI128" s="801"/>
      <c r="AJ128" s="802"/>
      <c r="AK128" s="803">
        <v>34390</v>
      </c>
      <c r="AL128" s="801"/>
      <c r="AM128" s="801"/>
      <c r="AN128" s="801"/>
      <c r="AO128" s="802"/>
      <c r="AP128" s="804"/>
      <c r="AQ128" s="805"/>
      <c r="AR128" s="805"/>
      <c r="AS128" s="805"/>
      <c r="AT128" s="806"/>
      <c r="AU128" s="232"/>
      <c r="AV128" s="232"/>
      <c r="AW128" s="232"/>
      <c r="AX128" s="807" t="s">
        <v>500</v>
      </c>
      <c r="AY128" s="808"/>
      <c r="AZ128" s="808"/>
      <c r="BA128" s="808"/>
      <c r="BB128" s="808"/>
      <c r="BC128" s="808"/>
      <c r="BD128" s="808"/>
      <c r="BE128" s="809"/>
      <c r="BF128" s="786" t="s">
        <v>468</v>
      </c>
      <c r="BG128" s="787"/>
      <c r="BH128" s="787"/>
      <c r="BI128" s="787"/>
      <c r="BJ128" s="787"/>
      <c r="BK128" s="787"/>
      <c r="BL128" s="810"/>
      <c r="BM128" s="786">
        <v>14.1</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501</v>
      </c>
      <c r="CQ128" s="730"/>
      <c r="CR128" s="730"/>
      <c r="CS128" s="730"/>
      <c r="CT128" s="730"/>
      <c r="CU128" s="730"/>
      <c r="CV128" s="730"/>
      <c r="CW128" s="730"/>
      <c r="CX128" s="730"/>
      <c r="CY128" s="730"/>
      <c r="CZ128" s="730"/>
      <c r="DA128" s="730"/>
      <c r="DB128" s="730"/>
      <c r="DC128" s="730"/>
      <c r="DD128" s="730"/>
      <c r="DE128" s="730"/>
      <c r="DF128" s="731"/>
      <c r="DG128" s="790" t="s">
        <v>471</v>
      </c>
      <c r="DH128" s="791"/>
      <c r="DI128" s="791"/>
      <c r="DJ128" s="791"/>
      <c r="DK128" s="791"/>
      <c r="DL128" s="791" t="s">
        <v>471</v>
      </c>
      <c r="DM128" s="791"/>
      <c r="DN128" s="791"/>
      <c r="DO128" s="791"/>
      <c r="DP128" s="791"/>
      <c r="DQ128" s="791" t="s">
        <v>468</v>
      </c>
      <c r="DR128" s="791"/>
      <c r="DS128" s="791"/>
      <c r="DT128" s="791"/>
      <c r="DU128" s="791"/>
      <c r="DV128" s="792" t="s">
        <v>502</v>
      </c>
      <c r="DW128" s="792"/>
      <c r="DX128" s="792"/>
      <c r="DY128" s="792"/>
      <c r="DZ128" s="793"/>
    </row>
    <row r="129" spans="1:131" s="230" customFormat="1" ht="26.25" customHeight="1">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503</v>
      </c>
      <c r="X129" s="777"/>
      <c r="Y129" s="777"/>
      <c r="Z129" s="778"/>
      <c r="AA129" s="779">
        <v>6730728</v>
      </c>
      <c r="AB129" s="780"/>
      <c r="AC129" s="780"/>
      <c r="AD129" s="780"/>
      <c r="AE129" s="781"/>
      <c r="AF129" s="782">
        <v>6995472</v>
      </c>
      <c r="AG129" s="780"/>
      <c r="AH129" s="780"/>
      <c r="AI129" s="780"/>
      <c r="AJ129" s="781"/>
      <c r="AK129" s="782">
        <v>6841424</v>
      </c>
      <c r="AL129" s="780"/>
      <c r="AM129" s="780"/>
      <c r="AN129" s="780"/>
      <c r="AO129" s="781"/>
      <c r="AP129" s="783"/>
      <c r="AQ129" s="784"/>
      <c r="AR129" s="784"/>
      <c r="AS129" s="784"/>
      <c r="AT129" s="785"/>
      <c r="AU129" s="233"/>
      <c r="AV129" s="233"/>
      <c r="AW129" s="233"/>
      <c r="AX129" s="751" t="s">
        <v>504</v>
      </c>
      <c r="AY129" s="752"/>
      <c r="AZ129" s="752"/>
      <c r="BA129" s="752"/>
      <c r="BB129" s="752"/>
      <c r="BC129" s="752"/>
      <c r="BD129" s="752"/>
      <c r="BE129" s="753"/>
      <c r="BF129" s="770" t="s">
        <v>471</v>
      </c>
      <c r="BG129" s="771"/>
      <c r="BH129" s="771"/>
      <c r="BI129" s="771"/>
      <c r="BJ129" s="771"/>
      <c r="BK129" s="771"/>
      <c r="BL129" s="772"/>
      <c r="BM129" s="770">
        <v>19.100000000000001</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505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506</v>
      </c>
      <c r="X130" s="777"/>
      <c r="Y130" s="777"/>
      <c r="Z130" s="778"/>
      <c r="AA130" s="779">
        <v>951341</v>
      </c>
      <c r="AB130" s="780"/>
      <c r="AC130" s="780"/>
      <c r="AD130" s="780"/>
      <c r="AE130" s="781"/>
      <c r="AF130" s="782">
        <v>934755</v>
      </c>
      <c r="AG130" s="780"/>
      <c r="AH130" s="780"/>
      <c r="AI130" s="780"/>
      <c r="AJ130" s="781"/>
      <c r="AK130" s="782">
        <v>944129</v>
      </c>
      <c r="AL130" s="780"/>
      <c r="AM130" s="780"/>
      <c r="AN130" s="780"/>
      <c r="AO130" s="781"/>
      <c r="AP130" s="783"/>
      <c r="AQ130" s="784"/>
      <c r="AR130" s="784"/>
      <c r="AS130" s="784"/>
      <c r="AT130" s="785"/>
      <c r="AU130" s="233"/>
      <c r="AV130" s="233"/>
      <c r="AW130" s="233"/>
      <c r="AX130" s="751" t="s">
        <v>507</v>
      </c>
      <c r="AY130" s="752"/>
      <c r="AZ130" s="752"/>
      <c r="BA130" s="752"/>
      <c r="BB130" s="752"/>
      <c r="BC130" s="752"/>
      <c r="BD130" s="752"/>
      <c r="BE130" s="753"/>
      <c r="BF130" s="754">
        <v>5.9</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508</v>
      </c>
      <c r="X131" s="761"/>
      <c r="Y131" s="761"/>
      <c r="Z131" s="762"/>
      <c r="AA131" s="763">
        <v>5779387</v>
      </c>
      <c r="AB131" s="764"/>
      <c r="AC131" s="764"/>
      <c r="AD131" s="764"/>
      <c r="AE131" s="765"/>
      <c r="AF131" s="766">
        <v>6060717</v>
      </c>
      <c r="AG131" s="764"/>
      <c r="AH131" s="764"/>
      <c r="AI131" s="764"/>
      <c r="AJ131" s="765"/>
      <c r="AK131" s="766">
        <v>5897295</v>
      </c>
      <c r="AL131" s="764"/>
      <c r="AM131" s="764"/>
      <c r="AN131" s="764"/>
      <c r="AO131" s="765"/>
      <c r="AP131" s="767"/>
      <c r="AQ131" s="768"/>
      <c r="AR131" s="768"/>
      <c r="AS131" s="768"/>
      <c r="AT131" s="769"/>
      <c r="AU131" s="233"/>
      <c r="AV131" s="233"/>
      <c r="AW131" s="233"/>
      <c r="AX131" s="729" t="s">
        <v>509</v>
      </c>
      <c r="AY131" s="730"/>
      <c r="AZ131" s="730"/>
      <c r="BA131" s="730"/>
      <c r="BB131" s="730"/>
      <c r="BC131" s="730"/>
      <c r="BD131" s="730"/>
      <c r="BE131" s="731"/>
      <c r="BF131" s="732" t="s">
        <v>139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510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511</v>
      </c>
      <c r="W132" s="742"/>
      <c r="X132" s="742"/>
      <c r="Y132" s="742"/>
      <c r="Z132" s="743"/>
      <c r="AA132" s="744">
        <v>5.6775917580000002</v>
      </c>
      <c r="AB132" s="745"/>
      <c r="AC132" s="745"/>
      <c r="AD132" s="745"/>
      <c r="AE132" s="746"/>
      <c r="AF132" s="747">
        <v>5.8474104630000001</v>
      </c>
      <c r="AG132" s="745"/>
      <c r="AH132" s="745"/>
      <c r="AI132" s="745"/>
      <c r="AJ132" s="746"/>
      <c r="AK132" s="747">
        <v>6.3138269329999996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512</v>
      </c>
      <c r="W133" s="721"/>
      <c r="X133" s="721"/>
      <c r="Y133" s="721"/>
      <c r="Z133" s="722"/>
      <c r="AA133" s="723">
        <v>5.3</v>
      </c>
      <c r="AB133" s="724"/>
      <c r="AC133" s="724"/>
      <c r="AD133" s="724"/>
      <c r="AE133" s="725"/>
      <c r="AF133" s="723">
        <v>5.7</v>
      </c>
      <c r="AG133" s="724"/>
      <c r="AH133" s="724"/>
      <c r="AI133" s="724"/>
      <c r="AJ133" s="725"/>
      <c r="AK133" s="723">
        <v>5.9</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IAmJMSRJQKSjm02tm/jYzoUjUwfKXnRExUBFFDVlGmmvilPBfYGZMs1VEVpRY8l6uJRm5/Mfr+CE+MbspaFBg==" saltValue="CyvxDOWma19Nb2Vvu7UXD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597</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pbnZ3kgz1Q1r2M1YCMLXk0QrxjK0bkEa92lxTse1JGW62xFCsSHrHV5od3G9Yr/ZmM1Jvu8wqgtWVOvUJZL6aw==" saltValue="Y5FxqN3ffL/SbZZS8OxZD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ZcuGfxd2ATGFqjuQrOEwdBSsK/2gdSfxJ4pAirzU22k72qyBPZBPZ5jdP9bPmnxaQOPhriqQr34BnReQXpo81Q==" saltValue="ar0l/RDFdkPDHLLbQVY3Q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515</v>
      </c>
      <c r="AP7" s="272"/>
      <c r="AQ7" s="273" t="s">
        <v>516</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517</v>
      </c>
      <c r="AQ8" s="279" t="s">
        <v>518</v>
      </c>
      <c r="AR8" s="280" t="s">
        <v>519</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520</v>
      </c>
      <c r="AL9" s="1131"/>
      <c r="AM9" s="1131"/>
      <c r="AN9" s="1132"/>
      <c r="AO9" s="281">
        <v>1926982</v>
      </c>
      <c r="AP9" s="281">
        <v>104818</v>
      </c>
      <c r="AQ9" s="282">
        <v>99018</v>
      </c>
      <c r="AR9" s="283">
        <v>5.9</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521</v>
      </c>
      <c r="AL10" s="1131"/>
      <c r="AM10" s="1131"/>
      <c r="AN10" s="1132"/>
      <c r="AO10" s="284">
        <v>247728</v>
      </c>
      <c r="AP10" s="284">
        <v>13475</v>
      </c>
      <c r="AQ10" s="285">
        <v>12190</v>
      </c>
      <c r="AR10" s="286">
        <v>10.5</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522</v>
      </c>
      <c r="AL11" s="1131"/>
      <c r="AM11" s="1131"/>
      <c r="AN11" s="1132"/>
      <c r="AO11" s="284">
        <v>142612</v>
      </c>
      <c r="AP11" s="284">
        <v>7757</v>
      </c>
      <c r="AQ11" s="285">
        <v>979</v>
      </c>
      <c r="AR11" s="286">
        <v>692.3</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523</v>
      </c>
      <c r="AL12" s="1131"/>
      <c r="AM12" s="1131"/>
      <c r="AN12" s="1132"/>
      <c r="AO12" s="284" t="s">
        <v>524</v>
      </c>
      <c r="AP12" s="284" t="s">
        <v>524</v>
      </c>
      <c r="AQ12" s="285" t="s">
        <v>524</v>
      </c>
      <c r="AR12" s="286" t="s">
        <v>524</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525</v>
      </c>
      <c r="AL13" s="1131"/>
      <c r="AM13" s="1131"/>
      <c r="AN13" s="1132"/>
      <c r="AO13" s="284">
        <v>76913</v>
      </c>
      <c r="AP13" s="284">
        <v>4184</v>
      </c>
      <c r="AQ13" s="285">
        <v>3304</v>
      </c>
      <c r="AR13" s="286">
        <v>26.6</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526</v>
      </c>
      <c r="AL14" s="1131"/>
      <c r="AM14" s="1131"/>
      <c r="AN14" s="1132"/>
      <c r="AO14" s="284">
        <v>23600</v>
      </c>
      <c r="AP14" s="284">
        <v>1284</v>
      </c>
      <c r="AQ14" s="285">
        <v>2278</v>
      </c>
      <c r="AR14" s="286">
        <v>-43.6</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527</v>
      </c>
      <c r="AL15" s="1134"/>
      <c r="AM15" s="1134"/>
      <c r="AN15" s="1135"/>
      <c r="AO15" s="284">
        <v>-105305</v>
      </c>
      <c r="AP15" s="284">
        <v>-5728</v>
      </c>
      <c r="AQ15" s="285">
        <v>-6694</v>
      </c>
      <c r="AR15" s="286">
        <v>-14.4</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2312530</v>
      </c>
      <c r="AP16" s="284">
        <v>125790</v>
      </c>
      <c r="AQ16" s="285">
        <v>111075</v>
      </c>
      <c r="AR16" s="286">
        <v>13.2</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532</v>
      </c>
      <c r="AL21" s="1137"/>
      <c r="AM21" s="1137"/>
      <c r="AN21" s="1138"/>
      <c r="AO21" s="297">
        <v>8.76</v>
      </c>
      <c r="AP21" s="298">
        <v>9.92</v>
      </c>
      <c r="AQ21" s="299">
        <v>-1.1599999999999999</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533</v>
      </c>
      <c r="AL22" s="1137"/>
      <c r="AM22" s="1137"/>
      <c r="AN22" s="1138"/>
      <c r="AO22" s="302">
        <v>97.2</v>
      </c>
      <c r="AP22" s="303">
        <v>96.2</v>
      </c>
      <c r="AQ22" s="304">
        <v>1</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29" t="s">
        <v>534</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c r="A27" s="309"/>
      <c r="AO27" s="262"/>
      <c r="AP27" s="262"/>
      <c r="AQ27" s="262"/>
      <c r="AR27" s="262"/>
      <c r="AS27" s="262"/>
      <c r="AT27" s="262"/>
    </row>
    <row r="28" spans="1:46" ht="17.25">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515</v>
      </c>
      <c r="AP30" s="272"/>
      <c r="AQ30" s="273" t="s">
        <v>516</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517</v>
      </c>
      <c r="AQ31" s="279" t="s">
        <v>518</v>
      </c>
      <c r="AR31" s="280" t="s">
        <v>519</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537</v>
      </c>
      <c r="AL32" s="1121"/>
      <c r="AM32" s="1121"/>
      <c r="AN32" s="1122"/>
      <c r="AO32" s="312">
        <v>1099191</v>
      </c>
      <c r="AP32" s="312">
        <v>59791</v>
      </c>
      <c r="AQ32" s="313">
        <v>56953</v>
      </c>
      <c r="AR32" s="314">
        <v>5</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538</v>
      </c>
      <c r="AL33" s="1121"/>
      <c r="AM33" s="1121"/>
      <c r="AN33" s="1122"/>
      <c r="AO33" s="312" t="s">
        <v>524</v>
      </c>
      <c r="AP33" s="312" t="s">
        <v>524</v>
      </c>
      <c r="AQ33" s="313" t="s">
        <v>524</v>
      </c>
      <c r="AR33" s="314" t="s">
        <v>524</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539</v>
      </c>
      <c r="AL34" s="1121"/>
      <c r="AM34" s="1121"/>
      <c r="AN34" s="1122"/>
      <c r="AO34" s="312" t="s">
        <v>524</v>
      </c>
      <c r="AP34" s="312" t="s">
        <v>524</v>
      </c>
      <c r="AQ34" s="313" t="s">
        <v>524</v>
      </c>
      <c r="AR34" s="314" t="s">
        <v>524</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540</v>
      </c>
      <c r="AL35" s="1121"/>
      <c r="AM35" s="1121"/>
      <c r="AN35" s="1122"/>
      <c r="AO35" s="312">
        <v>231891</v>
      </c>
      <c r="AP35" s="312">
        <v>12614</v>
      </c>
      <c r="AQ35" s="313">
        <v>20881</v>
      </c>
      <c r="AR35" s="314">
        <v>-39.6</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541</v>
      </c>
      <c r="AL36" s="1121"/>
      <c r="AM36" s="1121"/>
      <c r="AN36" s="1122"/>
      <c r="AO36" s="312" t="s">
        <v>524</v>
      </c>
      <c r="AP36" s="312" t="s">
        <v>524</v>
      </c>
      <c r="AQ36" s="313">
        <v>3030</v>
      </c>
      <c r="AR36" s="314" t="s">
        <v>524</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542</v>
      </c>
      <c r="AL37" s="1121"/>
      <c r="AM37" s="1121"/>
      <c r="AN37" s="1122"/>
      <c r="AO37" s="312">
        <v>19782</v>
      </c>
      <c r="AP37" s="312">
        <v>1076</v>
      </c>
      <c r="AQ37" s="313">
        <v>605</v>
      </c>
      <c r="AR37" s="314">
        <v>77.900000000000006</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543</v>
      </c>
      <c r="AL38" s="1124"/>
      <c r="AM38" s="1124"/>
      <c r="AN38" s="1125"/>
      <c r="AO38" s="315" t="s">
        <v>524</v>
      </c>
      <c r="AP38" s="315" t="s">
        <v>524</v>
      </c>
      <c r="AQ38" s="316">
        <v>2</v>
      </c>
      <c r="AR38" s="304" t="s">
        <v>524</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544</v>
      </c>
      <c r="AL39" s="1124"/>
      <c r="AM39" s="1124"/>
      <c r="AN39" s="1125"/>
      <c r="AO39" s="312">
        <v>-34390</v>
      </c>
      <c r="AP39" s="312">
        <v>-1871</v>
      </c>
      <c r="AQ39" s="313">
        <v>-2161</v>
      </c>
      <c r="AR39" s="314">
        <v>-13.4</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545</v>
      </c>
      <c r="AL40" s="1121"/>
      <c r="AM40" s="1121"/>
      <c r="AN40" s="1122"/>
      <c r="AO40" s="312">
        <v>-944129</v>
      </c>
      <c r="AP40" s="312">
        <v>-51356</v>
      </c>
      <c r="AQ40" s="313">
        <v>-53409</v>
      </c>
      <c r="AR40" s="314">
        <v>-3.8</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300</v>
      </c>
      <c r="AL41" s="1127"/>
      <c r="AM41" s="1127"/>
      <c r="AN41" s="1128"/>
      <c r="AO41" s="312">
        <v>372345</v>
      </c>
      <c r="AP41" s="312">
        <v>20254</v>
      </c>
      <c r="AQ41" s="313">
        <v>25901</v>
      </c>
      <c r="AR41" s="314">
        <v>-21.8</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515</v>
      </c>
      <c r="AN49" s="1115" t="s">
        <v>549</v>
      </c>
      <c r="AO49" s="1116"/>
      <c r="AP49" s="1116"/>
      <c r="AQ49" s="1116"/>
      <c r="AR49" s="1117"/>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550</v>
      </c>
      <c r="AO50" s="329" t="s">
        <v>551</v>
      </c>
      <c r="AP50" s="330" t="s">
        <v>552</v>
      </c>
      <c r="AQ50" s="331" t="s">
        <v>553</v>
      </c>
      <c r="AR50" s="332" t="s">
        <v>554</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2150917</v>
      </c>
      <c r="AN51" s="334">
        <v>108135</v>
      </c>
      <c r="AO51" s="335">
        <v>-8.3000000000000007</v>
      </c>
      <c r="AP51" s="336">
        <v>53869</v>
      </c>
      <c r="AQ51" s="337">
        <v>0.4</v>
      </c>
      <c r="AR51" s="338">
        <v>-8.6999999999999993</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1579000</v>
      </c>
      <c r="AN52" s="342">
        <v>79383</v>
      </c>
      <c r="AO52" s="343">
        <v>-21.9</v>
      </c>
      <c r="AP52" s="344">
        <v>35046</v>
      </c>
      <c r="AQ52" s="345">
        <v>7.1</v>
      </c>
      <c r="AR52" s="346">
        <v>-29</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2524868</v>
      </c>
      <c r="AN53" s="334">
        <v>129401</v>
      </c>
      <c r="AO53" s="335">
        <v>19.7</v>
      </c>
      <c r="AP53" s="336">
        <v>59119</v>
      </c>
      <c r="AQ53" s="337">
        <v>9.6999999999999993</v>
      </c>
      <c r="AR53" s="338">
        <v>10</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1126907</v>
      </c>
      <c r="AN54" s="342">
        <v>57755</v>
      </c>
      <c r="AO54" s="343">
        <v>-27.2</v>
      </c>
      <c r="AP54" s="344">
        <v>29900</v>
      </c>
      <c r="AQ54" s="345">
        <v>-14.7</v>
      </c>
      <c r="AR54" s="346">
        <v>-12.5</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1961263</v>
      </c>
      <c r="AN55" s="334">
        <v>102539</v>
      </c>
      <c r="AO55" s="335">
        <v>-20.8</v>
      </c>
      <c r="AP55" s="336">
        <v>84459</v>
      </c>
      <c r="AQ55" s="337">
        <v>42.9</v>
      </c>
      <c r="AR55" s="338">
        <v>-63.7</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1426599</v>
      </c>
      <c r="AN56" s="342">
        <v>74586</v>
      </c>
      <c r="AO56" s="343">
        <v>29.1</v>
      </c>
      <c r="AP56" s="344">
        <v>47314</v>
      </c>
      <c r="AQ56" s="345">
        <v>58.2</v>
      </c>
      <c r="AR56" s="346">
        <v>-29.1</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1815698</v>
      </c>
      <c r="AN57" s="334">
        <v>96765</v>
      </c>
      <c r="AO57" s="335">
        <v>-5.6</v>
      </c>
      <c r="AP57" s="336">
        <v>74568</v>
      </c>
      <c r="AQ57" s="337">
        <v>-11.7</v>
      </c>
      <c r="AR57" s="338">
        <v>6.1</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1023624</v>
      </c>
      <c r="AN58" s="342">
        <v>54553</v>
      </c>
      <c r="AO58" s="343">
        <v>-26.9</v>
      </c>
      <c r="AP58" s="344">
        <v>42558</v>
      </c>
      <c r="AQ58" s="345">
        <v>-10.1</v>
      </c>
      <c r="AR58" s="346">
        <v>-16.8</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2008714</v>
      </c>
      <c r="AN59" s="334">
        <v>109264</v>
      </c>
      <c r="AO59" s="335">
        <v>12.9</v>
      </c>
      <c r="AP59" s="336">
        <v>73693</v>
      </c>
      <c r="AQ59" s="337">
        <v>-1.2</v>
      </c>
      <c r="AR59" s="338">
        <v>14.1</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923229</v>
      </c>
      <c r="AN60" s="342">
        <v>50219</v>
      </c>
      <c r="AO60" s="343">
        <v>-7.9</v>
      </c>
      <c r="AP60" s="344">
        <v>44203</v>
      </c>
      <c r="AQ60" s="345">
        <v>3.9</v>
      </c>
      <c r="AR60" s="346">
        <v>-11.8</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2092292</v>
      </c>
      <c r="AN61" s="349">
        <v>109221</v>
      </c>
      <c r="AO61" s="350">
        <v>-0.4</v>
      </c>
      <c r="AP61" s="351">
        <v>69142</v>
      </c>
      <c r="AQ61" s="352">
        <v>8</v>
      </c>
      <c r="AR61" s="338">
        <v>-8.4</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1215872</v>
      </c>
      <c r="AN62" s="342">
        <v>63299</v>
      </c>
      <c r="AO62" s="343">
        <v>-11</v>
      </c>
      <c r="AP62" s="344">
        <v>39804</v>
      </c>
      <c r="AQ62" s="345">
        <v>8.9</v>
      </c>
      <c r="AR62" s="346">
        <v>-19.899999999999999</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nO6XyjtmMftZ2Q1uL21t27TICJ+9aGYLommc6Z91HIb0U90cOl3CIeDQzpbHwe4OiR2PWdtdRGJmAMcTqbKOdw==" saltValue="lqoiW0+BPAasTvHA9g3pi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563</v>
      </c>
    </row>
    <row r="120" spans="125:125" ht="13.5" hidden="1" customHeight="1"/>
    <row r="121" spans="125:125" ht="13.5" hidden="1" customHeight="1">
      <c r="DU121" s="259"/>
    </row>
  </sheetData>
  <sheetProtection algorithmName="SHA-512" hashValue="xX4AVRpSee92v4FAhrcJwVMWQMk1rmMAtXAYwhAjMhyvsiZJw0/lh6T6Ngul9XjFQA7lMsoHyQd/nsu/0rFOkQ==" saltValue="bKLb79VHUkTJOZ9VloZy3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564</v>
      </c>
    </row>
  </sheetData>
  <sheetProtection algorithmName="SHA-512" hashValue="W9Fwc9qzR+X73XLXDxq8mTCXSLp50ldgcKwu3eHUGLWjv/5F/GAmFb0J3Kd8TO0gQG9tk11mrhY9A/cFyrfCFQ==" saltValue="tnjyhlqQXaQLRR/8aFW9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565</v>
      </c>
      <c r="G46" s="8" t="s">
        <v>566</v>
      </c>
      <c r="H46" s="8" t="s">
        <v>567</v>
      </c>
      <c r="I46" s="8" t="s">
        <v>568</v>
      </c>
      <c r="J46" s="9" t="s">
        <v>569</v>
      </c>
    </row>
    <row r="47" spans="2:10" ht="57.75" customHeight="1">
      <c r="B47" s="10"/>
      <c r="C47" s="1139" t="s">
        <v>3</v>
      </c>
      <c r="D47" s="1139"/>
      <c r="E47" s="1140"/>
      <c r="F47" s="11">
        <v>47.97</v>
      </c>
      <c r="G47" s="12">
        <v>48.32</v>
      </c>
      <c r="H47" s="12">
        <v>45.25</v>
      </c>
      <c r="I47" s="12">
        <v>43.55</v>
      </c>
      <c r="J47" s="13">
        <v>44.54</v>
      </c>
    </row>
    <row r="48" spans="2:10" ht="57.75" customHeight="1">
      <c r="B48" s="14"/>
      <c r="C48" s="1141" t="s">
        <v>4</v>
      </c>
      <c r="D48" s="1141"/>
      <c r="E48" s="1142"/>
      <c r="F48" s="15">
        <v>10.56</v>
      </c>
      <c r="G48" s="16">
        <v>8.08</v>
      </c>
      <c r="H48" s="16">
        <v>8.23</v>
      </c>
      <c r="I48" s="16">
        <v>14.84</v>
      </c>
      <c r="J48" s="17">
        <v>16</v>
      </c>
    </row>
    <row r="49" spans="2:10" ht="57.75" customHeight="1" thickBot="1">
      <c r="B49" s="18"/>
      <c r="C49" s="1143" t="s">
        <v>5</v>
      </c>
      <c r="D49" s="1143"/>
      <c r="E49" s="1144"/>
      <c r="F49" s="19">
        <v>0.11</v>
      </c>
      <c r="G49" s="20" t="s">
        <v>570</v>
      </c>
      <c r="H49" s="20" t="s">
        <v>571</v>
      </c>
      <c r="I49" s="20">
        <v>6.93</v>
      </c>
      <c r="J49" s="21">
        <v>0.84</v>
      </c>
    </row>
    <row r="50" spans="2:10"/>
  </sheetData>
  <sheetProtection algorithmName="SHA-512" hashValue="4IcSSYwMS0iTPdkRirw17YVeuOeZu/qr5TQmdZIjmRM/5+yqpMLy4cyE+G14mPT0LKjQEk/Y799gG2it/n58ZA==" saltValue="e0nbcA3g1+rMaK5CQYYw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2024-03-18T05:43:58Z</cp:lastPrinted>
  <dcterms:created xsi:type="dcterms:W3CDTF">2024-02-05T03:28:07Z</dcterms:created>
  <dcterms:modified xsi:type="dcterms:W3CDTF">2024-03-28T11:08:38Z</dcterms:modified>
  <cp:category/>
</cp:coreProperties>
</file>